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150" i="1" l="1"/>
  <c r="I150" i="1"/>
  <c r="J150" i="1"/>
  <c r="K16" i="1"/>
  <c r="K19" i="1"/>
  <c r="K21" i="1"/>
  <c r="K23" i="1"/>
  <c r="K26" i="1"/>
  <c r="K31" i="1"/>
  <c r="K36" i="1"/>
  <c r="K38" i="1"/>
  <c r="K43" i="1"/>
  <c r="K45" i="1"/>
  <c r="K50" i="1"/>
  <c r="K52" i="1"/>
  <c r="K55" i="1"/>
  <c r="K58" i="1"/>
  <c r="K59" i="1"/>
  <c r="K64" i="1"/>
  <c r="K74" i="1"/>
  <c r="K79" i="1"/>
  <c r="K84" i="1"/>
  <c r="K89" i="1"/>
  <c r="K94" i="1"/>
  <c r="K99" i="1"/>
  <c r="K104" i="1"/>
  <c r="K109" i="1"/>
  <c r="K111" i="1"/>
  <c r="K113" i="1"/>
  <c r="K118" i="1"/>
  <c r="K123" i="1"/>
  <c r="K125" i="1"/>
  <c r="K130" i="1"/>
  <c r="K135" i="1"/>
  <c r="K138" i="1"/>
  <c r="K143" i="1"/>
  <c r="K148" i="1"/>
  <c r="K153" i="1"/>
  <c r="K155" i="1"/>
  <c r="K160" i="1"/>
  <c r="K165" i="1"/>
  <c r="K170" i="1"/>
  <c r="K175" i="1"/>
  <c r="K180" i="1"/>
  <c r="K185" i="1"/>
  <c r="K187" i="1"/>
  <c r="K192" i="1"/>
  <c r="K197" i="1"/>
  <c r="K202" i="1"/>
  <c r="K207" i="1"/>
  <c r="K212" i="1"/>
  <c r="K217" i="1"/>
  <c r="K222" i="1"/>
  <c r="K227" i="1"/>
  <c r="K230" i="1"/>
  <c r="K235" i="1"/>
  <c r="K240" i="1"/>
  <c r="K246" i="1"/>
  <c r="K248" i="1"/>
  <c r="K250" i="1"/>
  <c r="K255" i="1"/>
  <c r="K261" i="1"/>
  <c r="K263" i="1"/>
  <c r="K266" i="1"/>
  <c r="K268" i="1"/>
  <c r="K270" i="1"/>
  <c r="K275" i="1"/>
  <c r="K278" i="1"/>
  <c r="K281" i="1"/>
  <c r="K283" i="1"/>
  <c r="K286" i="1"/>
  <c r="K289" i="1"/>
  <c r="K292" i="1"/>
  <c r="K295" i="1"/>
  <c r="K300" i="1"/>
  <c r="K305" i="1"/>
  <c r="K308" i="1"/>
  <c r="K311" i="1"/>
  <c r="K314" i="1"/>
  <c r="K317" i="1"/>
  <c r="K319" i="1"/>
  <c r="K322" i="1"/>
  <c r="K325" i="1"/>
  <c r="K328" i="1"/>
  <c r="K331" i="1"/>
  <c r="K336" i="1"/>
  <c r="K341" i="1"/>
  <c r="K346" i="1"/>
  <c r="K351" i="1"/>
  <c r="K356" i="1"/>
  <c r="K362" i="1"/>
  <c r="K364" i="1"/>
  <c r="K366" i="1"/>
  <c r="K371" i="1"/>
  <c r="K374" i="1"/>
  <c r="K377" i="1"/>
  <c r="K382" i="1"/>
  <c r="K386" i="1"/>
  <c r="K390" i="1"/>
  <c r="K393" i="1"/>
  <c r="K395" i="1"/>
  <c r="K397" i="1"/>
  <c r="K400" i="1"/>
  <c r="K404" i="1"/>
  <c r="K406" i="1"/>
  <c r="K409" i="1"/>
  <c r="H37" i="1"/>
  <c r="I37" i="1"/>
  <c r="J37" i="1"/>
  <c r="K37" i="1" s="1"/>
  <c r="H408" i="1" l="1"/>
  <c r="I408" i="1"/>
  <c r="I407" i="1" s="1"/>
  <c r="H407" i="1"/>
  <c r="H405" i="1"/>
  <c r="I405" i="1"/>
  <c r="H403" i="1"/>
  <c r="I403" i="1"/>
  <c r="H399" i="1"/>
  <c r="I399" i="1"/>
  <c r="I398" i="1" s="1"/>
  <c r="H398" i="1"/>
  <c r="H396" i="1"/>
  <c r="I396" i="1"/>
  <c r="H394" i="1"/>
  <c r="I394" i="1"/>
  <c r="H392" i="1"/>
  <c r="I392" i="1"/>
  <c r="H389" i="1"/>
  <c r="H388" i="1" s="1"/>
  <c r="I389" i="1"/>
  <c r="I388" i="1" s="1"/>
  <c r="H385" i="1"/>
  <c r="H384" i="1" s="1"/>
  <c r="H383" i="1" s="1"/>
  <c r="I385" i="1"/>
  <c r="I384" i="1" s="1"/>
  <c r="I383" i="1" s="1"/>
  <c r="H381" i="1"/>
  <c r="H380" i="1" s="1"/>
  <c r="H379" i="1" s="1"/>
  <c r="I381" i="1"/>
  <c r="I380" i="1" s="1"/>
  <c r="I379" i="1" s="1"/>
  <c r="H376" i="1"/>
  <c r="H375" i="1" s="1"/>
  <c r="I376" i="1"/>
  <c r="I375" i="1" s="1"/>
  <c r="H373" i="1"/>
  <c r="H372" i="1" s="1"/>
  <c r="I373" i="1"/>
  <c r="I372" i="1" s="1"/>
  <c r="H370" i="1"/>
  <c r="H369" i="1" s="1"/>
  <c r="I370" i="1"/>
  <c r="I369" i="1" s="1"/>
  <c r="H365" i="1"/>
  <c r="I365" i="1"/>
  <c r="H363" i="1"/>
  <c r="I363" i="1"/>
  <c r="H361" i="1"/>
  <c r="I361" i="1"/>
  <c r="H355" i="1"/>
  <c r="H354" i="1" s="1"/>
  <c r="H353" i="1" s="1"/>
  <c r="H352" i="1" s="1"/>
  <c r="I355" i="1"/>
  <c r="I354" i="1" s="1"/>
  <c r="I353" i="1" s="1"/>
  <c r="I352" i="1" s="1"/>
  <c r="H350" i="1"/>
  <c r="H349" i="1" s="1"/>
  <c r="H348" i="1" s="1"/>
  <c r="H347" i="1" s="1"/>
  <c r="I350" i="1"/>
  <c r="I349" i="1" s="1"/>
  <c r="I348" i="1" s="1"/>
  <c r="I347" i="1" s="1"/>
  <c r="H345" i="1"/>
  <c r="H344" i="1" s="1"/>
  <c r="H343" i="1" s="1"/>
  <c r="H342" i="1" s="1"/>
  <c r="I345" i="1"/>
  <c r="I344" i="1" s="1"/>
  <c r="I343" i="1" s="1"/>
  <c r="I342" i="1" s="1"/>
  <c r="H340" i="1"/>
  <c r="H339" i="1" s="1"/>
  <c r="H338" i="1" s="1"/>
  <c r="H337" i="1" s="1"/>
  <c r="I340" i="1"/>
  <c r="I339" i="1" s="1"/>
  <c r="I338" i="1" s="1"/>
  <c r="I337" i="1" s="1"/>
  <c r="H335" i="1"/>
  <c r="H334" i="1" s="1"/>
  <c r="H333" i="1" s="1"/>
  <c r="H332" i="1" s="1"/>
  <c r="I335" i="1"/>
  <c r="I334" i="1" s="1"/>
  <c r="I333" i="1" s="1"/>
  <c r="I332" i="1" s="1"/>
  <c r="H330" i="1"/>
  <c r="H329" i="1" s="1"/>
  <c r="I330" i="1"/>
  <c r="I329" i="1" s="1"/>
  <c r="H327" i="1"/>
  <c r="I327" i="1"/>
  <c r="I326" i="1" s="1"/>
  <c r="H326" i="1"/>
  <c r="H324" i="1"/>
  <c r="H323" i="1" s="1"/>
  <c r="I324" i="1"/>
  <c r="I323" i="1" s="1"/>
  <c r="H321" i="1"/>
  <c r="H320" i="1" s="1"/>
  <c r="I321" i="1"/>
  <c r="I320" i="1" s="1"/>
  <c r="H318" i="1"/>
  <c r="I318" i="1"/>
  <c r="H316" i="1"/>
  <c r="I316" i="1"/>
  <c r="H313" i="1"/>
  <c r="H312" i="1" s="1"/>
  <c r="I313" i="1"/>
  <c r="I312" i="1" s="1"/>
  <c r="H310" i="1"/>
  <c r="H309" i="1" s="1"/>
  <c r="I310" i="1"/>
  <c r="I309" i="1" s="1"/>
  <c r="H307" i="1"/>
  <c r="H306" i="1" s="1"/>
  <c r="I307" i="1"/>
  <c r="I306" i="1" s="1"/>
  <c r="H304" i="1"/>
  <c r="H303" i="1" s="1"/>
  <c r="I304" i="1"/>
  <c r="I303" i="1" s="1"/>
  <c r="H299" i="1"/>
  <c r="H298" i="1" s="1"/>
  <c r="H297" i="1" s="1"/>
  <c r="H296" i="1" s="1"/>
  <c r="I299" i="1"/>
  <c r="I298" i="1" s="1"/>
  <c r="I297" i="1" s="1"/>
  <c r="I296" i="1" s="1"/>
  <c r="H294" i="1"/>
  <c r="H293" i="1" s="1"/>
  <c r="I294" i="1"/>
  <c r="I293" i="1" s="1"/>
  <c r="H291" i="1"/>
  <c r="H290" i="1" s="1"/>
  <c r="I291" i="1"/>
  <c r="I290" i="1" s="1"/>
  <c r="H288" i="1"/>
  <c r="H287" i="1" s="1"/>
  <c r="I288" i="1"/>
  <c r="I287" i="1" s="1"/>
  <c r="H285" i="1"/>
  <c r="H284" i="1" s="1"/>
  <c r="I285" i="1"/>
  <c r="I284" i="1" s="1"/>
  <c r="H282" i="1"/>
  <c r="I282" i="1"/>
  <c r="H280" i="1"/>
  <c r="H279" i="1" s="1"/>
  <c r="I280" i="1"/>
  <c r="H277" i="1"/>
  <c r="H276" i="1" s="1"/>
  <c r="I277" i="1"/>
  <c r="I276" i="1" s="1"/>
  <c r="H274" i="1"/>
  <c r="H273" i="1" s="1"/>
  <c r="I274" i="1"/>
  <c r="I273" i="1" s="1"/>
  <c r="H269" i="1"/>
  <c r="I269" i="1"/>
  <c r="H267" i="1"/>
  <c r="I267" i="1"/>
  <c r="H265" i="1"/>
  <c r="I265" i="1"/>
  <c r="H262" i="1"/>
  <c r="I262" i="1"/>
  <c r="H260" i="1"/>
  <c r="I260" i="1"/>
  <c r="H254" i="1"/>
  <c r="H253" i="1" s="1"/>
  <c r="H252" i="1" s="1"/>
  <c r="H251" i="1" s="1"/>
  <c r="I254" i="1"/>
  <c r="I253" i="1" s="1"/>
  <c r="I252" i="1" s="1"/>
  <c r="I251" i="1" s="1"/>
  <c r="H249" i="1"/>
  <c r="I249" i="1"/>
  <c r="H247" i="1"/>
  <c r="I247" i="1"/>
  <c r="H245" i="1"/>
  <c r="H244" i="1" s="1"/>
  <c r="H243" i="1" s="1"/>
  <c r="H242" i="1" s="1"/>
  <c r="H241" i="1" s="1"/>
  <c r="I245" i="1"/>
  <c r="H239" i="1"/>
  <c r="H238" i="1" s="1"/>
  <c r="H237" i="1" s="1"/>
  <c r="H236" i="1" s="1"/>
  <c r="I239" i="1"/>
  <c r="I238" i="1" s="1"/>
  <c r="I237" i="1" s="1"/>
  <c r="I236" i="1" s="1"/>
  <c r="H234" i="1"/>
  <c r="I234" i="1"/>
  <c r="I233" i="1" s="1"/>
  <c r="I232" i="1" s="1"/>
  <c r="I231" i="1" s="1"/>
  <c r="H233" i="1"/>
  <c r="H232" i="1" s="1"/>
  <c r="H231" i="1" s="1"/>
  <c r="H229" i="1"/>
  <c r="H228" i="1" s="1"/>
  <c r="I229" i="1"/>
  <c r="I228" i="1" s="1"/>
  <c r="H226" i="1"/>
  <c r="H225" i="1" s="1"/>
  <c r="I226" i="1"/>
  <c r="I225" i="1" s="1"/>
  <c r="H221" i="1"/>
  <c r="H220" i="1" s="1"/>
  <c r="H219" i="1" s="1"/>
  <c r="H218" i="1" s="1"/>
  <c r="I221" i="1"/>
  <c r="I220" i="1" s="1"/>
  <c r="I219" i="1" s="1"/>
  <c r="I218" i="1" s="1"/>
  <c r="H216" i="1"/>
  <c r="H215" i="1" s="1"/>
  <c r="H214" i="1" s="1"/>
  <c r="H213" i="1" s="1"/>
  <c r="I216" i="1"/>
  <c r="I215" i="1" s="1"/>
  <c r="I214" i="1" s="1"/>
  <c r="I213" i="1" s="1"/>
  <c r="H211" i="1"/>
  <c r="I211" i="1"/>
  <c r="I210" i="1" s="1"/>
  <c r="I209" i="1" s="1"/>
  <c r="I208" i="1" s="1"/>
  <c r="H210" i="1"/>
  <c r="H209" i="1" s="1"/>
  <c r="H208" i="1" s="1"/>
  <c r="H206" i="1"/>
  <c r="H205" i="1" s="1"/>
  <c r="H204" i="1" s="1"/>
  <c r="H203" i="1" s="1"/>
  <c r="I206" i="1"/>
  <c r="I205" i="1" s="1"/>
  <c r="I204" i="1" s="1"/>
  <c r="I203" i="1" s="1"/>
  <c r="H201" i="1"/>
  <c r="H200" i="1" s="1"/>
  <c r="H199" i="1" s="1"/>
  <c r="H198" i="1" s="1"/>
  <c r="I201" i="1"/>
  <c r="I200" i="1" s="1"/>
  <c r="I199" i="1" s="1"/>
  <c r="I198" i="1" s="1"/>
  <c r="H196" i="1"/>
  <c r="I196" i="1"/>
  <c r="I195" i="1" s="1"/>
  <c r="I194" i="1" s="1"/>
  <c r="I193" i="1" s="1"/>
  <c r="H195" i="1"/>
  <c r="H194" i="1" s="1"/>
  <c r="H193" i="1" s="1"/>
  <c r="H191" i="1"/>
  <c r="H190" i="1" s="1"/>
  <c r="H189" i="1" s="1"/>
  <c r="H188" i="1" s="1"/>
  <c r="I191" i="1"/>
  <c r="I190" i="1" s="1"/>
  <c r="I189" i="1" s="1"/>
  <c r="I188" i="1" s="1"/>
  <c r="H186" i="1"/>
  <c r="I186" i="1"/>
  <c r="H184" i="1"/>
  <c r="I184" i="1"/>
  <c r="H183" i="1"/>
  <c r="H182" i="1" s="1"/>
  <c r="H181" i="1" s="1"/>
  <c r="H179" i="1"/>
  <c r="H178" i="1" s="1"/>
  <c r="H177" i="1" s="1"/>
  <c r="H176" i="1" s="1"/>
  <c r="I179" i="1"/>
  <c r="I178" i="1" s="1"/>
  <c r="I177" i="1" s="1"/>
  <c r="I176" i="1" s="1"/>
  <c r="H174" i="1"/>
  <c r="H173" i="1" s="1"/>
  <c r="H172" i="1" s="1"/>
  <c r="H171" i="1" s="1"/>
  <c r="I174" i="1"/>
  <c r="I173" i="1" s="1"/>
  <c r="I172" i="1" s="1"/>
  <c r="I171" i="1" s="1"/>
  <c r="H169" i="1"/>
  <c r="H168" i="1" s="1"/>
  <c r="H167" i="1" s="1"/>
  <c r="H166" i="1" s="1"/>
  <c r="I169" i="1"/>
  <c r="I168" i="1" s="1"/>
  <c r="I167" i="1" s="1"/>
  <c r="I166" i="1" s="1"/>
  <c r="H164" i="1"/>
  <c r="I164" i="1"/>
  <c r="I163" i="1" s="1"/>
  <c r="I162" i="1" s="1"/>
  <c r="I161" i="1" s="1"/>
  <c r="H163" i="1"/>
  <c r="H162" i="1" s="1"/>
  <c r="H161" i="1" s="1"/>
  <c r="H159" i="1"/>
  <c r="H158" i="1" s="1"/>
  <c r="H157" i="1" s="1"/>
  <c r="H156" i="1" s="1"/>
  <c r="I159" i="1"/>
  <c r="I158" i="1" s="1"/>
  <c r="I157" i="1" s="1"/>
  <c r="I156" i="1" s="1"/>
  <c r="H154" i="1"/>
  <c r="I154" i="1"/>
  <c r="H152" i="1"/>
  <c r="I152" i="1"/>
  <c r="H147" i="1"/>
  <c r="H146" i="1" s="1"/>
  <c r="H145" i="1" s="1"/>
  <c r="H144" i="1" s="1"/>
  <c r="I147" i="1"/>
  <c r="I146" i="1" s="1"/>
  <c r="I145" i="1" s="1"/>
  <c r="I144" i="1" s="1"/>
  <c r="H142" i="1"/>
  <c r="H141" i="1" s="1"/>
  <c r="H140" i="1" s="1"/>
  <c r="H139" i="1" s="1"/>
  <c r="I142" i="1"/>
  <c r="I141" i="1" s="1"/>
  <c r="I140" i="1" s="1"/>
  <c r="I139" i="1" s="1"/>
  <c r="H137" i="1"/>
  <c r="H136" i="1" s="1"/>
  <c r="I137" i="1"/>
  <c r="I136" i="1" s="1"/>
  <c r="H134" i="1"/>
  <c r="H133" i="1" s="1"/>
  <c r="I134" i="1"/>
  <c r="I133" i="1" s="1"/>
  <c r="H129" i="1"/>
  <c r="H128" i="1" s="1"/>
  <c r="H127" i="1" s="1"/>
  <c r="H126" i="1" s="1"/>
  <c r="I129" i="1"/>
  <c r="I128" i="1" s="1"/>
  <c r="I127" i="1" s="1"/>
  <c r="I126" i="1" s="1"/>
  <c r="H124" i="1"/>
  <c r="I124" i="1"/>
  <c r="H122" i="1"/>
  <c r="H121" i="1" s="1"/>
  <c r="H120" i="1" s="1"/>
  <c r="H119" i="1" s="1"/>
  <c r="I122" i="1"/>
  <c r="H117" i="1"/>
  <c r="I117" i="1"/>
  <c r="I116" i="1" s="1"/>
  <c r="I115" i="1" s="1"/>
  <c r="I114" i="1" s="1"/>
  <c r="H116" i="1"/>
  <c r="H115" i="1" s="1"/>
  <c r="H114" i="1" s="1"/>
  <c r="H112" i="1"/>
  <c r="I112" i="1"/>
  <c r="H110" i="1"/>
  <c r="I110" i="1"/>
  <c r="H108" i="1"/>
  <c r="I108" i="1"/>
  <c r="H103" i="1"/>
  <c r="H102" i="1" s="1"/>
  <c r="H101" i="1" s="1"/>
  <c r="H100" i="1" s="1"/>
  <c r="I103" i="1"/>
  <c r="I102" i="1" s="1"/>
  <c r="I101" i="1" s="1"/>
  <c r="I100" i="1" s="1"/>
  <c r="H98" i="1"/>
  <c r="I98" i="1"/>
  <c r="I97" i="1" s="1"/>
  <c r="I96" i="1" s="1"/>
  <c r="I95" i="1" s="1"/>
  <c r="H97" i="1"/>
  <c r="H96" i="1" s="1"/>
  <c r="H95" i="1" s="1"/>
  <c r="H93" i="1"/>
  <c r="H92" i="1" s="1"/>
  <c r="H91" i="1" s="1"/>
  <c r="H90" i="1" s="1"/>
  <c r="I93" i="1"/>
  <c r="I92" i="1" s="1"/>
  <c r="I91" i="1" s="1"/>
  <c r="I90" i="1" s="1"/>
  <c r="H88" i="1"/>
  <c r="H87" i="1" s="1"/>
  <c r="H86" i="1" s="1"/>
  <c r="H85" i="1" s="1"/>
  <c r="I88" i="1"/>
  <c r="I87" i="1" s="1"/>
  <c r="I86" i="1" s="1"/>
  <c r="I85" i="1" s="1"/>
  <c r="H83" i="1"/>
  <c r="I83" i="1"/>
  <c r="I82" i="1" s="1"/>
  <c r="I81" i="1" s="1"/>
  <c r="I80" i="1" s="1"/>
  <c r="H82" i="1"/>
  <c r="H81" i="1" s="1"/>
  <c r="H80" i="1" s="1"/>
  <c r="H78" i="1"/>
  <c r="H77" i="1" s="1"/>
  <c r="H76" i="1" s="1"/>
  <c r="H75" i="1" s="1"/>
  <c r="I78" i="1"/>
  <c r="I77" i="1" s="1"/>
  <c r="I76" i="1" s="1"/>
  <c r="I75" i="1" s="1"/>
  <c r="H73" i="1"/>
  <c r="H72" i="1" s="1"/>
  <c r="H71" i="1" s="1"/>
  <c r="H70" i="1" s="1"/>
  <c r="I73" i="1"/>
  <c r="I72" i="1" s="1"/>
  <c r="I71" i="1" s="1"/>
  <c r="I70" i="1" s="1"/>
  <c r="H63" i="1"/>
  <c r="H62" i="1" s="1"/>
  <c r="H61" i="1" s="1"/>
  <c r="H60" i="1" s="1"/>
  <c r="I63" i="1"/>
  <c r="I62" i="1" s="1"/>
  <c r="I61" i="1" s="1"/>
  <c r="I60" i="1" s="1"/>
  <c r="H57" i="1"/>
  <c r="H56" i="1" s="1"/>
  <c r="I57" i="1"/>
  <c r="I56" i="1" s="1"/>
  <c r="H54" i="1"/>
  <c r="H53" i="1" s="1"/>
  <c r="I54" i="1"/>
  <c r="I53" i="1" s="1"/>
  <c r="H51" i="1"/>
  <c r="I51" i="1"/>
  <c r="H49" i="1"/>
  <c r="H48" i="1" s="1"/>
  <c r="I49" i="1"/>
  <c r="H44" i="1"/>
  <c r="I44" i="1"/>
  <c r="H42" i="1"/>
  <c r="H41" i="1" s="1"/>
  <c r="H40" i="1" s="1"/>
  <c r="H39" i="1" s="1"/>
  <c r="I42" i="1"/>
  <c r="H35" i="1"/>
  <c r="I35" i="1"/>
  <c r="I34" i="1" s="1"/>
  <c r="I33" i="1" s="1"/>
  <c r="I32" i="1" s="1"/>
  <c r="H34" i="1"/>
  <c r="H33" i="1" s="1"/>
  <c r="H32" i="1" s="1"/>
  <c r="H30" i="1"/>
  <c r="H29" i="1" s="1"/>
  <c r="H28" i="1" s="1"/>
  <c r="H27" i="1" s="1"/>
  <c r="I30" i="1"/>
  <c r="I29" i="1" s="1"/>
  <c r="I28" i="1" s="1"/>
  <c r="I27" i="1" s="1"/>
  <c r="H25" i="1"/>
  <c r="H24" i="1" s="1"/>
  <c r="I25" i="1"/>
  <c r="I24" i="1" s="1"/>
  <c r="H22" i="1"/>
  <c r="I22" i="1"/>
  <c r="H20" i="1"/>
  <c r="I20" i="1"/>
  <c r="H18" i="1"/>
  <c r="I18" i="1"/>
  <c r="H15" i="1"/>
  <c r="H14" i="1" s="1"/>
  <c r="I15" i="1"/>
  <c r="I14" i="1" s="1"/>
  <c r="J408" i="1"/>
  <c r="J405" i="1"/>
  <c r="K405" i="1" s="1"/>
  <c r="J403" i="1"/>
  <c r="J399" i="1"/>
  <c r="J396" i="1"/>
  <c r="K396" i="1" s="1"/>
  <c r="J394" i="1"/>
  <c r="K394" i="1" s="1"/>
  <c r="J392" i="1"/>
  <c r="K392" i="1" s="1"/>
  <c r="J389" i="1"/>
  <c r="J385" i="1"/>
  <c r="J381" i="1"/>
  <c r="J376" i="1"/>
  <c r="J373" i="1"/>
  <c r="J370" i="1"/>
  <c r="J365" i="1"/>
  <c r="K365" i="1" s="1"/>
  <c r="J363" i="1"/>
  <c r="K363" i="1" s="1"/>
  <c r="J361" i="1"/>
  <c r="K361" i="1" s="1"/>
  <c r="J355" i="1"/>
  <c r="J350" i="1"/>
  <c r="J345" i="1"/>
  <c r="J340" i="1"/>
  <c r="J335" i="1"/>
  <c r="J330" i="1"/>
  <c r="J327" i="1"/>
  <c r="K327" i="1" s="1"/>
  <c r="J326" i="1"/>
  <c r="K326" i="1" s="1"/>
  <c r="J324" i="1"/>
  <c r="J321" i="1"/>
  <c r="J318" i="1"/>
  <c r="K318" i="1" s="1"/>
  <c r="J316" i="1"/>
  <c r="K316" i="1" s="1"/>
  <c r="J313" i="1"/>
  <c r="J310" i="1"/>
  <c r="J307" i="1"/>
  <c r="J304" i="1"/>
  <c r="J299" i="1"/>
  <c r="J294" i="1"/>
  <c r="K294" i="1" s="1"/>
  <c r="J291" i="1"/>
  <c r="J288" i="1"/>
  <c r="K288" i="1" s="1"/>
  <c r="J287" i="1"/>
  <c r="K287" i="1" s="1"/>
  <c r="J285" i="1"/>
  <c r="J282" i="1"/>
  <c r="K282" i="1" s="1"/>
  <c r="J280" i="1"/>
  <c r="K280" i="1" s="1"/>
  <c r="J277" i="1"/>
  <c r="J274" i="1"/>
  <c r="J269" i="1"/>
  <c r="K269" i="1" s="1"/>
  <c r="J267" i="1"/>
  <c r="K267" i="1" s="1"/>
  <c r="J265" i="1"/>
  <c r="K265" i="1" s="1"/>
  <c r="J262" i="1"/>
  <c r="K262" i="1" s="1"/>
  <c r="J260" i="1"/>
  <c r="K260" i="1" s="1"/>
  <c r="J254" i="1"/>
  <c r="J249" i="1"/>
  <c r="K249" i="1" s="1"/>
  <c r="J247" i="1"/>
  <c r="K247" i="1" s="1"/>
  <c r="J245" i="1"/>
  <c r="K245" i="1" s="1"/>
  <c r="J239" i="1"/>
  <c r="J234" i="1"/>
  <c r="J229" i="1"/>
  <c r="J226" i="1"/>
  <c r="J221" i="1"/>
  <c r="J216" i="1"/>
  <c r="K216" i="1" s="1"/>
  <c r="J211" i="1"/>
  <c r="J206" i="1"/>
  <c r="J201" i="1"/>
  <c r="J196" i="1"/>
  <c r="J191" i="1"/>
  <c r="J186" i="1"/>
  <c r="K186" i="1" s="1"/>
  <c r="J184" i="1"/>
  <c r="K184" i="1" s="1"/>
  <c r="J179" i="1"/>
  <c r="J174" i="1"/>
  <c r="K174" i="1" s="1"/>
  <c r="J173" i="1"/>
  <c r="J169" i="1"/>
  <c r="J164" i="1"/>
  <c r="J159" i="1"/>
  <c r="J154" i="1"/>
  <c r="K154" i="1" s="1"/>
  <c r="J152" i="1"/>
  <c r="K152" i="1" s="1"/>
  <c r="J147" i="1"/>
  <c r="J142" i="1"/>
  <c r="J137" i="1"/>
  <c r="J134" i="1"/>
  <c r="J129" i="1"/>
  <c r="J124" i="1"/>
  <c r="K124" i="1" s="1"/>
  <c r="J122" i="1"/>
  <c r="J117" i="1"/>
  <c r="J112" i="1"/>
  <c r="K112" i="1" s="1"/>
  <c r="J110" i="1"/>
  <c r="K110" i="1" s="1"/>
  <c r="J108" i="1"/>
  <c r="K108" i="1" s="1"/>
  <c r="J103" i="1"/>
  <c r="J98" i="1"/>
  <c r="J93" i="1"/>
  <c r="J88" i="1"/>
  <c r="J83" i="1"/>
  <c r="J78" i="1"/>
  <c r="J73" i="1"/>
  <c r="J63" i="1"/>
  <c r="J57" i="1"/>
  <c r="J54" i="1"/>
  <c r="K54" i="1" s="1"/>
  <c r="J53" i="1"/>
  <c r="J51" i="1"/>
  <c r="K51" i="1" s="1"/>
  <c r="J49" i="1"/>
  <c r="K49" i="1" s="1"/>
  <c r="J44" i="1"/>
  <c r="K44" i="1" s="1"/>
  <c r="J42" i="1"/>
  <c r="K42" i="1" s="1"/>
  <c r="J35" i="1"/>
  <c r="J30" i="1"/>
  <c r="J25" i="1"/>
  <c r="J22" i="1"/>
  <c r="K22" i="1" s="1"/>
  <c r="J20" i="1"/>
  <c r="K20" i="1" s="1"/>
  <c r="J18" i="1"/>
  <c r="K18" i="1" s="1"/>
  <c r="J15" i="1"/>
  <c r="K53" i="1" l="1"/>
  <c r="J82" i="1"/>
  <c r="K83" i="1"/>
  <c r="J168" i="1"/>
  <c r="K169" i="1"/>
  <c r="J200" i="1"/>
  <c r="K201" i="1"/>
  <c r="J233" i="1"/>
  <c r="K234" i="1"/>
  <c r="J276" i="1"/>
  <c r="K276" i="1" s="1"/>
  <c r="K277" i="1"/>
  <c r="J309" i="1"/>
  <c r="K309" i="1" s="1"/>
  <c r="K310" i="1"/>
  <c r="J320" i="1"/>
  <c r="K320" i="1" s="1"/>
  <c r="K321" i="1"/>
  <c r="J329" i="1"/>
  <c r="K329" i="1" s="1"/>
  <c r="K330" i="1"/>
  <c r="J349" i="1"/>
  <c r="K350" i="1"/>
  <c r="J380" i="1"/>
  <c r="K381" i="1"/>
  <c r="J116" i="1"/>
  <c r="K117" i="1"/>
  <c r="J62" i="1"/>
  <c r="K63" i="1"/>
  <c r="J220" i="1"/>
  <c r="K221" i="1"/>
  <c r="J238" i="1"/>
  <c r="K239" i="1"/>
  <c r="J253" i="1"/>
  <c r="K254" i="1"/>
  <c r="J298" i="1"/>
  <c r="K299" i="1"/>
  <c r="J312" i="1"/>
  <c r="K312" i="1" s="1"/>
  <c r="K313" i="1"/>
  <c r="J323" i="1"/>
  <c r="K323" i="1" s="1"/>
  <c r="K324" i="1"/>
  <c r="J334" i="1"/>
  <c r="K335" i="1"/>
  <c r="J354" i="1"/>
  <c r="K355" i="1"/>
  <c r="J369" i="1"/>
  <c r="K369" i="1" s="1"/>
  <c r="K370" i="1"/>
  <c r="J384" i="1"/>
  <c r="K385" i="1"/>
  <c r="J407" i="1"/>
  <c r="K407" i="1" s="1"/>
  <c r="K408" i="1"/>
  <c r="J56" i="1"/>
  <c r="K56" i="1" s="1"/>
  <c r="K57" i="1"/>
  <c r="J133" i="1"/>
  <c r="K133" i="1" s="1"/>
  <c r="K134" i="1"/>
  <c r="J34" i="1"/>
  <c r="K35" i="1"/>
  <c r="J172" i="1"/>
  <c r="K173" i="1"/>
  <c r="J14" i="1"/>
  <c r="K15" i="1"/>
  <c r="J141" i="1"/>
  <c r="K142" i="1"/>
  <c r="J190" i="1"/>
  <c r="K191" i="1"/>
  <c r="J210" i="1"/>
  <c r="K211" i="1"/>
  <c r="J225" i="1"/>
  <c r="K225" i="1" s="1"/>
  <c r="K226" i="1"/>
  <c r="J290" i="1"/>
  <c r="K290" i="1" s="1"/>
  <c r="K291" i="1"/>
  <c r="J303" i="1"/>
  <c r="K303" i="1" s="1"/>
  <c r="K304" i="1"/>
  <c r="J339" i="1"/>
  <c r="K340" i="1"/>
  <c r="J372" i="1"/>
  <c r="K372" i="1" s="1"/>
  <c r="K373" i="1"/>
  <c r="J388" i="1"/>
  <c r="K388" i="1" s="1"/>
  <c r="K389" i="1"/>
  <c r="J398" i="1"/>
  <c r="K398" i="1" s="1"/>
  <c r="K399" i="1"/>
  <c r="I121" i="1"/>
  <c r="I120" i="1" s="1"/>
  <c r="I119" i="1" s="1"/>
  <c r="H224" i="1"/>
  <c r="H223" i="1" s="1"/>
  <c r="H259" i="1"/>
  <c r="J29" i="1"/>
  <c r="K30" i="1"/>
  <c r="J102" i="1"/>
  <c r="K103" i="1"/>
  <c r="J87" i="1"/>
  <c r="K88" i="1"/>
  <c r="J121" i="1"/>
  <c r="K122" i="1"/>
  <c r="J136" i="1"/>
  <c r="K136" i="1" s="1"/>
  <c r="K137" i="1"/>
  <c r="J205" i="1"/>
  <c r="K206" i="1"/>
  <c r="J24" i="1"/>
  <c r="K24" i="1" s="1"/>
  <c r="K25" i="1"/>
  <c r="J72" i="1"/>
  <c r="K73" i="1"/>
  <c r="J92" i="1"/>
  <c r="K93" i="1"/>
  <c r="J158" i="1"/>
  <c r="K159" i="1"/>
  <c r="J77" i="1"/>
  <c r="K78" i="1"/>
  <c r="J97" i="1"/>
  <c r="K98" i="1"/>
  <c r="J128" i="1"/>
  <c r="K129" i="1"/>
  <c r="J146" i="1"/>
  <c r="K147" i="1"/>
  <c r="J163" i="1"/>
  <c r="K164" i="1"/>
  <c r="J178" i="1"/>
  <c r="K179" i="1"/>
  <c r="J195" i="1"/>
  <c r="K196" i="1"/>
  <c r="J215" i="1"/>
  <c r="J228" i="1"/>
  <c r="K228" i="1" s="1"/>
  <c r="K229" i="1"/>
  <c r="J273" i="1"/>
  <c r="K273" i="1" s="1"/>
  <c r="K274" i="1"/>
  <c r="J284" i="1"/>
  <c r="K284" i="1" s="1"/>
  <c r="K285" i="1"/>
  <c r="J293" i="1"/>
  <c r="K293" i="1" s="1"/>
  <c r="J306" i="1"/>
  <c r="K306" i="1" s="1"/>
  <c r="K307" i="1"/>
  <c r="J344" i="1"/>
  <c r="K345" i="1"/>
  <c r="J375" i="1"/>
  <c r="K375" i="1" s="1"/>
  <c r="K376" i="1"/>
  <c r="J402" i="1"/>
  <c r="K403" i="1"/>
  <c r="J391" i="1"/>
  <c r="I41" i="1"/>
  <c r="I40" i="1" s="1"/>
  <c r="I39" i="1" s="1"/>
  <c r="J48" i="1"/>
  <c r="J279" i="1"/>
  <c r="K279" i="1" s="1"/>
  <c r="H17" i="1"/>
  <c r="H13" i="1" s="1"/>
  <c r="H12" i="1" s="1"/>
  <c r="H107" i="1"/>
  <c r="H106" i="1" s="1"/>
  <c r="H105" i="1" s="1"/>
  <c r="H151" i="1"/>
  <c r="H315" i="1"/>
  <c r="H302" i="1" s="1"/>
  <c r="H301" i="1" s="1"/>
  <c r="J17" i="1"/>
  <c r="J315" i="1"/>
  <c r="I402" i="1"/>
  <c r="I401" i="1" s="1"/>
  <c r="H402" i="1"/>
  <c r="H401" i="1" s="1"/>
  <c r="H391" i="1"/>
  <c r="H387" i="1"/>
  <c r="I391" i="1"/>
  <c r="I387" i="1" s="1"/>
  <c r="I368" i="1"/>
  <c r="I367" i="1" s="1"/>
  <c r="H368" i="1"/>
  <c r="H367" i="1" s="1"/>
  <c r="I360" i="1"/>
  <c r="I359" i="1" s="1"/>
  <c r="I358" i="1" s="1"/>
  <c r="H360" i="1"/>
  <c r="H359" i="1" s="1"/>
  <c r="H358" i="1" s="1"/>
  <c r="I315" i="1"/>
  <c r="I302" i="1" s="1"/>
  <c r="I301" i="1" s="1"/>
  <c r="I279" i="1"/>
  <c r="I272" i="1" s="1"/>
  <c r="I271" i="1" s="1"/>
  <c r="H272" i="1"/>
  <c r="H271" i="1" s="1"/>
  <c r="I264" i="1"/>
  <c r="H264" i="1"/>
  <c r="H258" i="1" s="1"/>
  <c r="H257" i="1" s="1"/>
  <c r="I259" i="1"/>
  <c r="I244" i="1"/>
  <c r="I243" i="1" s="1"/>
  <c r="I242" i="1" s="1"/>
  <c r="I241" i="1" s="1"/>
  <c r="I224" i="1"/>
  <c r="I223" i="1" s="1"/>
  <c r="I183" i="1"/>
  <c r="I182" i="1" s="1"/>
  <c r="I181" i="1" s="1"/>
  <c r="I151" i="1"/>
  <c r="H149" i="1"/>
  <c r="I149" i="1"/>
  <c r="H132" i="1"/>
  <c r="H131" i="1" s="1"/>
  <c r="I132" i="1"/>
  <c r="I131" i="1" s="1"/>
  <c r="I107" i="1"/>
  <c r="I106" i="1" s="1"/>
  <c r="I105" i="1" s="1"/>
  <c r="H47" i="1"/>
  <c r="H46" i="1" s="1"/>
  <c r="I48" i="1"/>
  <c r="I47" i="1" s="1"/>
  <c r="I46" i="1" s="1"/>
  <c r="I17" i="1"/>
  <c r="I13" i="1" s="1"/>
  <c r="I12" i="1" s="1"/>
  <c r="J401" i="1"/>
  <c r="K401" i="1" s="1"/>
  <c r="J387" i="1"/>
  <c r="K387" i="1" s="1"/>
  <c r="J368" i="1"/>
  <c r="J360" i="1"/>
  <c r="J302" i="1"/>
  <c r="J272" i="1"/>
  <c r="J244" i="1"/>
  <c r="J259" i="1"/>
  <c r="K259" i="1" s="1"/>
  <c r="J151" i="1"/>
  <c r="K151" i="1" s="1"/>
  <c r="J183" i="1"/>
  <c r="J264" i="1"/>
  <c r="K264" i="1" s="1"/>
  <c r="J41" i="1"/>
  <c r="J224" i="1"/>
  <c r="J132" i="1"/>
  <c r="J107" i="1"/>
  <c r="J182" i="1" l="1"/>
  <c r="K183" i="1"/>
  <c r="H11" i="1"/>
  <c r="K17" i="1"/>
  <c r="K391" i="1"/>
  <c r="J214" i="1"/>
  <c r="K215" i="1"/>
  <c r="J177" i="1"/>
  <c r="K178" i="1"/>
  <c r="J145" i="1"/>
  <c r="K146" i="1"/>
  <c r="J96" i="1"/>
  <c r="K97" i="1"/>
  <c r="J157" i="1"/>
  <c r="K158" i="1"/>
  <c r="J71" i="1"/>
  <c r="K72" i="1"/>
  <c r="J204" i="1"/>
  <c r="K205" i="1"/>
  <c r="J120" i="1"/>
  <c r="K121" i="1"/>
  <c r="J101" i="1"/>
  <c r="K102" i="1"/>
  <c r="J383" i="1"/>
  <c r="K383" i="1" s="1"/>
  <c r="K384" i="1"/>
  <c r="J353" i="1"/>
  <c r="K354" i="1"/>
  <c r="J297" i="1"/>
  <c r="K298" i="1"/>
  <c r="J237" i="1"/>
  <c r="K238" i="1"/>
  <c r="J61" i="1"/>
  <c r="K62" i="1"/>
  <c r="J338" i="1"/>
  <c r="K339" i="1"/>
  <c r="J209" i="1"/>
  <c r="K210" i="1"/>
  <c r="J140" i="1"/>
  <c r="K141" i="1"/>
  <c r="J171" i="1"/>
  <c r="K171" i="1" s="1"/>
  <c r="K172" i="1"/>
  <c r="J379" i="1"/>
  <c r="K379" i="1" s="1"/>
  <c r="K380" i="1"/>
  <c r="J232" i="1"/>
  <c r="K233" i="1"/>
  <c r="J167" i="1"/>
  <c r="K168" i="1"/>
  <c r="I410" i="1"/>
  <c r="J40" i="1"/>
  <c r="K41" i="1"/>
  <c r="J359" i="1"/>
  <c r="K360" i="1"/>
  <c r="J47" i="1"/>
  <c r="K48" i="1"/>
  <c r="K402" i="1"/>
  <c r="J343" i="1"/>
  <c r="K344" i="1"/>
  <c r="J194" i="1"/>
  <c r="K195" i="1"/>
  <c r="J162" i="1"/>
  <c r="K163" i="1"/>
  <c r="J127" i="1"/>
  <c r="K128" i="1"/>
  <c r="J76" i="1"/>
  <c r="K77" i="1"/>
  <c r="J91" i="1"/>
  <c r="K92" i="1"/>
  <c r="J86" i="1"/>
  <c r="K87" i="1"/>
  <c r="J28" i="1"/>
  <c r="K29" i="1"/>
  <c r="J333" i="1"/>
  <c r="K334" i="1"/>
  <c r="J252" i="1"/>
  <c r="K253" i="1"/>
  <c r="J219" i="1"/>
  <c r="K220" i="1"/>
  <c r="J115" i="1"/>
  <c r="K116" i="1"/>
  <c r="J131" i="1"/>
  <c r="K131" i="1" s="1"/>
  <c r="K132" i="1"/>
  <c r="J271" i="1"/>
  <c r="K271" i="1" s="1"/>
  <c r="K272" i="1"/>
  <c r="J223" i="1"/>
  <c r="K223" i="1" s="1"/>
  <c r="K224" i="1"/>
  <c r="J301" i="1"/>
  <c r="K301" i="1" s="1"/>
  <c r="K302" i="1"/>
  <c r="J106" i="1"/>
  <c r="K107" i="1"/>
  <c r="J243" i="1"/>
  <c r="K244" i="1"/>
  <c r="J367" i="1"/>
  <c r="K367" i="1" s="1"/>
  <c r="K368" i="1"/>
  <c r="H256" i="1"/>
  <c r="I357" i="1"/>
  <c r="H378" i="1"/>
  <c r="K315" i="1"/>
  <c r="J189" i="1"/>
  <c r="K190" i="1"/>
  <c r="J13" i="1"/>
  <c r="K14" i="1"/>
  <c r="J33" i="1"/>
  <c r="K34" i="1"/>
  <c r="J348" i="1"/>
  <c r="K349" i="1"/>
  <c r="J199" i="1"/>
  <c r="K200" i="1"/>
  <c r="J81" i="1"/>
  <c r="K82" i="1"/>
  <c r="H357" i="1"/>
  <c r="I378" i="1"/>
  <c r="J378" i="1"/>
  <c r="K378" i="1" s="1"/>
  <c r="J258" i="1"/>
  <c r="I258" i="1"/>
  <c r="I257" i="1" s="1"/>
  <c r="I256" i="1" s="1"/>
  <c r="H410" i="1" l="1"/>
  <c r="J80" i="1"/>
  <c r="K80" i="1" s="1"/>
  <c r="K81" i="1"/>
  <c r="J347" i="1"/>
  <c r="K347" i="1" s="1"/>
  <c r="K348" i="1"/>
  <c r="K13" i="1"/>
  <c r="J12" i="1"/>
  <c r="J105" i="1"/>
  <c r="K105" i="1" s="1"/>
  <c r="K106" i="1"/>
  <c r="J218" i="1"/>
  <c r="K218" i="1" s="1"/>
  <c r="K219" i="1"/>
  <c r="J332" i="1"/>
  <c r="K332" i="1" s="1"/>
  <c r="K333" i="1"/>
  <c r="J85" i="1"/>
  <c r="K85" i="1" s="1"/>
  <c r="K86" i="1"/>
  <c r="J75" i="1"/>
  <c r="K75" i="1" s="1"/>
  <c r="K76" i="1"/>
  <c r="J161" i="1"/>
  <c r="K161" i="1" s="1"/>
  <c r="K162" i="1"/>
  <c r="J342" i="1"/>
  <c r="K342" i="1" s="1"/>
  <c r="K343" i="1"/>
  <c r="J231" i="1"/>
  <c r="K231" i="1" s="1"/>
  <c r="K232" i="1"/>
  <c r="J208" i="1"/>
  <c r="K208" i="1" s="1"/>
  <c r="K209" i="1"/>
  <c r="J60" i="1"/>
  <c r="K60" i="1" s="1"/>
  <c r="K61" i="1"/>
  <c r="J296" i="1"/>
  <c r="K296" i="1" s="1"/>
  <c r="K297" i="1"/>
  <c r="J119" i="1"/>
  <c r="K119" i="1" s="1"/>
  <c r="K120" i="1"/>
  <c r="J70" i="1"/>
  <c r="K70" i="1" s="1"/>
  <c r="K71" i="1"/>
  <c r="J95" i="1"/>
  <c r="K95" i="1" s="1"/>
  <c r="K96" i="1"/>
  <c r="J176" i="1"/>
  <c r="K176" i="1" s="1"/>
  <c r="K177" i="1"/>
  <c r="J358" i="1"/>
  <c r="K359" i="1"/>
  <c r="J257" i="1"/>
  <c r="K258" i="1"/>
  <c r="J149" i="1"/>
  <c r="K149" i="1" s="1"/>
  <c r="K150" i="1"/>
  <c r="J198" i="1"/>
  <c r="K198" i="1" s="1"/>
  <c r="K199" i="1"/>
  <c r="J32" i="1"/>
  <c r="K32" i="1" s="1"/>
  <c r="K33" i="1"/>
  <c r="J188" i="1"/>
  <c r="K188" i="1" s="1"/>
  <c r="K189" i="1"/>
  <c r="J242" i="1"/>
  <c r="K243" i="1"/>
  <c r="J114" i="1"/>
  <c r="K114" i="1" s="1"/>
  <c r="K115" i="1"/>
  <c r="J251" i="1"/>
  <c r="K251" i="1" s="1"/>
  <c r="K252" i="1"/>
  <c r="J27" i="1"/>
  <c r="K27" i="1" s="1"/>
  <c r="K28" i="1"/>
  <c r="J90" i="1"/>
  <c r="K90" i="1" s="1"/>
  <c r="K91" i="1"/>
  <c r="J126" i="1"/>
  <c r="K126" i="1" s="1"/>
  <c r="K127" i="1"/>
  <c r="J193" i="1"/>
  <c r="K193" i="1" s="1"/>
  <c r="K194" i="1"/>
  <c r="J166" i="1"/>
  <c r="K166" i="1" s="1"/>
  <c r="K167" i="1"/>
  <c r="J139" i="1"/>
  <c r="K139" i="1" s="1"/>
  <c r="K140" i="1"/>
  <c r="J337" i="1"/>
  <c r="K337" i="1" s="1"/>
  <c r="K338" i="1"/>
  <c r="J236" i="1"/>
  <c r="K236" i="1" s="1"/>
  <c r="K237" i="1"/>
  <c r="J352" i="1"/>
  <c r="K352" i="1" s="1"/>
  <c r="K353" i="1"/>
  <c r="J100" i="1"/>
  <c r="K100" i="1" s="1"/>
  <c r="K101" i="1"/>
  <c r="J203" i="1"/>
  <c r="K203" i="1" s="1"/>
  <c r="K204" i="1"/>
  <c r="J156" i="1"/>
  <c r="K156" i="1" s="1"/>
  <c r="K157" i="1"/>
  <c r="J144" i="1"/>
  <c r="K144" i="1" s="1"/>
  <c r="K145" i="1"/>
  <c r="J213" i="1"/>
  <c r="K213" i="1" s="1"/>
  <c r="K214" i="1"/>
  <c r="J46" i="1"/>
  <c r="K46" i="1" s="1"/>
  <c r="K47" i="1"/>
  <c r="J39" i="1"/>
  <c r="K39" i="1" s="1"/>
  <c r="K40" i="1"/>
  <c r="J181" i="1"/>
  <c r="K181" i="1" s="1"/>
  <c r="K182" i="1"/>
  <c r="J256" i="1" l="1"/>
  <c r="K256" i="1" s="1"/>
  <c r="K257" i="1"/>
  <c r="K12" i="1"/>
  <c r="J11" i="1"/>
  <c r="J241" i="1"/>
  <c r="K241" i="1" s="1"/>
  <c r="K242" i="1"/>
  <c r="K358" i="1"/>
  <c r="J357" i="1"/>
  <c r="K357" i="1" s="1"/>
  <c r="K11" i="1" l="1"/>
  <c r="J410" i="1"/>
  <c r="K410" i="1" s="1"/>
</calcChain>
</file>

<file path=xl/sharedStrings.xml><?xml version="1.0" encoding="utf-8"?>
<sst xmlns="http://schemas.openxmlformats.org/spreadsheetml/2006/main" count="2817" uniqueCount="286">
  <si>
    <t/>
  </si>
  <si>
    <t>Наименование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</si>
  <si>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</si>
  <si>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</si>
  <si>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</si>
  <si>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</si>
  <si>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</si>
  <si>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</si>
  <si>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</si>
  <si>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</si>
  <si>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</si>
  <si>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</si>
  <si>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</si>
  <si>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</si>
  <si>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</si>
  <si>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</si>
  <si>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</si>
  <si>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</si>
  <si>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</si>
  <si>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</si>
  <si>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Реализация полномочий органов местного самоуправления Жирятинского муниципального района Брянской области (2020-2022 годы)</t>
  </si>
  <si>
    <t>01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</si>
  <si>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</si>
  <si>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</si>
  <si>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</si>
  <si>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</si>
  <si>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</si>
  <si>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</si>
  <si>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</si>
  <si>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</si>
  <si>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</si>
  <si>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</si>
  <si>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</si>
  <si>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</si>
  <si>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</si>
  <si>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</si>
  <si>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</si>
  <si>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</si>
  <si>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</si>
  <si>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</si>
  <si>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</si>
  <si>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</si>
  <si>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</si>
  <si>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</si>
  <si>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</si>
  <si>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</si>
  <si>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</si>
  <si>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</si>
  <si>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</si>
  <si>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</si>
  <si>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</si>
  <si>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</si>
  <si>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</si>
  <si>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</si>
  <si>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</si>
  <si>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</si>
  <si>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</si>
  <si>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</si>
  <si>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</si>
  <si>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</si>
  <si>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</si>
  <si>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</si>
  <si>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</si>
  <si>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Многофункциональный центр предоставления государственных и муниципальных услуг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</si>
  <si>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</si>
  <si>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</si>
  <si>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</si>
  <si>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</si>
  <si>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</si>
  <si>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</si>
  <si>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Выплаты пенсии за выслугу лет лицам, замещавшим должности муниципальной службы</t>
  </si>
  <si>
    <t>21</t>
  </si>
  <si>
    <t>Выплата муниципальных пенсий (доплат к государственным пенсиям)</t>
  </si>
  <si>
    <t>82450</t>
  </si>
  <si>
    <t>Обеспечение сохранности жилых помещений, закрепленных за детьми-сиротами и детьми, оставшимися без попечения родителей</t>
  </si>
  <si>
    <t>22</t>
  </si>
  <si>
    <t>16710</t>
  </si>
  <si>
    <t>Подпрограмма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</si>
  <si>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23</t>
  </si>
  <si>
    <t>Реализация мероприятий по обеспечению жильем молодых семей</t>
  </si>
  <si>
    <t>L4970</t>
  </si>
  <si>
    <t>Социальные выплаты лицам, удостоенным звания почетного гражданина муниципального образования</t>
  </si>
  <si>
    <t>24</t>
  </si>
  <si>
    <t>82580</t>
  </si>
  <si>
    <t>Выплата единовременного пособия при всех формах устройства детей, лишенных родительского попечения, в семью</t>
  </si>
  <si>
    <t>25</t>
  </si>
  <si>
    <t>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</si>
  <si>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</si>
  <si>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26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</si>
  <si>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</si>
  <si>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</si>
  <si>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</si>
  <si>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</si>
  <si>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</si>
  <si>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социальной и демографической политики</t>
  </si>
  <si>
    <t>27</t>
  </si>
  <si>
    <t>82470</t>
  </si>
  <si>
    <t>Единые дежурно-диспетчерские службы</t>
  </si>
  <si>
    <t>31</t>
  </si>
  <si>
    <t>80700</t>
  </si>
  <si>
    <t>Расходы на выплаты персоналу казенных учреждений</t>
  </si>
  <si>
    <t>110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</si>
  <si>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</si>
  <si>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32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</si>
  <si>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</si>
  <si>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</si>
  <si>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Осуществление первичного воинского учета на территориях, где отсутствуют военные комиссариаты</t>
  </si>
  <si>
    <t>33</t>
  </si>
  <si>
    <t>51180</t>
  </si>
  <si>
    <t>Межбюджетные трансферты</t>
  </si>
  <si>
    <t>500</t>
  </si>
  <si>
    <t>Субвенции</t>
  </si>
  <si>
    <t>530</t>
  </si>
  <si>
    <t>Противодействие злоупотреблению наркотиками и их незаконному обороту</t>
  </si>
  <si>
    <t>41</t>
  </si>
  <si>
    <t>81150</t>
  </si>
  <si>
    <t>Подготовка объектов ЖКХ к зиме</t>
  </si>
  <si>
    <t>51</t>
  </si>
  <si>
    <t>81800</t>
  </si>
  <si>
    <t>S3450</t>
  </si>
  <si>
    <t>Повышение энергетической эффективности и обеспечение энергосбережения</t>
  </si>
  <si>
    <t>61</t>
  </si>
  <si>
    <t>83260</t>
  </si>
  <si>
    <t>Эксплуатация и содержание имущества казны муниципального образования</t>
  </si>
  <si>
    <t>62</t>
  </si>
  <si>
    <t>80920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</si>
  <si>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</si>
  <si>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71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</si>
  <si>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</si>
  <si>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</si>
  <si>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Организации дополнительного образования</t>
  </si>
  <si>
    <t>73</t>
  </si>
  <si>
    <t>80320</t>
  </si>
  <si>
    <t>Мероприятия по работе с семьей, детьми и молодежью</t>
  </si>
  <si>
    <t>75</t>
  </si>
  <si>
    <t>82360</t>
  </si>
  <si>
    <t>Профилактика безнадзорности и правонарушений несовершеннолетних</t>
  </si>
  <si>
    <t>76</t>
  </si>
  <si>
    <t>81120</t>
  </si>
  <si>
    <t>Мероприятия по развитию физической культуры и спорта</t>
  </si>
  <si>
    <t>77</t>
  </si>
  <si>
    <t>82300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</si>
  <si>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</si>
  <si>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78</t>
  </si>
  <si>
    <t>82320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</si>
  <si>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</si>
  <si>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81</t>
  </si>
  <si>
    <t>14210</t>
  </si>
  <si>
    <t>Библиотеки</t>
  </si>
  <si>
    <t>82</t>
  </si>
  <si>
    <t>80450</t>
  </si>
  <si>
    <t>Дворцы и дома культуры, клубы, выставочные залы</t>
  </si>
  <si>
    <t>83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</si>
  <si>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</si>
  <si>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</si>
  <si>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</t>
  </si>
  <si>
    <t>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</si>
  <si>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</si>
  <si>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85</t>
  </si>
  <si>
    <t>L4670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</si>
  <si>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</si>
  <si>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</si>
  <si>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</si>
  <si>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</si>
  <si>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</si>
  <si>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87</t>
  </si>
  <si>
    <t>S4240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</si>
  <si>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</si>
  <si>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91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</si>
  <si>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</si>
  <si>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</si>
  <si>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</si>
  <si>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</si>
  <si>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</si>
  <si>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</si>
  <si>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</si>
  <si>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</si>
  <si>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</si>
  <si>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</si>
  <si>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</si>
  <si>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93</t>
  </si>
  <si>
    <t>12510</t>
  </si>
  <si>
    <t>Региональный проект "Спорт-норма жизни"</t>
  </si>
  <si>
    <t>P5</t>
  </si>
  <si>
    <t>Оснащение объектов спортивной инфраструктуры спортивно-технологическим оборудованием</t>
  </si>
  <si>
    <t>52280</t>
  </si>
  <si>
    <t>Управление муниципальными финансами Жирятинского муниципального района Брянской области (2020-2022 годы)</t>
  </si>
  <si>
    <t>02</t>
  </si>
  <si>
    <t>Финансовый отдел администрации Жирятинского района</t>
  </si>
  <si>
    <t>902</t>
  </si>
  <si>
    <t>Межбюджетные трансферты общего характера бюджетам бюджетной системы Российской Федерации</t>
  </si>
  <si>
    <t>94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</si>
  <si>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</si>
  <si>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</si>
  <si>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</si>
  <si>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</si>
  <si>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Развитие образования Жирятинского муниципального района Брянской области (2020 -2022 годы)</t>
  </si>
  <si>
    <t>03</t>
  </si>
  <si>
    <t>Реализация государственной политики в сфере образования на территории Жирятинского района</t>
  </si>
  <si>
    <t>Отдел образования администрации Жирятинского района</t>
  </si>
  <si>
    <t>903</t>
  </si>
  <si>
    <t>Учреждения, обеспечивающие деятельность органов местного самоуправления и муниципальных учреждений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</si>
  <si>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</si>
  <si>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</si>
  <si>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</si>
  <si>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</si>
  <si>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</si>
  <si>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</si>
  <si>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</si>
  <si>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</si>
  <si>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</si>
  <si>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</si>
  <si>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Учреждения психолого-медико-социального сопровождения</t>
  </si>
  <si>
    <t>80340</t>
  </si>
  <si>
    <t>Развитие детского и юношеского спорта</t>
  </si>
  <si>
    <t>Другие вопросы в области образования</t>
  </si>
  <si>
    <t>Повышение безопасности дорожного движения</t>
  </si>
  <si>
    <t>81660</t>
  </si>
  <si>
    <t>Организация и проведение олимпиад, выставок, конкурсов, конференций и других общественных мероприятий</t>
  </si>
  <si>
    <t>82340</t>
  </si>
  <si>
    <t>Организация питания в образовательных организациях</t>
  </si>
  <si>
    <t>82350</t>
  </si>
  <si>
    <t>Мероприятия по комплексной безопасности муниципальных учреждений</t>
  </si>
  <si>
    <t>82430</t>
  </si>
  <si>
    <t>Создание доступной среды для граждан-инвалидов</t>
  </si>
  <si>
    <t>82460</t>
  </si>
  <si>
    <t>Мероприятия по проведению оздоровительной кампании детей</t>
  </si>
  <si>
    <t>S4790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</si>
  <si>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</si>
  <si>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</si>
  <si>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</si>
  <si>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</si>
  <si>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</si>
  <si>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</si>
  <si>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Замена оконных блоков муниципальных образовательных организаций Брянской области</t>
  </si>
  <si>
    <t>19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</si>
  <si>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</si>
  <si>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</si>
  <si>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28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</si>
  <si>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</si>
  <si>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</si>
  <si>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29</t>
  </si>
  <si>
    <t>S4910</t>
  </si>
  <si>
    <t>Управление муниципальным имуществом Жирятинского муниципального района Брянской области (2020-2022 годы)</t>
  </si>
  <si>
    <t>04</t>
  </si>
  <si>
    <t>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</si>
  <si>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</si>
  <si>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</si>
  <si>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</si>
  <si>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</si>
  <si>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</si>
  <si>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</si>
  <si>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</si>
  <si>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</si>
  <si>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Непрограммная деятельность</t>
  </si>
  <si>
    <t>00</t>
  </si>
  <si>
    <t>Резервный фонд местной администрации</t>
  </si>
  <si>
    <t>83030</t>
  </si>
  <si>
    <t>Резервные средства</t>
  </si>
  <si>
    <t>870</t>
  </si>
  <si>
    <t>ЖИРЯТИНСКИЙ РАЙОННЫЙ СОВЕТ НАРОДНЫХ ДЕПУТАТОВ</t>
  </si>
  <si>
    <t>905</t>
  </si>
  <si>
    <t>Обеспечение деятельности главы муниципального образования</t>
  </si>
  <si>
    <t>80010</t>
  </si>
  <si>
    <t>Информационное обеспечение деятельности органов местного самоуправления</t>
  </si>
  <si>
    <t>80070</t>
  </si>
  <si>
    <t>КОНТРОЛЬНО-СЧЕТНАЯ ПАЛАТА ЖИРЯТИНСКОГО РАЙОНА</t>
  </si>
  <si>
    <t>906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</si>
  <si>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</si>
  <si>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</si>
  <si>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</si>
  <si>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Приложение № 3</t>
  </si>
  <si>
    <t>к постановлению администрации</t>
  </si>
  <si>
    <t>МП</t>
  </si>
  <si>
    <t>ППМП</t>
  </si>
  <si>
    <t>Утверждено на 2020 год</t>
  </si>
  <si>
    <t>Уточненная бюджетная роспись на 2020 год</t>
  </si>
  <si>
    <t>Кассовое исполнение за 1 квартал 2020 года</t>
  </si>
  <si>
    <t>Процент исполнения к уточненной бюджетной росписи</t>
  </si>
  <si>
    <t>Расходы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 за 1квартал 2020 года</t>
  </si>
  <si>
    <t>Субвенции на проведение Всероссийской переписи населения 2020 года</t>
  </si>
  <si>
    <t>17</t>
  </si>
  <si>
    <t>Проведение Всероссийской переписи населения 2020 года</t>
  </si>
  <si>
    <t>54690</t>
  </si>
  <si>
    <t>Жирятинского района № 127</t>
  </si>
  <si>
    <t>от "12"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</si>
</sst>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b/>
      <sz val="12"/>
      <name val="Times New Roman"/>
      <family val="1"/>
      <charset val="204"/>
    </font>
    <font>
      <sz val="11"/>
      <color indexed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tabSelected="1" workbookViewId="0">
      <selection activeCell="A6" sqref="A6:K6"/>
    </sheetView>
  </sheetViews>
  <sheetFormatPr defaultRowHeight="12.75" x14ac:dyDescent="0.2"/>
  <cols>
    <col min="1" max="1" width="42.1640625" customWidth="1"/>
    <col min="2" max="2" width="5.83203125" customWidth="1"/>
    <col min="3" max="3" width="8.1640625" customWidth="1"/>
    <col min="4" max="4" width="4.6640625" customWidth="1"/>
    <col min="5" max="5" width="6.83203125" customWidth="1"/>
    <col min="6" max="6" width="8.5" customWidth="1"/>
    <col min="7" max="7" width="6.83203125" customWidth="1"/>
    <col min="8" max="8" width="18.6640625" customWidth="1"/>
    <col min="9" max="9" width="18" customWidth="1"/>
    <col min="10" max="10" width="17" customWidth="1"/>
    <col min="11" max="11" width="13.5" customWidth="1"/>
    <col min="12" max="14" width="8.83203125" customWidth="1"/>
  </cols>
  <sheetData>
    <row r="1" spans="1:14" ht="13.9" customHeight="1" x14ac:dyDescent="0.25">
      <c r="A1" s="38" t="s">
        <v>271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7"/>
      <c r="M1" s="17"/>
      <c r="N1" s="17"/>
    </row>
    <row r="2" spans="1:14" ht="13.15" customHeight="1" x14ac:dyDescent="0.25">
      <c r="A2" s="38" t="s">
        <v>272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7"/>
      <c r="M2" s="17"/>
      <c r="N2" s="17"/>
    </row>
    <row r="3" spans="1:14" ht="13.15" customHeight="1" x14ac:dyDescent="0.25">
      <c r="A3" s="38" t="s">
        <v>284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7"/>
      <c r="M3" s="17"/>
      <c r="N3" s="17"/>
    </row>
    <row r="4" spans="1:14" ht="13.15" customHeight="1" x14ac:dyDescent="0.25">
      <c r="A4" s="38" t="s">
        <v>285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7"/>
      <c r="M4" s="17"/>
      <c r="N4" s="17"/>
    </row>
    <row r="5" spans="1:14" ht="13.15" customHeight="1" x14ac:dyDescent="0.25">
      <c r="A5" s="9"/>
      <c r="B5" s="9"/>
      <c r="C5" s="9"/>
      <c r="D5" s="17"/>
      <c r="E5" s="17"/>
      <c r="F5" s="17"/>
      <c r="G5" s="17"/>
      <c r="H5" s="17"/>
      <c r="I5" s="17"/>
      <c r="J5" s="17"/>
      <c r="K5" s="17"/>
      <c r="L5" s="17"/>
      <c r="M5" s="17"/>
      <c r="N5" s="10"/>
    </row>
    <row r="6" spans="1:14" ht="81" customHeight="1" x14ac:dyDescent="0.3">
      <c r="A6" s="40" t="s">
        <v>279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18"/>
      <c r="M6" s="18"/>
      <c r="N6" s="18"/>
    </row>
    <row r="7" spans="1:14" ht="20.25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5.75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6"/>
    </row>
    <row r="9" spans="1:14" ht="94.9" customHeight="1" x14ac:dyDescent="0.2">
      <c r="A9" s="22" t="s">
        <v>1</v>
      </c>
      <c r="B9" s="22" t="s">
        <v>273</v>
      </c>
      <c r="C9" s="22" t="s">
        <v>274</v>
      </c>
      <c r="D9" s="22" t="s">
        <v>2</v>
      </c>
      <c r="E9" s="22" t="s">
        <v>3</v>
      </c>
      <c r="F9" s="22" t="s">
        <v>4</v>
      </c>
      <c r="G9" s="22" t="s">
        <v>5</v>
      </c>
      <c r="H9" s="22" t="s">
        <v>275</v>
      </c>
      <c r="I9" s="22" t="s">
        <v>276</v>
      </c>
      <c r="J9" s="22" t="s">
        <v>277</v>
      </c>
      <c r="K9" s="23" t="s">
        <v>278</v>
      </c>
    </row>
    <row r="10" spans="1:14" ht="14.45" customHeight="1" x14ac:dyDescent="0.2">
      <c r="A10" s="22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12</v>
      </c>
      <c r="H10" s="22">
        <v>8</v>
      </c>
      <c r="I10" s="22">
        <v>9</v>
      </c>
      <c r="J10" s="22">
        <v>10</v>
      </c>
      <c r="K10" s="24">
        <v>11</v>
      </c>
    </row>
    <row r="11" spans="1:14" ht="78.75" x14ac:dyDescent="0.2">
      <c r="A11" s="19" t="s">
        <v>20</v>
      </c>
      <c r="B11" s="20" t="s">
        <v>21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5">
        <f>H12+H27+H32+H39+H46+H60+H70+H75+H80+H85+H90+H95+H100+H105+H114+H119+H126+H131+H139+H144+H149+H156+H161+H166+H171+H176+H181+H188+H193+H198+H203+H208+H213+H218+H223+H231+H236</f>
        <v>74585069.790000007</v>
      </c>
      <c r="I11" s="25">
        <v>74695191.790000007</v>
      </c>
      <c r="J11" s="25">
        <f>J12+J27+J32+J39+J46+J60+J70+J75+J80+J85+J90+J95+J100+J105+J114+J119+J126+J131+J139+J144+J149+J156+J161+J166+J171+J176+J181+J188+J193+J198+J203+J208+J213+J218+J223+J231+J236</f>
        <v>9662171.9500000011</v>
      </c>
      <c r="K11" s="28">
        <f>J11/I11*100</f>
        <v>12.935467087579722</v>
      </c>
    </row>
    <row r="12" spans="1:14" ht="110.25" x14ac:dyDescent="0.2">
      <c r="A12" s="2" t="s">
        <v>22</v>
      </c>
      <c r="B12" s="3" t="s">
        <v>21</v>
      </c>
      <c r="C12" s="3" t="s">
        <v>23</v>
      </c>
      <c r="D12" s="3" t="s">
        <v>14</v>
      </c>
      <c r="E12" s="4" t="s">
        <v>0</v>
      </c>
      <c r="F12" s="4" t="s">
        <v>0</v>
      </c>
      <c r="G12" s="4" t="s">
        <v>0</v>
      </c>
      <c r="H12" s="26">
        <f t="shared" ref="H12:I12" si="0">H13</f>
        <v>14636362</v>
      </c>
      <c r="I12" s="26">
        <f t="shared" si="0"/>
        <v>14636362</v>
      </c>
      <c r="J12" s="26">
        <f>J13</f>
        <v>3205817.58</v>
      </c>
      <c r="K12" s="28">
        <f t="shared" ref="K12:K80" si="1">J12/I12*100</f>
        <v>21.903103927055099</v>
      </c>
    </row>
    <row r="13" spans="1:14" ht="31.5" x14ac:dyDescent="0.2">
      <c r="A13" s="2" t="s">
        <v>24</v>
      </c>
      <c r="B13" s="3" t="s">
        <v>21</v>
      </c>
      <c r="C13" s="3" t="s">
        <v>23</v>
      </c>
      <c r="D13" s="3" t="s">
        <v>14</v>
      </c>
      <c r="E13" s="3" t="s">
        <v>25</v>
      </c>
      <c r="F13" s="5" t="s">
        <v>0</v>
      </c>
      <c r="G13" s="5" t="s">
        <v>0</v>
      </c>
      <c r="H13" s="26">
        <f t="shared" ref="H13:I13" si="2">H14+H17+H24</f>
        <v>14636362</v>
      </c>
      <c r="I13" s="26">
        <f t="shared" si="2"/>
        <v>14636362</v>
      </c>
      <c r="J13" s="26">
        <f>J14+J17+J24</f>
        <v>3205817.58</v>
      </c>
      <c r="K13" s="28">
        <f t="shared" si="1"/>
        <v>21.903103927055099</v>
      </c>
    </row>
    <row r="14" spans="1:14" ht="78.75" x14ac:dyDescent="0.2">
      <c r="A14" s="6" t="s">
        <v>26</v>
      </c>
      <c r="B14" s="1" t="s">
        <v>21</v>
      </c>
      <c r="C14" s="1" t="s">
        <v>23</v>
      </c>
      <c r="D14" s="1" t="s">
        <v>14</v>
      </c>
      <c r="E14" s="1" t="s">
        <v>25</v>
      </c>
      <c r="F14" s="1" t="s">
        <v>27</v>
      </c>
      <c r="G14" s="7" t="s">
        <v>0</v>
      </c>
      <c r="H14" s="27">
        <f t="shared" ref="H14:I15" si="3">H15</f>
        <v>1152264</v>
      </c>
      <c r="I14" s="27">
        <f t="shared" si="3"/>
        <v>1152264</v>
      </c>
      <c r="J14" s="27">
        <f>J15</f>
        <v>162889.60000000001</v>
      </c>
      <c r="K14" s="29">
        <f t="shared" si="1"/>
        <v>14.136482611623727</v>
      </c>
    </row>
    <row r="15" spans="1:14" ht="126" x14ac:dyDescent="0.2">
      <c r="A15" s="6" t="s">
        <v>28</v>
      </c>
      <c r="B15" s="1" t="s">
        <v>21</v>
      </c>
      <c r="C15" s="1" t="s">
        <v>23</v>
      </c>
      <c r="D15" s="1" t="s">
        <v>14</v>
      </c>
      <c r="E15" s="1" t="s">
        <v>25</v>
      </c>
      <c r="F15" s="1" t="s">
        <v>27</v>
      </c>
      <c r="G15" s="1" t="s">
        <v>29</v>
      </c>
      <c r="H15" s="27">
        <f t="shared" si="3"/>
        <v>1152264</v>
      </c>
      <c r="I15" s="27">
        <f t="shared" si="3"/>
        <v>1152264</v>
      </c>
      <c r="J15" s="27">
        <f>J16</f>
        <v>162889.60000000001</v>
      </c>
      <c r="K15" s="29">
        <f t="shared" si="1"/>
        <v>14.136482611623727</v>
      </c>
    </row>
    <row r="16" spans="1:14" ht="48.95" customHeight="1" x14ac:dyDescent="0.2">
      <c r="A16" s="6" t="s">
        <v>30</v>
      </c>
      <c r="B16" s="1" t="s">
        <v>21</v>
      </c>
      <c r="C16" s="1" t="s">
        <v>23</v>
      </c>
      <c r="D16" s="1" t="s">
        <v>14</v>
      </c>
      <c r="E16" s="1" t="s">
        <v>25</v>
      </c>
      <c r="F16" s="1" t="s">
        <v>27</v>
      </c>
      <c r="G16" s="1" t="s">
        <v>31</v>
      </c>
      <c r="H16" s="8">
        <v>1152264</v>
      </c>
      <c r="I16" s="8">
        <v>1152264</v>
      </c>
      <c r="J16" s="27">
        <v>162889.60000000001</v>
      </c>
      <c r="K16" s="29">
        <f t="shared" si="1"/>
        <v>14.136482611623727</v>
      </c>
    </row>
    <row r="17" spans="1:11" ht="47.25" x14ac:dyDescent="0.2">
      <c r="A17" s="6" t="s">
        <v>32</v>
      </c>
      <c r="B17" s="1" t="s">
        <v>21</v>
      </c>
      <c r="C17" s="1" t="s">
        <v>23</v>
      </c>
      <c r="D17" s="1" t="s">
        <v>14</v>
      </c>
      <c r="E17" s="1" t="s">
        <v>25</v>
      </c>
      <c r="F17" s="1" t="s">
        <v>33</v>
      </c>
      <c r="G17" s="7" t="s">
        <v>0</v>
      </c>
      <c r="H17" s="27">
        <f t="shared" ref="H17:I17" si="4">H18+H20+H22</f>
        <v>13482898</v>
      </c>
      <c r="I17" s="27">
        <f t="shared" si="4"/>
        <v>13482898</v>
      </c>
      <c r="J17" s="27">
        <f>J18+J20+J22</f>
        <v>3042927.98</v>
      </c>
      <c r="K17" s="29">
        <f t="shared" si="1"/>
        <v>22.568797746597209</v>
      </c>
    </row>
    <row r="18" spans="1:11" ht="126" x14ac:dyDescent="0.2">
      <c r="A18" s="6" t="s">
        <v>28</v>
      </c>
      <c r="B18" s="1" t="s">
        <v>21</v>
      </c>
      <c r="C18" s="1" t="s">
        <v>23</v>
      </c>
      <c r="D18" s="1" t="s">
        <v>14</v>
      </c>
      <c r="E18" s="1" t="s">
        <v>25</v>
      </c>
      <c r="F18" s="1" t="s">
        <v>33</v>
      </c>
      <c r="G18" s="1" t="s">
        <v>29</v>
      </c>
      <c r="H18" s="27">
        <f t="shared" ref="H18:I18" si="5">H19</f>
        <v>10640837</v>
      </c>
      <c r="I18" s="27">
        <f t="shared" si="5"/>
        <v>10640837</v>
      </c>
      <c r="J18" s="27">
        <f>J19</f>
        <v>2043762.25</v>
      </c>
      <c r="K18" s="29">
        <f t="shared" si="1"/>
        <v>19.206780913945021</v>
      </c>
    </row>
    <row r="19" spans="1:11" ht="48.95" customHeight="1" x14ac:dyDescent="0.2">
      <c r="A19" s="6" t="s">
        <v>30</v>
      </c>
      <c r="B19" s="1" t="s">
        <v>21</v>
      </c>
      <c r="C19" s="1" t="s">
        <v>23</v>
      </c>
      <c r="D19" s="1" t="s">
        <v>14</v>
      </c>
      <c r="E19" s="1" t="s">
        <v>25</v>
      </c>
      <c r="F19" s="1" t="s">
        <v>33</v>
      </c>
      <c r="G19" s="1" t="s">
        <v>31</v>
      </c>
      <c r="H19" s="8">
        <v>10640837</v>
      </c>
      <c r="I19" s="8">
        <v>10640837</v>
      </c>
      <c r="J19" s="27">
        <v>2043762.25</v>
      </c>
      <c r="K19" s="29">
        <f t="shared" si="1"/>
        <v>19.206780913945021</v>
      </c>
    </row>
    <row r="20" spans="1:11" ht="48.95" customHeight="1" x14ac:dyDescent="0.2">
      <c r="A20" s="6" t="s">
        <v>34</v>
      </c>
      <c r="B20" s="1" t="s">
        <v>21</v>
      </c>
      <c r="C20" s="1" t="s">
        <v>23</v>
      </c>
      <c r="D20" s="1" t="s">
        <v>14</v>
      </c>
      <c r="E20" s="1" t="s">
        <v>25</v>
      </c>
      <c r="F20" s="1" t="s">
        <v>33</v>
      </c>
      <c r="G20" s="1" t="s">
        <v>35</v>
      </c>
      <c r="H20" s="27">
        <f t="shared" ref="H20:I20" si="6">H21</f>
        <v>2711636</v>
      </c>
      <c r="I20" s="27">
        <f t="shared" si="6"/>
        <v>2711636</v>
      </c>
      <c r="J20" s="27">
        <f>J21</f>
        <v>966081.61</v>
      </c>
      <c r="K20" s="29">
        <f t="shared" si="1"/>
        <v>35.627260074729797</v>
      </c>
    </row>
    <row r="21" spans="1:11" ht="63" x14ac:dyDescent="0.2">
      <c r="A21" s="6" t="s">
        <v>36</v>
      </c>
      <c r="B21" s="1" t="s">
        <v>21</v>
      </c>
      <c r="C21" s="1" t="s">
        <v>23</v>
      </c>
      <c r="D21" s="1" t="s">
        <v>14</v>
      </c>
      <c r="E21" s="1" t="s">
        <v>25</v>
      </c>
      <c r="F21" s="1" t="s">
        <v>33</v>
      </c>
      <c r="G21" s="1" t="s">
        <v>37</v>
      </c>
      <c r="H21" s="8">
        <v>2711636</v>
      </c>
      <c r="I21" s="8">
        <v>2711636</v>
      </c>
      <c r="J21" s="27">
        <v>966081.61</v>
      </c>
      <c r="K21" s="29">
        <f t="shared" si="1"/>
        <v>35.627260074729797</v>
      </c>
    </row>
    <row r="22" spans="1:11" ht="15.75" x14ac:dyDescent="0.2">
      <c r="A22" s="6" t="s">
        <v>38</v>
      </c>
      <c r="B22" s="1" t="s">
        <v>21</v>
      </c>
      <c r="C22" s="1" t="s">
        <v>23</v>
      </c>
      <c r="D22" s="1" t="s">
        <v>14</v>
      </c>
      <c r="E22" s="1" t="s">
        <v>25</v>
      </c>
      <c r="F22" s="1" t="s">
        <v>33</v>
      </c>
      <c r="G22" s="1" t="s">
        <v>39</v>
      </c>
      <c r="H22" s="27">
        <f t="shared" ref="H22:I22" si="7">H23</f>
        <v>130425</v>
      </c>
      <c r="I22" s="27">
        <f t="shared" si="7"/>
        <v>130425</v>
      </c>
      <c r="J22" s="27">
        <f>J23</f>
        <v>33084.120000000003</v>
      </c>
      <c r="K22" s="29">
        <f t="shared" si="1"/>
        <v>25.366394479585967</v>
      </c>
    </row>
    <row r="23" spans="1:11" ht="31.5" x14ac:dyDescent="0.2">
      <c r="A23" s="6" t="s">
        <v>40</v>
      </c>
      <c r="B23" s="1" t="s">
        <v>21</v>
      </c>
      <c r="C23" s="1" t="s">
        <v>23</v>
      </c>
      <c r="D23" s="1" t="s">
        <v>14</v>
      </c>
      <c r="E23" s="1" t="s">
        <v>25</v>
      </c>
      <c r="F23" s="1" t="s">
        <v>33</v>
      </c>
      <c r="G23" s="1" t="s">
        <v>41</v>
      </c>
      <c r="H23" s="8">
        <v>130425</v>
      </c>
      <c r="I23" s="8">
        <v>130425</v>
      </c>
      <c r="J23" s="27">
        <v>33084.120000000003</v>
      </c>
      <c r="K23" s="29">
        <f t="shared" si="1"/>
        <v>25.366394479585967</v>
      </c>
    </row>
    <row r="24" spans="1:11" ht="141.75" x14ac:dyDescent="0.2">
      <c r="A24" s="6" t="s">
        <v>42</v>
      </c>
      <c r="B24" s="1" t="s">
        <v>21</v>
      </c>
      <c r="C24" s="1" t="s">
        <v>23</v>
      </c>
      <c r="D24" s="1" t="s">
        <v>14</v>
      </c>
      <c r="E24" s="1" t="s">
        <v>25</v>
      </c>
      <c r="F24" s="1" t="s">
        <v>43</v>
      </c>
      <c r="G24" s="7" t="s">
        <v>0</v>
      </c>
      <c r="H24" s="27">
        <f t="shared" ref="H24:I25" si="8">H25</f>
        <v>1200</v>
      </c>
      <c r="I24" s="27">
        <f t="shared" si="8"/>
        <v>1200</v>
      </c>
      <c r="J24" s="27">
        <f>J25</f>
        <v>0</v>
      </c>
      <c r="K24" s="29">
        <f t="shared" si="1"/>
        <v>0</v>
      </c>
    </row>
    <row r="25" spans="1:11" ht="48.95" customHeight="1" x14ac:dyDescent="0.2">
      <c r="A25" s="6" t="s">
        <v>34</v>
      </c>
      <c r="B25" s="1" t="s">
        <v>21</v>
      </c>
      <c r="C25" s="1" t="s">
        <v>23</v>
      </c>
      <c r="D25" s="1" t="s">
        <v>14</v>
      </c>
      <c r="E25" s="1" t="s">
        <v>25</v>
      </c>
      <c r="F25" s="1" t="s">
        <v>43</v>
      </c>
      <c r="G25" s="1" t="s">
        <v>35</v>
      </c>
      <c r="H25" s="27">
        <f t="shared" si="8"/>
        <v>1200</v>
      </c>
      <c r="I25" s="27">
        <f t="shared" si="8"/>
        <v>1200</v>
      </c>
      <c r="J25" s="27">
        <f>J26</f>
        <v>0</v>
      </c>
      <c r="K25" s="29">
        <f t="shared" si="1"/>
        <v>0</v>
      </c>
    </row>
    <row r="26" spans="1:11" ht="63" x14ac:dyDescent="0.2">
      <c r="A26" s="6" t="s">
        <v>36</v>
      </c>
      <c r="B26" s="1" t="s">
        <v>21</v>
      </c>
      <c r="C26" s="1" t="s">
        <v>23</v>
      </c>
      <c r="D26" s="1" t="s">
        <v>14</v>
      </c>
      <c r="E26" s="1" t="s">
        <v>25</v>
      </c>
      <c r="F26" s="1" t="s">
        <v>43</v>
      </c>
      <c r="G26" s="1" t="s">
        <v>37</v>
      </c>
      <c r="H26" s="8">
        <v>1200</v>
      </c>
      <c r="I26" s="8">
        <v>1200</v>
      </c>
      <c r="J26" s="27">
        <v>0</v>
      </c>
      <c r="K26" s="29">
        <f t="shared" si="1"/>
        <v>0</v>
      </c>
    </row>
    <row r="27" spans="1:11" ht="110.25" x14ac:dyDescent="0.2">
      <c r="A27" s="2" t="s">
        <v>44</v>
      </c>
      <c r="B27" s="3" t="s">
        <v>21</v>
      </c>
      <c r="C27" s="3" t="s">
        <v>23</v>
      </c>
      <c r="D27" s="3" t="s">
        <v>15</v>
      </c>
      <c r="E27" s="4" t="s">
        <v>0</v>
      </c>
      <c r="F27" s="4" t="s">
        <v>0</v>
      </c>
      <c r="G27" s="4" t="s">
        <v>0</v>
      </c>
      <c r="H27" s="26">
        <f t="shared" ref="H27:I30" si="9">H28</f>
        <v>5640</v>
      </c>
      <c r="I27" s="26">
        <f t="shared" si="9"/>
        <v>5640</v>
      </c>
      <c r="J27" s="26">
        <f>J28</f>
        <v>0</v>
      </c>
      <c r="K27" s="28">
        <f t="shared" si="1"/>
        <v>0</v>
      </c>
    </row>
    <row r="28" spans="1:11" ht="31.5" x14ac:dyDescent="0.2">
      <c r="A28" s="2" t="s">
        <v>24</v>
      </c>
      <c r="B28" s="3" t="s">
        <v>21</v>
      </c>
      <c r="C28" s="3" t="s">
        <v>23</v>
      </c>
      <c r="D28" s="3" t="s">
        <v>15</v>
      </c>
      <c r="E28" s="3" t="s">
        <v>25</v>
      </c>
      <c r="F28" s="5" t="s">
        <v>0</v>
      </c>
      <c r="G28" s="5" t="s">
        <v>0</v>
      </c>
      <c r="H28" s="26">
        <f t="shared" si="9"/>
        <v>5640</v>
      </c>
      <c r="I28" s="26">
        <f t="shared" si="9"/>
        <v>5640</v>
      </c>
      <c r="J28" s="26">
        <f>J29</f>
        <v>0</v>
      </c>
      <c r="K28" s="28">
        <f t="shared" si="1"/>
        <v>0</v>
      </c>
    </row>
    <row r="29" spans="1:11" ht="94.5" x14ac:dyDescent="0.2">
      <c r="A29" s="6" t="s">
        <v>44</v>
      </c>
      <c r="B29" s="1" t="s">
        <v>21</v>
      </c>
      <c r="C29" s="1" t="s">
        <v>23</v>
      </c>
      <c r="D29" s="1" t="s">
        <v>15</v>
      </c>
      <c r="E29" s="1" t="s">
        <v>25</v>
      </c>
      <c r="F29" s="1" t="s">
        <v>45</v>
      </c>
      <c r="G29" s="7" t="s">
        <v>0</v>
      </c>
      <c r="H29" s="27">
        <f t="shared" si="9"/>
        <v>5640</v>
      </c>
      <c r="I29" s="27">
        <f t="shared" si="9"/>
        <v>5640</v>
      </c>
      <c r="J29" s="27">
        <f>J30</f>
        <v>0</v>
      </c>
      <c r="K29" s="29">
        <f t="shared" si="1"/>
        <v>0</v>
      </c>
    </row>
    <row r="30" spans="1:11" ht="48.95" customHeight="1" x14ac:dyDescent="0.2">
      <c r="A30" s="6" t="s">
        <v>34</v>
      </c>
      <c r="B30" s="1" t="s">
        <v>21</v>
      </c>
      <c r="C30" s="1" t="s">
        <v>23</v>
      </c>
      <c r="D30" s="1" t="s">
        <v>15</v>
      </c>
      <c r="E30" s="1" t="s">
        <v>25</v>
      </c>
      <c r="F30" s="1" t="s">
        <v>45</v>
      </c>
      <c r="G30" s="1" t="s">
        <v>35</v>
      </c>
      <c r="H30" s="27">
        <f t="shared" si="9"/>
        <v>5640</v>
      </c>
      <c r="I30" s="27">
        <f t="shared" si="9"/>
        <v>5640</v>
      </c>
      <c r="J30" s="27">
        <f>J31</f>
        <v>0</v>
      </c>
      <c r="K30" s="29">
        <f t="shared" si="1"/>
        <v>0</v>
      </c>
    </row>
    <row r="31" spans="1:11" ht="63" x14ac:dyDescent="0.2">
      <c r="A31" s="6" t="s">
        <v>36</v>
      </c>
      <c r="B31" s="1" t="s">
        <v>21</v>
      </c>
      <c r="C31" s="1" t="s">
        <v>23</v>
      </c>
      <c r="D31" s="1" t="s">
        <v>15</v>
      </c>
      <c r="E31" s="1" t="s">
        <v>25</v>
      </c>
      <c r="F31" s="1" t="s">
        <v>45</v>
      </c>
      <c r="G31" s="1" t="s">
        <v>37</v>
      </c>
      <c r="H31" s="8">
        <v>5640</v>
      </c>
      <c r="I31" s="8">
        <v>5640</v>
      </c>
      <c r="J31" s="27">
        <v>0</v>
      </c>
      <c r="K31" s="29">
        <f t="shared" si="1"/>
        <v>0</v>
      </c>
    </row>
    <row r="32" spans="1:11" ht="189" x14ac:dyDescent="0.2">
      <c r="A32" s="2" t="s">
        <v>46</v>
      </c>
      <c r="B32" s="3" t="s">
        <v>21</v>
      </c>
      <c r="C32" s="3" t="s">
        <v>23</v>
      </c>
      <c r="D32" s="3" t="s">
        <v>16</v>
      </c>
      <c r="E32" s="4" t="s">
        <v>0</v>
      </c>
      <c r="F32" s="4" t="s">
        <v>0</v>
      </c>
      <c r="G32" s="4" t="s">
        <v>0</v>
      </c>
      <c r="H32" s="26">
        <f t="shared" ref="H32:I33" si="10">H33</f>
        <v>867904</v>
      </c>
      <c r="I32" s="26">
        <f t="shared" si="10"/>
        <v>867904</v>
      </c>
      <c r="J32" s="26">
        <f>J33</f>
        <v>215040.74</v>
      </c>
      <c r="K32" s="28">
        <f t="shared" si="1"/>
        <v>24.777019117321728</v>
      </c>
    </row>
    <row r="33" spans="1:11" ht="31.5" x14ac:dyDescent="0.2">
      <c r="A33" s="2" t="s">
        <v>24</v>
      </c>
      <c r="B33" s="3" t="s">
        <v>21</v>
      </c>
      <c r="C33" s="3" t="s">
        <v>23</v>
      </c>
      <c r="D33" s="3" t="s">
        <v>16</v>
      </c>
      <c r="E33" s="3" t="s">
        <v>25</v>
      </c>
      <c r="F33" s="5" t="s">
        <v>0</v>
      </c>
      <c r="G33" s="5" t="s">
        <v>0</v>
      </c>
      <c r="H33" s="26">
        <f t="shared" si="10"/>
        <v>867904</v>
      </c>
      <c r="I33" s="26">
        <f t="shared" si="10"/>
        <v>867904</v>
      </c>
      <c r="J33" s="26">
        <f>J34</f>
        <v>215040.74</v>
      </c>
      <c r="K33" s="28">
        <f t="shared" si="1"/>
        <v>24.777019117321728</v>
      </c>
    </row>
    <row r="34" spans="1:11" ht="157.5" x14ac:dyDescent="0.2">
      <c r="A34" s="6" t="s">
        <v>46</v>
      </c>
      <c r="B34" s="1" t="s">
        <v>21</v>
      </c>
      <c r="C34" s="1" t="s">
        <v>23</v>
      </c>
      <c r="D34" s="1" t="s">
        <v>16</v>
      </c>
      <c r="E34" s="1" t="s">
        <v>25</v>
      </c>
      <c r="F34" s="1" t="s">
        <v>47</v>
      </c>
      <c r="G34" s="7" t="s">
        <v>0</v>
      </c>
      <c r="H34" s="27">
        <f t="shared" ref="H34:I34" si="11">H35+H37</f>
        <v>867904</v>
      </c>
      <c r="I34" s="27">
        <f t="shared" si="11"/>
        <v>867904</v>
      </c>
      <c r="J34" s="27">
        <f>J35+J37</f>
        <v>215040.74</v>
      </c>
      <c r="K34" s="29">
        <f t="shared" si="1"/>
        <v>24.777019117321728</v>
      </c>
    </row>
    <row r="35" spans="1:11" ht="126" x14ac:dyDescent="0.2">
      <c r="A35" s="6" t="s">
        <v>28</v>
      </c>
      <c r="B35" s="1" t="s">
        <v>21</v>
      </c>
      <c r="C35" s="1" t="s">
        <v>23</v>
      </c>
      <c r="D35" s="1" t="s">
        <v>16</v>
      </c>
      <c r="E35" s="1" t="s">
        <v>25</v>
      </c>
      <c r="F35" s="1" t="s">
        <v>47</v>
      </c>
      <c r="G35" s="1" t="s">
        <v>29</v>
      </c>
      <c r="H35" s="27">
        <f t="shared" ref="H35:I35" si="12">H36</f>
        <v>558405</v>
      </c>
      <c r="I35" s="27">
        <f t="shared" si="12"/>
        <v>558405</v>
      </c>
      <c r="J35" s="27">
        <f>J36</f>
        <v>115517.24</v>
      </c>
      <c r="K35" s="29">
        <f t="shared" si="1"/>
        <v>20.686999579158496</v>
      </c>
    </row>
    <row r="36" spans="1:11" ht="48.95" customHeight="1" x14ac:dyDescent="0.2">
      <c r="A36" s="6" t="s">
        <v>30</v>
      </c>
      <c r="B36" s="1" t="s">
        <v>21</v>
      </c>
      <c r="C36" s="1" t="s">
        <v>23</v>
      </c>
      <c r="D36" s="1" t="s">
        <v>16</v>
      </c>
      <c r="E36" s="1" t="s">
        <v>25</v>
      </c>
      <c r="F36" s="1" t="s">
        <v>47</v>
      </c>
      <c r="G36" s="1" t="s">
        <v>31</v>
      </c>
      <c r="H36" s="8">
        <v>558405</v>
      </c>
      <c r="I36" s="8">
        <v>558405</v>
      </c>
      <c r="J36" s="27">
        <v>115517.24</v>
      </c>
      <c r="K36" s="29">
        <f t="shared" si="1"/>
        <v>20.686999579158496</v>
      </c>
    </row>
    <row r="37" spans="1:11" ht="48.95" customHeight="1" x14ac:dyDescent="0.2">
      <c r="A37" s="6" t="s">
        <v>34</v>
      </c>
      <c r="B37" s="1" t="s">
        <v>21</v>
      </c>
      <c r="C37" s="1" t="s">
        <v>23</v>
      </c>
      <c r="D37" s="1" t="s">
        <v>16</v>
      </c>
      <c r="E37" s="1" t="s">
        <v>25</v>
      </c>
      <c r="F37" s="1" t="s">
        <v>47</v>
      </c>
      <c r="G37" s="1" t="s">
        <v>35</v>
      </c>
      <c r="H37" s="27">
        <f t="shared" ref="H37:I37" si="13">H38</f>
        <v>309499</v>
      </c>
      <c r="I37" s="27">
        <f t="shared" si="13"/>
        <v>309499</v>
      </c>
      <c r="J37" s="27">
        <f>J38</f>
        <v>99523.5</v>
      </c>
      <c r="K37" s="29">
        <f t="shared" si="1"/>
        <v>32.156323606861406</v>
      </c>
    </row>
    <row r="38" spans="1:11" ht="63" x14ac:dyDescent="0.2">
      <c r="A38" s="6" t="s">
        <v>36</v>
      </c>
      <c r="B38" s="1" t="s">
        <v>21</v>
      </c>
      <c r="C38" s="1" t="s">
        <v>23</v>
      </c>
      <c r="D38" s="1" t="s">
        <v>16</v>
      </c>
      <c r="E38" s="1" t="s">
        <v>25</v>
      </c>
      <c r="F38" s="1" t="s">
        <v>47</v>
      </c>
      <c r="G38" s="1" t="s">
        <v>37</v>
      </c>
      <c r="H38" s="8">
        <v>309499</v>
      </c>
      <c r="I38" s="8">
        <v>309499</v>
      </c>
      <c r="J38" s="27">
        <v>99523.5</v>
      </c>
      <c r="K38" s="29">
        <f t="shared" si="1"/>
        <v>32.156323606861406</v>
      </c>
    </row>
    <row r="39" spans="1:11" ht="94.5" x14ac:dyDescent="0.2">
      <c r="A39" s="2" t="s">
        <v>48</v>
      </c>
      <c r="B39" s="3" t="s">
        <v>21</v>
      </c>
      <c r="C39" s="3" t="s">
        <v>23</v>
      </c>
      <c r="D39" s="3" t="s">
        <v>17</v>
      </c>
      <c r="E39" s="4" t="s">
        <v>0</v>
      </c>
      <c r="F39" s="4" t="s">
        <v>0</v>
      </c>
      <c r="G39" s="4" t="s">
        <v>0</v>
      </c>
      <c r="H39" s="26">
        <f t="shared" ref="H39:I40" si="14">H40</f>
        <v>216926</v>
      </c>
      <c r="I39" s="26">
        <f t="shared" si="14"/>
        <v>216926</v>
      </c>
      <c r="J39" s="26">
        <f>J40</f>
        <v>36154</v>
      </c>
      <c r="K39" s="28">
        <f t="shared" si="1"/>
        <v>16.666513004434691</v>
      </c>
    </row>
    <row r="40" spans="1:11" ht="31.5" x14ac:dyDescent="0.2">
      <c r="A40" s="2" t="s">
        <v>24</v>
      </c>
      <c r="B40" s="3" t="s">
        <v>21</v>
      </c>
      <c r="C40" s="3" t="s">
        <v>23</v>
      </c>
      <c r="D40" s="3" t="s">
        <v>17</v>
      </c>
      <c r="E40" s="3" t="s">
        <v>25</v>
      </c>
      <c r="F40" s="5" t="s">
        <v>0</v>
      </c>
      <c r="G40" s="5" t="s">
        <v>0</v>
      </c>
      <c r="H40" s="26">
        <f t="shared" si="14"/>
        <v>216926</v>
      </c>
      <c r="I40" s="26">
        <f t="shared" si="14"/>
        <v>216926</v>
      </c>
      <c r="J40" s="26">
        <f>J41</f>
        <v>36154</v>
      </c>
      <c r="K40" s="28">
        <f t="shared" si="1"/>
        <v>16.666513004434691</v>
      </c>
    </row>
    <row r="41" spans="1:11" ht="94.5" x14ac:dyDescent="0.2">
      <c r="A41" s="6" t="s">
        <v>48</v>
      </c>
      <c r="B41" s="1" t="s">
        <v>21</v>
      </c>
      <c r="C41" s="1" t="s">
        <v>23</v>
      </c>
      <c r="D41" s="1" t="s">
        <v>17</v>
      </c>
      <c r="E41" s="1" t="s">
        <v>25</v>
      </c>
      <c r="F41" s="1" t="s">
        <v>49</v>
      </c>
      <c r="G41" s="7" t="s">
        <v>0</v>
      </c>
      <c r="H41" s="27">
        <f t="shared" ref="H41:I41" si="15">H42+H44</f>
        <v>216926</v>
      </c>
      <c r="I41" s="27">
        <f t="shared" si="15"/>
        <v>216926</v>
      </c>
      <c r="J41" s="27">
        <f>J42+J44</f>
        <v>36154</v>
      </c>
      <c r="K41" s="29">
        <f t="shared" si="1"/>
        <v>16.666513004434691</v>
      </c>
    </row>
    <row r="42" spans="1:11" ht="126" x14ac:dyDescent="0.2">
      <c r="A42" s="6" t="s">
        <v>28</v>
      </c>
      <c r="B42" s="1" t="s">
        <v>21</v>
      </c>
      <c r="C42" s="1" t="s">
        <v>23</v>
      </c>
      <c r="D42" s="1" t="s">
        <v>17</v>
      </c>
      <c r="E42" s="1" t="s">
        <v>25</v>
      </c>
      <c r="F42" s="1" t="s">
        <v>49</v>
      </c>
      <c r="G42" s="1" t="s">
        <v>29</v>
      </c>
      <c r="H42" s="27">
        <f t="shared" ref="H42:I42" si="16">H43</f>
        <v>143864</v>
      </c>
      <c r="I42" s="27">
        <f t="shared" si="16"/>
        <v>143864</v>
      </c>
      <c r="J42" s="27">
        <f>J43</f>
        <v>32104</v>
      </c>
      <c r="K42" s="29">
        <f t="shared" si="1"/>
        <v>22.315520213535006</v>
      </c>
    </row>
    <row r="43" spans="1:11" ht="48.95" customHeight="1" x14ac:dyDescent="0.2">
      <c r="A43" s="6" t="s">
        <v>30</v>
      </c>
      <c r="B43" s="1" t="s">
        <v>21</v>
      </c>
      <c r="C43" s="1" t="s">
        <v>23</v>
      </c>
      <c r="D43" s="1" t="s">
        <v>17</v>
      </c>
      <c r="E43" s="1" t="s">
        <v>25</v>
      </c>
      <c r="F43" s="1" t="s">
        <v>49</v>
      </c>
      <c r="G43" s="1" t="s">
        <v>31</v>
      </c>
      <c r="H43" s="8">
        <v>143864</v>
      </c>
      <c r="I43" s="8">
        <v>143864</v>
      </c>
      <c r="J43" s="27">
        <v>32104</v>
      </c>
      <c r="K43" s="29">
        <f t="shared" si="1"/>
        <v>22.315520213535006</v>
      </c>
    </row>
    <row r="44" spans="1:11" ht="48.95" customHeight="1" x14ac:dyDescent="0.2">
      <c r="A44" s="6" t="s">
        <v>34</v>
      </c>
      <c r="B44" s="1" t="s">
        <v>21</v>
      </c>
      <c r="C44" s="1" t="s">
        <v>23</v>
      </c>
      <c r="D44" s="1" t="s">
        <v>17</v>
      </c>
      <c r="E44" s="1" t="s">
        <v>25</v>
      </c>
      <c r="F44" s="1" t="s">
        <v>49</v>
      </c>
      <c r="G44" s="1" t="s">
        <v>35</v>
      </c>
      <c r="H44" s="27">
        <f t="shared" ref="H44:I44" si="17">H45</f>
        <v>73062</v>
      </c>
      <c r="I44" s="27">
        <f t="shared" si="17"/>
        <v>73062</v>
      </c>
      <c r="J44" s="27">
        <f>J45</f>
        <v>4050</v>
      </c>
      <c r="K44" s="29">
        <f t="shared" si="1"/>
        <v>5.5432372505543244</v>
      </c>
    </row>
    <row r="45" spans="1:11" ht="63" x14ac:dyDescent="0.2">
      <c r="A45" s="6" t="s">
        <v>36</v>
      </c>
      <c r="B45" s="1" t="s">
        <v>21</v>
      </c>
      <c r="C45" s="1" t="s">
        <v>23</v>
      </c>
      <c r="D45" s="1" t="s">
        <v>17</v>
      </c>
      <c r="E45" s="1" t="s">
        <v>25</v>
      </c>
      <c r="F45" s="1" t="s">
        <v>49</v>
      </c>
      <c r="G45" s="1" t="s">
        <v>37</v>
      </c>
      <c r="H45" s="8">
        <v>73062</v>
      </c>
      <c r="I45" s="8">
        <v>73062</v>
      </c>
      <c r="J45" s="27">
        <v>4050</v>
      </c>
      <c r="K45" s="29">
        <f t="shared" si="1"/>
        <v>5.5432372505543244</v>
      </c>
    </row>
    <row r="46" spans="1:11" ht="157.5" x14ac:dyDescent="0.2">
      <c r="A46" s="2" t="s">
        <v>50</v>
      </c>
      <c r="B46" s="3" t="s">
        <v>21</v>
      </c>
      <c r="C46" s="3" t="s">
        <v>23</v>
      </c>
      <c r="D46" s="3" t="s">
        <v>18</v>
      </c>
      <c r="E46" s="4" t="s">
        <v>0</v>
      </c>
      <c r="F46" s="4" t="s">
        <v>0</v>
      </c>
      <c r="G46" s="4" t="s">
        <v>0</v>
      </c>
      <c r="H46" s="26">
        <f t="shared" ref="H46:I46" si="18">H47</f>
        <v>5742900</v>
      </c>
      <c r="I46" s="26">
        <f t="shared" si="18"/>
        <v>5742900</v>
      </c>
      <c r="J46" s="26">
        <f>J47</f>
        <v>937187.9</v>
      </c>
      <c r="K46" s="28">
        <f t="shared" si="1"/>
        <v>16.31907050444897</v>
      </c>
    </row>
    <row r="47" spans="1:11" ht="31.5" x14ac:dyDescent="0.2">
      <c r="A47" s="2" t="s">
        <v>24</v>
      </c>
      <c r="B47" s="3" t="s">
        <v>21</v>
      </c>
      <c r="C47" s="3" t="s">
        <v>23</v>
      </c>
      <c r="D47" s="3" t="s">
        <v>18</v>
      </c>
      <c r="E47" s="3" t="s">
        <v>25</v>
      </c>
      <c r="F47" s="5" t="s">
        <v>0</v>
      </c>
      <c r="G47" s="5" t="s">
        <v>0</v>
      </c>
      <c r="H47" s="26">
        <f t="shared" ref="H47:I47" si="19">H48+H53+H56</f>
        <v>5742900</v>
      </c>
      <c r="I47" s="26">
        <f t="shared" si="19"/>
        <v>5742900</v>
      </c>
      <c r="J47" s="26">
        <f>J48+J53+J56</f>
        <v>937187.9</v>
      </c>
      <c r="K47" s="28">
        <f t="shared" si="1"/>
        <v>16.31907050444897</v>
      </c>
    </row>
    <row r="48" spans="1:11" ht="239.65" customHeight="1" x14ac:dyDescent="0.2">
      <c r="A48" s="6" t="s">
        <v>51</v>
      </c>
      <c r="B48" s="1" t="s">
        <v>21</v>
      </c>
      <c r="C48" s="1" t="s">
        <v>23</v>
      </c>
      <c r="D48" s="1" t="s">
        <v>18</v>
      </c>
      <c r="E48" s="1" t="s">
        <v>25</v>
      </c>
      <c r="F48" s="1" t="s">
        <v>52</v>
      </c>
      <c r="G48" s="7" t="s">
        <v>0</v>
      </c>
      <c r="H48" s="27">
        <f t="shared" ref="H48:I48" si="20">H49+H51</f>
        <v>650778</v>
      </c>
      <c r="I48" s="27">
        <f t="shared" si="20"/>
        <v>650778</v>
      </c>
      <c r="J48" s="27">
        <f>J49+J51</f>
        <v>115651.08</v>
      </c>
      <c r="K48" s="29">
        <f t="shared" si="1"/>
        <v>17.771203083079023</v>
      </c>
    </row>
    <row r="49" spans="1:11" ht="126" x14ac:dyDescent="0.2">
      <c r="A49" s="6" t="s">
        <v>28</v>
      </c>
      <c r="B49" s="1" t="s">
        <v>21</v>
      </c>
      <c r="C49" s="1" t="s">
        <v>23</v>
      </c>
      <c r="D49" s="1" t="s">
        <v>18</v>
      </c>
      <c r="E49" s="1" t="s">
        <v>25</v>
      </c>
      <c r="F49" s="1" t="s">
        <v>52</v>
      </c>
      <c r="G49" s="1" t="s">
        <v>29</v>
      </c>
      <c r="H49" s="27">
        <f t="shared" ref="H49:I49" si="21">H50</f>
        <v>508894</v>
      </c>
      <c r="I49" s="27">
        <f t="shared" si="21"/>
        <v>508894</v>
      </c>
      <c r="J49" s="27">
        <f>J50</f>
        <v>98441.08</v>
      </c>
      <c r="K49" s="29">
        <f t="shared" si="1"/>
        <v>19.344122744618723</v>
      </c>
    </row>
    <row r="50" spans="1:11" ht="48.95" customHeight="1" x14ac:dyDescent="0.2">
      <c r="A50" s="6" t="s">
        <v>30</v>
      </c>
      <c r="B50" s="1" t="s">
        <v>21</v>
      </c>
      <c r="C50" s="1" t="s">
        <v>23</v>
      </c>
      <c r="D50" s="1" t="s">
        <v>18</v>
      </c>
      <c r="E50" s="1" t="s">
        <v>25</v>
      </c>
      <c r="F50" s="1" t="s">
        <v>52</v>
      </c>
      <c r="G50" s="1" t="s">
        <v>31</v>
      </c>
      <c r="H50" s="8">
        <v>508894</v>
      </c>
      <c r="I50" s="8">
        <v>508894</v>
      </c>
      <c r="J50" s="27">
        <v>98441.08</v>
      </c>
      <c r="K50" s="29">
        <f t="shared" si="1"/>
        <v>19.344122744618723</v>
      </c>
    </row>
    <row r="51" spans="1:11" ht="48.95" customHeight="1" x14ac:dyDescent="0.2">
      <c r="A51" s="6" t="s">
        <v>34</v>
      </c>
      <c r="B51" s="1" t="s">
        <v>21</v>
      </c>
      <c r="C51" s="1" t="s">
        <v>23</v>
      </c>
      <c r="D51" s="1" t="s">
        <v>18</v>
      </c>
      <c r="E51" s="1" t="s">
        <v>25</v>
      </c>
      <c r="F51" s="1" t="s">
        <v>52</v>
      </c>
      <c r="G51" s="1" t="s">
        <v>35</v>
      </c>
      <c r="H51" s="27">
        <f t="shared" ref="H51:I51" si="22">H52</f>
        <v>141884</v>
      </c>
      <c r="I51" s="27">
        <f t="shared" si="22"/>
        <v>141884</v>
      </c>
      <c r="J51" s="27">
        <f>J52</f>
        <v>17210</v>
      </c>
      <c r="K51" s="29">
        <f t="shared" si="1"/>
        <v>12.129627019255167</v>
      </c>
    </row>
    <row r="52" spans="1:11" ht="63" x14ac:dyDescent="0.2">
      <c r="A52" s="6" t="s">
        <v>36</v>
      </c>
      <c r="B52" s="1" t="s">
        <v>21</v>
      </c>
      <c r="C52" s="1" t="s">
        <v>23</v>
      </c>
      <c r="D52" s="1" t="s">
        <v>18</v>
      </c>
      <c r="E52" s="1" t="s">
        <v>25</v>
      </c>
      <c r="F52" s="1" t="s">
        <v>52</v>
      </c>
      <c r="G52" s="1" t="s">
        <v>37</v>
      </c>
      <c r="H52" s="8">
        <v>141884</v>
      </c>
      <c r="I52" s="8">
        <v>141884</v>
      </c>
      <c r="J52" s="27">
        <v>17210</v>
      </c>
      <c r="K52" s="29">
        <f t="shared" si="1"/>
        <v>12.129627019255167</v>
      </c>
    </row>
    <row r="53" spans="1:11" ht="267.75" x14ac:dyDescent="0.2">
      <c r="A53" s="6" t="s">
        <v>53</v>
      </c>
      <c r="B53" s="1" t="s">
        <v>21</v>
      </c>
      <c r="C53" s="1" t="s">
        <v>23</v>
      </c>
      <c r="D53" s="1" t="s">
        <v>18</v>
      </c>
      <c r="E53" s="1" t="s">
        <v>25</v>
      </c>
      <c r="F53" s="1" t="s">
        <v>54</v>
      </c>
      <c r="G53" s="7" t="s">
        <v>0</v>
      </c>
      <c r="H53" s="27">
        <f t="shared" ref="H53:I54" si="23">H54</f>
        <v>14000</v>
      </c>
      <c r="I53" s="27">
        <f t="shared" si="23"/>
        <v>14000</v>
      </c>
      <c r="J53" s="27">
        <f>J54</f>
        <v>0</v>
      </c>
      <c r="K53" s="29">
        <f t="shared" si="1"/>
        <v>0</v>
      </c>
    </row>
    <row r="54" spans="1:11" ht="48.95" customHeight="1" x14ac:dyDescent="0.2">
      <c r="A54" s="6" t="s">
        <v>34</v>
      </c>
      <c r="B54" s="1" t="s">
        <v>21</v>
      </c>
      <c r="C54" s="1" t="s">
        <v>23</v>
      </c>
      <c r="D54" s="1" t="s">
        <v>18</v>
      </c>
      <c r="E54" s="1" t="s">
        <v>25</v>
      </c>
      <c r="F54" s="1" t="s">
        <v>54</v>
      </c>
      <c r="G54" s="1" t="s">
        <v>35</v>
      </c>
      <c r="H54" s="27">
        <f t="shared" si="23"/>
        <v>14000</v>
      </c>
      <c r="I54" s="27">
        <f t="shared" si="23"/>
        <v>14000</v>
      </c>
      <c r="J54" s="27">
        <f>J55</f>
        <v>0</v>
      </c>
      <c r="K54" s="29">
        <f t="shared" si="1"/>
        <v>0</v>
      </c>
    </row>
    <row r="55" spans="1:11" ht="63" x14ac:dyDescent="0.2">
      <c r="A55" s="6" t="s">
        <v>36</v>
      </c>
      <c r="B55" s="1" t="s">
        <v>21</v>
      </c>
      <c r="C55" s="1" t="s">
        <v>23</v>
      </c>
      <c r="D55" s="1" t="s">
        <v>18</v>
      </c>
      <c r="E55" s="1" t="s">
        <v>25</v>
      </c>
      <c r="F55" s="1" t="s">
        <v>54</v>
      </c>
      <c r="G55" s="1" t="s">
        <v>37</v>
      </c>
      <c r="H55" s="8">
        <v>14000</v>
      </c>
      <c r="I55" s="8">
        <v>14000</v>
      </c>
      <c r="J55" s="27">
        <v>0</v>
      </c>
      <c r="K55" s="29">
        <f t="shared" si="1"/>
        <v>0</v>
      </c>
    </row>
    <row r="56" spans="1:11" ht="299.25" x14ac:dyDescent="0.2">
      <c r="A56" s="6" t="s">
        <v>55</v>
      </c>
      <c r="B56" s="1" t="s">
        <v>21</v>
      </c>
      <c r="C56" s="1" t="s">
        <v>23</v>
      </c>
      <c r="D56" s="1" t="s">
        <v>18</v>
      </c>
      <c r="E56" s="1" t="s">
        <v>25</v>
      </c>
      <c r="F56" s="1" t="s">
        <v>56</v>
      </c>
      <c r="G56" s="7" t="s">
        <v>0</v>
      </c>
      <c r="H56" s="27">
        <f t="shared" ref="H56:I56" si="24">H57</f>
        <v>5078122</v>
      </c>
      <c r="I56" s="27">
        <f t="shared" si="24"/>
        <v>5078122</v>
      </c>
      <c r="J56" s="27">
        <f>J57</f>
        <v>821536.82000000007</v>
      </c>
      <c r="K56" s="29">
        <f t="shared" si="1"/>
        <v>16.177965397444176</v>
      </c>
    </row>
    <row r="57" spans="1:11" ht="32.25" customHeight="1" x14ac:dyDescent="0.2">
      <c r="A57" s="6" t="s">
        <v>57</v>
      </c>
      <c r="B57" s="1" t="s">
        <v>21</v>
      </c>
      <c r="C57" s="1" t="s">
        <v>23</v>
      </c>
      <c r="D57" s="1" t="s">
        <v>18</v>
      </c>
      <c r="E57" s="1" t="s">
        <v>25</v>
      </c>
      <c r="F57" s="1" t="s">
        <v>56</v>
      </c>
      <c r="G57" s="1" t="s">
        <v>58</v>
      </c>
      <c r="H57" s="27">
        <f t="shared" ref="H57:I57" si="25">H58+H59</f>
        <v>5078122</v>
      </c>
      <c r="I57" s="27">
        <f t="shared" si="25"/>
        <v>5078122</v>
      </c>
      <c r="J57" s="27">
        <f>J58+J59</f>
        <v>821536.82000000007</v>
      </c>
      <c r="K57" s="29">
        <f t="shared" si="1"/>
        <v>16.177965397444176</v>
      </c>
    </row>
    <row r="58" spans="1:11" ht="32.25" customHeight="1" x14ac:dyDescent="0.2">
      <c r="A58" s="6" t="s">
        <v>59</v>
      </c>
      <c r="B58" s="1" t="s">
        <v>21</v>
      </c>
      <c r="C58" s="1" t="s">
        <v>23</v>
      </c>
      <c r="D58" s="1" t="s">
        <v>18</v>
      </c>
      <c r="E58" s="1" t="s">
        <v>25</v>
      </c>
      <c r="F58" s="1" t="s">
        <v>56</v>
      </c>
      <c r="G58" s="1" t="s">
        <v>60</v>
      </c>
      <c r="H58" s="8">
        <v>3957077</v>
      </c>
      <c r="I58" s="8">
        <v>3957077</v>
      </c>
      <c r="J58" s="27">
        <v>652293</v>
      </c>
      <c r="K58" s="29">
        <f t="shared" si="1"/>
        <v>16.484212968309688</v>
      </c>
    </row>
    <row r="59" spans="1:11" ht="48.95" customHeight="1" x14ac:dyDescent="0.2">
      <c r="A59" s="6" t="s">
        <v>61</v>
      </c>
      <c r="B59" s="1" t="s">
        <v>21</v>
      </c>
      <c r="C59" s="1" t="s">
        <v>23</v>
      </c>
      <c r="D59" s="1" t="s">
        <v>18</v>
      </c>
      <c r="E59" s="1" t="s">
        <v>25</v>
      </c>
      <c r="F59" s="1" t="s">
        <v>56</v>
      </c>
      <c r="G59" s="1" t="s">
        <v>62</v>
      </c>
      <c r="H59" s="8">
        <v>1121045</v>
      </c>
      <c r="I59" s="8">
        <v>1121045</v>
      </c>
      <c r="J59" s="27">
        <v>169243.82</v>
      </c>
      <c r="K59" s="29">
        <f t="shared" si="1"/>
        <v>15.09696934556597</v>
      </c>
    </row>
    <row r="60" spans="1:11" ht="48.95" customHeight="1" x14ac:dyDescent="0.2">
      <c r="A60" s="2" t="s">
        <v>63</v>
      </c>
      <c r="B60" s="3" t="s">
        <v>21</v>
      </c>
      <c r="C60" s="3" t="s">
        <v>23</v>
      </c>
      <c r="D60" s="3" t="s">
        <v>19</v>
      </c>
      <c r="E60" s="4" t="s">
        <v>0</v>
      </c>
      <c r="F60" s="4" t="s">
        <v>0</v>
      </c>
      <c r="G60" s="4" t="s">
        <v>0</v>
      </c>
      <c r="H60" s="26">
        <f t="shared" ref="H60:I63" si="26">H61</f>
        <v>1697020</v>
      </c>
      <c r="I60" s="26">
        <f t="shared" si="26"/>
        <v>1697020</v>
      </c>
      <c r="J60" s="26">
        <f>J61</f>
        <v>327367</v>
      </c>
      <c r="K60" s="28">
        <f t="shared" si="1"/>
        <v>19.290697811457733</v>
      </c>
    </row>
    <row r="61" spans="1:11" ht="31.5" x14ac:dyDescent="0.2">
      <c r="A61" s="2" t="s">
        <v>24</v>
      </c>
      <c r="B61" s="3" t="s">
        <v>21</v>
      </c>
      <c r="C61" s="3" t="s">
        <v>23</v>
      </c>
      <c r="D61" s="3" t="s">
        <v>19</v>
      </c>
      <c r="E61" s="3" t="s">
        <v>25</v>
      </c>
      <c r="F61" s="5" t="s">
        <v>0</v>
      </c>
      <c r="G61" s="5" t="s">
        <v>0</v>
      </c>
      <c r="H61" s="26">
        <f t="shared" si="26"/>
        <v>1697020</v>
      </c>
      <c r="I61" s="26">
        <f t="shared" si="26"/>
        <v>1697020</v>
      </c>
      <c r="J61" s="26">
        <f>J62</f>
        <v>327367</v>
      </c>
      <c r="K61" s="28">
        <f t="shared" si="1"/>
        <v>19.290697811457733</v>
      </c>
    </row>
    <row r="62" spans="1:11" ht="48.95" customHeight="1" x14ac:dyDescent="0.2">
      <c r="A62" s="6" t="s">
        <v>64</v>
      </c>
      <c r="B62" s="1" t="s">
        <v>21</v>
      </c>
      <c r="C62" s="1" t="s">
        <v>23</v>
      </c>
      <c r="D62" s="1" t="s">
        <v>19</v>
      </c>
      <c r="E62" s="1" t="s">
        <v>25</v>
      </c>
      <c r="F62" s="1" t="s">
        <v>65</v>
      </c>
      <c r="G62" s="7" t="s">
        <v>0</v>
      </c>
      <c r="H62" s="27">
        <f t="shared" si="26"/>
        <v>1697020</v>
      </c>
      <c r="I62" s="27">
        <f t="shared" si="26"/>
        <v>1697020</v>
      </c>
      <c r="J62" s="27">
        <f>J63</f>
        <v>327367</v>
      </c>
      <c r="K62" s="29">
        <f t="shared" si="1"/>
        <v>19.290697811457733</v>
      </c>
    </row>
    <row r="63" spans="1:11" ht="63" x14ac:dyDescent="0.2">
      <c r="A63" s="6" t="s">
        <v>66</v>
      </c>
      <c r="B63" s="1" t="s">
        <v>21</v>
      </c>
      <c r="C63" s="1" t="s">
        <v>23</v>
      </c>
      <c r="D63" s="1" t="s">
        <v>19</v>
      </c>
      <c r="E63" s="1" t="s">
        <v>25</v>
      </c>
      <c r="F63" s="1" t="s">
        <v>65</v>
      </c>
      <c r="G63" s="1" t="s">
        <v>67</v>
      </c>
      <c r="H63" s="27">
        <f t="shared" si="26"/>
        <v>1697020</v>
      </c>
      <c r="I63" s="27">
        <f t="shared" si="26"/>
        <v>1697020</v>
      </c>
      <c r="J63" s="27">
        <f>J64</f>
        <v>327367</v>
      </c>
      <c r="K63" s="29">
        <f t="shared" si="1"/>
        <v>19.290697811457733</v>
      </c>
    </row>
    <row r="64" spans="1:11" ht="31.5" x14ac:dyDescent="0.2">
      <c r="A64" s="6" t="s">
        <v>68</v>
      </c>
      <c r="B64" s="1" t="s">
        <v>21</v>
      </c>
      <c r="C64" s="1" t="s">
        <v>23</v>
      </c>
      <c r="D64" s="1" t="s">
        <v>19</v>
      </c>
      <c r="E64" s="1" t="s">
        <v>25</v>
      </c>
      <c r="F64" s="1" t="s">
        <v>65</v>
      </c>
      <c r="G64" s="1" t="s">
        <v>69</v>
      </c>
      <c r="H64" s="8">
        <v>1697020</v>
      </c>
      <c r="I64" s="8">
        <v>1697020</v>
      </c>
      <c r="J64" s="27">
        <v>327367</v>
      </c>
      <c r="K64" s="29">
        <f t="shared" si="1"/>
        <v>19.290697811457733</v>
      </c>
    </row>
    <row r="65" spans="1:11" ht="47.25" x14ac:dyDescent="0.2">
      <c r="A65" s="30" t="s">
        <v>280</v>
      </c>
      <c r="B65" s="31" t="s">
        <v>21</v>
      </c>
      <c r="C65" s="31" t="s">
        <v>23</v>
      </c>
      <c r="D65" s="31" t="s">
        <v>281</v>
      </c>
      <c r="E65" s="4" t="s">
        <v>0</v>
      </c>
      <c r="F65" s="4" t="s">
        <v>0</v>
      </c>
      <c r="G65" s="4" t="s">
        <v>0</v>
      </c>
      <c r="H65" s="32">
        <v>0</v>
      </c>
      <c r="I65" s="32">
        <v>110122</v>
      </c>
      <c r="J65" s="32">
        <v>0</v>
      </c>
      <c r="K65" s="29"/>
    </row>
    <row r="66" spans="1:11" ht="31.5" x14ac:dyDescent="0.2">
      <c r="A66" s="30" t="s">
        <v>24</v>
      </c>
      <c r="B66" s="31" t="s">
        <v>21</v>
      </c>
      <c r="C66" s="31" t="s">
        <v>23</v>
      </c>
      <c r="D66" s="31" t="s">
        <v>281</v>
      </c>
      <c r="E66" s="31" t="s">
        <v>25</v>
      </c>
      <c r="F66" s="33" t="s">
        <v>0</v>
      </c>
      <c r="G66" s="33" t="s">
        <v>0</v>
      </c>
      <c r="H66" s="32">
        <v>0</v>
      </c>
      <c r="I66" s="32">
        <v>110122</v>
      </c>
      <c r="J66" s="32">
        <v>0</v>
      </c>
      <c r="K66" s="29"/>
    </row>
    <row r="67" spans="1:11" ht="31.5" x14ac:dyDescent="0.2">
      <c r="A67" s="34" t="s">
        <v>282</v>
      </c>
      <c r="B67" s="35" t="s">
        <v>21</v>
      </c>
      <c r="C67" s="35" t="s">
        <v>23</v>
      </c>
      <c r="D67" s="35" t="s">
        <v>281</v>
      </c>
      <c r="E67" s="35" t="s">
        <v>25</v>
      </c>
      <c r="F67" s="35" t="s">
        <v>283</v>
      </c>
      <c r="G67" s="36" t="s">
        <v>0</v>
      </c>
      <c r="H67" s="37">
        <v>0</v>
      </c>
      <c r="I67" s="37">
        <v>110122</v>
      </c>
      <c r="J67" s="37">
        <v>0</v>
      </c>
      <c r="K67" s="29"/>
    </row>
    <row r="68" spans="1:11" ht="47.25" x14ac:dyDescent="0.2">
      <c r="A68" s="34" t="s">
        <v>34</v>
      </c>
      <c r="B68" s="35" t="s">
        <v>21</v>
      </c>
      <c r="C68" s="35" t="s">
        <v>23</v>
      </c>
      <c r="D68" s="35" t="s">
        <v>281</v>
      </c>
      <c r="E68" s="35" t="s">
        <v>25</v>
      </c>
      <c r="F68" s="35" t="s">
        <v>283</v>
      </c>
      <c r="G68" s="35" t="s">
        <v>35</v>
      </c>
      <c r="H68" s="37">
        <v>0</v>
      </c>
      <c r="I68" s="37">
        <v>110122</v>
      </c>
      <c r="J68" s="37">
        <v>0</v>
      </c>
      <c r="K68" s="29"/>
    </row>
    <row r="69" spans="1:11" ht="63" x14ac:dyDescent="0.2">
      <c r="A69" s="34" t="s">
        <v>36</v>
      </c>
      <c r="B69" s="35" t="s">
        <v>21</v>
      </c>
      <c r="C69" s="35" t="s">
        <v>23</v>
      </c>
      <c r="D69" s="35" t="s">
        <v>281</v>
      </c>
      <c r="E69" s="35" t="s">
        <v>25</v>
      </c>
      <c r="F69" s="35" t="s">
        <v>283</v>
      </c>
      <c r="G69" s="35" t="s">
        <v>37</v>
      </c>
      <c r="H69" s="37">
        <v>0</v>
      </c>
      <c r="I69" s="37">
        <v>110122</v>
      </c>
      <c r="J69" s="37">
        <v>0</v>
      </c>
      <c r="K69" s="29"/>
    </row>
    <row r="70" spans="1:11" ht="48.95" customHeight="1" x14ac:dyDescent="0.2">
      <c r="A70" s="2" t="s">
        <v>70</v>
      </c>
      <c r="B70" s="3" t="s">
        <v>21</v>
      </c>
      <c r="C70" s="3" t="s">
        <v>23</v>
      </c>
      <c r="D70" s="3" t="s">
        <v>71</v>
      </c>
      <c r="E70" s="4" t="s">
        <v>0</v>
      </c>
      <c r="F70" s="4" t="s">
        <v>0</v>
      </c>
      <c r="G70" s="4" t="s">
        <v>0</v>
      </c>
      <c r="H70" s="26">
        <f t="shared" ref="H70:I73" si="27">H71</f>
        <v>1018381</v>
      </c>
      <c r="I70" s="26">
        <f t="shared" si="27"/>
        <v>1018381</v>
      </c>
      <c r="J70" s="26">
        <f>J71</f>
        <v>287513.73</v>
      </c>
      <c r="K70" s="28">
        <f t="shared" si="1"/>
        <v>28.232432655361794</v>
      </c>
    </row>
    <row r="71" spans="1:11" ht="31.5" x14ac:dyDescent="0.2">
      <c r="A71" s="2" t="s">
        <v>24</v>
      </c>
      <c r="B71" s="3" t="s">
        <v>21</v>
      </c>
      <c r="C71" s="3" t="s">
        <v>23</v>
      </c>
      <c r="D71" s="3" t="s">
        <v>71</v>
      </c>
      <c r="E71" s="3" t="s">
        <v>25</v>
      </c>
      <c r="F71" s="5" t="s">
        <v>0</v>
      </c>
      <c r="G71" s="5" t="s">
        <v>0</v>
      </c>
      <c r="H71" s="26">
        <f t="shared" si="27"/>
        <v>1018381</v>
      </c>
      <c r="I71" s="26">
        <f t="shared" si="27"/>
        <v>1018381</v>
      </c>
      <c r="J71" s="26">
        <f>J72</f>
        <v>287513.73</v>
      </c>
      <c r="K71" s="28">
        <f t="shared" si="1"/>
        <v>28.232432655361794</v>
      </c>
    </row>
    <row r="72" spans="1:11" ht="47.25" x14ac:dyDescent="0.2">
      <c r="A72" s="6" t="s">
        <v>72</v>
      </c>
      <c r="B72" s="1" t="s">
        <v>21</v>
      </c>
      <c r="C72" s="1" t="s">
        <v>23</v>
      </c>
      <c r="D72" s="1" t="s">
        <v>71</v>
      </c>
      <c r="E72" s="1" t="s">
        <v>25</v>
      </c>
      <c r="F72" s="1" t="s">
        <v>73</v>
      </c>
      <c r="G72" s="7" t="s">
        <v>0</v>
      </c>
      <c r="H72" s="27">
        <f t="shared" si="27"/>
        <v>1018381</v>
      </c>
      <c r="I72" s="27">
        <f t="shared" si="27"/>
        <v>1018381</v>
      </c>
      <c r="J72" s="27">
        <f>J73</f>
        <v>287513.73</v>
      </c>
      <c r="K72" s="29">
        <f t="shared" si="1"/>
        <v>28.232432655361794</v>
      </c>
    </row>
    <row r="73" spans="1:11" ht="32.25" customHeight="1" x14ac:dyDescent="0.2">
      <c r="A73" s="6" t="s">
        <v>57</v>
      </c>
      <c r="B73" s="1" t="s">
        <v>21</v>
      </c>
      <c r="C73" s="1" t="s">
        <v>23</v>
      </c>
      <c r="D73" s="1" t="s">
        <v>71</v>
      </c>
      <c r="E73" s="1" t="s">
        <v>25</v>
      </c>
      <c r="F73" s="1" t="s">
        <v>73</v>
      </c>
      <c r="G73" s="1" t="s">
        <v>58</v>
      </c>
      <c r="H73" s="27">
        <f t="shared" si="27"/>
        <v>1018381</v>
      </c>
      <c r="I73" s="27">
        <f t="shared" si="27"/>
        <v>1018381</v>
      </c>
      <c r="J73" s="27">
        <f>J74</f>
        <v>287513.73</v>
      </c>
      <c r="K73" s="29">
        <f t="shared" si="1"/>
        <v>28.232432655361794</v>
      </c>
    </row>
    <row r="74" spans="1:11" ht="48.95" customHeight="1" x14ac:dyDescent="0.2">
      <c r="A74" s="6" t="s">
        <v>61</v>
      </c>
      <c r="B74" s="1" t="s">
        <v>21</v>
      </c>
      <c r="C74" s="1" t="s">
        <v>23</v>
      </c>
      <c r="D74" s="1" t="s">
        <v>71</v>
      </c>
      <c r="E74" s="1" t="s">
        <v>25</v>
      </c>
      <c r="F74" s="1" t="s">
        <v>73</v>
      </c>
      <c r="G74" s="1" t="s">
        <v>62</v>
      </c>
      <c r="H74" s="8">
        <v>1018381</v>
      </c>
      <c r="I74" s="8">
        <v>1018381</v>
      </c>
      <c r="J74" s="27">
        <v>287513.73</v>
      </c>
      <c r="K74" s="29">
        <f t="shared" si="1"/>
        <v>28.232432655361794</v>
      </c>
    </row>
    <row r="75" spans="1:11" ht="94.5" x14ac:dyDescent="0.2">
      <c r="A75" s="2" t="s">
        <v>74</v>
      </c>
      <c r="B75" s="3" t="s">
        <v>21</v>
      </c>
      <c r="C75" s="3" t="s">
        <v>23</v>
      </c>
      <c r="D75" s="3" t="s">
        <v>75</v>
      </c>
      <c r="E75" s="4" t="s">
        <v>0</v>
      </c>
      <c r="F75" s="4" t="s">
        <v>0</v>
      </c>
      <c r="G75" s="4" t="s">
        <v>0</v>
      </c>
      <c r="H75" s="26">
        <f t="shared" ref="H75:I78" si="28">H76</f>
        <v>39000</v>
      </c>
      <c r="I75" s="26">
        <f t="shared" si="28"/>
        <v>39000</v>
      </c>
      <c r="J75" s="26">
        <f>J76</f>
        <v>3000</v>
      </c>
      <c r="K75" s="28">
        <f t="shared" si="1"/>
        <v>7.6923076923076925</v>
      </c>
    </row>
    <row r="76" spans="1:11" ht="31.5" x14ac:dyDescent="0.2">
      <c r="A76" s="2" t="s">
        <v>24</v>
      </c>
      <c r="B76" s="3" t="s">
        <v>21</v>
      </c>
      <c r="C76" s="3" t="s">
        <v>23</v>
      </c>
      <c r="D76" s="3" t="s">
        <v>75</v>
      </c>
      <c r="E76" s="3" t="s">
        <v>25</v>
      </c>
      <c r="F76" s="5" t="s">
        <v>0</v>
      </c>
      <c r="G76" s="5" t="s">
        <v>0</v>
      </c>
      <c r="H76" s="26">
        <f t="shared" si="28"/>
        <v>39000</v>
      </c>
      <c r="I76" s="26">
        <f t="shared" si="28"/>
        <v>39000</v>
      </c>
      <c r="J76" s="26">
        <f>J77</f>
        <v>3000</v>
      </c>
      <c r="K76" s="28">
        <f t="shared" si="1"/>
        <v>7.6923076923076925</v>
      </c>
    </row>
    <row r="77" spans="1:11" ht="78.75" x14ac:dyDescent="0.2">
      <c r="A77" s="6" t="s">
        <v>74</v>
      </c>
      <c r="B77" s="1" t="s">
        <v>21</v>
      </c>
      <c r="C77" s="1" t="s">
        <v>23</v>
      </c>
      <c r="D77" s="1" t="s">
        <v>75</v>
      </c>
      <c r="E77" s="1" t="s">
        <v>25</v>
      </c>
      <c r="F77" s="1" t="s">
        <v>76</v>
      </c>
      <c r="G77" s="7" t="s">
        <v>0</v>
      </c>
      <c r="H77" s="27">
        <f t="shared" si="28"/>
        <v>39000</v>
      </c>
      <c r="I77" s="27">
        <f t="shared" si="28"/>
        <v>39000</v>
      </c>
      <c r="J77" s="27">
        <f>J78</f>
        <v>3000</v>
      </c>
      <c r="K77" s="29">
        <f t="shared" si="1"/>
        <v>7.6923076923076925</v>
      </c>
    </row>
    <row r="78" spans="1:11" ht="32.25" customHeight="1" x14ac:dyDescent="0.2">
      <c r="A78" s="6" t="s">
        <v>57</v>
      </c>
      <c r="B78" s="1" t="s">
        <v>21</v>
      </c>
      <c r="C78" s="1" t="s">
        <v>23</v>
      </c>
      <c r="D78" s="1" t="s">
        <v>75</v>
      </c>
      <c r="E78" s="1" t="s">
        <v>25</v>
      </c>
      <c r="F78" s="1" t="s">
        <v>76</v>
      </c>
      <c r="G78" s="1" t="s">
        <v>58</v>
      </c>
      <c r="H78" s="27">
        <f t="shared" si="28"/>
        <v>39000</v>
      </c>
      <c r="I78" s="27">
        <f t="shared" si="28"/>
        <v>39000</v>
      </c>
      <c r="J78" s="27">
        <f>J79</f>
        <v>3000</v>
      </c>
      <c r="K78" s="29">
        <f t="shared" si="1"/>
        <v>7.6923076923076925</v>
      </c>
    </row>
    <row r="79" spans="1:11" ht="48.95" customHeight="1" x14ac:dyDescent="0.2">
      <c r="A79" s="6" t="s">
        <v>61</v>
      </c>
      <c r="B79" s="1" t="s">
        <v>21</v>
      </c>
      <c r="C79" s="1" t="s">
        <v>23</v>
      </c>
      <c r="D79" s="1" t="s">
        <v>75</v>
      </c>
      <c r="E79" s="1" t="s">
        <v>25</v>
      </c>
      <c r="F79" s="1" t="s">
        <v>76</v>
      </c>
      <c r="G79" s="1" t="s">
        <v>62</v>
      </c>
      <c r="H79" s="8">
        <v>39000</v>
      </c>
      <c r="I79" s="8">
        <v>39000</v>
      </c>
      <c r="J79" s="27">
        <v>3000</v>
      </c>
      <c r="K79" s="29">
        <f t="shared" si="1"/>
        <v>7.6923076923076925</v>
      </c>
    </row>
    <row r="80" spans="1:11" ht="110.25" x14ac:dyDescent="0.2">
      <c r="A80" s="2" t="s">
        <v>77</v>
      </c>
      <c r="B80" s="3" t="s">
        <v>21</v>
      </c>
      <c r="C80" s="3" t="s">
        <v>23</v>
      </c>
      <c r="D80" s="3" t="s">
        <v>78</v>
      </c>
      <c r="E80" s="4" t="s">
        <v>0</v>
      </c>
      <c r="F80" s="4" t="s">
        <v>0</v>
      </c>
      <c r="G80" s="4" t="s">
        <v>0</v>
      </c>
      <c r="H80" s="26">
        <f t="shared" ref="H80:I83" si="29">H81</f>
        <v>630000</v>
      </c>
      <c r="I80" s="26">
        <f t="shared" si="29"/>
        <v>630000</v>
      </c>
      <c r="J80" s="26">
        <f>J81</f>
        <v>0</v>
      </c>
      <c r="K80" s="28">
        <f t="shared" si="1"/>
        <v>0</v>
      </c>
    </row>
    <row r="81" spans="1:11" ht="31.5" x14ac:dyDescent="0.2">
      <c r="A81" s="2" t="s">
        <v>24</v>
      </c>
      <c r="B81" s="3" t="s">
        <v>21</v>
      </c>
      <c r="C81" s="3" t="s">
        <v>23</v>
      </c>
      <c r="D81" s="3" t="s">
        <v>78</v>
      </c>
      <c r="E81" s="3" t="s">
        <v>25</v>
      </c>
      <c r="F81" s="5" t="s">
        <v>0</v>
      </c>
      <c r="G81" s="5" t="s">
        <v>0</v>
      </c>
      <c r="H81" s="26">
        <f t="shared" si="29"/>
        <v>630000</v>
      </c>
      <c r="I81" s="26">
        <f t="shared" si="29"/>
        <v>630000</v>
      </c>
      <c r="J81" s="26">
        <f>J82</f>
        <v>0</v>
      </c>
      <c r="K81" s="28">
        <f t="shared" ref="K81:K144" si="30">J81/I81*100</f>
        <v>0</v>
      </c>
    </row>
    <row r="82" spans="1:11" ht="47.25" x14ac:dyDescent="0.2">
      <c r="A82" s="6" t="s">
        <v>79</v>
      </c>
      <c r="B82" s="1" t="s">
        <v>21</v>
      </c>
      <c r="C82" s="1" t="s">
        <v>23</v>
      </c>
      <c r="D82" s="1" t="s">
        <v>78</v>
      </c>
      <c r="E82" s="1" t="s">
        <v>25</v>
      </c>
      <c r="F82" s="1" t="s">
        <v>80</v>
      </c>
      <c r="G82" s="7" t="s">
        <v>0</v>
      </c>
      <c r="H82" s="27">
        <f t="shared" si="29"/>
        <v>630000</v>
      </c>
      <c r="I82" s="27">
        <f t="shared" si="29"/>
        <v>630000</v>
      </c>
      <c r="J82" s="27">
        <f>J83</f>
        <v>0</v>
      </c>
      <c r="K82" s="29">
        <f t="shared" si="30"/>
        <v>0</v>
      </c>
    </row>
    <row r="83" spans="1:11" ht="32.25" customHeight="1" x14ac:dyDescent="0.2">
      <c r="A83" s="6" t="s">
        <v>57</v>
      </c>
      <c r="B83" s="1" t="s">
        <v>21</v>
      </c>
      <c r="C83" s="1" t="s">
        <v>23</v>
      </c>
      <c r="D83" s="1" t="s">
        <v>78</v>
      </c>
      <c r="E83" s="1" t="s">
        <v>25</v>
      </c>
      <c r="F83" s="1" t="s">
        <v>80</v>
      </c>
      <c r="G83" s="1" t="s">
        <v>58</v>
      </c>
      <c r="H83" s="27">
        <f t="shared" si="29"/>
        <v>630000</v>
      </c>
      <c r="I83" s="27">
        <f t="shared" si="29"/>
        <v>630000</v>
      </c>
      <c r="J83" s="27">
        <f>J84</f>
        <v>0</v>
      </c>
      <c r="K83" s="29">
        <f t="shared" si="30"/>
        <v>0</v>
      </c>
    </row>
    <row r="84" spans="1:11" ht="47.25" x14ac:dyDescent="0.2">
      <c r="A84" s="6" t="s">
        <v>61</v>
      </c>
      <c r="B84" s="1" t="s">
        <v>21</v>
      </c>
      <c r="C84" s="1" t="s">
        <v>23</v>
      </c>
      <c r="D84" s="1" t="s">
        <v>78</v>
      </c>
      <c r="E84" s="1" t="s">
        <v>25</v>
      </c>
      <c r="F84" s="1" t="s">
        <v>80</v>
      </c>
      <c r="G84" s="1" t="s">
        <v>62</v>
      </c>
      <c r="H84" s="8">
        <v>630000</v>
      </c>
      <c r="I84" s="8">
        <v>630000</v>
      </c>
      <c r="J84" s="27">
        <v>0</v>
      </c>
      <c r="K84" s="29">
        <f t="shared" si="30"/>
        <v>0</v>
      </c>
    </row>
    <row r="85" spans="1:11" ht="63" x14ac:dyDescent="0.2">
      <c r="A85" s="2" t="s">
        <v>81</v>
      </c>
      <c r="B85" s="3" t="s">
        <v>21</v>
      </c>
      <c r="C85" s="3" t="s">
        <v>23</v>
      </c>
      <c r="D85" s="3" t="s">
        <v>82</v>
      </c>
      <c r="E85" s="4" t="s">
        <v>0</v>
      </c>
      <c r="F85" s="4" t="s">
        <v>0</v>
      </c>
      <c r="G85" s="4" t="s">
        <v>0</v>
      </c>
      <c r="H85" s="26">
        <f t="shared" ref="H85:I88" si="31">H86</f>
        <v>36000</v>
      </c>
      <c r="I85" s="26">
        <f t="shared" si="31"/>
        <v>36000</v>
      </c>
      <c r="J85" s="26">
        <f>J86</f>
        <v>9000</v>
      </c>
      <c r="K85" s="28">
        <f t="shared" si="30"/>
        <v>25</v>
      </c>
    </row>
    <row r="86" spans="1:11" ht="31.5" x14ac:dyDescent="0.2">
      <c r="A86" s="2" t="s">
        <v>24</v>
      </c>
      <c r="B86" s="3" t="s">
        <v>21</v>
      </c>
      <c r="C86" s="3" t="s">
        <v>23</v>
      </c>
      <c r="D86" s="3" t="s">
        <v>82</v>
      </c>
      <c r="E86" s="3" t="s">
        <v>25</v>
      </c>
      <c r="F86" s="5" t="s">
        <v>0</v>
      </c>
      <c r="G86" s="5" t="s">
        <v>0</v>
      </c>
      <c r="H86" s="26">
        <f t="shared" si="31"/>
        <v>36000</v>
      </c>
      <c r="I86" s="26">
        <f t="shared" si="31"/>
        <v>36000</v>
      </c>
      <c r="J86" s="26">
        <f>J87</f>
        <v>9000</v>
      </c>
      <c r="K86" s="28">
        <f t="shared" si="30"/>
        <v>25</v>
      </c>
    </row>
    <row r="87" spans="1:11" ht="63" x14ac:dyDescent="0.2">
      <c r="A87" s="6" t="s">
        <v>81</v>
      </c>
      <c r="B87" s="1" t="s">
        <v>21</v>
      </c>
      <c r="C87" s="1" t="s">
        <v>23</v>
      </c>
      <c r="D87" s="1" t="s">
        <v>82</v>
      </c>
      <c r="E87" s="1" t="s">
        <v>25</v>
      </c>
      <c r="F87" s="1" t="s">
        <v>83</v>
      </c>
      <c r="G87" s="7" t="s">
        <v>0</v>
      </c>
      <c r="H87" s="27">
        <f t="shared" si="31"/>
        <v>36000</v>
      </c>
      <c r="I87" s="27">
        <f t="shared" si="31"/>
        <v>36000</v>
      </c>
      <c r="J87" s="27">
        <f>J88</f>
        <v>9000</v>
      </c>
      <c r="K87" s="29">
        <f t="shared" si="30"/>
        <v>25</v>
      </c>
    </row>
    <row r="88" spans="1:11" ht="32.25" customHeight="1" x14ac:dyDescent="0.2">
      <c r="A88" s="6" t="s">
        <v>57</v>
      </c>
      <c r="B88" s="1" t="s">
        <v>21</v>
      </c>
      <c r="C88" s="1" t="s">
        <v>23</v>
      </c>
      <c r="D88" s="1" t="s">
        <v>82</v>
      </c>
      <c r="E88" s="1" t="s">
        <v>25</v>
      </c>
      <c r="F88" s="1" t="s">
        <v>83</v>
      </c>
      <c r="G88" s="1" t="s">
        <v>58</v>
      </c>
      <c r="H88" s="27">
        <f t="shared" si="31"/>
        <v>36000</v>
      </c>
      <c r="I88" s="27">
        <f t="shared" si="31"/>
        <v>36000</v>
      </c>
      <c r="J88" s="27">
        <f>J89</f>
        <v>9000</v>
      </c>
      <c r="K88" s="29">
        <f t="shared" si="30"/>
        <v>25</v>
      </c>
    </row>
    <row r="89" spans="1:11" ht="48.95" customHeight="1" x14ac:dyDescent="0.2">
      <c r="A89" s="6" t="s">
        <v>61</v>
      </c>
      <c r="B89" s="1" t="s">
        <v>21</v>
      </c>
      <c r="C89" s="1" t="s">
        <v>23</v>
      </c>
      <c r="D89" s="1" t="s">
        <v>82</v>
      </c>
      <c r="E89" s="1" t="s">
        <v>25</v>
      </c>
      <c r="F89" s="1" t="s">
        <v>83</v>
      </c>
      <c r="G89" s="1" t="s">
        <v>62</v>
      </c>
      <c r="H89" s="8">
        <v>36000</v>
      </c>
      <c r="I89" s="8">
        <v>36000</v>
      </c>
      <c r="J89" s="27">
        <v>9000</v>
      </c>
      <c r="K89" s="29">
        <f t="shared" si="30"/>
        <v>25</v>
      </c>
    </row>
    <row r="90" spans="1:11" ht="78.75" x14ac:dyDescent="0.2">
      <c r="A90" s="2" t="s">
        <v>84</v>
      </c>
      <c r="B90" s="3" t="s">
        <v>21</v>
      </c>
      <c r="C90" s="3" t="s">
        <v>23</v>
      </c>
      <c r="D90" s="3" t="s">
        <v>85</v>
      </c>
      <c r="E90" s="4" t="s">
        <v>0</v>
      </c>
      <c r="F90" s="4" t="s">
        <v>0</v>
      </c>
      <c r="G90" s="4" t="s">
        <v>0</v>
      </c>
      <c r="H90" s="26">
        <f t="shared" ref="H90:I93" si="32">H91</f>
        <v>36008.26</v>
      </c>
      <c r="I90" s="26">
        <f t="shared" si="32"/>
        <v>36008.26</v>
      </c>
      <c r="J90" s="26">
        <f>J91</f>
        <v>17479.73</v>
      </c>
      <c r="K90" s="28">
        <f t="shared" si="30"/>
        <v>48.543667480739138</v>
      </c>
    </row>
    <row r="91" spans="1:11" ht="31.5" x14ac:dyDescent="0.2">
      <c r="A91" s="2" t="s">
        <v>24</v>
      </c>
      <c r="B91" s="3" t="s">
        <v>21</v>
      </c>
      <c r="C91" s="3" t="s">
        <v>23</v>
      </c>
      <c r="D91" s="3" t="s">
        <v>85</v>
      </c>
      <c r="E91" s="3" t="s">
        <v>25</v>
      </c>
      <c r="F91" s="5" t="s">
        <v>0</v>
      </c>
      <c r="G91" s="5" t="s">
        <v>0</v>
      </c>
      <c r="H91" s="26">
        <f t="shared" si="32"/>
        <v>36008.26</v>
      </c>
      <c r="I91" s="26">
        <f t="shared" si="32"/>
        <v>36008.26</v>
      </c>
      <c r="J91" s="26">
        <f>J92</f>
        <v>17479.73</v>
      </c>
      <c r="K91" s="28">
        <f t="shared" si="30"/>
        <v>48.543667480739138</v>
      </c>
    </row>
    <row r="92" spans="1:11" ht="63" x14ac:dyDescent="0.2">
      <c r="A92" s="6" t="s">
        <v>84</v>
      </c>
      <c r="B92" s="1" t="s">
        <v>21</v>
      </c>
      <c r="C92" s="1" t="s">
        <v>23</v>
      </c>
      <c r="D92" s="1" t="s">
        <v>85</v>
      </c>
      <c r="E92" s="1" t="s">
        <v>25</v>
      </c>
      <c r="F92" s="1" t="s">
        <v>86</v>
      </c>
      <c r="G92" s="7" t="s">
        <v>0</v>
      </c>
      <c r="H92" s="27">
        <f t="shared" si="32"/>
        <v>36008.26</v>
      </c>
      <c r="I92" s="27">
        <f t="shared" si="32"/>
        <v>36008.26</v>
      </c>
      <c r="J92" s="27">
        <f>J93</f>
        <v>17479.73</v>
      </c>
      <c r="K92" s="29">
        <f t="shared" si="30"/>
        <v>48.543667480739138</v>
      </c>
    </row>
    <row r="93" spans="1:11" ht="32.25" customHeight="1" x14ac:dyDescent="0.2">
      <c r="A93" s="6" t="s">
        <v>57</v>
      </c>
      <c r="B93" s="1" t="s">
        <v>21</v>
      </c>
      <c r="C93" s="1" t="s">
        <v>23</v>
      </c>
      <c r="D93" s="1" t="s">
        <v>85</v>
      </c>
      <c r="E93" s="1" t="s">
        <v>25</v>
      </c>
      <c r="F93" s="1" t="s">
        <v>86</v>
      </c>
      <c r="G93" s="1" t="s">
        <v>58</v>
      </c>
      <c r="H93" s="27">
        <f t="shared" si="32"/>
        <v>36008.26</v>
      </c>
      <c r="I93" s="27">
        <f t="shared" si="32"/>
        <v>36008.26</v>
      </c>
      <c r="J93" s="27">
        <f>J94</f>
        <v>17479.73</v>
      </c>
      <c r="K93" s="29">
        <f t="shared" si="30"/>
        <v>48.543667480739138</v>
      </c>
    </row>
    <row r="94" spans="1:11" ht="32.25" customHeight="1" x14ac:dyDescent="0.2">
      <c r="A94" s="6" t="s">
        <v>59</v>
      </c>
      <c r="B94" s="1" t="s">
        <v>21</v>
      </c>
      <c r="C94" s="1" t="s">
        <v>23</v>
      </c>
      <c r="D94" s="1" t="s">
        <v>85</v>
      </c>
      <c r="E94" s="1" t="s">
        <v>25</v>
      </c>
      <c r="F94" s="1" t="s">
        <v>86</v>
      </c>
      <c r="G94" s="1" t="s">
        <v>60</v>
      </c>
      <c r="H94" s="8">
        <v>36008.26</v>
      </c>
      <c r="I94" s="8">
        <v>36008.26</v>
      </c>
      <c r="J94" s="27">
        <v>17479.73</v>
      </c>
      <c r="K94" s="29">
        <f t="shared" si="30"/>
        <v>48.543667480739138</v>
      </c>
    </row>
    <row r="95" spans="1:11" ht="110.25" x14ac:dyDescent="0.2">
      <c r="A95" s="2" t="s">
        <v>87</v>
      </c>
      <c r="B95" s="3" t="s">
        <v>21</v>
      </c>
      <c r="C95" s="3" t="s">
        <v>23</v>
      </c>
      <c r="D95" s="3" t="s">
        <v>88</v>
      </c>
      <c r="E95" s="4" t="s">
        <v>0</v>
      </c>
      <c r="F95" s="4" t="s">
        <v>0</v>
      </c>
      <c r="G95" s="4" t="s">
        <v>0</v>
      </c>
      <c r="H95" s="26">
        <f t="shared" ref="H95:I98" si="33">H96</f>
        <v>3010788</v>
      </c>
      <c r="I95" s="26">
        <f t="shared" si="33"/>
        <v>3010788</v>
      </c>
      <c r="J95" s="26">
        <f>J96</f>
        <v>0</v>
      </c>
      <c r="K95" s="28">
        <f t="shared" si="30"/>
        <v>0</v>
      </c>
    </row>
    <row r="96" spans="1:11" ht="31.5" x14ac:dyDescent="0.2">
      <c r="A96" s="2" t="s">
        <v>24</v>
      </c>
      <c r="B96" s="3" t="s">
        <v>21</v>
      </c>
      <c r="C96" s="3" t="s">
        <v>23</v>
      </c>
      <c r="D96" s="3" t="s">
        <v>88</v>
      </c>
      <c r="E96" s="3" t="s">
        <v>25</v>
      </c>
      <c r="F96" s="5" t="s">
        <v>0</v>
      </c>
      <c r="G96" s="5" t="s">
        <v>0</v>
      </c>
      <c r="H96" s="26">
        <f t="shared" si="33"/>
        <v>3010788</v>
      </c>
      <c r="I96" s="26">
        <f t="shared" si="33"/>
        <v>3010788</v>
      </c>
      <c r="J96" s="26">
        <f>J97</f>
        <v>0</v>
      </c>
      <c r="K96" s="28">
        <f t="shared" si="30"/>
        <v>0</v>
      </c>
    </row>
    <row r="97" spans="1:11" ht="110.25" x14ac:dyDescent="0.2">
      <c r="A97" s="6" t="s">
        <v>87</v>
      </c>
      <c r="B97" s="1" t="s">
        <v>21</v>
      </c>
      <c r="C97" s="1" t="s">
        <v>23</v>
      </c>
      <c r="D97" s="1" t="s">
        <v>88</v>
      </c>
      <c r="E97" s="1" t="s">
        <v>25</v>
      </c>
      <c r="F97" s="1" t="s">
        <v>89</v>
      </c>
      <c r="G97" s="7" t="s">
        <v>0</v>
      </c>
      <c r="H97" s="27">
        <f t="shared" si="33"/>
        <v>3010788</v>
      </c>
      <c r="I97" s="27">
        <f t="shared" si="33"/>
        <v>3010788</v>
      </c>
      <c r="J97" s="27">
        <f>J98</f>
        <v>0</v>
      </c>
      <c r="K97" s="29">
        <f t="shared" si="30"/>
        <v>0</v>
      </c>
    </row>
    <row r="98" spans="1:11" ht="48.95" customHeight="1" x14ac:dyDescent="0.2">
      <c r="A98" s="6" t="s">
        <v>90</v>
      </c>
      <c r="B98" s="1" t="s">
        <v>21</v>
      </c>
      <c r="C98" s="1" t="s">
        <v>23</v>
      </c>
      <c r="D98" s="1" t="s">
        <v>88</v>
      </c>
      <c r="E98" s="1" t="s">
        <v>25</v>
      </c>
      <c r="F98" s="1" t="s">
        <v>89</v>
      </c>
      <c r="G98" s="1" t="s">
        <v>91</v>
      </c>
      <c r="H98" s="27">
        <f t="shared" si="33"/>
        <v>3010788</v>
      </c>
      <c r="I98" s="27">
        <f t="shared" si="33"/>
        <v>3010788</v>
      </c>
      <c r="J98" s="27">
        <f>J99</f>
        <v>0</v>
      </c>
      <c r="K98" s="29">
        <f t="shared" si="30"/>
        <v>0</v>
      </c>
    </row>
    <row r="99" spans="1:11" ht="15" customHeight="1" x14ac:dyDescent="0.2">
      <c r="A99" s="6" t="s">
        <v>92</v>
      </c>
      <c r="B99" s="1" t="s">
        <v>21</v>
      </c>
      <c r="C99" s="1" t="s">
        <v>23</v>
      </c>
      <c r="D99" s="1" t="s">
        <v>88</v>
      </c>
      <c r="E99" s="1" t="s">
        <v>25</v>
      </c>
      <c r="F99" s="1" t="s">
        <v>89</v>
      </c>
      <c r="G99" s="1" t="s">
        <v>93</v>
      </c>
      <c r="H99" s="8">
        <v>3010788</v>
      </c>
      <c r="I99" s="8">
        <v>3010788</v>
      </c>
      <c r="J99" s="27">
        <v>0</v>
      </c>
      <c r="K99" s="29">
        <f t="shared" si="30"/>
        <v>0</v>
      </c>
    </row>
    <row r="100" spans="1:11" ht="32.25" customHeight="1" x14ac:dyDescent="0.2">
      <c r="A100" s="2" t="s">
        <v>94</v>
      </c>
      <c r="B100" s="3" t="s">
        <v>21</v>
      </c>
      <c r="C100" s="3" t="s">
        <v>23</v>
      </c>
      <c r="D100" s="3" t="s">
        <v>95</v>
      </c>
      <c r="E100" s="4" t="s">
        <v>0</v>
      </c>
      <c r="F100" s="4" t="s">
        <v>0</v>
      </c>
      <c r="G100" s="4" t="s">
        <v>0</v>
      </c>
      <c r="H100" s="26">
        <f t="shared" ref="H100:I103" si="34">H101</f>
        <v>19500</v>
      </c>
      <c r="I100" s="26">
        <f t="shared" si="34"/>
        <v>19500</v>
      </c>
      <c r="J100" s="26">
        <f>J101</f>
        <v>18900</v>
      </c>
      <c r="K100" s="28">
        <f t="shared" si="30"/>
        <v>96.92307692307692</v>
      </c>
    </row>
    <row r="101" spans="1:11" ht="31.5" x14ac:dyDescent="0.2">
      <c r="A101" s="2" t="s">
        <v>24</v>
      </c>
      <c r="B101" s="3" t="s">
        <v>21</v>
      </c>
      <c r="C101" s="3" t="s">
        <v>23</v>
      </c>
      <c r="D101" s="3" t="s">
        <v>95</v>
      </c>
      <c r="E101" s="3" t="s">
        <v>25</v>
      </c>
      <c r="F101" s="5" t="s">
        <v>0</v>
      </c>
      <c r="G101" s="5" t="s">
        <v>0</v>
      </c>
      <c r="H101" s="26">
        <f t="shared" si="34"/>
        <v>19500</v>
      </c>
      <c r="I101" s="26">
        <f t="shared" si="34"/>
        <v>19500</v>
      </c>
      <c r="J101" s="26">
        <f>J102</f>
        <v>18900</v>
      </c>
      <c r="K101" s="28">
        <f t="shared" si="30"/>
        <v>96.92307692307692</v>
      </c>
    </row>
    <row r="102" spans="1:11" ht="32.25" customHeight="1" x14ac:dyDescent="0.2">
      <c r="A102" s="6" t="s">
        <v>94</v>
      </c>
      <c r="B102" s="1" t="s">
        <v>21</v>
      </c>
      <c r="C102" s="1" t="s">
        <v>23</v>
      </c>
      <c r="D102" s="1" t="s">
        <v>95</v>
      </c>
      <c r="E102" s="1" t="s">
        <v>25</v>
      </c>
      <c r="F102" s="1" t="s">
        <v>96</v>
      </c>
      <c r="G102" s="7" t="s">
        <v>0</v>
      </c>
      <c r="H102" s="27">
        <f t="shared" si="34"/>
        <v>19500</v>
      </c>
      <c r="I102" s="27">
        <f t="shared" si="34"/>
        <v>19500</v>
      </c>
      <c r="J102" s="27">
        <f>J103</f>
        <v>18900</v>
      </c>
      <c r="K102" s="29">
        <f t="shared" si="30"/>
        <v>96.92307692307692</v>
      </c>
    </row>
    <row r="103" spans="1:11" ht="48.95" customHeight="1" x14ac:dyDescent="0.2">
      <c r="A103" s="6" t="s">
        <v>34</v>
      </c>
      <c r="B103" s="1" t="s">
        <v>21</v>
      </c>
      <c r="C103" s="1" t="s">
        <v>23</v>
      </c>
      <c r="D103" s="1" t="s">
        <v>95</v>
      </c>
      <c r="E103" s="1" t="s">
        <v>25</v>
      </c>
      <c r="F103" s="1" t="s">
        <v>96</v>
      </c>
      <c r="G103" s="1" t="s">
        <v>35</v>
      </c>
      <c r="H103" s="27">
        <f t="shared" si="34"/>
        <v>19500</v>
      </c>
      <c r="I103" s="27">
        <f t="shared" si="34"/>
        <v>19500</v>
      </c>
      <c r="J103" s="27">
        <f>J104</f>
        <v>18900</v>
      </c>
      <c r="K103" s="29">
        <f t="shared" si="30"/>
        <v>96.92307692307692</v>
      </c>
    </row>
    <row r="104" spans="1:11" ht="63" x14ac:dyDescent="0.2">
      <c r="A104" s="6" t="s">
        <v>36</v>
      </c>
      <c r="B104" s="1" t="s">
        <v>21</v>
      </c>
      <c r="C104" s="1" t="s">
        <v>23</v>
      </c>
      <c r="D104" s="1" t="s">
        <v>95</v>
      </c>
      <c r="E104" s="1" t="s">
        <v>25</v>
      </c>
      <c r="F104" s="1" t="s">
        <v>96</v>
      </c>
      <c r="G104" s="1" t="s">
        <v>37</v>
      </c>
      <c r="H104" s="8">
        <v>19500</v>
      </c>
      <c r="I104" s="8">
        <v>19500</v>
      </c>
      <c r="J104" s="27">
        <v>18900</v>
      </c>
      <c r="K104" s="29">
        <f t="shared" si="30"/>
        <v>96.92307692307692</v>
      </c>
    </row>
    <row r="105" spans="1:11" ht="32.25" customHeight="1" x14ac:dyDescent="0.2">
      <c r="A105" s="2" t="s">
        <v>97</v>
      </c>
      <c r="B105" s="3" t="s">
        <v>21</v>
      </c>
      <c r="C105" s="3" t="s">
        <v>23</v>
      </c>
      <c r="D105" s="3" t="s">
        <v>98</v>
      </c>
      <c r="E105" s="4" t="s">
        <v>0</v>
      </c>
      <c r="F105" s="4" t="s">
        <v>0</v>
      </c>
      <c r="G105" s="4" t="s">
        <v>0</v>
      </c>
      <c r="H105" s="26">
        <f t="shared" ref="H105:I106" si="35">H106</f>
        <v>3070110</v>
      </c>
      <c r="I105" s="26">
        <f t="shared" si="35"/>
        <v>3070110</v>
      </c>
      <c r="J105" s="26">
        <f>J106</f>
        <v>783587.5</v>
      </c>
      <c r="K105" s="28">
        <f t="shared" si="30"/>
        <v>25.523108292536751</v>
      </c>
    </row>
    <row r="106" spans="1:11" ht="31.5" x14ac:dyDescent="0.2">
      <c r="A106" s="2" t="s">
        <v>24</v>
      </c>
      <c r="B106" s="3" t="s">
        <v>21</v>
      </c>
      <c r="C106" s="3" t="s">
        <v>23</v>
      </c>
      <c r="D106" s="3" t="s">
        <v>98</v>
      </c>
      <c r="E106" s="3" t="s">
        <v>25</v>
      </c>
      <c r="F106" s="5" t="s">
        <v>0</v>
      </c>
      <c r="G106" s="5" t="s">
        <v>0</v>
      </c>
      <c r="H106" s="26">
        <f t="shared" si="35"/>
        <v>3070110</v>
      </c>
      <c r="I106" s="26">
        <f t="shared" si="35"/>
        <v>3070110</v>
      </c>
      <c r="J106" s="26">
        <f>J107</f>
        <v>783587.5</v>
      </c>
      <c r="K106" s="28">
        <f t="shared" si="30"/>
        <v>25.523108292536751</v>
      </c>
    </row>
    <row r="107" spans="1:11" ht="31.5" x14ac:dyDescent="0.2">
      <c r="A107" s="6" t="s">
        <v>97</v>
      </c>
      <c r="B107" s="1" t="s">
        <v>21</v>
      </c>
      <c r="C107" s="1" t="s">
        <v>23</v>
      </c>
      <c r="D107" s="1" t="s">
        <v>98</v>
      </c>
      <c r="E107" s="1" t="s">
        <v>25</v>
      </c>
      <c r="F107" s="1" t="s">
        <v>99</v>
      </c>
      <c r="G107" s="7" t="s">
        <v>0</v>
      </c>
      <c r="H107" s="27">
        <f t="shared" ref="H107:I107" si="36">H108+H110+H112</f>
        <v>3070110</v>
      </c>
      <c r="I107" s="27">
        <f t="shared" si="36"/>
        <v>3070110</v>
      </c>
      <c r="J107" s="27">
        <f>J108+J110+J112</f>
        <v>783587.5</v>
      </c>
      <c r="K107" s="29">
        <f t="shared" si="30"/>
        <v>25.523108292536751</v>
      </c>
    </row>
    <row r="108" spans="1:11" ht="126" x14ac:dyDescent="0.2">
      <c r="A108" s="6" t="s">
        <v>28</v>
      </c>
      <c r="B108" s="1" t="s">
        <v>21</v>
      </c>
      <c r="C108" s="1" t="s">
        <v>23</v>
      </c>
      <c r="D108" s="1" t="s">
        <v>98</v>
      </c>
      <c r="E108" s="1" t="s">
        <v>25</v>
      </c>
      <c r="F108" s="1" t="s">
        <v>99</v>
      </c>
      <c r="G108" s="1" t="s">
        <v>29</v>
      </c>
      <c r="H108" s="27">
        <f t="shared" ref="H108:I108" si="37">H109</f>
        <v>2263543</v>
      </c>
      <c r="I108" s="27">
        <f t="shared" si="37"/>
        <v>2263543</v>
      </c>
      <c r="J108" s="27">
        <f>J109</f>
        <v>523548.15999999997</v>
      </c>
      <c r="K108" s="29">
        <f t="shared" si="30"/>
        <v>23.129587553671389</v>
      </c>
    </row>
    <row r="109" spans="1:11" ht="32.25" customHeight="1" x14ac:dyDescent="0.2">
      <c r="A109" s="6" t="s">
        <v>100</v>
      </c>
      <c r="B109" s="1" t="s">
        <v>21</v>
      </c>
      <c r="C109" s="1" t="s">
        <v>23</v>
      </c>
      <c r="D109" s="1" t="s">
        <v>98</v>
      </c>
      <c r="E109" s="1" t="s">
        <v>25</v>
      </c>
      <c r="F109" s="1" t="s">
        <v>99</v>
      </c>
      <c r="G109" s="1" t="s">
        <v>101</v>
      </c>
      <c r="H109" s="8">
        <v>2263543</v>
      </c>
      <c r="I109" s="8">
        <v>2263543</v>
      </c>
      <c r="J109" s="27">
        <v>523548.15999999997</v>
      </c>
      <c r="K109" s="29">
        <f t="shared" si="30"/>
        <v>23.129587553671389</v>
      </c>
    </row>
    <row r="110" spans="1:11" ht="48.95" customHeight="1" x14ac:dyDescent="0.2">
      <c r="A110" s="6" t="s">
        <v>34</v>
      </c>
      <c r="B110" s="1" t="s">
        <v>21</v>
      </c>
      <c r="C110" s="1" t="s">
        <v>23</v>
      </c>
      <c r="D110" s="1" t="s">
        <v>98</v>
      </c>
      <c r="E110" s="1" t="s">
        <v>25</v>
      </c>
      <c r="F110" s="1" t="s">
        <v>99</v>
      </c>
      <c r="G110" s="1" t="s">
        <v>35</v>
      </c>
      <c r="H110" s="27">
        <f t="shared" ref="H110:I110" si="38">H111</f>
        <v>805952</v>
      </c>
      <c r="I110" s="27">
        <f t="shared" si="38"/>
        <v>805952</v>
      </c>
      <c r="J110" s="27">
        <f>J111</f>
        <v>259424.34</v>
      </c>
      <c r="K110" s="29">
        <f t="shared" si="30"/>
        <v>32.188559616453581</v>
      </c>
    </row>
    <row r="111" spans="1:11" ht="63" x14ac:dyDescent="0.2">
      <c r="A111" s="6" t="s">
        <v>36</v>
      </c>
      <c r="B111" s="1" t="s">
        <v>21</v>
      </c>
      <c r="C111" s="1" t="s">
        <v>23</v>
      </c>
      <c r="D111" s="1" t="s">
        <v>98</v>
      </c>
      <c r="E111" s="1" t="s">
        <v>25</v>
      </c>
      <c r="F111" s="1" t="s">
        <v>99</v>
      </c>
      <c r="G111" s="1" t="s">
        <v>37</v>
      </c>
      <c r="H111" s="8">
        <v>805952</v>
      </c>
      <c r="I111" s="8">
        <v>805952</v>
      </c>
      <c r="J111" s="27">
        <v>259424.34</v>
      </c>
      <c r="K111" s="29">
        <f t="shared" si="30"/>
        <v>32.188559616453581</v>
      </c>
    </row>
    <row r="112" spans="1:11" ht="22.15" customHeight="1" x14ac:dyDescent="0.2">
      <c r="A112" s="6" t="s">
        <v>38</v>
      </c>
      <c r="B112" s="1" t="s">
        <v>21</v>
      </c>
      <c r="C112" s="1" t="s">
        <v>23</v>
      </c>
      <c r="D112" s="1" t="s">
        <v>98</v>
      </c>
      <c r="E112" s="1" t="s">
        <v>25</v>
      </c>
      <c r="F112" s="1" t="s">
        <v>99</v>
      </c>
      <c r="G112" s="1" t="s">
        <v>39</v>
      </c>
      <c r="H112" s="27">
        <f t="shared" ref="H112:I112" si="39">H113</f>
        <v>615</v>
      </c>
      <c r="I112" s="27">
        <f t="shared" si="39"/>
        <v>615</v>
      </c>
      <c r="J112" s="27">
        <f>J113</f>
        <v>615</v>
      </c>
      <c r="K112" s="29">
        <f t="shared" si="30"/>
        <v>100</v>
      </c>
    </row>
    <row r="113" spans="1:11" ht="31.5" x14ac:dyDescent="0.2">
      <c r="A113" s="6" t="s">
        <v>40</v>
      </c>
      <c r="B113" s="1" t="s">
        <v>21</v>
      </c>
      <c r="C113" s="1" t="s">
        <v>23</v>
      </c>
      <c r="D113" s="1" t="s">
        <v>98</v>
      </c>
      <c r="E113" s="1" t="s">
        <v>25</v>
      </c>
      <c r="F113" s="1" t="s">
        <v>99</v>
      </c>
      <c r="G113" s="1" t="s">
        <v>41</v>
      </c>
      <c r="H113" s="8">
        <v>615</v>
      </c>
      <c r="I113" s="8">
        <v>615</v>
      </c>
      <c r="J113" s="27">
        <v>615</v>
      </c>
      <c r="K113" s="29">
        <f t="shared" si="30"/>
        <v>100</v>
      </c>
    </row>
    <row r="114" spans="1:11" ht="141.75" x14ac:dyDescent="0.2">
      <c r="A114" s="2" t="s">
        <v>102</v>
      </c>
      <c r="B114" s="3" t="s">
        <v>21</v>
      </c>
      <c r="C114" s="3" t="s">
        <v>23</v>
      </c>
      <c r="D114" s="3" t="s">
        <v>103</v>
      </c>
      <c r="E114" s="4" t="s">
        <v>0</v>
      </c>
      <c r="F114" s="4" t="s">
        <v>0</v>
      </c>
      <c r="G114" s="4" t="s">
        <v>0</v>
      </c>
      <c r="H114" s="26">
        <f t="shared" ref="H114:I117" si="40">H115</f>
        <v>20000</v>
      </c>
      <c r="I114" s="26">
        <f t="shared" si="40"/>
        <v>20000</v>
      </c>
      <c r="J114" s="26">
        <f>J115</f>
        <v>0</v>
      </c>
      <c r="K114" s="28">
        <f t="shared" si="30"/>
        <v>0</v>
      </c>
    </row>
    <row r="115" spans="1:11" ht="31.5" x14ac:dyDescent="0.2">
      <c r="A115" s="2" t="s">
        <v>24</v>
      </c>
      <c r="B115" s="3" t="s">
        <v>21</v>
      </c>
      <c r="C115" s="3" t="s">
        <v>23</v>
      </c>
      <c r="D115" s="3" t="s">
        <v>103</v>
      </c>
      <c r="E115" s="3" t="s">
        <v>25</v>
      </c>
      <c r="F115" s="5" t="s">
        <v>0</v>
      </c>
      <c r="G115" s="5" t="s">
        <v>0</v>
      </c>
      <c r="H115" s="26">
        <f t="shared" si="40"/>
        <v>20000</v>
      </c>
      <c r="I115" s="26">
        <f t="shared" si="40"/>
        <v>20000</v>
      </c>
      <c r="J115" s="26">
        <f>J116</f>
        <v>0</v>
      </c>
      <c r="K115" s="28">
        <f t="shared" si="30"/>
        <v>0</v>
      </c>
    </row>
    <row r="116" spans="1:11" ht="126" x14ac:dyDescent="0.2">
      <c r="A116" s="6" t="s">
        <v>104</v>
      </c>
      <c r="B116" s="1" t="s">
        <v>21</v>
      </c>
      <c r="C116" s="1" t="s">
        <v>23</v>
      </c>
      <c r="D116" s="1" t="s">
        <v>103</v>
      </c>
      <c r="E116" s="1" t="s">
        <v>25</v>
      </c>
      <c r="F116" s="1" t="s">
        <v>105</v>
      </c>
      <c r="G116" s="7" t="s">
        <v>0</v>
      </c>
      <c r="H116" s="27">
        <f t="shared" si="40"/>
        <v>20000</v>
      </c>
      <c r="I116" s="27">
        <f t="shared" si="40"/>
        <v>20000</v>
      </c>
      <c r="J116" s="27">
        <f>J117</f>
        <v>0</v>
      </c>
      <c r="K116" s="29">
        <f t="shared" si="30"/>
        <v>0</v>
      </c>
    </row>
    <row r="117" spans="1:11" ht="48.95" customHeight="1" x14ac:dyDescent="0.2">
      <c r="A117" s="6" t="s">
        <v>34</v>
      </c>
      <c r="B117" s="1" t="s">
        <v>21</v>
      </c>
      <c r="C117" s="1" t="s">
        <v>23</v>
      </c>
      <c r="D117" s="1" t="s">
        <v>103</v>
      </c>
      <c r="E117" s="1" t="s">
        <v>25</v>
      </c>
      <c r="F117" s="1" t="s">
        <v>105</v>
      </c>
      <c r="G117" s="1" t="s">
        <v>35</v>
      </c>
      <c r="H117" s="27">
        <f t="shared" si="40"/>
        <v>20000</v>
      </c>
      <c r="I117" s="27">
        <f t="shared" si="40"/>
        <v>20000</v>
      </c>
      <c r="J117" s="27">
        <f>J118</f>
        <v>0</v>
      </c>
      <c r="K117" s="29">
        <f t="shared" si="30"/>
        <v>0</v>
      </c>
    </row>
    <row r="118" spans="1:11" ht="63" x14ac:dyDescent="0.2">
      <c r="A118" s="6" t="s">
        <v>36</v>
      </c>
      <c r="B118" s="1" t="s">
        <v>21</v>
      </c>
      <c r="C118" s="1" t="s">
        <v>23</v>
      </c>
      <c r="D118" s="1" t="s">
        <v>103</v>
      </c>
      <c r="E118" s="1" t="s">
        <v>25</v>
      </c>
      <c r="F118" s="1" t="s">
        <v>105</v>
      </c>
      <c r="G118" s="1" t="s">
        <v>37</v>
      </c>
      <c r="H118" s="8">
        <v>20000</v>
      </c>
      <c r="I118" s="8">
        <v>20000</v>
      </c>
      <c r="J118" s="27">
        <v>0</v>
      </c>
      <c r="K118" s="29">
        <f t="shared" si="30"/>
        <v>0</v>
      </c>
    </row>
    <row r="119" spans="1:11" ht="63" x14ac:dyDescent="0.2">
      <c r="A119" s="2" t="s">
        <v>106</v>
      </c>
      <c r="B119" s="3" t="s">
        <v>21</v>
      </c>
      <c r="C119" s="3" t="s">
        <v>23</v>
      </c>
      <c r="D119" s="3" t="s">
        <v>107</v>
      </c>
      <c r="E119" s="4" t="s">
        <v>0</v>
      </c>
      <c r="F119" s="4" t="s">
        <v>0</v>
      </c>
      <c r="G119" s="4" t="s">
        <v>0</v>
      </c>
      <c r="H119" s="26">
        <f t="shared" ref="H119:I120" si="41">H120</f>
        <v>566152</v>
      </c>
      <c r="I119" s="26">
        <f t="shared" si="41"/>
        <v>566152</v>
      </c>
      <c r="J119" s="26">
        <f>J120</f>
        <v>134587.54999999999</v>
      </c>
      <c r="K119" s="28">
        <f t="shared" si="30"/>
        <v>23.772334991309751</v>
      </c>
    </row>
    <row r="120" spans="1:11" ht="31.5" x14ac:dyDescent="0.2">
      <c r="A120" s="2" t="s">
        <v>24</v>
      </c>
      <c r="B120" s="3" t="s">
        <v>21</v>
      </c>
      <c r="C120" s="3" t="s">
        <v>23</v>
      </c>
      <c r="D120" s="3" t="s">
        <v>107</v>
      </c>
      <c r="E120" s="3" t="s">
        <v>25</v>
      </c>
      <c r="F120" s="5" t="s">
        <v>0</v>
      </c>
      <c r="G120" s="5" t="s">
        <v>0</v>
      </c>
      <c r="H120" s="26">
        <f t="shared" si="41"/>
        <v>566152</v>
      </c>
      <c r="I120" s="26">
        <f t="shared" si="41"/>
        <v>566152</v>
      </c>
      <c r="J120" s="26">
        <f>J121</f>
        <v>134587.54999999999</v>
      </c>
      <c r="K120" s="28">
        <f t="shared" si="30"/>
        <v>23.772334991309751</v>
      </c>
    </row>
    <row r="121" spans="1:11" ht="63" x14ac:dyDescent="0.2">
      <c r="A121" s="6" t="s">
        <v>106</v>
      </c>
      <c r="B121" s="1" t="s">
        <v>21</v>
      </c>
      <c r="C121" s="1" t="s">
        <v>23</v>
      </c>
      <c r="D121" s="1" t="s">
        <v>107</v>
      </c>
      <c r="E121" s="1" t="s">
        <v>25</v>
      </c>
      <c r="F121" s="1" t="s">
        <v>108</v>
      </c>
      <c r="G121" s="7" t="s">
        <v>0</v>
      </c>
      <c r="H121" s="27">
        <f t="shared" ref="H121:I121" si="42">H122+H124</f>
        <v>566152</v>
      </c>
      <c r="I121" s="27">
        <f t="shared" si="42"/>
        <v>566152</v>
      </c>
      <c r="J121" s="27">
        <f>J122+J124</f>
        <v>134587.54999999999</v>
      </c>
      <c r="K121" s="29">
        <f t="shared" si="30"/>
        <v>23.772334991309751</v>
      </c>
    </row>
    <row r="122" spans="1:11" ht="126" x14ac:dyDescent="0.2">
      <c r="A122" s="6" t="s">
        <v>28</v>
      </c>
      <c r="B122" s="1" t="s">
        <v>21</v>
      </c>
      <c r="C122" s="1" t="s">
        <v>23</v>
      </c>
      <c r="D122" s="1" t="s">
        <v>107</v>
      </c>
      <c r="E122" s="1" t="s">
        <v>25</v>
      </c>
      <c r="F122" s="1" t="s">
        <v>108</v>
      </c>
      <c r="G122" s="1" t="s">
        <v>29</v>
      </c>
      <c r="H122" s="27">
        <f t="shared" ref="H122:I122" si="43">H123</f>
        <v>202197</v>
      </c>
      <c r="I122" s="27">
        <f t="shared" si="43"/>
        <v>202197</v>
      </c>
      <c r="J122" s="27">
        <f>J123</f>
        <v>43598.8</v>
      </c>
      <c r="K122" s="29">
        <f t="shared" si="30"/>
        <v>21.562535547016029</v>
      </c>
    </row>
    <row r="123" spans="1:11" ht="48.95" customHeight="1" x14ac:dyDescent="0.2">
      <c r="A123" s="6" t="s">
        <v>30</v>
      </c>
      <c r="B123" s="1" t="s">
        <v>21</v>
      </c>
      <c r="C123" s="1" t="s">
        <v>23</v>
      </c>
      <c r="D123" s="1" t="s">
        <v>107</v>
      </c>
      <c r="E123" s="1" t="s">
        <v>25</v>
      </c>
      <c r="F123" s="1" t="s">
        <v>108</v>
      </c>
      <c r="G123" s="1" t="s">
        <v>31</v>
      </c>
      <c r="H123" s="8">
        <v>202197</v>
      </c>
      <c r="I123" s="8">
        <v>202197</v>
      </c>
      <c r="J123" s="27">
        <v>43598.8</v>
      </c>
      <c r="K123" s="29">
        <f t="shared" si="30"/>
        <v>21.562535547016029</v>
      </c>
    </row>
    <row r="124" spans="1:11" ht="15.75" x14ac:dyDescent="0.2">
      <c r="A124" s="6" t="s">
        <v>109</v>
      </c>
      <c r="B124" s="1" t="s">
        <v>21</v>
      </c>
      <c r="C124" s="1" t="s">
        <v>23</v>
      </c>
      <c r="D124" s="1" t="s">
        <v>107</v>
      </c>
      <c r="E124" s="1" t="s">
        <v>25</v>
      </c>
      <c r="F124" s="1" t="s">
        <v>108</v>
      </c>
      <c r="G124" s="1" t="s">
        <v>110</v>
      </c>
      <c r="H124" s="27">
        <f t="shared" ref="H124:I124" si="44">H125</f>
        <v>363955</v>
      </c>
      <c r="I124" s="27">
        <f t="shared" si="44"/>
        <v>363955</v>
      </c>
      <c r="J124" s="27">
        <f>J125</f>
        <v>90988.75</v>
      </c>
      <c r="K124" s="29">
        <f t="shared" si="30"/>
        <v>25</v>
      </c>
    </row>
    <row r="125" spans="1:11" ht="15" customHeight="1" x14ac:dyDescent="0.2">
      <c r="A125" s="6" t="s">
        <v>111</v>
      </c>
      <c r="B125" s="1" t="s">
        <v>21</v>
      </c>
      <c r="C125" s="1" t="s">
        <v>23</v>
      </c>
      <c r="D125" s="1" t="s">
        <v>107</v>
      </c>
      <c r="E125" s="1" t="s">
        <v>25</v>
      </c>
      <c r="F125" s="1" t="s">
        <v>108</v>
      </c>
      <c r="G125" s="1" t="s">
        <v>112</v>
      </c>
      <c r="H125" s="8">
        <v>363955</v>
      </c>
      <c r="I125" s="8">
        <v>363955</v>
      </c>
      <c r="J125" s="27">
        <v>90988.75</v>
      </c>
      <c r="K125" s="29">
        <f t="shared" si="30"/>
        <v>25</v>
      </c>
    </row>
    <row r="126" spans="1:11" ht="47.25" x14ac:dyDescent="0.2">
      <c r="A126" s="2" t="s">
        <v>113</v>
      </c>
      <c r="B126" s="3" t="s">
        <v>21</v>
      </c>
      <c r="C126" s="3" t="s">
        <v>23</v>
      </c>
      <c r="D126" s="3" t="s">
        <v>114</v>
      </c>
      <c r="E126" s="4" t="s">
        <v>0</v>
      </c>
      <c r="F126" s="4" t="s">
        <v>0</v>
      </c>
      <c r="G126" s="4" t="s">
        <v>0</v>
      </c>
      <c r="H126" s="26">
        <f t="shared" ref="H126:I129" si="45">H127</f>
        <v>10000</v>
      </c>
      <c r="I126" s="26">
        <f t="shared" si="45"/>
        <v>10000</v>
      </c>
      <c r="J126" s="26">
        <f>J127</f>
        <v>0</v>
      </c>
      <c r="K126" s="28">
        <f t="shared" si="30"/>
        <v>0</v>
      </c>
    </row>
    <row r="127" spans="1:11" ht="31.5" x14ac:dyDescent="0.2">
      <c r="A127" s="2" t="s">
        <v>24</v>
      </c>
      <c r="B127" s="3" t="s">
        <v>21</v>
      </c>
      <c r="C127" s="3" t="s">
        <v>23</v>
      </c>
      <c r="D127" s="3" t="s">
        <v>114</v>
      </c>
      <c r="E127" s="3" t="s">
        <v>25</v>
      </c>
      <c r="F127" s="5" t="s">
        <v>0</v>
      </c>
      <c r="G127" s="5" t="s">
        <v>0</v>
      </c>
      <c r="H127" s="26">
        <f t="shared" si="45"/>
        <v>10000</v>
      </c>
      <c r="I127" s="26">
        <f t="shared" si="45"/>
        <v>10000</v>
      </c>
      <c r="J127" s="26">
        <f>J128</f>
        <v>0</v>
      </c>
      <c r="K127" s="28">
        <f t="shared" si="30"/>
        <v>0</v>
      </c>
    </row>
    <row r="128" spans="1:11" ht="47.25" x14ac:dyDescent="0.2">
      <c r="A128" s="6" t="s">
        <v>113</v>
      </c>
      <c r="B128" s="1" t="s">
        <v>21</v>
      </c>
      <c r="C128" s="1" t="s">
        <v>23</v>
      </c>
      <c r="D128" s="1" t="s">
        <v>114</v>
      </c>
      <c r="E128" s="1" t="s">
        <v>25</v>
      </c>
      <c r="F128" s="1" t="s">
        <v>115</v>
      </c>
      <c r="G128" s="7" t="s">
        <v>0</v>
      </c>
      <c r="H128" s="27">
        <f t="shared" si="45"/>
        <v>10000</v>
      </c>
      <c r="I128" s="27">
        <f t="shared" si="45"/>
        <v>10000</v>
      </c>
      <c r="J128" s="27">
        <f>J129</f>
        <v>0</v>
      </c>
      <c r="K128" s="29">
        <f t="shared" si="30"/>
        <v>0</v>
      </c>
    </row>
    <row r="129" spans="1:11" ht="48.95" customHeight="1" x14ac:dyDescent="0.2">
      <c r="A129" s="6" t="s">
        <v>34</v>
      </c>
      <c r="B129" s="1" t="s">
        <v>21</v>
      </c>
      <c r="C129" s="1" t="s">
        <v>23</v>
      </c>
      <c r="D129" s="1" t="s">
        <v>114</v>
      </c>
      <c r="E129" s="1" t="s">
        <v>25</v>
      </c>
      <c r="F129" s="1" t="s">
        <v>115</v>
      </c>
      <c r="G129" s="1" t="s">
        <v>35</v>
      </c>
      <c r="H129" s="27">
        <f t="shared" si="45"/>
        <v>10000</v>
      </c>
      <c r="I129" s="27">
        <f t="shared" si="45"/>
        <v>10000</v>
      </c>
      <c r="J129" s="27">
        <f>J130</f>
        <v>0</v>
      </c>
      <c r="K129" s="29">
        <f t="shared" si="30"/>
        <v>0</v>
      </c>
    </row>
    <row r="130" spans="1:11" ht="63" x14ac:dyDescent="0.2">
      <c r="A130" s="6" t="s">
        <v>36</v>
      </c>
      <c r="B130" s="1" t="s">
        <v>21</v>
      </c>
      <c r="C130" s="1" t="s">
        <v>23</v>
      </c>
      <c r="D130" s="1" t="s">
        <v>114</v>
      </c>
      <c r="E130" s="1" t="s">
        <v>25</v>
      </c>
      <c r="F130" s="1" t="s">
        <v>115</v>
      </c>
      <c r="G130" s="1" t="s">
        <v>37</v>
      </c>
      <c r="H130" s="8">
        <v>10000</v>
      </c>
      <c r="I130" s="8">
        <v>10000</v>
      </c>
      <c r="J130" s="27">
        <v>0</v>
      </c>
      <c r="K130" s="29">
        <f t="shared" si="30"/>
        <v>0</v>
      </c>
    </row>
    <row r="131" spans="1:11" ht="31.5" x14ac:dyDescent="0.2">
      <c r="A131" s="2" t="s">
        <v>116</v>
      </c>
      <c r="B131" s="3" t="s">
        <v>21</v>
      </c>
      <c r="C131" s="3" t="s">
        <v>23</v>
      </c>
      <c r="D131" s="3" t="s">
        <v>117</v>
      </c>
      <c r="E131" s="4" t="s">
        <v>0</v>
      </c>
      <c r="F131" s="4" t="s">
        <v>0</v>
      </c>
      <c r="G131" s="4" t="s">
        <v>0</v>
      </c>
      <c r="H131" s="26">
        <f t="shared" ref="H131:I131" si="46">H132</f>
        <v>250000</v>
      </c>
      <c r="I131" s="26">
        <f t="shared" si="46"/>
        <v>250000</v>
      </c>
      <c r="J131" s="26">
        <f>J132</f>
        <v>11325</v>
      </c>
      <c r="K131" s="28">
        <f t="shared" si="30"/>
        <v>4.53</v>
      </c>
    </row>
    <row r="132" spans="1:11" ht="31.5" x14ac:dyDescent="0.2">
      <c r="A132" s="2" t="s">
        <v>24</v>
      </c>
      <c r="B132" s="3" t="s">
        <v>21</v>
      </c>
      <c r="C132" s="3" t="s">
        <v>23</v>
      </c>
      <c r="D132" s="3" t="s">
        <v>117</v>
      </c>
      <c r="E132" s="3" t="s">
        <v>25</v>
      </c>
      <c r="F132" s="5" t="s">
        <v>0</v>
      </c>
      <c r="G132" s="5" t="s">
        <v>0</v>
      </c>
      <c r="H132" s="26">
        <f t="shared" ref="H132:I132" si="47">H133+H136</f>
        <v>250000</v>
      </c>
      <c r="I132" s="26">
        <f t="shared" si="47"/>
        <v>250000</v>
      </c>
      <c r="J132" s="26">
        <f>J133+J136</f>
        <v>11325</v>
      </c>
      <c r="K132" s="28">
        <f t="shared" si="30"/>
        <v>4.53</v>
      </c>
    </row>
    <row r="133" spans="1:11" ht="15.75" x14ac:dyDescent="0.2">
      <c r="A133" s="6" t="s">
        <v>116</v>
      </c>
      <c r="B133" s="1" t="s">
        <v>21</v>
      </c>
      <c r="C133" s="1" t="s">
        <v>23</v>
      </c>
      <c r="D133" s="1" t="s">
        <v>117</v>
      </c>
      <c r="E133" s="1" t="s">
        <v>25</v>
      </c>
      <c r="F133" s="1" t="s">
        <v>118</v>
      </c>
      <c r="G133" s="7" t="s">
        <v>0</v>
      </c>
      <c r="H133" s="27">
        <f t="shared" ref="H133:I134" si="48">H134</f>
        <v>37234</v>
      </c>
      <c r="I133" s="27">
        <f t="shared" si="48"/>
        <v>37234</v>
      </c>
      <c r="J133" s="27">
        <f>J134</f>
        <v>11325</v>
      </c>
      <c r="K133" s="29">
        <f t="shared" si="30"/>
        <v>30.41574904657034</v>
      </c>
    </row>
    <row r="134" spans="1:11" ht="48.95" customHeight="1" x14ac:dyDescent="0.2">
      <c r="A134" s="6" t="s">
        <v>34</v>
      </c>
      <c r="B134" s="1" t="s">
        <v>21</v>
      </c>
      <c r="C134" s="1" t="s">
        <v>23</v>
      </c>
      <c r="D134" s="1" t="s">
        <v>117</v>
      </c>
      <c r="E134" s="1" t="s">
        <v>25</v>
      </c>
      <c r="F134" s="1" t="s">
        <v>118</v>
      </c>
      <c r="G134" s="1" t="s">
        <v>35</v>
      </c>
      <c r="H134" s="27">
        <f t="shared" si="48"/>
        <v>37234</v>
      </c>
      <c r="I134" s="27">
        <f t="shared" si="48"/>
        <v>37234</v>
      </c>
      <c r="J134" s="27">
        <f>J135</f>
        <v>11325</v>
      </c>
      <c r="K134" s="29">
        <f t="shared" si="30"/>
        <v>30.41574904657034</v>
      </c>
    </row>
    <row r="135" spans="1:11" ht="63" x14ac:dyDescent="0.2">
      <c r="A135" s="6" t="s">
        <v>36</v>
      </c>
      <c r="B135" s="1" t="s">
        <v>21</v>
      </c>
      <c r="C135" s="1" t="s">
        <v>23</v>
      </c>
      <c r="D135" s="1" t="s">
        <v>117</v>
      </c>
      <c r="E135" s="1" t="s">
        <v>25</v>
      </c>
      <c r="F135" s="1" t="s">
        <v>118</v>
      </c>
      <c r="G135" s="1" t="s">
        <v>37</v>
      </c>
      <c r="H135" s="8">
        <v>37234</v>
      </c>
      <c r="I135" s="8">
        <v>37234</v>
      </c>
      <c r="J135" s="27">
        <v>11325</v>
      </c>
      <c r="K135" s="29">
        <f t="shared" si="30"/>
        <v>30.41574904657034</v>
      </c>
    </row>
    <row r="136" spans="1:11" ht="15.75" x14ac:dyDescent="0.2">
      <c r="A136" s="6" t="s">
        <v>116</v>
      </c>
      <c r="B136" s="1" t="s">
        <v>21</v>
      </c>
      <c r="C136" s="1" t="s">
        <v>23</v>
      </c>
      <c r="D136" s="1" t="s">
        <v>117</v>
      </c>
      <c r="E136" s="1" t="s">
        <v>25</v>
      </c>
      <c r="F136" s="1" t="s">
        <v>119</v>
      </c>
      <c r="G136" s="7" t="s">
        <v>0</v>
      </c>
      <c r="H136" s="27">
        <f t="shared" ref="H136:I137" si="49">H137</f>
        <v>212766</v>
      </c>
      <c r="I136" s="27">
        <f t="shared" si="49"/>
        <v>212766</v>
      </c>
      <c r="J136" s="27">
        <f>J137</f>
        <v>0</v>
      </c>
      <c r="K136" s="29">
        <f t="shared" si="30"/>
        <v>0</v>
      </c>
    </row>
    <row r="137" spans="1:11" ht="48.95" customHeight="1" x14ac:dyDescent="0.2">
      <c r="A137" s="6" t="s">
        <v>34</v>
      </c>
      <c r="B137" s="1" t="s">
        <v>21</v>
      </c>
      <c r="C137" s="1" t="s">
        <v>23</v>
      </c>
      <c r="D137" s="1" t="s">
        <v>117</v>
      </c>
      <c r="E137" s="1" t="s">
        <v>25</v>
      </c>
      <c r="F137" s="1" t="s">
        <v>119</v>
      </c>
      <c r="G137" s="1" t="s">
        <v>35</v>
      </c>
      <c r="H137" s="27">
        <f t="shared" si="49"/>
        <v>212766</v>
      </c>
      <c r="I137" s="27">
        <f t="shared" si="49"/>
        <v>212766</v>
      </c>
      <c r="J137" s="27">
        <f>J138</f>
        <v>0</v>
      </c>
      <c r="K137" s="29">
        <f t="shared" si="30"/>
        <v>0</v>
      </c>
    </row>
    <row r="138" spans="1:11" ht="63" x14ac:dyDescent="0.2">
      <c r="A138" s="6" t="s">
        <v>36</v>
      </c>
      <c r="B138" s="1" t="s">
        <v>21</v>
      </c>
      <c r="C138" s="1" t="s">
        <v>23</v>
      </c>
      <c r="D138" s="1" t="s">
        <v>117</v>
      </c>
      <c r="E138" s="1" t="s">
        <v>25</v>
      </c>
      <c r="F138" s="1" t="s">
        <v>119</v>
      </c>
      <c r="G138" s="1" t="s">
        <v>37</v>
      </c>
      <c r="H138" s="8">
        <v>212766</v>
      </c>
      <c r="I138" s="8">
        <v>212766</v>
      </c>
      <c r="J138" s="27">
        <v>0</v>
      </c>
      <c r="K138" s="29">
        <f t="shared" si="30"/>
        <v>0</v>
      </c>
    </row>
    <row r="139" spans="1:11" ht="47.25" x14ac:dyDescent="0.2">
      <c r="A139" s="2" t="s">
        <v>120</v>
      </c>
      <c r="B139" s="3" t="s">
        <v>21</v>
      </c>
      <c r="C139" s="3" t="s">
        <v>23</v>
      </c>
      <c r="D139" s="3" t="s">
        <v>121</v>
      </c>
      <c r="E139" s="4" t="s">
        <v>0</v>
      </c>
      <c r="F139" s="4" t="s">
        <v>0</v>
      </c>
      <c r="G139" s="4" t="s">
        <v>0</v>
      </c>
      <c r="H139" s="26">
        <f t="shared" ref="H139:I142" si="50">H140</f>
        <v>40000</v>
      </c>
      <c r="I139" s="26">
        <f t="shared" si="50"/>
        <v>40000</v>
      </c>
      <c r="J139" s="26">
        <f>J140</f>
        <v>0</v>
      </c>
      <c r="K139" s="28">
        <f t="shared" si="30"/>
        <v>0</v>
      </c>
    </row>
    <row r="140" spans="1:11" ht="31.5" x14ac:dyDescent="0.2">
      <c r="A140" s="2" t="s">
        <v>24</v>
      </c>
      <c r="B140" s="3" t="s">
        <v>21</v>
      </c>
      <c r="C140" s="3" t="s">
        <v>23</v>
      </c>
      <c r="D140" s="3" t="s">
        <v>121</v>
      </c>
      <c r="E140" s="3" t="s">
        <v>25</v>
      </c>
      <c r="F140" s="5" t="s">
        <v>0</v>
      </c>
      <c r="G140" s="5" t="s">
        <v>0</v>
      </c>
      <c r="H140" s="26">
        <f t="shared" si="50"/>
        <v>40000</v>
      </c>
      <c r="I140" s="26">
        <f t="shared" si="50"/>
        <v>40000</v>
      </c>
      <c r="J140" s="26">
        <f>J141</f>
        <v>0</v>
      </c>
      <c r="K140" s="28">
        <f t="shared" si="30"/>
        <v>0</v>
      </c>
    </row>
    <row r="141" spans="1:11" ht="48.95" customHeight="1" x14ac:dyDescent="0.2">
      <c r="A141" s="6" t="s">
        <v>120</v>
      </c>
      <c r="B141" s="1" t="s">
        <v>21</v>
      </c>
      <c r="C141" s="1" t="s">
        <v>23</v>
      </c>
      <c r="D141" s="1" t="s">
        <v>121</v>
      </c>
      <c r="E141" s="1" t="s">
        <v>25</v>
      </c>
      <c r="F141" s="1" t="s">
        <v>122</v>
      </c>
      <c r="G141" s="7" t="s">
        <v>0</v>
      </c>
      <c r="H141" s="27">
        <f t="shared" si="50"/>
        <v>40000</v>
      </c>
      <c r="I141" s="27">
        <f t="shared" si="50"/>
        <v>40000</v>
      </c>
      <c r="J141" s="27">
        <f>J142</f>
        <v>0</v>
      </c>
      <c r="K141" s="29">
        <f t="shared" si="30"/>
        <v>0</v>
      </c>
    </row>
    <row r="142" spans="1:11" ht="48.95" customHeight="1" x14ac:dyDescent="0.2">
      <c r="A142" s="6" t="s">
        <v>34</v>
      </c>
      <c r="B142" s="1" t="s">
        <v>21</v>
      </c>
      <c r="C142" s="1" t="s">
        <v>23</v>
      </c>
      <c r="D142" s="1" t="s">
        <v>121</v>
      </c>
      <c r="E142" s="1" t="s">
        <v>25</v>
      </c>
      <c r="F142" s="1" t="s">
        <v>122</v>
      </c>
      <c r="G142" s="1" t="s">
        <v>35</v>
      </c>
      <c r="H142" s="27">
        <f t="shared" si="50"/>
        <v>40000</v>
      </c>
      <c r="I142" s="27">
        <f t="shared" si="50"/>
        <v>40000</v>
      </c>
      <c r="J142" s="27">
        <f>J143</f>
        <v>0</v>
      </c>
      <c r="K142" s="29">
        <f t="shared" si="30"/>
        <v>0</v>
      </c>
    </row>
    <row r="143" spans="1:11" ht="63" x14ac:dyDescent="0.2">
      <c r="A143" s="6" t="s">
        <v>36</v>
      </c>
      <c r="B143" s="1" t="s">
        <v>21</v>
      </c>
      <c r="C143" s="1" t="s">
        <v>23</v>
      </c>
      <c r="D143" s="1" t="s">
        <v>121</v>
      </c>
      <c r="E143" s="1" t="s">
        <v>25</v>
      </c>
      <c r="F143" s="1" t="s">
        <v>122</v>
      </c>
      <c r="G143" s="1" t="s">
        <v>37</v>
      </c>
      <c r="H143" s="8">
        <v>40000</v>
      </c>
      <c r="I143" s="8">
        <v>40000</v>
      </c>
      <c r="J143" s="27">
        <v>0</v>
      </c>
      <c r="K143" s="29">
        <f t="shared" si="30"/>
        <v>0</v>
      </c>
    </row>
    <row r="144" spans="1:11" ht="47.25" x14ac:dyDescent="0.2">
      <c r="A144" s="2" t="s">
        <v>123</v>
      </c>
      <c r="B144" s="3" t="s">
        <v>21</v>
      </c>
      <c r="C144" s="3" t="s">
        <v>23</v>
      </c>
      <c r="D144" s="3" t="s">
        <v>124</v>
      </c>
      <c r="E144" s="4" t="s">
        <v>0</v>
      </c>
      <c r="F144" s="4" t="s">
        <v>0</v>
      </c>
      <c r="G144" s="4" t="s">
        <v>0</v>
      </c>
      <c r="H144" s="26">
        <f t="shared" ref="H144:I147" si="51">H145</f>
        <v>531862</v>
      </c>
      <c r="I144" s="26">
        <f t="shared" si="51"/>
        <v>531862</v>
      </c>
      <c r="J144" s="26">
        <f>J145</f>
        <v>205962.02</v>
      </c>
      <c r="K144" s="28">
        <f t="shared" si="30"/>
        <v>38.72471054521661</v>
      </c>
    </row>
    <row r="145" spans="1:11" ht="31.5" x14ac:dyDescent="0.2">
      <c r="A145" s="2" t="s">
        <v>24</v>
      </c>
      <c r="B145" s="3" t="s">
        <v>21</v>
      </c>
      <c r="C145" s="3" t="s">
        <v>23</v>
      </c>
      <c r="D145" s="3" t="s">
        <v>124</v>
      </c>
      <c r="E145" s="3" t="s">
        <v>25</v>
      </c>
      <c r="F145" s="5" t="s">
        <v>0</v>
      </c>
      <c r="G145" s="5" t="s">
        <v>0</v>
      </c>
      <c r="H145" s="26">
        <f t="shared" si="51"/>
        <v>531862</v>
      </c>
      <c r="I145" s="26">
        <f t="shared" si="51"/>
        <v>531862</v>
      </c>
      <c r="J145" s="26">
        <f>J146</f>
        <v>205962.02</v>
      </c>
      <c r="K145" s="28">
        <f t="shared" ref="K145:K203" si="52">J145/I145*100</f>
        <v>38.72471054521661</v>
      </c>
    </row>
    <row r="146" spans="1:11" ht="47.25" x14ac:dyDescent="0.2">
      <c r="A146" s="6" t="s">
        <v>123</v>
      </c>
      <c r="B146" s="1" t="s">
        <v>21</v>
      </c>
      <c r="C146" s="1" t="s">
        <v>23</v>
      </c>
      <c r="D146" s="1" t="s">
        <v>124</v>
      </c>
      <c r="E146" s="1" t="s">
        <v>25</v>
      </c>
      <c r="F146" s="1" t="s">
        <v>125</v>
      </c>
      <c r="G146" s="7" t="s">
        <v>0</v>
      </c>
      <c r="H146" s="27">
        <f t="shared" si="51"/>
        <v>531862</v>
      </c>
      <c r="I146" s="27">
        <f t="shared" si="51"/>
        <v>531862</v>
      </c>
      <c r="J146" s="27">
        <f>J147</f>
        <v>205962.02</v>
      </c>
      <c r="K146" s="29">
        <f t="shared" si="52"/>
        <v>38.72471054521661</v>
      </c>
    </row>
    <row r="147" spans="1:11" ht="48.95" customHeight="1" x14ac:dyDescent="0.2">
      <c r="A147" s="6" t="s">
        <v>34</v>
      </c>
      <c r="B147" s="1" t="s">
        <v>21</v>
      </c>
      <c r="C147" s="1" t="s">
        <v>23</v>
      </c>
      <c r="D147" s="1" t="s">
        <v>124</v>
      </c>
      <c r="E147" s="1" t="s">
        <v>25</v>
      </c>
      <c r="F147" s="1" t="s">
        <v>125</v>
      </c>
      <c r="G147" s="1" t="s">
        <v>35</v>
      </c>
      <c r="H147" s="27">
        <f t="shared" si="51"/>
        <v>531862</v>
      </c>
      <c r="I147" s="27">
        <f t="shared" si="51"/>
        <v>531862</v>
      </c>
      <c r="J147" s="27">
        <f>J148</f>
        <v>205962.02</v>
      </c>
      <c r="K147" s="29">
        <f t="shared" si="52"/>
        <v>38.72471054521661</v>
      </c>
    </row>
    <row r="148" spans="1:11" ht="63" x14ac:dyDescent="0.2">
      <c r="A148" s="6" t="s">
        <v>36</v>
      </c>
      <c r="B148" s="1" t="s">
        <v>21</v>
      </c>
      <c r="C148" s="1" t="s">
        <v>23</v>
      </c>
      <c r="D148" s="1" t="s">
        <v>124</v>
      </c>
      <c r="E148" s="1" t="s">
        <v>25</v>
      </c>
      <c r="F148" s="1" t="s">
        <v>125</v>
      </c>
      <c r="G148" s="1" t="s">
        <v>37</v>
      </c>
      <c r="H148" s="8">
        <v>531862</v>
      </c>
      <c r="I148" s="8">
        <v>531862</v>
      </c>
      <c r="J148" s="27">
        <v>205962.02</v>
      </c>
      <c r="K148" s="29">
        <f t="shared" si="52"/>
        <v>38.72471054521661</v>
      </c>
    </row>
    <row r="149" spans="1:11" ht="110.25" x14ac:dyDescent="0.2">
      <c r="A149" s="2" t="s">
        <v>126</v>
      </c>
      <c r="B149" s="3" t="s">
        <v>21</v>
      </c>
      <c r="C149" s="3" t="s">
        <v>23</v>
      </c>
      <c r="D149" s="3" t="s">
        <v>127</v>
      </c>
      <c r="E149" s="4" t="s">
        <v>0</v>
      </c>
      <c r="F149" s="4" t="s">
        <v>0</v>
      </c>
      <c r="G149" s="4" t="s">
        <v>0</v>
      </c>
      <c r="H149" s="26">
        <f t="shared" ref="H149:I150" si="53">H150</f>
        <v>68400</v>
      </c>
      <c r="I149" s="26">
        <f t="shared" si="53"/>
        <v>68400</v>
      </c>
      <c r="J149" s="26">
        <f>J150</f>
        <v>17100</v>
      </c>
      <c r="K149" s="28">
        <f t="shared" si="52"/>
        <v>25</v>
      </c>
    </row>
    <row r="150" spans="1:11" ht="31.5" x14ac:dyDescent="0.2">
      <c r="A150" s="2" t="s">
        <v>24</v>
      </c>
      <c r="B150" s="3" t="s">
        <v>21</v>
      </c>
      <c r="C150" s="3" t="s">
        <v>23</v>
      </c>
      <c r="D150" s="3" t="s">
        <v>127</v>
      </c>
      <c r="E150" s="3" t="s">
        <v>25</v>
      </c>
      <c r="F150" s="5" t="s">
        <v>0</v>
      </c>
      <c r="G150" s="5" t="s">
        <v>0</v>
      </c>
      <c r="H150" s="26">
        <f t="shared" si="53"/>
        <v>68400</v>
      </c>
      <c r="I150" s="26">
        <f t="shared" si="53"/>
        <v>68400</v>
      </c>
      <c r="J150" s="26">
        <f>J151</f>
        <v>17100</v>
      </c>
      <c r="K150" s="28">
        <f t="shared" si="52"/>
        <v>25</v>
      </c>
    </row>
    <row r="151" spans="1:11" ht="173.25" x14ac:dyDescent="0.2">
      <c r="A151" s="6" t="s">
        <v>128</v>
      </c>
      <c r="B151" s="1" t="s">
        <v>21</v>
      </c>
      <c r="C151" s="1" t="s">
        <v>23</v>
      </c>
      <c r="D151" s="1" t="s">
        <v>127</v>
      </c>
      <c r="E151" s="1" t="s">
        <v>25</v>
      </c>
      <c r="F151" s="1" t="s">
        <v>129</v>
      </c>
      <c r="G151" s="7" t="s">
        <v>0</v>
      </c>
      <c r="H151" s="27">
        <f t="shared" ref="H151:I151" si="54">H152+H154</f>
        <v>68400</v>
      </c>
      <c r="I151" s="27">
        <f t="shared" si="54"/>
        <v>68400</v>
      </c>
      <c r="J151" s="27">
        <f>J152+J154</f>
        <v>17100</v>
      </c>
      <c r="K151" s="29">
        <f t="shared" si="52"/>
        <v>25</v>
      </c>
    </row>
    <row r="152" spans="1:11" ht="32.25" customHeight="1" x14ac:dyDescent="0.2">
      <c r="A152" s="6" t="s">
        <v>57</v>
      </c>
      <c r="B152" s="1" t="s">
        <v>21</v>
      </c>
      <c r="C152" s="1" t="s">
        <v>23</v>
      </c>
      <c r="D152" s="1" t="s">
        <v>127</v>
      </c>
      <c r="E152" s="1" t="s">
        <v>25</v>
      </c>
      <c r="F152" s="1" t="s">
        <v>129</v>
      </c>
      <c r="G152" s="1" t="s">
        <v>58</v>
      </c>
      <c r="H152" s="27">
        <f t="shared" ref="H152:I152" si="55">H153</f>
        <v>8400</v>
      </c>
      <c r="I152" s="27">
        <f t="shared" si="55"/>
        <v>8400</v>
      </c>
      <c r="J152" s="27">
        <f>J153</f>
        <v>2100</v>
      </c>
      <c r="K152" s="29">
        <f t="shared" si="52"/>
        <v>25</v>
      </c>
    </row>
    <row r="153" spans="1:11" ht="48.95" customHeight="1" x14ac:dyDescent="0.2">
      <c r="A153" s="6" t="s">
        <v>61</v>
      </c>
      <c r="B153" s="1" t="s">
        <v>21</v>
      </c>
      <c r="C153" s="1" t="s">
        <v>23</v>
      </c>
      <c r="D153" s="1" t="s">
        <v>127</v>
      </c>
      <c r="E153" s="1" t="s">
        <v>25</v>
      </c>
      <c r="F153" s="1" t="s">
        <v>129</v>
      </c>
      <c r="G153" s="1" t="s">
        <v>62</v>
      </c>
      <c r="H153" s="8">
        <v>8400</v>
      </c>
      <c r="I153" s="8">
        <v>8400</v>
      </c>
      <c r="J153" s="27">
        <v>2100</v>
      </c>
      <c r="K153" s="29">
        <f t="shared" si="52"/>
        <v>25</v>
      </c>
    </row>
    <row r="154" spans="1:11" ht="63" x14ac:dyDescent="0.2">
      <c r="A154" s="6" t="s">
        <v>66</v>
      </c>
      <c r="B154" s="1" t="s">
        <v>21</v>
      </c>
      <c r="C154" s="1" t="s">
        <v>23</v>
      </c>
      <c r="D154" s="1" t="s">
        <v>127</v>
      </c>
      <c r="E154" s="1" t="s">
        <v>25</v>
      </c>
      <c r="F154" s="1" t="s">
        <v>129</v>
      </c>
      <c r="G154" s="1" t="s">
        <v>67</v>
      </c>
      <c r="H154" s="27">
        <f t="shared" ref="H154:I154" si="56">H155</f>
        <v>60000</v>
      </c>
      <c r="I154" s="27">
        <f t="shared" si="56"/>
        <v>60000</v>
      </c>
      <c r="J154" s="27">
        <f>J155</f>
        <v>15000</v>
      </c>
      <c r="K154" s="29">
        <f t="shared" si="52"/>
        <v>25</v>
      </c>
    </row>
    <row r="155" spans="1:11" ht="31.5" x14ac:dyDescent="0.2">
      <c r="A155" s="6" t="s">
        <v>68</v>
      </c>
      <c r="B155" s="1" t="s">
        <v>21</v>
      </c>
      <c r="C155" s="1" t="s">
        <v>23</v>
      </c>
      <c r="D155" s="1" t="s">
        <v>127</v>
      </c>
      <c r="E155" s="1" t="s">
        <v>25</v>
      </c>
      <c r="F155" s="1" t="s">
        <v>129</v>
      </c>
      <c r="G155" s="1" t="s">
        <v>69</v>
      </c>
      <c r="H155" s="8">
        <v>60000</v>
      </c>
      <c r="I155" s="8">
        <v>60000</v>
      </c>
      <c r="J155" s="27">
        <v>15000</v>
      </c>
      <c r="K155" s="29">
        <f t="shared" si="52"/>
        <v>25</v>
      </c>
    </row>
    <row r="156" spans="1:11" ht="32.25" customHeight="1" x14ac:dyDescent="0.2">
      <c r="A156" s="2" t="s">
        <v>130</v>
      </c>
      <c r="B156" s="3" t="s">
        <v>21</v>
      </c>
      <c r="C156" s="3" t="s">
        <v>23</v>
      </c>
      <c r="D156" s="3" t="s">
        <v>131</v>
      </c>
      <c r="E156" s="4" t="s">
        <v>0</v>
      </c>
      <c r="F156" s="4" t="s">
        <v>0</v>
      </c>
      <c r="G156" s="4" t="s">
        <v>0</v>
      </c>
      <c r="H156" s="26">
        <f t="shared" ref="H156:I159" si="57">H157</f>
        <v>2498664</v>
      </c>
      <c r="I156" s="26">
        <f t="shared" si="57"/>
        <v>2498664</v>
      </c>
      <c r="J156" s="26">
        <f>J157</f>
        <v>443196.5</v>
      </c>
      <c r="K156" s="28">
        <f t="shared" si="52"/>
        <v>17.737338833872819</v>
      </c>
    </row>
    <row r="157" spans="1:11" ht="31.5" x14ac:dyDescent="0.2">
      <c r="A157" s="2" t="s">
        <v>24</v>
      </c>
      <c r="B157" s="3" t="s">
        <v>21</v>
      </c>
      <c r="C157" s="3" t="s">
        <v>23</v>
      </c>
      <c r="D157" s="3" t="s">
        <v>131</v>
      </c>
      <c r="E157" s="3" t="s">
        <v>25</v>
      </c>
      <c r="F157" s="5" t="s">
        <v>0</v>
      </c>
      <c r="G157" s="5" t="s">
        <v>0</v>
      </c>
      <c r="H157" s="26">
        <f t="shared" si="57"/>
        <v>2498664</v>
      </c>
      <c r="I157" s="26">
        <f t="shared" si="57"/>
        <v>2498664</v>
      </c>
      <c r="J157" s="26">
        <f>J158</f>
        <v>443196.5</v>
      </c>
      <c r="K157" s="28">
        <f t="shared" si="52"/>
        <v>17.737338833872819</v>
      </c>
    </row>
    <row r="158" spans="1:11" ht="32.25" customHeight="1" x14ac:dyDescent="0.2">
      <c r="A158" s="6" t="s">
        <v>130</v>
      </c>
      <c r="B158" s="1" t="s">
        <v>21</v>
      </c>
      <c r="C158" s="1" t="s">
        <v>23</v>
      </c>
      <c r="D158" s="1" t="s">
        <v>131</v>
      </c>
      <c r="E158" s="1" t="s">
        <v>25</v>
      </c>
      <c r="F158" s="1" t="s">
        <v>132</v>
      </c>
      <c r="G158" s="7" t="s">
        <v>0</v>
      </c>
      <c r="H158" s="27">
        <f t="shared" si="57"/>
        <v>2498664</v>
      </c>
      <c r="I158" s="27">
        <f t="shared" si="57"/>
        <v>2498664</v>
      </c>
      <c r="J158" s="27">
        <f>J159</f>
        <v>443196.5</v>
      </c>
      <c r="K158" s="29">
        <f t="shared" si="52"/>
        <v>17.737338833872819</v>
      </c>
    </row>
    <row r="159" spans="1:11" ht="63" x14ac:dyDescent="0.2">
      <c r="A159" s="6" t="s">
        <v>66</v>
      </c>
      <c r="B159" s="1" t="s">
        <v>21</v>
      </c>
      <c r="C159" s="1" t="s">
        <v>23</v>
      </c>
      <c r="D159" s="1" t="s">
        <v>131</v>
      </c>
      <c r="E159" s="1" t="s">
        <v>25</v>
      </c>
      <c r="F159" s="1" t="s">
        <v>132</v>
      </c>
      <c r="G159" s="1" t="s">
        <v>67</v>
      </c>
      <c r="H159" s="27">
        <f t="shared" si="57"/>
        <v>2498664</v>
      </c>
      <c r="I159" s="27">
        <f t="shared" si="57"/>
        <v>2498664</v>
      </c>
      <c r="J159" s="27">
        <f>J160</f>
        <v>443196.5</v>
      </c>
      <c r="K159" s="29">
        <f t="shared" si="52"/>
        <v>17.737338833872819</v>
      </c>
    </row>
    <row r="160" spans="1:11" ht="31.5" x14ac:dyDescent="0.2">
      <c r="A160" s="6" t="s">
        <v>68</v>
      </c>
      <c r="B160" s="1" t="s">
        <v>21</v>
      </c>
      <c r="C160" s="1" t="s">
        <v>23</v>
      </c>
      <c r="D160" s="1" t="s">
        <v>131</v>
      </c>
      <c r="E160" s="1" t="s">
        <v>25</v>
      </c>
      <c r="F160" s="1" t="s">
        <v>132</v>
      </c>
      <c r="G160" s="1" t="s">
        <v>69</v>
      </c>
      <c r="H160" s="8">
        <v>2498664</v>
      </c>
      <c r="I160" s="8">
        <v>2498664</v>
      </c>
      <c r="J160" s="27">
        <v>443196.5</v>
      </c>
      <c r="K160" s="29">
        <f t="shared" si="52"/>
        <v>17.737338833872819</v>
      </c>
    </row>
    <row r="161" spans="1:11" ht="32.25" customHeight="1" x14ac:dyDescent="0.2">
      <c r="A161" s="2" t="s">
        <v>133</v>
      </c>
      <c r="B161" s="3" t="s">
        <v>21</v>
      </c>
      <c r="C161" s="3" t="s">
        <v>23</v>
      </c>
      <c r="D161" s="3" t="s">
        <v>134</v>
      </c>
      <c r="E161" s="4" t="s">
        <v>0</v>
      </c>
      <c r="F161" s="4" t="s">
        <v>0</v>
      </c>
      <c r="G161" s="4" t="s">
        <v>0</v>
      </c>
      <c r="H161" s="26">
        <f t="shared" ref="H161:I164" si="58">H162</f>
        <v>16000</v>
      </c>
      <c r="I161" s="26">
        <f t="shared" si="58"/>
        <v>16000</v>
      </c>
      <c r="J161" s="26">
        <f>J162</f>
        <v>0</v>
      </c>
      <c r="K161" s="28">
        <f t="shared" si="52"/>
        <v>0</v>
      </c>
    </row>
    <row r="162" spans="1:11" ht="31.5" x14ac:dyDescent="0.2">
      <c r="A162" s="2" t="s">
        <v>24</v>
      </c>
      <c r="B162" s="3" t="s">
        <v>21</v>
      </c>
      <c r="C162" s="3" t="s">
        <v>23</v>
      </c>
      <c r="D162" s="3" t="s">
        <v>134</v>
      </c>
      <c r="E162" s="3" t="s">
        <v>25</v>
      </c>
      <c r="F162" s="5" t="s">
        <v>0</v>
      </c>
      <c r="G162" s="5" t="s">
        <v>0</v>
      </c>
      <c r="H162" s="26">
        <f t="shared" si="58"/>
        <v>16000</v>
      </c>
      <c r="I162" s="26">
        <f t="shared" si="58"/>
        <v>16000</v>
      </c>
      <c r="J162" s="26">
        <f>J163</f>
        <v>0</v>
      </c>
      <c r="K162" s="28">
        <f t="shared" si="52"/>
        <v>0</v>
      </c>
    </row>
    <row r="163" spans="1:11" ht="32.25" customHeight="1" x14ac:dyDescent="0.2">
      <c r="A163" s="6" t="s">
        <v>133</v>
      </c>
      <c r="B163" s="1" t="s">
        <v>21</v>
      </c>
      <c r="C163" s="1" t="s">
        <v>23</v>
      </c>
      <c r="D163" s="1" t="s">
        <v>134</v>
      </c>
      <c r="E163" s="1" t="s">
        <v>25</v>
      </c>
      <c r="F163" s="1" t="s">
        <v>135</v>
      </c>
      <c r="G163" s="7" t="s">
        <v>0</v>
      </c>
      <c r="H163" s="27">
        <f t="shared" si="58"/>
        <v>16000</v>
      </c>
      <c r="I163" s="27">
        <f t="shared" si="58"/>
        <v>16000</v>
      </c>
      <c r="J163" s="27">
        <f>J164</f>
        <v>0</v>
      </c>
      <c r="K163" s="29">
        <f t="shared" si="52"/>
        <v>0</v>
      </c>
    </row>
    <row r="164" spans="1:11" ht="48.95" customHeight="1" x14ac:dyDescent="0.2">
      <c r="A164" s="6" t="s">
        <v>34</v>
      </c>
      <c r="B164" s="1" t="s">
        <v>21</v>
      </c>
      <c r="C164" s="1" t="s">
        <v>23</v>
      </c>
      <c r="D164" s="1" t="s">
        <v>134</v>
      </c>
      <c r="E164" s="1" t="s">
        <v>25</v>
      </c>
      <c r="F164" s="1" t="s">
        <v>135</v>
      </c>
      <c r="G164" s="1" t="s">
        <v>35</v>
      </c>
      <c r="H164" s="27">
        <f t="shared" si="58"/>
        <v>16000</v>
      </c>
      <c r="I164" s="27">
        <f t="shared" si="58"/>
        <v>16000</v>
      </c>
      <c r="J164" s="27">
        <f>J165</f>
        <v>0</v>
      </c>
      <c r="K164" s="29">
        <f t="shared" si="52"/>
        <v>0</v>
      </c>
    </row>
    <row r="165" spans="1:11" ht="63" x14ac:dyDescent="0.2">
      <c r="A165" s="6" t="s">
        <v>36</v>
      </c>
      <c r="B165" s="1" t="s">
        <v>21</v>
      </c>
      <c r="C165" s="1" t="s">
        <v>23</v>
      </c>
      <c r="D165" s="1" t="s">
        <v>134</v>
      </c>
      <c r="E165" s="1" t="s">
        <v>25</v>
      </c>
      <c r="F165" s="1" t="s">
        <v>135</v>
      </c>
      <c r="G165" s="1" t="s">
        <v>37</v>
      </c>
      <c r="H165" s="8">
        <v>16000</v>
      </c>
      <c r="I165" s="8">
        <v>16000</v>
      </c>
      <c r="J165" s="27">
        <v>0</v>
      </c>
      <c r="K165" s="29">
        <f t="shared" si="52"/>
        <v>0</v>
      </c>
    </row>
    <row r="166" spans="1:11" ht="47.25" x14ac:dyDescent="0.2">
      <c r="A166" s="2" t="s">
        <v>136</v>
      </c>
      <c r="B166" s="3" t="s">
        <v>21</v>
      </c>
      <c r="C166" s="3" t="s">
        <v>23</v>
      </c>
      <c r="D166" s="3" t="s">
        <v>137</v>
      </c>
      <c r="E166" s="4" t="s">
        <v>0</v>
      </c>
      <c r="F166" s="4" t="s">
        <v>0</v>
      </c>
      <c r="G166" s="4" t="s">
        <v>0</v>
      </c>
      <c r="H166" s="26">
        <f t="shared" ref="H166:I169" si="59">H167</f>
        <v>13000</v>
      </c>
      <c r="I166" s="26">
        <f t="shared" si="59"/>
        <v>13000</v>
      </c>
      <c r="J166" s="26">
        <f>J167</f>
        <v>0</v>
      </c>
      <c r="K166" s="28">
        <f t="shared" si="52"/>
        <v>0</v>
      </c>
    </row>
    <row r="167" spans="1:11" ht="31.5" x14ac:dyDescent="0.2">
      <c r="A167" s="2" t="s">
        <v>24</v>
      </c>
      <c r="B167" s="3" t="s">
        <v>21</v>
      </c>
      <c r="C167" s="3" t="s">
        <v>23</v>
      </c>
      <c r="D167" s="3" t="s">
        <v>137</v>
      </c>
      <c r="E167" s="3" t="s">
        <v>25</v>
      </c>
      <c r="F167" s="5" t="s">
        <v>0</v>
      </c>
      <c r="G167" s="5" t="s">
        <v>0</v>
      </c>
      <c r="H167" s="26">
        <f t="shared" si="59"/>
        <v>13000</v>
      </c>
      <c r="I167" s="26">
        <f t="shared" si="59"/>
        <v>13000</v>
      </c>
      <c r="J167" s="26">
        <f>J168</f>
        <v>0</v>
      </c>
      <c r="K167" s="28">
        <f t="shared" si="52"/>
        <v>0</v>
      </c>
    </row>
    <row r="168" spans="1:11" ht="47.25" x14ac:dyDescent="0.2">
      <c r="A168" s="6" t="s">
        <v>136</v>
      </c>
      <c r="B168" s="1" t="s">
        <v>21</v>
      </c>
      <c r="C168" s="1" t="s">
        <v>23</v>
      </c>
      <c r="D168" s="1" t="s">
        <v>137</v>
      </c>
      <c r="E168" s="1" t="s">
        <v>25</v>
      </c>
      <c r="F168" s="1" t="s">
        <v>138</v>
      </c>
      <c r="G168" s="7" t="s">
        <v>0</v>
      </c>
      <c r="H168" s="27">
        <f t="shared" si="59"/>
        <v>13000</v>
      </c>
      <c r="I168" s="27">
        <f t="shared" si="59"/>
        <v>13000</v>
      </c>
      <c r="J168" s="27">
        <f>J169</f>
        <v>0</v>
      </c>
      <c r="K168" s="29">
        <f t="shared" si="52"/>
        <v>0</v>
      </c>
    </row>
    <row r="169" spans="1:11" ht="48.95" customHeight="1" x14ac:dyDescent="0.2">
      <c r="A169" s="6" t="s">
        <v>34</v>
      </c>
      <c r="B169" s="1" t="s">
        <v>21</v>
      </c>
      <c r="C169" s="1" t="s">
        <v>23</v>
      </c>
      <c r="D169" s="1" t="s">
        <v>137</v>
      </c>
      <c r="E169" s="1" t="s">
        <v>25</v>
      </c>
      <c r="F169" s="1" t="s">
        <v>138</v>
      </c>
      <c r="G169" s="1" t="s">
        <v>35</v>
      </c>
      <c r="H169" s="27">
        <f t="shared" si="59"/>
        <v>13000</v>
      </c>
      <c r="I169" s="27">
        <f t="shared" si="59"/>
        <v>13000</v>
      </c>
      <c r="J169" s="27">
        <f>J170</f>
        <v>0</v>
      </c>
      <c r="K169" s="29">
        <f t="shared" si="52"/>
        <v>0</v>
      </c>
    </row>
    <row r="170" spans="1:11" ht="63" x14ac:dyDescent="0.2">
      <c r="A170" s="6" t="s">
        <v>36</v>
      </c>
      <c r="B170" s="1" t="s">
        <v>21</v>
      </c>
      <c r="C170" s="1" t="s">
        <v>23</v>
      </c>
      <c r="D170" s="1" t="s">
        <v>137</v>
      </c>
      <c r="E170" s="1" t="s">
        <v>25</v>
      </c>
      <c r="F170" s="1" t="s">
        <v>138</v>
      </c>
      <c r="G170" s="1" t="s">
        <v>37</v>
      </c>
      <c r="H170" s="8">
        <v>13000</v>
      </c>
      <c r="I170" s="8">
        <v>13000</v>
      </c>
      <c r="J170" s="27">
        <v>0</v>
      </c>
      <c r="K170" s="29">
        <f t="shared" si="52"/>
        <v>0</v>
      </c>
    </row>
    <row r="171" spans="1:11" ht="32.25" customHeight="1" x14ac:dyDescent="0.2">
      <c r="A171" s="2" t="s">
        <v>139</v>
      </c>
      <c r="B171" s="3" t="s">
        <v>21</v>
      </c>
      <c r="C171" s="3" t="s">
        <v>23</v>
      </c>
      <c r="D171" s="3" t="s">
        <v>140</v>
      </c>
      <c r="E171" s="4" t="s">
        <v>0</v>
      </c>
      <c r="F171" s="4" t="s">
        <v>0</v>
      </c>
      <c r="G171" s="4" t="s">
        <v>0</v>
      </c>
      <c r="H171" s="26">
        <f t="shared" ref="H171:I174" si="60">H172</f>
        <v>80000</v>
      </c>
      <c r="I171" s="26">
        <f t="shared" si="60"/>
        <v>80000</v>
      </c>
      <c r="J171" s="26">
        <f>J172</f>
        <v>17998.86</v>
      </c>
      <c r="K171" s="28">
        <f t="shared" si="52"/>
        <v>22.498575000000002</v>
      </c>
    </row>
    <row r="172" spans="1:11" ht="31.5" x14ac:dyDescent="0.2">
      <c r="A172" s="2" t="s">
        <v>24</v>
      </c>
      <c r="B172" s="3" t="s">
        <v>21</v>
      </c>
      <c r="C172" s="3" t="s">
        <v>23</v>
      </c>
      <c r="D172" s="3" t="s">
        <v>140</v>
      </c>
      <c r="E172" s="3" t="s">
        <v>25</v>
      </c>
      <c r="F172" s="5" t="s">
        <v>0</v>
      </c>
      <c r="G172" s="5" t="s">
        <v>0</v>
      </c>
      <c r="H172" s="26">
        <f t="shared" si="60"/>
        <v>80000</v>
      </c>
      <c r="I172" s="26">
        <f t="shared" si="60"/>
        <v>80000</v>
      </c>
      <c r="J172" s="26">
        <f>J173</f>
        <v>17998.86</v>
      </c>
      <c r="K172" s="28">
        <f t="shared" si="52"/>
        <v>22.498575000000002</v>
      </c>
    </row>
    <row r="173" spans="1:11" ht="32.25" customHeight="1" x14ac:dyDescent="0.2">
      <c r="A173" s="6" t="s">
        <v>139</v>
      </c>
      <c r="B173" s="1" t="s">
        <v>21</v>
      </c>
      <c r="C173" s="1" t="s">
        <v>23</v>
      </c>
      <c r="D173" s="1" t="s">
        <v>140</v>
      </c>
      <c r="E173" s="1" t="s">
        <v>25</v>
      </c>
      <c r="F173" s="1" t="s">
        <v>141</v>
      </c>
      <c r="G173" s="7" t="s">
        <v>0</v>
      </c>
      <c r="H173" s="27">
        <f t="shared" si="60"/>
        <v>80000</v>
      </c>
      <c r="I173" s="27">
        <f t="shared" si="60"/>
        <v>80000</v>
      </c>
      <c r="J173" s="27">
        <f>J174</f>
        <v>17998.86</v>
      </c>
      <c r="K173" s="29">
        <f t="shared" si="52"/>
        <v>22.498575000000002</v>
      </c>
    </row>
    <row r="174" spans="1:11" ht="48.95" customHeight="1" x14ac:dyDescent="0.2">
      <c r="A174" s="6" t="s">
        <v>34</v>
      </c>
      <c r="B174" s="1" t="s">
        <v>21</v>
      </c>
      <c r="C174" s="1" t="s">
        <v>23</v>
      </c>
      <c r="D174" s="1" t="s">
        <v>140</v>
      </c>
      <c r="E174" s="1" t="s">
        <v>25</v>
      </c>
      <c r="F174" s="1" t="s">
        <v>141</v>
      </c>
      <c r="G174" s="1" t="s">
        <v>35</v>
      </c>
      <c r="H174" s="27">
        <f t="shared" si="60"/>
        <v>80000</v>
      </c>
      <c r="I174" s="27">
        <f t="shared" si="60"/>
        <v>80000</v>
      </c>
      <c r="J174" s="27">
        <f>J175</f>
        <v>17998.86</v>
      </c>
      <c r="K174" s="29">
        <f t="shared" si="52"/>
        <v>22.498575000000002</v>
      </c>
    </row>
    <row r="175" spans="1:11" ht="63" x14ac:dyDescent="0.2">
      <c r="A175" s="6" t="s">
        <v>36</v>
      </c>
      <c r="B175" s="1" t="s">
        <v>21</v>
      </c>
      <c r="C175" s="1" t="s">
        <v>23</v>
      </c>
      <c r="D175" s="1" t="s">
        <v>140</v>
      </c>
      <c r="E175" s="1" t="s">
        <v>25</v>
      </c>
      <c r="F175" s="1" t="s">
        <v>141</v>
      </c>
      <c r="G175" s="1" t="s">
        <v>37</v>
      </c>
      <c r="H175" s="8">
        <v>80000</v>
      </c>
      <c r="I175" s="8">
        <v>80000</v>
      </c>
      <c r="J175" s="27">
        <v>17998.86</v>
      </c>
      <c r="K175" s="29">
        <f t="shared" si="52"/>
        <v>22.498575000000002</v>
      </c>
    </row>
    <row r="176" spans="1:11" ht="78.75" x14ac:dyDescent="0.2">
      <c r="A176" s="2" t="s">
        <v>142</v>
      </c>
      <c r="B176" s="3" t="s">
        <v>21</v>
      </c>
      <c r="C176" s="3" t="s">
        <v>23</v>
      </c>
      <c r="D176" s="3" t="s">
        <v>143</v>
      </c>
      <c r="E176" s="4" t="s">
        <v>0</v>
      </c>
      <c r="F176" s="4" t="s">
        <v>0</v>
      </c>
      <c r="G176" s="4" t="s">
        <v>0</v>
      </c>
      <c r="H176" s="26">
        <f t="shared" ref="H176:I179" si="61">H177</f>
        <v>15000</v>
      </c>
      <c r="I176" s="26">
        <f t="shared" si="61"/>
        <v>15000</v>
      </c>
      <c r="J176" s="26">
        <f>J177</f>
        <v>0</v>
      </c>
      <c r="K176" s="28">
        <f t="shared" si="52"/>
        <v>0</v>
      </c>
    </row>
    <row r="177" spans="1:11" ht="31.5" x14ac:dyDescent="0.2">
      <c r="A177" s="2" t="s">
        <v>24</v>
      </c>
      <c r="B177" s="3" t="s">
        <v>21</v>
      </c>
      <c r="C177" s="3" t="s">
        <v>23</v>
      </c>
      <c r="D177" s="3" t="s">
        <v>143</v>
      </c>
      <c r="E177" s="3" t="s">
        <v>25</v>
      </c>
      <c r="F177" s="5" t="s">
        <v>0</v>
      </c>
      <c r="G177" s="5" t="s">
        <v>0</v>
      </c>
      <c r="H177" s="26">
        <f t="shared" si="61"/>
        <v>15000</v>
      </c>
      <c r="I177" s="26">
        <f t="shared" si="61"/>
        <v>15000</v>
      </c>
      <c r="J177" s="26">
        <f>J178</f>
        <v>0</v>
      </c>
      <c r="K177" s="28">
        <f t="shared" si="52"/>
        <v>0</v>
      </c>
    </row>
    <row r="178" spans="1:11" ht="78.75" x14ac:dyDescent="0.2">
      <c r="A178" s="6" t="s">
        <v>142</v>
      </c>
      <c r="B178" s="1" t="s">
        <v>21</v>
      </c>
      <c r="C178" s="1" t="s">
        <v>23</v>
      </c>
      <c r="D178" s="1" t="s">
        <v>143</v>
      </c>
      <c r="E178" s="1" t="s">
        <v>25</v>
      </c>
      <c r="F178" s="1" t="s">
        <v>144</v>
      </c>
      <c r="G178" s="7" t="s">
        <v>0</v>
      </c>
      <c r="H178" s="27">
        <f t="shared" si="61"/>
        <v>15000</v>
      </c>
      <c r="I178" s="27">
        <f t="shared" si="61"/>
        <v>15000</v>
      </c>
      <c r="J178" s="27">
        <f>J179</f>
        <v>0</v>
      </c>
      <c r="K178" s="29">
        <f t="shared" si="52"/>
        <v>0</v>
      </c>
    </row>
    <row r="179" spans="1:11" ht="48.95" customHeight="1" x14ac:dyDescent="0.2">
      <c r="A179" s="6" t="s">
        <v>34</v>
      </c>
      <c r="B179" s="1" t="s">
        <v>21</v>
      </c>
      <c r="C179" s="1" t="s">
        <v>23</v>
      </c>
      <c r="D179" s="1" t="s">
        <v>143</v>
      </c>
      <c r="E179" s="1" t="s">
        <v>25</v>
      </c>
      <c r="F179" s="1" t="s">
        <v>144</v>
      </c>
      <c r="G179" s="1" t="s">
        <v>35</v>
      </c>
      <c r="H179" s="27">
        <f t="shared" si="61"/>
        <v>15000</v>
      </c>
      <c r="I179" s="27">
        <f t="shared" si="61"/>
        <v>15000</v>
      </c>
      <c r="J179" s="27">
        <f>J180</f>
        <v>0</v>
      </c>
      <c r="K179" s="29">
        <f t="shared" si="52"/>
        <v>0</v>
      </c>
    </row>
    <row r="180" spans="1:11" ht="63" x14ac:dyDescent="0.2">
      <c r="A180" s="6" t="s">
        <v>36</v>
      </c>
      <c r="B180" s="1" t="s">
        <v>21</v>
      </c>
      <c r="C180" s="1" t="s">
        <v>23</v>
      </c>
      <c r="D180" s="1" t="s">
        <v>143</v>
      </c>
      <c r="E180" s="1" t="s">
        <v>25</v>
      </c>
      <c r="F180" s="1" t="s">
        <v>144</v>
      </c>
      <c r="G180" s="1" t="s">
        <v>37</v>
      </c>
      <c r="H180" s="8">
        <v>15000</v>
      </c>
      <c r="I180" s="8">
        <v>15000</v>
      </c>
      <c r="J180" s="27">
        <v>0</v>
      </c>
      <c r="K180" s="29">
        <f t="shared" si="52"/>
        <v>0</v>
      </c>
    </row>
    <row r="181" spans="1:11" ht="141.75" x14ac:dyDescent="0.2">
      <c r="A181" s="2" t="s">
        <v>145</v>
      </c>
      <c r="B181" s="3" t="s">
        <v>21</v>
      </c>
      <c r="C181" s="3" t="s">
        <v>23</v>
      </c>
      <c r="D181" s="3" t="s">
        <v>146</v>
      </c>
      <c r="E181" s="4" t="s">
        <v>0</v>
      </c>
      <c r="F181" s="4" t="s">
        <v>0</v>
      </c>
      <c r="G181" s="4" t="s">
        <v>0</v>
      </c>
      <c r="H181" s="26">
        <f t="shared" ref="H181:I182" si="62">H182</f>
        <v>72000</v>
      </c>
      <c r="I181" s="26">
        <f t="shared" si="62"/>
        <v>72000</v>
      </c>
      <c r="J181" s="26">
        <f>J182</f>
        <v>15300</v>
      </c>
      <c r="K181" s="28">
        <f t="shared" si="52"/>
        <v>21.25</v>
      </c>
    </row>
    <row r="182" spans="1:11" ht="31.5" x14ac:dyDescent="0.2">
      <c r="A182" s="2" t="s">
        <v>24</v>
      </c>
      <c r="B182" s="3" t="s">
        <v>21</v>
      </c>
      <c r="C182" s="3" t="s">
        <v>23</v>
      </c>
      <c r="D182" s="3" t="s">
        <v>146</v>
      </c>
      <c r="E182" s="3" t="s">
        <v>25</v>
      </c>
      <c r="F182" s="5" t="s">
        <v>0</v>
      </c>
      <c r="G182" s="5" t="s">
        <v>0</v>
      </c>
      <c r="H182" s="26">
        <f t="shared" si="62"/>
        <v>72000</v>
      </c>
      <c r="I182" s="26">
        <f t="shared" si="62"/>
        <v>72000</v>
      </c>
      <c r="J182" s="26">
        <f>J183</f>
        <v>15300</v>
      </c>
      <c r="K182" s="28">
        <f t="shared" si="52"/>
        <v>21.25</v>
      </c>
    </row>
    <row r="183" spans="1:11" ht="127.9" customHeight="1" x14ac:dyDescent="0.2">
      <c r="A183" s="6" t="s">
        <v>145</v>
      </c>
      <c r="B183" s="1" t="s">
        <v>21</v>
      </c>
      <c r="C183" s="1" t="s">
        <v>23</v>
      </c>
      <c r="D183" s="1" t="s">
        <v>146</v>
      </c>
      <c r="E183" s="1" t="s">
        <v>25</v>
      </c>
      <c r="F183" s="1" t="s">
        <v>147</v>
      </c>
      <c r="G183" s="7" t="s">
        <v>0</v>
      </c>
      <c r="H183" s="27">
        <f t="shared" ref="H183:I183" si="63">H184+H186</f>
        <v>72000</v>
      </c>
      <c r="I183" s="27">
        <f t="shared" si="63"/>
        <v>72000</v>
      </c>
      <c r="J183" s="27">
        <f>J184+J186</f>
        <v>15300</v>
      </c>
      <c r="K183" s="29">
        <f t="shared" si="52"/>
        <v>21.25</v>
      </c>
    </row>
    <row r="184" spans="1:11" ht="32.25" customHeight="1" x14ac:dyDescent="0.2">
      <c r="A184" s="6" t="s">
        <v>57</v>
      </c>
      <c r="B184" s="1" t="s">
        <v>21</v>
      </c>
      <c r="C184" s="1" t="s">
        <v>23</v>
      </c>
      <c r="D184" s="1" t="s">
        <v>146</v>
      </c>
      <c r="E184" s="1" t="s">
        <v>25</v>
      </c>
      <c r="F184" s="1" t="s">
        <v>147</v>
      </c>
      <c r="G184" s="1" t="s">
        <v>58</v>
      </c>
      <c r="H184" s="27">
        <f t="shared" ref="H184:I184" si="64">H185</f>
        <v>10800</v>
      </c>
      <c r="I184" s="27">
        <f t="shared" si="64"/>
        <v>10800</v>
      </c>
      <c r="J184" s="27">
        <f>J185</f>
        <v>2700</v>
      </c>
      <c r="K184" s="29">
        <f t="shared" si="52"/>
        <v>25</v>
      </c>
    </row>
    <row r="185" spans="1:11" ht="48.95" customHeight="1" x14ac:dyDescent="0.2">
      <c r="A185" s="6" t="s">
        <v>61</v>
      </c>
      <c r="B185" s="1" t="s">
        <v>21</v>
      </c>
      <c r="C185" s="1" t="s">
        <v>23</v>
      </c>
      <c r="D185" s="1" t="s">
        <v>146</v>
      </c>
      <c r="E185" s="1" t="s">
        <v>25</v>
      </c>
      <c r="F185" s="1" t="s">
        <v>147</v>
      </c>
      <c r="G185" s="1" t="s">
        <v>62</v>
      </c>
      <c r="H185" s="8">
        <v>10800</v>
      </c>
      <c r="I185" s="8">
        <v>10800</v>
      </c>
      <c r="J185" s="27">
        <v>2700</v>
      </c>
      <c r="K185" s="29">
        <f t="shared" si="52"/>
        <v>25</v>
      </c>
    </row>
    <row r="186" spans="1:11" ht="63" x14ac:dyDescent="0.2">
      <c r="A186" s="6" t="s">
        <v>66</v>
      </c>
      <c r="B186" s="1" t="s">
        <v>21</v>
      </c>
      <c r="C186" s="1" t="s">
        <v>23</v>
      </c>
      <c r="D186" s="1" t="s">
        <v>146</v>
      </c>
      <c r="E186" s="1" t="s">
        <v>25</v>
      </c>
      <c r="F186" s="1" t="s">
        <v>147</v>
      </c>
      <c r="G186" s="1" t="s">
        <v>67</v>
      </c>
      <c r="H186" s="27">
        <f t="shared" ref="H186:I186" si="65">H187</f>
        <v>61200</v>
      </c>
      <c r="I186" s="27">
        <f t="shared" si="65"/>
        <v>61200</v>
      </c>
      <c r="J186" s="27">
        <f>J187</f>
        <v>12600</v>
      </c>
      <c r="K186" s="29">
        <f t="shared" si="52"/>
        <v>20.588235294117645</v>
      </c>
    </row>
    <row r="187" spans="1:11" ht="31.5" x14ac:dyDescent="0.2">
      <c r="A187" s="6" t="s">
        <v>68</v>
      </c>
      <c r="B187" s="1" t="s">
        <v>21</v>
      </c>
      <c r="C187" s="1" t="s">
        <v>23</v>
      </c>
      <c r="D187" s="1" t="s">
        <v>146</v>
      </c>
      <c r="E187" s="1" t="s">
        <v>25</v>
      </c>
      <c r="F187" s="1" t="s">
        <v>147</v>
      </c>
      <c r="G187" s="1" t="s">
        <v>69</v>
      </c>
      <c r="H187" s="8">
        <v>61200</v>
      </c>
      <c r="I187" s="8">
        <v>61200</v>
      </c>
      <c r="J187" s="27">
        <v>12600</v>
      </c>
      <c r="K187" s="29">
        <f t="shared" si="52"/>
        <v>20.588235294117645</v>
      </c>
    </row>
    <row r="188" spans="1:11" ht="15.75" x14ac:dyDescent="0.2">
      <c r="A188" s="2" t="s">
        <v>148</v>
      </c>
      <c r="B188" s="3" t="s">
        <v>21</v>
      </c>
      <c r="C188" s="3" t="s">
        <v>23</v>
      </c>
      <c r="D188" s="3" t="s">
        <v>149</v>
      </c>
      <c r="E188" s="4" t="s">
        <v>0</v>
      </c>
      <c r="F188" s="4" t="s">
        <v>0</v>
      </c>
      <c r="G188" s="4" t="s">
        <v>0</v>
      </c>
      <c r="H188" s="26">
        <f t="shared" ref="H188:I191" si="66">H189</f>
        <v>3216653</v>
      </c>
      <c r="I188" s="26">
        <f t="shared" si="66"/>
        <v>3216653</v>
      </c>
      <c r="J188" s="26">
        <f>J189</f>
        <v>616577.68999999994</v>
      </c>
      <c r="K188" s="28">
        <f t="shared" si="52"/>
        <v>19.16829978241358</v>
      </c>
    </row>
    <row r="189" spans="1:11" ht="31.5" x14ac:dyDescent="0.2">
      <c r="A189" s="2" t="s">
        <v>24</v>
      </c>
      <c r="B189" s="3" t="s">
        <v>21</v>
      </c>
      <c r="C189" s="3" t="s">
        <v>23</v>
      </c>
      <c r="D189" s="3" t="s">
        <v>149</v>
      </c>
      <c r="E189" s="3" t="s">
        <v>25</v>
      </c>
      <c r="F189" s="5" t="s">
        <v>0</v>
      </c>
      <c r="G189" s="5" t="s">
        <v>0</v>
      </c>
      <c r="H189" s="26">
        <f t="shared" si="66"/>
        <v>3216653</v>
      </c>
      <c r="I189" s="26">
        <f t="shared" si="66"/>
        <v>3216653</v>
      </c>
      <c r="J189" s="26">
        <f>J190</f>
        <v>616577.68999999994</v>
      </c>
      <c r="K189" s="28">
        <f t="shared" si="52"/>
        <v>19.16829978241358</v>
      </c>
    </row>
    <row r="190" spans="1:11" ht="15.75" x14ac:dyDescent="0.2">
      <c r="A190" s="6" t="s">
        <v>148</v>
      </c>
      <c r="B190" s="1" t="s">
        <v>21</v>
      </c>
      <c r="C190" s="1" t="s">
        <v>23</v>
      </c>
      <c r="D190" s="1" t="s">
        <v>149</v>
      </c>
      <c r="E190" s="1" t="s">
        <v>25</v>
      </c>
      <c r="F190" s="1" t="s">
        <v>150</v>
      </c>
      <c r="G190" s="7" t="s">
        <v>0</v>
      </c>
      <c r="H190" s="27">
        <f t="shared" si="66"/>
        <v>3216653</v>
      </c>
      <c r="I190" s="27">
        <f t="shared" si="66"/>
        <v>3216653</v>
      </c>
      <c r="J190" s="27">
        <f>J191</f>
        <v>616577.68999999994</v>
      </c>
      <c r="K190" s="29">
        <f t="shared" si="52"/>
        <v>19.16829978241358</v>
      </c>
    </row>
    <row r="191" spans="1:11" ht="63" x14ac:dyDescent="0.2">
      <c r="A191" s="6" t="s">
        <v>66</v>
      </c>
      <c r="B191" s="1" t="s">
        <v>21</v>
      </c>
      <c r="C191" s="1" t="s">
        <v>23</v>
      </c>
      <c r="D191" s="1" t="s">
        <v>149</v>
      </c>
      <c r="E191" s="1" t="s">
        <v>25</v>
      </c>
      <c r="F191" s="1" t="s">
        <v>150</v>
      </c>
      <c r="G191" s="1" t="s">
        <v>67</v>
      </c>
      <c r="H191" s="27">
        <f t="shared" si="66"/>
        <v>3216653</v>
      </c>
      <c r="I191" s="27">
        <f t="shared" si="66"/>
        <v>3216653</v>
      </c>
      <c r="J191" s="27">
        <f>J192</f>
        <v>616577.68999999994</v>
      </c>
      <c r="K191" s="29">
        <f t="shared" si="52"/>
        <v>19.16829978241358</v>
      </c>
    </row>
    <row r="192" spans="1:11" ht="31.5" x14ac:dyDescent="0.2">
      <c r="A192" s="6" t="s">
        <v>68</v>
      </c>
      <c r="B192" s="1" t="s">
        <v>21</v>
      </c>
      <c r="C192" s="1" t="s">
        <v>23</v>
      </c>
      <c r="D192" s="1" t="s">
        <v>149</v>
      </c>
      <c r="E192" s="1" t="s">
        <v>25</v>
      </c>
      <c r="F192" s="1" t="s">
        <v>150</v>
      </c>
      <c r="G192" s="1" t="s">
        <v>69</v>
      </c>
      <c r="H192" s="8">
        <v>3216653</v>
      </c>
      <c r="I192" s="8">
        <v>3216653</v>
      </c>
      <c r="J192" s="27">
        <v>616577.68999999994</v>
      </c>
      <c r="K192" s="29">
        <f t="shared" si="52"/>
        <v>19.16829978241358</v>
      </c>
    </row>
    <row r="193" spans="1:11" ht="32.25" customHeight="1" x14ac:dyDescent="0.2">
      <c r="A193" s="2" t="s">
        <v>151</v>
      </c>
      <c r="B193" s="3" t="s">
        <v>21</v>
      </c>
      <c r="C193" s="3" t="s">
        <v>23</v>
      </c>
      <c r="D193" s="3" t="s">
        <v>152</v>
      </c>
      <c r="E193" s="4" t="s">
        <v>0</v>
      </c>
      <c r="F193" s="4" t="s">
        <v>0</v>
      </c>
      <c r="G193" s="4" t="s">
        <v>0</v>
      </c>
      <c r="H193" s="26">
        <f t="shared" ref="H193:I196" si="67">H194</f>
        <v>3780562</v>
      </c>
      <c r="I193" s="26">
        <f t="shared" si="67"/>
        <v>3780562</v>
      </c>
      <c r="J193" s="26">
        <f>J194</f>
        <v>978266.4</v>
      </c>
      <c r="K193" s="28">
        <f t="shared" si="52"/>
        <v>25.876216287419702</v>
      </c>
    </row>
    <row r="194" spans="1:11" ht="31.5" x14ac:dyDescent="0.2">
      <c r="A194" s="2" t="s">
        <v>24</v>
      </c>
      <c r="B194" s="3" t="s">
        <v>21</v>
      </c>
      <c r="C194" s="3" t="s">
        <v>23</v>
      </c>
      <c r="D194" s="3" t="s">
        <v>152</v>
      </c>
      <c r="E194" s="3" t="s">
        <v>25</v>
      </c>
      <c r="F194" s="5" t="s">
        <v>0</v>
      </c>
      <c r="G194" s="5" t="s">
        <v>0</v>
      </c>
      <c r="H194" s="26">
        <f t="shared" si="67"/>
        <v>3780562</v>
      </c>
      <c r="I194" s="26">
        <f t="shared" si="67"/>
        <v>3780562</v>
      </c>
      <c r="J194" s="26">
        <f>J195</f>
        <v>978266.4</v>
      </c>
      <c r="K194" s="28">
        <f t="shared" si="52"/>
        <v>25.876216287419702</v>
      </c>
    </row>
    <row r="195" spans="1:11" ht="32.25" customHeight="1" x14ac:dyDescent="0.2">
      <c r="A195" s="6" t="s">
        <v>151</v>
      </c>
      <c r="B195" s="1" t="s">
        <v>21</v>
      </c>
      <c r="C195" s="1" t="s">
        <v>23</v>
      </c>
      <c r="D195" s="1" t="s">
        <v>152</v>
      </c>
      <c r="E195" s="1" t="s">
        <v>25</v>
      </c>
      <c r="F195" s="1" t="s">
        <v>153</v>
      </c>
      <c r="G195" s="7" t="s">
        <v>0</v>
      </c>
      <c r="H195" s="27">
        <f t="shared" si="67"/>
        <v>3780562</v>
      </c>
      <c r="I195" s="27">
        <f t="shared" si="67"/>
        <v>3780562</v>
      </c>
      <c r="J195" s="27">
        <f>J196</f>
        <v>978266.4</v>
      </c>
      <c r="K195" s="29">
        <f t="shared" si="52"/>
        <v>25.876216287419702</v>
      </c>
    </row>
    <row r="196" spans="1:11" ht="63" x14ac:dyDescent="0.2">
      <c r="A196" s="6" t="s">
        <v>66</v>
      </c>
      <c r="B196" s="1" t="s">
        <v>21</v>
      </c>
      <c r="C196" s="1" t="s">
        <v>23</v>
      </c>
      <c r="D196" s="1" t="s">
        <v>152</v>
      </c>
      <c r="E196" s="1" t="s">
        <v>25</v>
      </c>
      <c r="F196" s="1" t="s">
        <v>153</v>
      </c>
      <c r="G196" s="1" t="s">
        <v>67</v>
      </c>
      <c r="H196" s="27">
        <f t="shared" si="67"/>
        <v>3780562</v>
      </c>
      <c r="I196" s="27">
        <f t="shared" si="67"/>
        <v>3780562</v>
      </c>
      <c r="J196" s="27">
        <f>J197</f>
        <v>978266.4</v>
      </c>
      <c r="K196" s="29">
        <f t="shared" si="52"/>
        <v>25.876216287419702</v>
      </c>
    </row>
    <row r="197" spans="1:11" ht="31.5" x14ac:dyDescent="0.2">
      <c r="A197" s="6" t="s">
        <v>68</v>
      </c>
      <c r="B197" s="1" t="s">
        <v>21</v>
      </c>
      <c r="C197" s="1" t="s">
        <v>23</v>
      </c>
      <c r="D197" s="1" t="s">
        <v>152</v>
      </c>
      <c r="E197" s="1" t="s">
        <v>25</v>
      </c>
      <c r="F197" s="1" t="s">
        <v>153</v>
      </c>
      <c r="G197" s="1" t="s">
        <v>69</v>
      </c>
      <c r="H197" s="8">
        <v>3780562</v>
      </c>
      <c r="I197" s="8">
        <v>3780562</v>
      </c>
      <c r="J197" s="27">
        <v>978266.4</v>
      </c>
      <c r="K197" s="29">
        <f t="shared" si="52"/>
        <v>25.876216287419702</v>
      </c>
    </row>
    <row r="198" spans="1:11" ht="157.5" x14ac:dyDescent="0.2">
      <c r="A198" s="2" t="s">
        <v>154</v>
      </c>
      <c r="B198" s="3" t="s">
        <v>21</v>
      </c>
      <c r="C198" s="3" t="s">
        <v>23</v>
      </c>
      <c r="D198" s="3" t="s">
        <v>155</v>
      </c>
      <c r="E198" s="4" t="s">
        <v>0</v>
      </c>
      <c r="F198" s="4" t="s">
        <v>0</v>
      </c>
      <c r="G198" s="4" t="s">
        <v>0</v>
      </c>
      <c r="H198" s="26">
        <f t="shared" ref="H198:I201" si="68">H199</f>
        <v>3063371</v>
      </c>
      <c r="I198" s="26">
        <f t="shared" si="68"/>
        <v>3063371</v>
      </c>
      <c r="J198" s="26">
        <f>J199</f>
        <v>699585.75</v>
      </c>
      <c r="K198" s="28">
        <f t="shared" si="52"/>
        <v>22.837121262817988</v>
      </c>
    </row>
    <row r="199" spans="1:11" ht="31.5" x14ac:dyDescent="0.2">
      <c r="A199" s="2" t="s">
        <v>24</v>
      </c>
      <c r="B199" s="3" t="s">
        <v>21</v>
      </c>
      <c r="C199" s="3" t="s">
        <v>23</v>
      </c>
      <c r="D199" s="3" t="s">
        <v>155</v>
      </c>
      <c r="E199" s="3" t="s">
        <v>25</v>
      </c>
      <c r="F199" s="5" t="s">
        <v>0</v>
      </c>
      <c r="G199" s="5" t="s">
        <v>0</v>
      </c>
      <c r="H199" s="26">
        <f t="shared" si="68"/>
        <v>3063371</v>
      </c>
      <c r="I199" s="26">
        <f t="shared" si="68"/>
        <v>3063371</v>
      </c>
      <c r="J199" s="26">
        <f>J200</f>
        <v>699585.75</v>
      </c>
      <c r="K199" s="28">
        <f t="shared" si="52"/>
        <v>22.837121262817988</v>
      </c>
    </row>
    <row r="200" spans="1:11" ht="141.75" x14ac:dyDescent="0.2">
      <c r="A200" s="6" t="s">
        <v>154</v>
      </c>
      <c r="B200" s="1" t="s">
        <v>21</v>
      </c>
      <c r="C200" s="1" t="s">
        <v>23</v>
      </c>
      <c r="D200" s="1" t="s">
        <v>155</v>
      </c>
      <c r="E200" s="1" t="s">
        <v>25</v>
      </c>
      <c r="F200" s="1" t="s">
        <v>156</v>
      </c>
      <c r="G200" s="7" t="s">
        <v>0</v>
      </c>
      <c r="H200" s="27">
        <f t="shared" si="68"/>
        <v>3063371</v>
      </c>
      <c r="I200" s="27">
        <f t="shared" si="68"/>
        <v>3063371</v>
      </c>
      <c r="J200" s="27">
        <f>J201</f>
        <v>699585.75</v>
      </c>
      <c r="K200" s="29">
        <f t="shared" si="52"/>
        <v>22.837121262817988</v>
      </c>
    </row>
    <row r="201" spans="1:11" ht="63" x14ac:dyDescent="0.2">
      <c r="A201" s="6" t="s">
        <v>66</v>
      </c>
      <c r="B201" s="1" t="s">
        <v>21</v>
      </c>
      <c r="C201" s="1" t="s">
        <v>23</v>
      </c>
      <c r="D201" s="1" t="s">
        <v>155</v>
      </c>
      <c r="E201" s="1" t="s">
        <v>25</v>
      </c>
      <c r="F201" s="1" t="s">
        <v>156</v>
      </c>
      <c r="G201" s="1" t="s">
        <v>67</v>
      </c>
      <c r="H201" s="27">
        <f t="shared" si="68"/>
        <v>3063371</v>
      </c>
      <c r="I201" s="27">
        <f t="shared" si="68"/>
        <v>3063371</v>
      </c>
      <c r="J201" s="27">
        <f>J202</f>
        <v>699585.75</v>
      </c>
      <c r="K201" s="29">
        <f t="shared" si="52"/>
        <v>22.837121262817988</v>
      </c>
    </row>
    <row r="202" spans="1:11" ht="31.5" x14ac:dyDescent="0.2">
      <c r="A202" s="6" t="s">
        <v>68</v>
      </c>
      <c r="B202" s="1" t="s">
        <v>21</v>
      </c>
      <c r="C202" s="1" t="s">
        <v>23</v>
      </c>
      <c r="D202" s="1" t="s">
        <v>155</v>
      </c>
      <c r="E202" s="1" t="s">
        <v>25</v>
      </c>
      <c r="F202" s="1" t="s">
        <v>156</v>
      </c>
      <c r="G202" s="1" t="s">
        <v>69</v>
      </c>
      <c r="H202" s="8">
        <v>3063371</v>
      </c>
      <c r="I202" s="8">
        <v>3063371</v>
      </c>
      <c r="J202" s="27">
        <v>699585.75</v>
      </c>
      <c r="K202" s="29">
        <f t="shared" si="52"/>
        <v>22.837121262817988</v>
      </c>
    </row>
    <row r="203" spans="1:11" ht="94.5" x14ac:dyDescent="0.2">
      <c r="A203" s="2" t="s">
        <v>157</v>
      </c>
      <c r="B203" s="3" t="s">
        <v>21</v>
      </c>
      <c r="C203" s="3" t="s">
        <v>23</v>
      </c>
      <c r="D203" s="3" t="s">
        <v>158</v>
      </c>
      <c r="E203" s="4" t="s">
        <v>0</v>
      </c>
      <c r="F203" s="4" t="s">
        <v>0</v>
      </c>
      <c r="G203" s="4" t="s">
        <v>0</v>
      </c>
      <c r="H203" s="26">
        <f t="shared" ref="H203:I206" si="69">H204</f>
        <v>886916</v>
      </c>
      <c r="I203" s="26">
        <f t="shared" si="69"/>
        <v>886916</v>
      </c>
      <c r="J203" s="26">
        <f>J204</f>
        <v>0</v>
      </c>
      <c r="K203" s="28">
        <f t="shared" si="52"/>
        <v>0</v>
      </c>
    </row>
    <row r="204" spans="1:11" ht="31.5" x14ac:dyDescent="0.2">
      <c r="A204" s="2" t="s">
        <v>24</v>
      </c>
      <c r="B204" s="3" t="s">
        <v>21</v>
      </c>
      <c r="C204" s="3" t="s">
        <v>23</v>
      </c>
      <c r="D204" s="3" t="s">
        <v>158</v>
      </c>
      <c r="E204" s="3" t="s">
        <v>25</v>
      </c>
      <c r="F204" s="5" t="s">
        <v>0</v>
      </c>
      <c r="G204" s="5" t="s">
        <v>0</v>
      </c>
      <c r="H204" s="26">
        <f t="shared" si="69"/>
        <v>886916</v>
      </c>
      <c r="I204" s="26">
        <f t="shared" si="69"/>
        <v>886916</v>
      </c>
      <c r="J204" s="26">
        <f>J205</f>
        <v>0</v>
      </c>
      <c r="K204" s="28">
        <f t="shared" ref="K204:K267" si="70">J204/I204*100</f>
        <v>0</v>
      </c>
    </row>
    <row r="205" spans="1:11" ht="78.75" x14ac:dyDescent="0.2">
      <c r="A205" s="6" t="s">
        <v>157</v>
      </c>
      <c r="B205" s="1" t="s">
        <v>21</v>
      </c>
      <c r="C205" s="1" t="s">
        <v>23</v>
      </c>
      <c r="D205" s="1" t="s">
        <v>158</v>
      </c>
      <c r="E205" s="1" t="s">
        <v>25</v>
      </c>
      <c r="F205" s="1" t="s">
        <v>159</v>
      </c>
      <c r="G205" s="7" t="s">
        <v>0</v>
      </c>
      <c r="H205" s="27">
        <f t="shared" si="69"/>
        <v>886916</v>
      </c>
      <c r="I205" s="27">
        <f t="shared" si="69"/>
        <v>886916</v>
      </c>
      <c r="J205" s="27">
        <f>J206</f>
        <v>0</v>
      </c>
      <c r="K205" s="29">
        <f t="shared" si="70"/>
        <v>0</v>
      </c>
    </row>
    <row r="206" spans="1:11" ht="63" x14ac:dyDescent="0.2">
      <c r="A206" s="6" t="s">
        <v>66</v>
      </c>
      <c r="B206" s="1" t="s">
        <v>21</v>
      </c>
      <c r="C206" s="1" t="s">
        <v>23</v>
      </c>
      <c r="D206" s="1" t="s">
        <v>158</v>
      </c>
      <c r="E206" s="1" t="s">
        <v>25</v>
      </c>
      <c r="F206" s="1" t="s">
        <v>159</v>
      </c>
      <c r="G206" s="1" t="s">
        <v>67</v>
      </c>
      <c r="H206" s="27">
        <f t="shared" si="69"/>
        <v>886916</v>
      </c>
      <c r="I206" s="27">
        <f t="shared" si="69"/>
        <v>886916</v>
      </c>
      <c r="J206" s="27">
        <f>J207</f>
        <v>0</v>
      </c>
      <c r="K206" s="29">
        <f t="shared" si="70"/>
        <v>0</v>
      </c>
    </row>
    <row r="207" spans="1:11" ht="31.5" x14ac:dyDescent="0.2">
      <c r="A207" s="6" t="s">
        <v>68</v>
      </c>
      <c r="B207" s="1" t="s">
        <v>21</v>
      </c>
      <c r="C207" s="1" t="s">
        <v>23</v>
      </c>
      <c r="D207" s="1" t="s">
        <v>158</v>
      </c>
      <c r="E207" s="1" t="s">
        <v>25</v>
      </c>
      <c r="F207" s="1" t="s">
        <v>159</v>
      </c>
      <c r="G207" s="1" t="s">
        <v>69</v>
      </c>
      <c r="H207" s="8">
        <v>886916</v>
      </c>
      <c r="I207" s="8">
        <v>886916</v>
      </c>
      <c r="J207" s="27">
        <v>0</v>
      </c>
      <c r="K207" s="29">
        <f t="shared" si="70"/>
        <v>0</v>
      </c>
    </row>
    <row r="208" spans="1:11" ht="189" x14ac:dyDescent="0.2">
      <c r="A208" s="2" t="s">
        <v>160</v>
      </c>
      <c r="B208" s="3" t="s">
        <v>21</v>
      </c>
      <c r="C208" s="3" t="s">
        <v>23</v>
      </c>
      <c r="D208" s="3" t="s">
        <v>161</v>
      </c>
      <c r="E208" s="4" t="s">
        <v>0</v>
      </c>
      <c r="F208" s="4" t="s">
        <v>0</v>
      </c>
      <c r="G208" s="4" t="s">
        <v>0</v>
      </c>
      <c r="H208" s="26">
        <f t="shared" ref="H208:I211" si="71">H209</f>
        <v>79354</v>
      </c>
      <c r="I208" s="26">
        <f t="shared" si="71"/>
        <v>79354</v>
      </c>
      <c r="J208" s="26">
        <f>J209</f>
        <v>79354</v>
      </c>
      <c r="K208" s="28">
        <f t="shared" si="70"/>
        <v>100</v>
      </c>
    </row>
    <row r="209" spans="1:11" ht="31.5" x14ac:dyDescent="0.2">
      <c r="A209" s="2" t="s">
        <v>24</v>
      </c>
      <c r="B209" s="3" t="s">
        <v>21</v>
      </c>
      <c r="C209" s="3" t="s">
        <v>23</v>
      </c>
      <c r="D209" s="3" t="s">
        <v>161</v>
      </c>
      <c r="E209" s="3" t="s">
        <v>25</v>
      </c>
      <c r="F209" s="5" t="s">
        <v>0</v>
      </c>
      <c r="G209" s="5" t="s">
        <v>0</v>
      </c>
      <c r="H209" s="26">
        <f t="shared" si="71"/>
        <v>79354</v>
      </c>
      <c r="I209" s="26">
        <f t="shared" si="71"/>
        <v>79354</v>
      </c>
      <c r="J209" s="26">
        <f>J210</f>
        <v>79354</v>
      </c>
      <c r="K209" s="28">
        <f t="shared" si="70"/>
        <v>100</v>
      </c>
    </row>
    <row r="210" spans="1:11" ht="15.75" x14ac:dyDescent="0.2">
      <c r="A210" s="6" t="s">
        <v>162</v>
      </c>
      <c r="B210" s="1" t="s">
        <v>21</v>
      </c>
      <c r="C210" s="1" t="s">
        <v>23</v>
      </c>
      <c r="D210" s="1" t="s">
        <v>161</v>
      </c>
      <c r="E210" s="1" t="s">
        <v>25</v>
      </c>
      <c r="F210" s="1" t="s">
        <v>163</v>
      </c>
      <c r="G210" s="7" t="s">
        <v>0</v>
      </c>
      <c r="H210" s="27">
        <f t="shared" si="71"/>
        <v>79354</v>
      </c>
      <c r="I210" s="27">
        <f t="shared" si="71"/>
        <v>79354</v>
      </c>
      <c r="J210" s="27">
        <f>J211</f>
        <v>79354</v>
      </c>
      <c r="K210" s="29">
        <f t="shared" si="70"/>
        <v>100</v>
      </c>
    </row>
    <row r="211" spans="1:11" ht="63" x14ac:dyDescent="0.2">
      <c r="A211" s="6" t="s">
        <v>66</v>
      </c>
      <c r="B211" s="1" t="s">
        <v>21</v>
      </c>
      <c r="C211" s="1" t="s">
        <v>23</v>
      </c>
      <c r="D211" s="1" t="s">
        <v>161</v>
      </c>
      <c r="E211" s="1" t="s">
        <v>25</v>
      </c>
      <c r="F211" s="1" t="s">
        <v>163</v>
      </c>
      <c r="G211" s="1" t="s">
        <v>67</v>
      </c>
      <c r="H211" s="27">
        <f t="shared" si="71"/>
        <v>79354</v>
      </c>
      <c r="I211" s="27">
        <f t="shared" si="71"/>
        <v>79354</v>
      </c>
      <c r="J211" s="27">
        <f>J212</f>
        <v>79354</v>
      </c>
      <c r="K211" s="29">
        <f t="shared" si="70"/>
        <v>100</v>
      </c>
    </row>
    <row r="212" spans="1:11" ht="31.5" x14ac:dyDescent="0.2">
      <c r="A212" s="6" t="s">
        <v>68</v>
      </c>
      <c r="B212" s="1" t="s">
        <v>21</v>
      </c>
      <c r="C212" s="1" t="s">
        <v>23</v>
      </c>
      <c r="D212" s="1" t="s">
        <v>161</v>
      </c>
      <c r="E212" s="1" t="s">
        <v>25</v>
      </c>
      <c r="F212" s="1" t="s">
        <v>163</v>
      </c>
      <c r="G212" s="1" t="s">
        <v>69</v>
      </c>
      <c r="H212" s="8">
        <v>79354</v>
      </c>
      <c r="I212" s="8">
        <v>79354</v>
      </c>
      <c r="J212" s="27">
        <v>79354</v>
      </c>
      <c r="K212" s="29">
        <f t="shared" si="70"/>
        <v>100</v>
      </c>
    </row>
    <row r="213" spans="1:11" ht="110.25" x14ac:dyDescent="0.2">
      <c r="A213" s="2" t="s">
        <v>164</v>
      </c>
      <c r="B213" s="3" t="s">
        <v>21</v>
      </c>
      <c r="C213" s="3" t="s">
        <v>23</v>
      </c>
      <c r="D213" s="3" t="s">
        <v>165</v>
      </c>
      <c r="E213" s="4" t="s">
        <v>0</v>
      </c>
      <c r="F213" s="4" t="s">
        <v>0</v>
      </c>
      <c r="G213" s="4" t="s">
        <v>0</v>
      </c>
      <c r="H213" s="26">
        <f t="shared" ref="H213:I216" si="72">H214</f>
        <v>2127660</v>
      </c>
      <c r="I213" s="26">
        <f t="shared" si="72"/>
        <v>2127660</v>
      </c>
      <c r="J213" s="26">
        <f>J214</f>
        <v>0</v>
      </c>
      <c r="K213" s="28">
        <f t="shared" si="70"/>
        <v>0</v>
      </c>
    </row>
    <row r="214" spans="1:11" ht="31.5" x14ac:dyDescent="0.2">
      <c r="A214" s="2" t="s">
        <v>24</v>
      </c>
      <c r="B214" s="3" t="s">
        <v>21</v>
      </c>
      <c r="C214" s="3" t="s">
        <v>23</v>
      </c>
      <c r="D214" s="3" t="s">
        <v>165</v>
      </c>
      <c r="E214" s="3" t="s">
        <v>25</v>
      </c>
      <c r="F214" s="5" t="s">
        <v>0</v>
      </c>
      <c r="G214" s="5" t="s">
        <v>0</v>
      </c>
      <c r="H214" s="26">
        <f t="shared" si="72"/>
        <v>2127660</v>
      </c>
      <c r="I214" s="26">
        <f t="shared" si="72"/>
        <v>2127660</v>
      </c>
      <c r="J214" s="26">
        <f>J215</f>
        <v>0</v>
      </c>
      <c r="K214" s="28">
        <f t="shared" si="70"/>
        <v>0</v>
      </c>
    </row>
    <row r="215" spans="1:11" ht="94.5" x14ac:dyDescent="0.2">
      <c r="A215" s="6" t="s">
        <v>164</v>
      </c>
      <c r="B215" s="1" t="s">
        <v>21</v>
      </c>
      <c r="C215" s="1" t="s">
        <v>23</v>
      </c>
      <c r="D215" s="1" t="s">
        <v>165</v>
      </c>
      <c r="E215" s="1" t="s">
        <v>25</v>
      </c>
      <c r="F215" s="1" t="s">
        <v>166</v>
      </c>
      <c r="G215" s="7" t="s">
        <v>0</v>
      </c>
      <c r="H215" s="27">
        <f t="shared" si="72"/>
        <v>2127660</v>
      </c>
      <c r="I215" s="27">
        <f t="shared" si="72"/>
        <v>2127660</v>
      </c>
      <c r="J215" s="27">
        <f>J216</f>
        <v>0</v>
      </c>
      <c r="K215" s="29">
        <f t="shared" si="70"/>
        <v>0</v>
      </c>
    </row>
    <row r="216" spans="1:11" ht="63" x14ac:dyDescent="0.2">
      <c r="A216" s="6" t="s">
        <v>66</v>
      </c>
      <c r="B216" s="1" t="s">
        <v>21</v>
      </c>
      <c r="C216" s="1" t="s">
        <v>23</v>
      </c>
      <c r="D216" s="1" t="s">
        <v>165</v>
      </c>
      <c r="E216" s="1" t="s">
        <v>25</v>
      </c>
      <c r="F216" s="1" t="s">
        <v>166</v>
      </c>
      <c r="G216" s="1" t="s">
        <v>67</v>
      </c>
      <c r="H216" s="27">
        <f t="shared" si="72"/>
        <v>2127660</v>
      </c>
      <c r="I216" s="27">
        <f t="shared" si="72"/>
        <v>2127660</v>
      </c>
      <c r="J216" s="27">
        <f>J217</f>
        <v>0</v>
      </c>
      <c r="K216" s="29">
        <f t="shared" si="70"/>
        <v>0</v>
      </c>
    </row>
    <row r="217" spans="1:11" ht="31.5" x14ac:dyDescent="0.2">
      <c r="A217" s="6" t="s">
        <v>68</v>
      </c>
      <c r="B217" s="1" t="s">
        <v>21</v>
      </c>
      <c r="C217" s="1" t="s">
        <v>23</v>
      </c>
      <c r="D217" s="1" t="s">
        <v>165</v>
      </c>
      <c r="E217" s="1" t="s">
        <v>25</v>
      </c>
      <c r="F217" s="1" t="s">
        <v>166</v>
      </c>
      <c r="G217" s="1" t="s">
        <v>69</v>
      </c>
      <c r="H217" s="8">
        <v>2127660</v>
      </c>
      <c r="I217" s="8">
        <v>2127660</v>
      </c>
      <c r="J217" s="27">
        <v>0</v>
      </c>
      <c r="K217" s="29">
        <f t="shared" si="70"/>
        <v>0</v>
      </c>
    </row>
    <row r="218" spans="1:11" ht="157.5" x14ac:dyDescent="0.2">
      <c r="A218" s="2" t="s">
        <v>167</v>
      </c>
      <c r="B218" s="3" t="s">
        <v>21</v>
      </c>
      <c r="C218" s="3" t="s">
        <v>23</v>
      </c>
      <c r="D218" s="3" t="s">
        <v>168</v>
      </c>
      <c r="E218" s="4" t="s">
        <v>0</v>
      </c>
      <c r="F218" s="4" t="s">
        <v>0</v>
      </c>
      <c r="G218" s="4" t="s">
        <v>0</v>
      </c>
      <c r="H218" s="26">
        <f t="shared" ref="H218:I221" si="73">H219</f>
        <v>305000</v>
      </c>
      <c r="I218" s="26">
        <f t="shared" si="73"/>
        <v>305000</v>
      </c>
      <c r="J218" s="26">
        <f>J219</f>
        <v>48248</v>
      </c>
      <c r="K218" s="28">
        <f t="shared" si="70"/>
        <v>15.819016393442622</v>
      </c>
    </row>
    <row r="219" spans="1:11" ht="31.5" x14ac:dyDescent="0.2">
      <c r="A219" s="2" t="s">
        <v>24</v>
      </c>
      <c r="B219" s="3" t="s">
        <v>21</v>
      </c>
      <c r="C219" s="3" t="s">
        <v>23</v>
      </c>
      <c r="D219" s="3" t="s">
        <v>168</v>
      </c>
      <c r="E219" s="3" t="s">
        <v>25</v>
      </c>
      <c r="F219" s="5" t="s">
        <v>0</v>
      </c>
      <c r="G219" s="5" t="s">
        <v>0</v>
      </c>
      <c r="H219" s="26">
        <f t="shared" si="73"/>
        <v>305000</v>
      </c>
      <c r="I219" s="26">
        <f t="shared" si="73"/>
        <v>305000</v>
      </c>
      <c r="J219" s="26">
        <f>J220</f>
        <v>48248</v>
      </c>
      <c r="K219" s="28">
        <f t="shared" si="70"/>
        <v>15.819016393442622</v>
      </c>
    </row>
    <row r="220" spans="1:11" ht="141.75" x14ac:dyDescent="0.2">
      <c r="A220" s="6" t="s">
        <v>167</v>
      </c>
      <c r="B220" s="1" t="s">
        <v>21</v>
      </c>
      <c r="C220" s="1" t="s">
        <v>23</v>
      </c>
      <c r="D220" s="1" t="s">
        <v>168</v>
      </c>
      <c r="E220" s="1" t="s">
        <v>25</v>
      </c>
      <c r="F220" s="1" t="s">
        <v>169</v>
      </c>
      <c r="G220" s="7" t="s">
        <v>0</v>
      </c>
      <c r="H220" s="27">
        <f t="shared" si="73"/>
        <v>305000</v>
      </c>
      <c r="I220" s="27">
        <f t="shared" si="73"/>
        <v>305000</v>
      </c>
      <c r="J220" s="27">
        <f>J221</f>
        <v>48248</v>
      </c>
      <c r="K220" s="29">
        <f t="shared" si="70"/>
        <v>15.819016393442622</v>
      </c>
    </row>
    <row r="221" spans="1:11" ht="15.75" x14ac:dyDescent="0.2">
      <c r="A221" s="6" t="s">
        <v>38</v>
      </c>
      <c r="B221" s="1" t="s">
        <v>21</v>
      </c>
      <c r="C221" s="1" t="s">
        <v>23</v>
      </c>
      <c r="D221" s="1" t="s">
        <v>168</v>
      </c>
      <c r="E221" s="1" t="s">
        <v>25</v>
      </c>
      <c r="F221" s="1" t="s">
        <v>169</v>
      </c>
      <c r="G221" s="1" t="s">
        <v>39</v>
      </c>
      <c r="H221" s="27">
        <f t="shared" si="73"/>
        <v>305000</v>
      </c>
      <c r="I221" s="27">
        <f t="shared" si="73"/>
        <v>305000</v>
      </c>
      <c r="J221" s="27">
        <f>J222</f>
        <v>48248</v>
      </c>
      <c r="K221" s="29">
        <f t="shared" si="70"/>
        <v>15.819016393442622</v>
      </c>
    </row>
    <row r="222" spans="1:11" ht="94.5" x14ac:dyDescent="0.2">
      <c r="A222" s="6" t="s">
        <v>170</v>
      </c>
      <c r="B222" s="1" t="s">
        <v>21</v>
      </c>
      <c r="C222" s="1" t="s">
        <v>23</v>
      </c>
      <c r="D222" s="1" t="s">
        <v>168</v>
      </c>
      <c r="E222" s="1" t="s">
        <v>25</v>
      </c>
      <c r="F222" s="1" t="s">
        <v>169</v>
      </c>
      <c r="G222" s="1" t="s">
        <v>171</v>
      </c>
      <c r="H222" s="8">
        <v>305000</v>
      </c>
      <c r="I222" s="8">
        <v>305000</v>
      </c>
      <c r="J222" s="27">
        <v>48248</v>
      </c>
      <c r="K222" s="29">
        <f t="shared" si="70"/>
        <v>15.819016393442622</v>
      </c>
    </row>
    <row r="223" spans="1:11" ht="110.25" x14ac:dyDescent="0.2">
      <c r="A223" s="2" t="s">
        <v>172</v>
      </c>
      <c r="B223" s="3" t="s">
        <v>21</v>
      </c>
      <c r="C223" s="3" t="s">
        <v>23</v>
      </c>
      <c r="D223" s="3" t="s">
        <v>173</v>
      </c>
      <c r="E223" s="4" t="s">
        <v>0</v>
      </c>
      <c r="F223" s="4" t="s">
        <v>0</v>
      </c>
      <c r="G223" s="4" t="s">
        <v>0</v>
      </c>
      <c r="H223" s="26">
        <f t="shared" ref="H223:I223" si="74">H224</f>
        <v>22714641.98</v>
      </c>
      <c r="I223" s="26">
        <f t="shared" si="74"/>
        <v>22714641.98</v>
      </c>
      <c r="J223" s="26">
        <f>J224</f>
        <v>553622</v>
      </c>
      <c r="K223" s="28">
        <f t="shared" si="70"/>
        <v>2.4372913316769784</v>
      </c>
    </row>
    <row r="224" spans="1:11" ht="31.5" x14ac:dyDescent="0.2">
      <c r="A224" s="2" t="s">
        <v>24</v>
      </c>
      <c r="B224" s="3" t="s">
        <v>21</v>
      </c>
      <c r="C224" s="3" t="s">
        <v>23</v>
      </c>
      <c r="D224" s="3" t="s">
        <v>173</v>
      </c>
      <c r="E224" s="3" t="s">
        <v>25</v>
      </c>
      <c r="F224" s="5" t="s">
        <v>0</v>
      </c>
      <c r="G224" s="5" t="s">
        <v>0</v>
      </c>
      <c r="H224" s="26">
        <f t="shared" ref="H224:I224" si="75">H225+H228</f>
        <v>22714641.98</v>
      </c>
      <c r="I224" s="26">
        <f t="shared" si="75"/>
        <v>22714641.98</v>
      </c>
      <c r="J224" s="26">
        <f>J225+J228</f>
        <v>553622</v>
      </c>
      <c r="K224" s="28">
        <f t="shared" si="70"/>
        <v>2.4372913316769784</v>
      </c>
    </row>
    <row r="225" spans="1:11" ht="110.25" x14ac:dyDescent="0.2">
      <c r="A225" s="6" t="s">
        <v>172</v>
      </c>
      <c r="B225" s="1" t="s">
        <v>21</v>
      </c>
      <c r="C225" s="1" t="s">
        <v>23</v>
      </c>
      <c r="D225" s="1" t="s">
        <v>173</v>
      </c>
      <c r="E225" s="1" t="s">
        <v>25</v>
      </c>
      <c r="F225" s="1" t="s">
        <v>174</v>
      </c>
      <c r="G225" s="7" t="s">
        <v>0</v>
      </c>
      <c r="H225" s="27">
        <f t="shared" ref="H225:I226" si="76">H226</f>
        <v>7100902.9800000004</v>
      </c>
      <c r="I225" s="27">
        <f t="shared" si="76"/>
        <v>7100902.9800000004</v>
      </c>
      <c r="J225" s="27">
        <f>J226</f>
        <v>553622</v>
      </c>
      <c r="K225" s="29">
        <f t="shared" si="70"/>
        <v>7.7965013965026735</v>
      </c>
    </row>
    <row r="226" spans="1:11" ht="15.75" x14ac:dyDescent="0.2">
      <c r="A226" s="6" t="s">
        <v>109</v>
      </c>
      <c r="B226" s="1" t="s">
        <v>21</v>
      </c>
      <c r="C226" s="1" t="s">
        <v>23</v>
      </c>
      <c r="D226" s="1" t="s">
        <v>173</v>
      </c>
      <c r="E226" s="1" t="s">
        <v>25</v>
      </c>
      <c r="F226" s="1" t="s">
        <v>174</v>
      </c>
      <c r="G226" s="1" t="s">
        <v>110</v>
      </c>
      <c r="H226" s="27">
        <f t="shared" si="76"/>
        <v>7100902.9800000004</v>
      </c>
      <c r="I226" s="27">
        <f t="shared" si="76"/>
        <v>7100902.9800000004</v>
      </c>
      <c r="J226" s="27">
        <f>J227</f>
        <v>553622</v>
      </c>
      <c r="K226" s="29">
        <f t="shared" si="70"/>
        <v>7.7965013965026735</v>
      </c>
    </row>
    <row r="227" spans="1:11" ht="15" customHeight="1" x14ac:dyDescent="0.2">
      <c r="A227" s="6" t="s">
        <v>175</v>
      </c>
      <c r="B227" s="1" t="s">
        <v>21</v>
      </c>
      <c r="C227" s="1" t="s">
        <v>23</v>
      </c>
      <c r="D227" s="1" t="s">
        <v>173</v>
      </c>
      <c r="E227" s="1" t="s">
        <v>25</v>
      </c>
      <c r="F227" s="1" t="s">
        <v>174</v>
      </c>
      <c r="G227" s="1" t="s">
        <v>176</v>
      </c>
      <c r="H227" s="8">
        <v>7100902.9800000004</v>
      </c>
      <c r="I227" s="8">
        <v>7100902.9800000004</v>
      </c>
      <c r="J227" s="27">
        <v>553622</v>
      </c>
      <c r="K227" s="29">
        <f t="shared" si="70"/>
        <v>7.7965013965026735</v>
      </c>
    </row>
    <row r="228" spans="1:11" ht="63" x14ac:dyDescent="0.2">
      <c r="A228" s="6" t="s">
        <v>177</v>
      </c>
      <c r="B228" s="1" t="s">
        <v>21</v>
      </c>
      <c r="C228" s="1" t="s">
        <v>23</v>
      </c>
      <c r="D228" s="1" t="s">
        <v>173</v>
      </c>
      <c r="E228" s="1" t="s">
        <v>25</v>
      </c>
      <c r="F228" s="1" t="s">
        <v>178</v>
      </c>
      <c r="G228" s="7" t="s">
        <v>0</v>
      </c>
      <c r="H228" s="27">
        <f t="shared" ref="H228:I229" si="77">H229</f>
        <v>15613739</v>
      </c>
      <c r="I228" s="27">
        <f t="shared" si="77"/>
        <v>15613739</v>
      </c>
      <c r="J228" s="27">
        <f>J229</f>
        <v>0</v>
      </c>
      <c r="K228" s="29">
        <f t="shared" si="70"/>
        <v>0</v>
      </c>
    </row>
    <row r="229" spans="1:11" ht="15.75" x14ac:dyDescent="0.2">
      <c r="A229" s="6" t="s">
        <v>109</v>
      </c>
      <c r="B229" s="1" t="s">
        <v>21</v>
      </c>
      <c r="C229" s="1" t="s">
        <v>23</v>
      </c>
      <c r="D229" s="1" t="s">
        <v>173</v>
      </c>
      <c r="E229" s="1" t="s">
        <v>25</v>
      </c>
      <c r="F229" s="1" t="s">
        <v>178</v>
      </c>
      <c r="G229" s="1" t="s">
        <v>110</v>
      </c>
      <c r="H229" s="27">
        <f t="shared" si="77"/>
        <v>15613739</v>
      </c>
      <c r="I229" s="27">
        <f t="shared" si="77"/>
        <v>15613739</v>
      </c>
      <c r="J229" s="27">
        <f>J230</f>
        <v>0</v>
      </c>
      <c r="K229" s="29">
        <f t="shared" si="70"/>
        <v>0</v>
      </c>
    </row>
    <row r="230" spans="1:11" ht="15" customHeight="1" x14ac:dyDescent="0.2">
      <c r="A230" s="6" t="s">
        <v>175</v>
      </c>
      <c r="B230" s="1" t="s">
        <v>21</v>
      </c>
      <c r="C230" s="1" t="s">
        <v>23</v>
      </c>
      <c r="D230" s="1" t="s">
        <v>173</v>
      </c>
      <c r="E230" s="1" t="s">
        <v>25</v>
      </c>
      <c r="F230" s="1" t="s">
        <v>178</v>
      </c>
      <c r="G230" s="1" t="s">
        <v>176</v>
      </c>
      <c r="H230" s="8">
        <v>15613739</v>
      </c>
      <c r="I230" s="8">
        <v>15613739</v>
      </c>
      <c r="J230" s="27">
        <v>0</v>
      </c>
      <c r="K230" s="29">
        <f t="shared" si="70"/>
        <v>0</v>
      </c>
    </row>
    <row r="231" spans="1:11" ht="236.25" x14ac:dyDescent="0.2">
      <c r="A231" s="2" t="s">
        <v>179</v>
      </c>
      <c r="B231" s="3" t="s">
        <v>21</v>
      </c>
      <c r="C231" s="3" t="s">
        <v>23</v>
      </c>
      <c r="D231" s="3" t="s">
        <v>180</v>
      </c>
      <c r="E231" s="4" t="s">
        <v>0</v>
      </c>
      <c r="F231" s="4" t="s">
        <v>0</v>
      </c>
      <c r="G231" s="4" t="s">
        <v>0</v>
      </c>
      <c r="H231" s="26">
        <f t="shared" ref="H231:I234" si="78">H232</f>
        <v>13092.55</v>
      </c>
      <c r="I231" s="26">
        <f t="shared" si="78"/>
        <v>13092.55</v>
      </c>
      <c r="J231" s="26">
        <f>J232</f>
        <v>0</v>
      </c>
      <c r="K231" s="28">
        <f t="shared" si="70"/>
        <v>0</v>
      </c>
    </row>
    <row r="232" spans="1:11" ht="31.5" x14ac:dyDescent="0.2">
      <c r="A232" s="2" t="s">
        <v>24</v>
      </c>
      <c r="B232" s="3" t="s">
        <v>21</v>
      </c>
      <c r="C232" s="3" t="s">
        <v>23</v>
      </c>
      <c r="D232" s="3" t="s">
        <v>180</v>
      </c>
      <c r="E232" s="3" t="s">
        <v>25</v>
      </c>
      <c r="F232" s="5" t="s">
        <v>0</v>
      </c>
      <c r="G232" s="5" t="s">
        <v>0</v>
      </c>
      <c r="H232" s="26">
        <f t="shared" si="78"/>
        <v>13092.55</v>
      </c>
      <c r="I232" s="26">
        <f t="shared" si="78"/>
        <v>13092.55</v>
      </c>
      <c r="J232" s="26">
        <f>J233</f>
        <v>0</v>
      </c>
      <c r="K232" s="28">
        <f t="shared" si="70"/>
        <v>0</v>
      </c>
    </row>
    <row r="233" spans="1:11" ht="204.75" x14ac:dyDescent="0.2">
      <c r="A233" s="6" t="s">
        <v>179</v>
      </c>
      <c r="B233" s="1" t="s">
        <v>21</v>
      </c>
      <c r="C233" s="1" t="s">
        <v>23</v>
      </c>
      <c r="D233" s="1" t="s">
        <v>180</v>
      </c>
      <c r="E233" s="1" t="s">
        <v>25</v>
      </c>
      <c r="F233" s="1" t="s">
        <v>181</v>
      </c>
      <c r="G233" s="7" t="s">
        <v>0</v>
      </c>
      <c r="H233" s="27">
        <f t="shared" si="78"/>
        <v>13092.55</v>
      </c>
      <c r="I233" s="27">
        <f t="shared" si="78"/>
        <v>13092.55</v>
      </c>
      <c r="J233" s="27">
        <f>J234</f>
        <v>0</v>
      </c>
      <c r="K233" s="29">
        <f t="shared" si="70"/>
        <v>0</v>
      </c>
    </row>
    <row r="234" spans="1:11" ht="48.95" customHeight="1" x14ac:dyDescent="0.2">
      <c r="A234" s="6" t="s">
        <v>34</v>
      </c>
      <c r="B234" s="1" t="s">
        <v>21</v>
      </c>
      <c r="C234" s="1" t="s">
        <v>23</v>
      </c>
      <c r="D234" s="1" t="s">
        <v>180</v>
      </c>
      <c r="E234" s="1" t="s">
        <v>25</v>
      </c>
      <c r="F234" s="1" t="s">
        <v>181</v>
      </c>
      <c r="G234" s="1" t="s">
        <v>35</v>
      </c>
      <c r="H234" s="27">
        <f t="shared" si="78"/>
        <v>13092.55</v>
      </c>
      <c r="I234" s="27">
        <f t="shared" si="78"/>
        <v>13092.55</v>
      </c>
      <c r="J234" s="27">
        <f>J235</f>
        <v>0</v>
      </c>
      <c r="K234" s="29">
        <f t="shared" si="70"/>
        <v>0</v>
      </c>
    </row>
    <row r="235" spans="1:11" ht="63" x14ac:dyDescent="0.2">
      <c r="A235" s="6" t="s">
        <v>36</v>
      </c>
      <c r="B235" s="1" t="s">
        <v>21</v>
      </c>
      <c r="C235" s="1" t="s">
        <v>23</v>
      </c>
      <c r="D235" s="1" t="s">
        <v>180</v>
      </c>
      <c r="E235" s="1" t="s">
        <v>25</v>
      </c>
      <c r="F235" s="1" t="s">
        <v>181</v>
      </c>
      <c r="G235" s="1" t="s">
        <v>37</v>
      </c>
      <c r="H235" s="8">
        <v>13092.55</v>
      </c>
      <c r="I235" s="8">
        <v>13092.55</v>
      </c>
      <c r="J235" s="27">
        <v>0</v>
      </c>
      <c r="K235" s="29">
        <f t="shared" si="70"/>
        <v>0</v>
      </c>
    </row>
    <row r="236" spans="1:11" ht="32.25" customHeight="1" x14ac:dyDescent="0.2">
      <c r="A236" s="2" t="s">
        <v>182</v>
      </c>
      <c r="B236" s="3" t="s">
        <v>21</v>
      </c>
      <c r="C236" s="3" t="s">
        <v>23</v>
      </c>
      <c r="D236" s="3" t="s">
        <v>183</v>
      </c>
      <c r="E236" s="4" t="s">
        <v>0</v>
      </c>
      <c r="F236" s="4" t="s">
        <v>0</v>
      </c>
      <c r="G236" s="4" t="s">
        <v>0</v>
      </c>
      <c r="H236" s="26">
        <f t="shared" ref="H236:I239" si="79">H237</f>
        <v>3190202</v>
      </c>
      <c r="I236" s="26">
        <f t="shared" si="79"/>
        <v>3190202</v>
      </c>
      <c r="J236" s="26">
        <f>J237</f>
        <v>0</v>
      </c>
      <c r="K236" s="28">
        <f t="shared" si="70"/>
        <v>0</v>
      </c>
    </row>
    <row r="237" spans="1:11" ht="31.5" x14ac:dyDescent="0.2">
      <c r="A237" s="2" t="s">
        <v>24</v>
      </c>
      <c r="B237" s="3" t="s">
        <v>21</v>
      </c>
      <c r="C237" s="3" t="s">
        <v>23</v>
      </c>
      <c r="D237" s="3" t="s">
        <v>183</v>
      </c>
      <c r="E237" s="3" t="s">
        <v>25</v>
      </c>
      <c r="F237" s="5" t="s">
        <v>0</v>
      </c>
      <c r="G237" s="5" t="s">
        <v>0</v>
      </c>
      <c r="H237" s="26">
        <f t="shared" si="79"/>
        <v>3190202</v>
      </c>
      <c r="I237" s="26">
        <f t="shared" si="79"/>
        <v>3190202</v>
      </c>
      <c r="J237" s="26">
        <f>J238</f>
        <v>0</v>
      </c>
      <c r="K237" s="28">
        <f t="shared" si="70"/>
        <v>0</v>
      </c>
    </row>
    <row r="238" spans="1:11" ht="48.95" customHeight="1" x14ac:dyDescent="0.2">
      <c r="A238" s="6" t="s">
        <v>184</v>
      </c>
      <c r="B238" s="1" t="s">
        <v>21</v>
      </c>
      <c r="C238" s="1" t="s">
        <v>23</v>
      </c>
      <c r="D238" s="1" t="s">
        <v>183</v>
      </c>
      <c r="E238" s="1" t="s">
        <v>25</v>
      </c>
      <c r="F238" s="1" t="s">
        <v>185</v>
      </c>
      <c r="G238" s="7" t="s">
        <v>0</v>
      </c>
      <c r="H238" s="27">
        <f t="shared" si="79"/>
        <v>3190202</v>
      </c>
      <c r="I238" s="27">
        <f t="shared" si="79"/>
        <v>3190202</v>
      </c>
      <c r="J238" s="27">
        <f>J239</f>
        <v>0</v>
      </c>
      <c r="K238" s="29">
        <f t="shared" si="70"/>
        <v>0</v>
      </c>
    </row>
    <row r="239" spans="1:11" ht="48.95" customHeight="1" x14ac:dyDescent="0.2">
      <c r="A239" s="6" t="s">
        <v>34</v>
      </c>
      <c r="B239" s="1" t="s">
        <v>21</v>
      </c>
      <c r="C239" s="1" t="s">
        <v>23</v>
      </c>
      <c r="D239" s="1" t="s">
        <v>183</v>
      </c>
      <c r="E239" s="1" t="s">
        <v>25</v>
      </c>
      <c r="F239" s="1" t="s">
        <v>185</v>
      </c>
      <c r="G239" s="1" t="s">
        <v>35</v>
      </c>
      <c r="H239" s="27">
        <f t="shared" si="79"/>
        <v>3190202</v>
      </c>
      <c r="I239" s="27">
        <f t="shared" si="79"/>
        <v>3190202</v>
      </c>
      <c r="J239" s="27">
        <f>J240</f>
        <v>0</v>
      </c>
      <c r="K239" s="29">
        <f t="shared" si="70"/>
        <v>0</v>
      </c>
    </row>
    <row r="240" spans="1:11" ht="63" x14ac:dyDescent="0.2">
      <c r="A240" s="6" t="s">
        <v>36</v>
      </c>
      <c r="B240" s="1" t="s">
        <v>21</v>
      </c>
      <c r="C240" s="1" t="s">
        <v>23</v>
      </c>
      <c r="D240" s="1" t="s">
        <v>183</v>
      </c>
      <c r="E240" s="1" t="s">
        <v>25</v>
      </c>
      <c r="F240" s="1" t="s">
        <v>185</v>
      </c>
      <c r="G240" s="1" t="s">
        <v>37</v>
      </c>
      <c r="H240" s="8">
        <v>3190202</v>
      </c>
      <c r="I240" s="8">
        <v>3190202</v>
      </c>
      <c r="J240" s="27">
        <v>0</v>
      </c>
      <c r="K240" s="29">
        <f t="shared" si="70"/>
        <v>0</v>
      </c>
    </row>
    <row r="241" spans="1:11" ht="78.75" x14ac:dyDescent="0.2">
      <c r="A241" s="2" t="s">
        <v>186</v>
      </c>
      <c r="B241" s="3" t="s">
        <v>187</v>
      </c>
      <c r="C241" s="4" t="s">
        <v>0</v>
      </c>
      <c r="D241" s="4" t="s">
        <v>0</v>
      </c>
      <c r="E241" s="4" t="s">
        <v>0</v>
      </c>
      <c r="F241" s="4" t="s">
        <v>0</v>
      </c>
      <c r="G241" s="4" t="s">
        <v>0</v>
      </c>
      <c r="H241" s="26">
        <f t="shared" ref="H241:I241" si="80">H242+H251</f>
        <v>3947608</v>
      </c>
      <c r="I241" s="26">
        <f t="shared" si="80"/>
        <v>3947608</v>
      </c>
      <c r="J241" s="26">
        <f>J242+J251</f>
        <v>971926.80999999994</v>
      </c>
      <c r="K241" s="28">
        <f t="shared" si="70"/>
        <v>24.620651543922293</v>
      </c>
    </row>
    <row r="242" spans="1:11" ht="63" x14ac:dyDescent="0.2">
      <c r="A242" s="2" t="s">
        <v>32</v>
      </c>
      <c r="B242" s="3" t="s">
        <v>187</v>
      </c>
      <c r="C242" s="3" t="s">
        <v>23</v>
      </c>
      <c r="D242" s="3" t="s">
        <v>14</v>
      </c>
      <c r="E242" s="4" t="s">
        <v>0</v>
      </c>
      <c r="F242" s="4" t="s">
        <v>0</v>
      </c>
      <c r="G242" s="4" t="s">
        <v>0</v>
      </c>
      <c r="H242" s="26">
        <f t="shared" ref="H242:I243" si="81">H243</f>
        <v>3657608</v>
      </c>
      <c r="I242" s="26">
        <f t="shared" si="81"/>
        <v>3657608</v>
      </c>
      <c r="J242" s="26">
        <f>J243</f>
        <v>875258.80999999994</v>
      </c>
      <c r="K242" s="28">
        <f t="shared" si="70"/>
        <v>23.929814512654172</v>
      </c>
    </row>
    <row r="243" spans="1:11" ht="47.25" x14ac:dyDescent="0.2">
      <c r="A243" s="2" t="s">
        <v>188</v>
      </c>
      <c r="B243" s="3" t="s">
        <v>187</v>
      </c>
      <c r="C243" s="3" t="s">
        <v>23</v>
      </c>
      <c r="D243" s="3" t="s">
        <v>14</v>
      </c>
      <c r="E243" s="3" t="s">
        <v>189</v>
      </c>
      <c r="F243" s="5" t="s">
        <v>0</v>
      </c>
      <c r="G243" s="5" t="s">
        <v>0</v>
      </c>
      <c r="H243" s="26">
        <f t="shared" si="81"/>
        <v>3657608</v>
      </c>
      <c r="I243" s="26">
        <f t="shared" si="81"/>
        <v>3657608</v>
      </c>
      <c r="J243" s="26">
        <f>J244</f>
        <v>875258.80999999994</v>
      </c>
      <c r="K243" s="28">
        <f t="shared" si="70"/>
        <v>23.929814512654172</v>
      </c>
    </row>
    <row r="244" spans="1:11" ht="48.95" customHeight="1" x14ac:dyDescent="0.2">
      <c r="A244" s="6" t="s">
        <v>32</v>
      </c>
      <c r="B244" s="1" t="s">
        <v>187</v>
      </c>
      <c r="C244" s="1" t="s">
        <v>23</v>
      </c>
      <c r="D244" s="1" t="s">
        <v>14</v>
      </c>
      <c r="E244" s="1" t="s">
        <v>189</v>
      </c>
      <c r="F244" s="1" t="s">
        <v>33</v>
      </c>
      <c r="G244" s="7" t="s">
        <v>0</v>
      </c>
      <c r="H244" s="27">
        <f t="shared" ref="H244:I244" si="82">H245+H247+H249</f>
        <v>3657608</v>
      </c>
      <c r="I244" s="27">
        <f t="shared" si="82"/>
        <v>3657608</v>
      </c>
      <c r="J244" s="27">
        <f>J245+J247+J249</f>
        <v>875258.80999999994</v>
      </c>
      <c r="K244" s="29">
        <f t="shared" si="70"/>
        <v>23.929814512654172</v>
      </c>
    </row>
    <row r="245" spans="1:11" ht="126" x14ac:dyDescent="0.2">
      <c r="A245" s="6" t="s">
        <v>28</v>
      </c>
      <c r="B245" s="1" t="s">
        <v>187</v>
      </c>
      <c r="C245" s="1" t="s">
        <v>23</v>
      </c>
      <c r="D245" s="1" t="s">
        <v>14</v>
      </c>
      <c r="E245" s="1" t="s">
        <v>189</v>
      </c>
      <c r="F245" s="1" t="s">
        <v>33</v>
      </c>
      <c r="G245" s="1" t="s">
        <v>29</v>
      </c>
      <c r="H245" s="27">
        <f t="shared" ref="H245:I245" si="83">H246</f>
        <v>3455288</v>
      </c>
      <c r="I245" s="27">
        <f t="shared" si="83"/>
        <v>3455288</v>
      </c>
      <c r="J245" s="27">
        <f>J246</f>
        <v>843768.94</v>
      </c>
      <c r="K245" s="29">
        <f t="shared" si="70"/>
        <v>24.419641430757725</v>
      </c>
    </row>
    <row r="246" spans="1:11" ht="48.95" customHeight="1" x14ac:dyDescent="0.2">
      <c r="A246" s="6" t="s">
        <v>30</v>
      </c>
      <c r="B246" s="1" t="s">
        <v>187</v>
      </c>
      <c r="C246" s="1" t="s">
        <v>23</v>
      </c>
      <c r="D246" s="1" t="s">
        <v>14</v>
      </c>
      <c r="E246" s="1" t="s">
        <v>189</v>
      </c>
      <c r="F246" s="1" t="s">
        <v>33</v>
      </c>
      <c r="G246" s="1" t="s">
        <v>31</v>
      </c>
      <c r="H246" s="8">
        <v>3455288</v>
      </c>
      <c r="I246" s="8">
        <v>3455288</v>
      </c>
      <c r="J246" s="27">
        <v>843768.94</v>
      </c>
      <c r="K246" s="29">
        <f t="shared" si="70"/>
        <v>24.419641430757725</v>
      </c>
    </row>
    <row r="247" spans="1:11" ht="48.95" customHeight="1" x14ac:dyDescent="0.2">
      <c r="A247" s="6" t="s">
        <v>34</v>
      </c>
      <c r="B247" s="1" t="s">
        <v>187</v>
      </c>
      <c r="C247" s="1" t="s">
        <v>23</v>
      </c>
      <c r="D247" s="1" t="s">
        <v>14</v>
      </c>
      <c r="E247" s="1" t="s">
        <v>189</v>
      </c>
      <c r="F247" s="1" t="s">
        <v>33</v>
      </c>
      <c r="G247" s="1" t="s">
        <v>35</v>
      </c>
      <c r="H247" s="27">
        <f t="shared" ref="H247:I247" si="84">H248</f>
        <v>199365</v>
      </c>
      <c r="I247" s="27">
        <f t="shared" si="84"/>
        <v>199365</v>
      </c>
      <c r="J247" s="27">
        <f>J248</f>
        <v>29248.25</v>
      </c>
      <c r="K247" s="29">
        <f t="shared" si="70"/>
        <v>14.670704486745418</v>
      </c>
    </row>
    <row r="248" spans="1:11" ht="64.5" customHeight="1" x14ac:dyDescent="0.2">
      <c r="A248" s="6" t="s">
        <v>36</v>
      </c>
      <c r="B248" s="1" t="s">
        <v>187</v>
      </c>
      <c r="C248" s="1" t="s">
        <v>23</v>
      </c>
      <c r="D248" s="1" t="s">
        <v>14</v>
      </c>
      <c r="E248" s="1" t="s">
        <v>189</v>
      </c>
      <c r="F248" s="1" t="s">
        <v>33</v>
      </c>
      <c r="G248" s="1" t="s">
        <v>37</v>
      </c>
      <c r="H248" s="8">
        <v>199365</v>
      </c>
      <c r="I248" s="8">
        <v>199365</v>
      </c>
      <c r="J248" s="27">
        <v>29248.25</v>
      </c>
      <c r="K248" s="29">
        <f t="shared" si="70"/>
        <v>14.670704486745418</v>
      </c>
    </row>
    <row r="249" spans="1:11" ht="15.75" x14ac:dyDescent="0.2">
      <c r="A249" s="6" t="s">
        <v>38</v>
      </c>
      <c r="B249" s="1" t="s">
        <v>187</v>
      </c>
      <c r="C249" s="1" t="s">
        <v>23</v>
      </c>
      <c r="D249" s="1" t="s">
        <v>14</v>
      </c>
      <c r="E249" s="1" t="s">
        <v>189</v>
      </c>
      <c r="F249" s="1" t="s">
        <v>33</v>
      </c>
      <c r="G249" s="1" t="s">
        <v>39</v>
      </c>
      <c r="H249" s="27">
        <f t="shared" ref="H249:I249" si="85">H250</f>
        <v>2955</v>
      </c>
      <c r="I249" s="27">
        <f t="shared" si="85"/>
        <v>2955</v>
      </c>
      <c r="J249" s="27">
        <f>J250</f>
        <v>2241.62</v>
      </c>
      <c r="K249" s="29">
        <f t="shared" si="70"/>
        <v>75.858544839255487</v>
      </c>
    </row>
    <row r="250" spans="1:11" ht="31.5" x14ac:dyDescent="0.2">
      <c r="A250" s="6" t="s">
        <v>40</v>
      </c>
      <c r="B250" s="1" t="s">
        <v>187</v>
      </c>
      <c r="C250" s="1" t="s">
        <v>23</v>
      </c>
      <c r="D250" s="1" t="s">
        <v>14</v>
      </c>
      <c r="E250" s="1" t="s">
        <v>189</v>
      </c>
      <c r="F250" s="1" t="s">
        <v>33</v>
      </c>
      <c r="G250" s="1" t="s">
        <v>41</v>
      </c>
      <c r="H250" s="8">
        <v>2955</v>
      </c>
      <c r="I250" s="8">
        <v>2955</v>
      </c>
      <c r="J250" s="27">
        <v>2241.62</v>
      </c>
      <c r="K250" s="29">
        <f t="shared" si="70"/>
        <v>75.858544839255487</v>
      </c>
    </row>
    <row r="251" spans="1:11" ht="63" x14ac:dyDescent="0.2">
      <c r="A251" s="2" t="s">
        <v>190</v>
      </c>
      <c r="B251" s="3" t="s">
        <v>187</v>
      </c>
      <c r="C251" s="3" t="s">
        <v>23</v>
      </c>
      <c r="D251" s="3" t="s">
        <v>191</v>
      </c>
      <c r="E251" s="4" t="s">
        <v>0</v>
      </c>
      <c r="F251" s="4" t="s">
        <v>0</v>
      </c>
      <c r="G251" s="4" t="s">
        <v>0</v>
      </c>
      <c r="H251" s="26">
        <f t="shared" ref="H251:I254" si="86">H252</f>
        <v>290000</v>
      </c>
      <c r="I251" s="26">
        <f t="shared" si="86"/>
        <v>290000</v>
      </c>
      <c r="J251" s="26">
        <f>J252</f>
        <v>96668</v>
      </c>
      <c r="K251" s="28">
        <f t="shared" si="70"/>
        <v>33.333793103448279</v>
      </c>
    </row>
    <row r="252" spans="1:11" ht="47.25" x14ac:dyDescent="0.2">
      <c r="A252" s="2" t="s">
        <v>188</v>
      </c>
      <c r="B252" s="3" t="s">
        <v>187</v>
      </c>
      <c r="C252" s="3" t="s">
        <v>23</v>
      </c>
      <c r="D252" s="3" t="s">
        <v>191</v>
      </c>
      <c r="E252" s="3" t="s">
        <v>189</v>
      </c>
      <c r="F252" s="5" t="s">
        <v>0</v>
      </c>
      <c r="G252" s="5" t="s">
        <v>0</v>
      </c>
      <c r="H252" s="26">
        <f t="shared" si="86"/>
        <v>290000</v>
      </c>
      <c r="I252" s="26">
        <f t="shared" si="86"/>
        <v>290000</v>
      </c>
      <c r="J252" s="26">
        <f>J253</f>
        <v>96668</v>
      </c>
      <c r="K252" s="28">
        <f t="shared" si="70"/>
        <v>33.333793103448279</v>
      </c>
    </row>
    <row r="253" spans="1:11" ht="94.5" x14ac:dyDescent="0.2">
      <c r="A253" s="6" t="s">
        <v>192</v>
      </c>
      <c r="B253" s="1" t="s">
        <v>187</v>
      </c>
      <c r="C253" s="1" t="s">
        <v>23</v>
      </c>
      <c r="D253" s="1" t="s">
        <v>191</v>
      </c>
      <c r="E253" s="1" t="s">
        <v>189</v>
      </c>
      <c r="F253" s="1" t="s">
        <v>193</v>
      </c>
      <c r="G253" s="7" t="s">
        <v>0</v>
      </c>
      <c r="H253" s="27">
        <f t="shared" si="86"/>
        <v>290000</v>
      </c>
      <c r="I253" s="27">
        <f t="shared" si="86"/>
        <v>290000</v>
      </c>
      <c r="J253" s="27">
        <f>J254</f>
        <v>96668</v>
      </c>
      <c r="K253" s="29">
        <f t="shared" si="70"/>
        <v>33.333793103448279</v>
      </c>
    </row>
    <row r="254" spans="1:11" ht="15.75" x14ac:dyDescent="0.2">
      <c r="A254" s="6" t="s">
        <v>109</v>
      </c>
      <c r="B254" s="1" t="s">
        <v>187</v>
      </c>
      <c r="C254" s="1" t="s">
        <v>23</v>
      </c>
      <c r="D254" s="1" t="s">
        <v>191</v>
      </c>
      <c r="E254" s="1" t="s">
        <v>189</v>
      </c>
      <c r="F254" s="1" t="s">
        <v>193</v>
      </c>
      <c r="G254" s="1" t="s">
        <v>110</v>
      </c>
      <c r="H254" s="27">
        <f t="shared" si="86"/>
        <v>290000</v>
      </c>
      <c r="I254" s="27">
        <f t="shared" si="86"/>
        <v>290000</v>
      </c>
      <c r="J254" s="27">
        <f>J255</f>
        <v>96668</v>
      </c>
      <c r="K254" s="29">
        <f t="shared" si="70"/>
        <v>33.333793103448279</v>
      </c>
    </row>
    <row r="255" spans="1:11" ht="15" customHeight="1" x14ac:dyDescent="0.2">
      <c r="A255" s="6" t="s">
        <v>194</v>
      </c>
      <c r="B255" s="1" t="s">
        <v>187</v>
      </c>
      <c r="C255" s="1" t="s">
        <v>23</v>
      </c>
      <c r="D255" s="1" t="s">
        <v>191</v>
      </c>
      <c r="E255" s="1" t="s">
        <v>189</v>
      </c>
      <c r="F255" s="1" t="s">
        <v>193</v>
      </c>
      <c r="G255" s="1" t="s">
        <v>195</v>
      </c>
      <c r="H255" s="8">
        <v>290000</v>
      </c>
      <c r="I255" s="8">
        <v>290000</v>
      </c>
      <c r="J255" s="27">
        <v>96668</v>
      </c>
      <c r="K255" s="29">
        <f t="shared" si="70"/>
        <v>33.333793103448279</v>
      </c>
    </row>
    <row r="256" spans="1:11" ht="63" x14ac:dyDescent="0.2">
      <c r="A256" s="2" t="s">
        <v>196</v>
      </c>
      <c r="B256" s="3" t="s">
        <v>197</v>
      </c>
      <c r="C256" s="4" t="s">
        <v>0</v>
      </c>
      <c r="D256" s="4" t="s">
        <v>0</v>
      </c>
      <c r="E256" s="4" t="s">
        <v>0</v>
      </c>
      <c r="F256" s="4" t="s">
        <v>0</v>
      </c>
      <c r="G256" s="4" t="s">
        <v>0</v>
      </c>
      <c r="H256" s="26">
        <f t="shared" ref="H256:I256" si="87">H257+H271+H296+H301+H332+H337+H342+H347+H352</f>
        <v>104908564.67</v>
      </c>
      <c r="I256" s="26">
        <f t="shared" si="87"/>
        <v>104908564.67</v>
      </c>
      <c r="J256" s="26">
        <f>J257+J271+J296+J301+J332+J337+J342+J347+J352</f>
        <v>20177091.530000001</v>
      </c>
      <c r="K256" s="28">
        <f t="shared" si="70"/>
        <v>19.233026010287134</v>
      </c>
    </row>
    <row r="257" spans="1:11" ht="63" x14ac:dyDescent="0.2">
      <c r="A257" s="2" t="s">
        <v>198</v>
      </c>
      <c r="B257" s="3" t="s">
        <v>197</v>
      </c>
      <c r="C257" s="3" t="s">
        <v>23</v>
      </c>
      <c r="D257" s="3" t="s">
        <v>14</v>
      </c>
      <c r="E257" s="4" t="s">
        <v>0</v>
      </c>
      <c r="F257" s="4" t="s">
        <v>0</v>
      </c>
      <c r="G257" s="4" t="s">
        <v>0</v>
      </c>
      <c r="H257" s="26">
        <f t="shared" ref="H257:I257" si="88">H258</f>
        <v>14497926</v>
      </c>
      <c r="I257" s="26">
        <f t="shared" si="88"/>
        <v>14497926</v>
      </c>
      <c r="J257" s="26">
        <f>J258</f>
        <v>2856775.79</v>
      </c>
      <c r="K257" s="28">
        <f t="shared" si="70"/>
        <v>19.704720454498112</v>
      </c>
    </row>
    <row r="258" spans="1:11" ht="47.25" x14ac:dyDescent="0.2">
      <c r="A258" s="2" t="s">
        <v>199</v>
      </c>
      <c r="B258" s="3" t="s">
        <v>197</v>
      </c>
      <c r="C258" s="3" t="s">
        <v>23</v>
      </c>
      <c r="D258" s="3" t="s">
        <v>14</v>
      </c>
      <c r="E258" s="3" t="s">
        <v>200</v>
      </c>
      <c r="F258" s="5" t="s">
        <v>0</v>
      </c>
      <c r="G258" s="5" t="s">
        <v>0</v>
      </c>
      <c r="H258" s="26">
        <f t="shared" ref="H258:I258" si="89">H259+H264</f>
        <v>14497926</v>
      </c>
      <c r="I258" s="26">
        <f t="shared" si="89"/>
        <v>14497926</v>
      </c>
      <c r="J258" s="26">
        <f>J259+J264</f>
        <v>2856775.79</v>
      </c>
      <c r="K258" s="28">
        <f t="shared" si="70"/>
        <v>19.704720454498112</v>
      </c>
    </row>
    <row r="259" spans="1:11" ht="48.95" customHeight="1" x14ac:dyDescent="0.2">
      <c r="A259" s="6" t="s">
        <v>32</v>
      </c>
      <c r="B259" s="1" t="s">
        <v>197</v>
      </c>
      <c r="C259" s="1" t="s">
        <v>23</v>
      </c>
      <c r="D259" s="1" t="s">
        <v>14</v>
      </c>
      <c r="E259" s="1" t="s">
        <v>200</v>
      </c>
      <c r="F259" s="1" t="s">
        <v>33</v>
      </c>
      <c r="G259" s="7" t="s">
        <v>0</v>
      </c>
      <c r="H259" s="27">
        <f t="shared" ref="H259:I259" si="90">H260+H262</f>
        <v>938494</v>
      </c>
      <c r="I259" s="27">
        <f t="shared" si="90"/>
        <v>938494</v>
      </c>
      <c r="J259" s="27">
        <f>J260+J262</f>
        <v>195039.30000000002</v>
      </c>
      <c r="K259" s="29">
        <f t="shared" si="70"/>
        <v>20.782157371277815</v>
      </c>
    </row>
    <row r="260" spans="1:11" ht="126" x14ac:dyDescent="0.2">
      <c r="A260" s="6" t="s">
        <v>28</v>
      </c>
      <c r="B260" s="1" t="s">
        <v>197</v>
      </c>
      <c r="C260" s="1" t="s">
        <v>23</v>
      </c>
      <c r="D260" s="1" t="s">
        <v>14</v>
      </c>
      <c r="E260" s="1" t="s">
        <v>200</v>
      </c>
      <c r="F260" s="1" t="s">
        <v>33</v>
      </c>
      <c r="G260" s="1" t="s">
        <v>29</v>
      </c>
      <c r="H260" s="27">
        <f t="shared" ref="H260:I260" si="91">H261</f>
        <v>928617</v>
      </c>
      <c r="I260" s="27">
        <f t="shared" si="91"/>
        <v>928617</v>
      </c>
      <c r="J260" s="27">
        <f>J261</f>
        <v>193468.88</v>
      </c>
      <c r="K260" s="29">
        <f t="shared" si="70"/>
        <v>20.834087680927659</v>
      </c>
    </row>
    <row r="261" spans="1:11" ht="48.95" customHeight="1" x14ac:dyDescent="0.2">
      <c r="A261" s="6" t="s">
        <v>30</v>
      </c>
      <c r="B261" s="1" t="s">
        <v>197</v>
      </c>
      <c r="C261" s="1" t="s">
        <v>23</v>
      </c>
      <c r="D261" s="1" t="s">
        <v>14</v>
      </c>
      <c r="E261" s="1" t="s">
        <v>200</v>
      </c>
      <c r="F261" s="1" t="s">
        <v>33</v>
      </c>
      <c r="G261" s="1" t="s">
        <v>31</v>
      </c>
      <c r="H261" s="8">
        <v>928617</v>
      </c>
      <c r="I261" s="8">
        <v>928617</v>
      </c>
      <c r="J261" s="27">
        <v>193468.88</v>
      </c>
      <c r="K261" s="29">
        <f t="shared" si="70"/>
        <v>20.834087680927659</v>
      </c>
    </row>
    <row r="262" spans="1:11" ht="48.95" customHeight="1" x14ac:dyDescent="0.2">
      <c r="A262" s="6" t="s">
        <v>34</v>
      </c>
      <c r="B262" s="1" t="s">
        <v>197</v>
      </c>
      <c r="C262" s="1" t="s">
        <v>23</v>
      </c>
      <c r="D262" s="1" t="s">
        <v>14</v>
      </c>
      <c r="E262" s="1" t="s">
        <v>200</v>
      </c>
      <c r="F262" s="1" t="s">
        <v>33</v>
      </c>
      <c r="G262" s="1" t="s">
        <v>35</v>
      </c>
      <c r="H262" s="27">
        <f t="shared" ref="H262:I262" si="92">H263</f>
        <v>9877</v>
      </c>
      <c r="I262" s="27">
        <f t="shared" si="92"/>
        <v>9877</v>
      </c>
      <c r="J262" s="27">
        <f>J263</f>
        <v>1570.42</v>
      </c>
      <c r="K262" s="29">
        <f t="shared" si="70"/>
        <v>15.89976713576997</v>
      </c>
    </row>
    <row r="263" spans="1:11" ht="63" x14ac:dyDescent="0.2">
      <c r="A263" s="6" t="s">
        <v>36</v>
      </c>
      <c r="B263" s="1" t="s">
        <v>197</v>
      </c>
      <c r="C263" s="1" t="s">
        <v>23</v>
      </c>
      <c r="D263" s="1" t="s">
        <v>14</v>
      </c>
      <c r="E263" s="1" t="s">
        <v>200</v>
      </c>
      <c r="F263" s="1" t="s">
        <v>33</v>
      </c>
      <c r="G263" s="1" t="s">
        <v>37</v>
      </c>
      <c r="H263" s="8">
        <v>9877</v>
      </c>
      <c r="I263" s="8">
        <v>9877</v>
      </c>
      <c r="J263" s="27">
        <v>1570.42</v>
      </c>
      <c r="K263" s="29">
        <f t="shared" si="70"/>
        <v>15.89976713576997</v>
      </c>
    </row>
    <row r="264" spans="1:11" ht="64.5" customHeight="1" x14ac:dyDescent="0.2">
      <c r="A264" s="6" t="s">
        <v>201</v>
      </c>
      <c r="B264" s="1" t="s">
        <v>197</v>
      </c>
      <c r="C264" s="1" t="s">
        <v>23</v>
      </c>
      <c r="D264" s="1" t="s">
        <v>14</v>
      </c>
      <c r="E264" s="1" t="s">
        <v>200</v>
      </c>
      <c r="F264" s="1" t="s">
        <v>202</v>
      </c>
      <c r="G264" s="7" t="s">
        <v>0</v>
      </c>
      <c r="H264" s="27">
        <f t="shared" ref="H264:I264" si="93">H265+H267+H269</f>
        <v>13559432</v>
      </c>
      <c r="I264" s="27">
        <f t="shared" si="93"/>
        <v>13559432</v>
      </c>
      <c r="J264" s="27">
        <f>J265+J267+J269</f>
        <v>2661736.4900000002</v>
      </c>
      <c r="K264" s="29">
        <f t="shared" si="70"/>
        <v>19.63014741325448</v>
      </c>
    </row>
    <row r="265" spans="1:11" ht="126" x14ac:dyDescent="0.2">
      <c r="A265" s="6" t="s">
        <v>28</v>
      </c>
      <c r="B265" s="1" t="s">
        <v>197</v>
      </c>
      <c r="C265" s="1" t="s">
        <v>23</v>
      </c>
      <c r="D265" s="1" t="s">
        <v>14</v>
      </c>
      <c r="E265" s="1" t="s">
        <v>200</v>
      </c>
      <c r="F265" s="1" t="s">
        <v>202</v>
      </c>
      <c r="G265" s="1" t="s">
        <v>29</v>
      </c>
      <c r="H265" s="27">
        <f t="shared" ref="H265:I265" si="94">H266</f>
        <v>13209630</v>
      </c>
      <c r="I265" s="27">
        <f t="shared" si="94"/>
        <v>13209630</v>
      </c>
      <c r="J265" s="27">
        <f>J266</f>
        <v>2542038.91</v>
      </c>
      <c r="K265" s="29">
        <f t="shared" si="70"/>
        <v>19.243831280664185</v>
      </c>
    </row>
    <row r="266" spans="1:11" ht="32.25" customHeight="1" x14ac:dyDescent="0.2">
      <c r="A266" s="6" t="s">
        <v>100</v>
      </c>
      <c r="B266" s="1" t="s">
        <v>197</v>
      </c>
      <c r="C266" s="1" t="s">
        <v>23</v>
      </c>
      <c r="D266" s="1" t="s">
        <v>14</v>
      </c>
      <c r="E266" s="1" t="s">
        <v>200</v>
      </c>
      <c r="F266" s="1" t="s">
        <v>202</v>
      </c>
      <c r="G266" s="1" t="s">
        <v>101</v>
      </c>
      <c r="H266" s="8">
        <v>13209630</v>
      </c>
      <c r="I266" s="8">
        <v>13209630</v>
      </c>
      <c r="J266" s="27">
        <v>2542038.91</v>
      </c>
      <c r="K266" s="29">
        <f t="shared" si="70"/>
        <v>19.243831280664185</v>
      </c>
    </row>
    <row r="267" spans="1:11" ht="48.95" customHeight="1" x14ac:dyDescent="0.2">
      <c r="A267" s="6" t="s">
        <v>34</v>
      </c>
      <c r="B267" s="1" t="s">
        <v>197</v>
      </c>
      <c r="C267" s="1" t="s">
        <v>23</v>
      </c>
      <c r="D267" s="1" t="s">
        <v>14</v>
      </c>
      <c r="E267" s="1" t="s">
        <v>200</v>
      </c>
      <c r="F267" s="1" t="s">
        <v>202</v>
      </c>
      <c r="G267" s="1" t="s">
        <v>35</v>
      </c>
      <c r="H267" s="27">
        <f t="shared" ref="H267:I267" si="95">H268</f>
        <v>344968</v>
      </c>
      <c r="I267" s="27">
        <f t="shared" si="95"/>
        <v>344968</v>
      </c>
      <c r="J267" s="27">
        <f>J268</f>
        <v>117188.58</v>
      </c>
      <c r="K267" s="29">
        <f t="shared" si="70"/>
        <v>33.970855267734976</v>
      </c>
    </row>
    <row r="268" spans="1:11" ht="63" x14ac:dyDescent="0.2">
      <c r="A268" s="6" t="s">
        <v>36</v>
      </c>
      <c r="B268" s="1" t="s">
        <v>197</v>
      </c>
      <c r="C268" s="1" t="s">
        <v>23</v>
      </c>
      <c r="D268" s="1" t="s">
        <v>14</v>
      </c>
      <c r="E268" s="1" t="s">
        <v>200</v>
      </c>
      <c r="F268" s="1" t="s">
        <v>202</v>
      </c>
      <c r="G268" s="1" t="s">
        <v>37</v>
      </c>
      <c r="H268" s="8">
        <v>344968</v>
      </c>
      <c r="I268" s="8">
        <v>344968</v>
      </c>
      <c r="J268" s="27">
        <v>117188.58</v>
      </c>
      <c r="K268" s="29">
        <f t="shared" ref="K268:K331" si="96">J268/I268*100</f>
        <v>33.970855267734976</v>
      </c>
    </row>
    <row r="269" spans="1:11" ht="15.75" x14ac:dyDescent="0.2">
      <c r="A269" s="6" t="s">
        <v>38</v>
      </c>
      <c r="B269" s="1" t="s">
        <v>197</v>
      </c>
      <c r="C269" s="1" t="s">
        <v>23</v>
      </c>
      <c r="D269" s="1" t="s">
        <v>14</v>
      </c>
      <c r="E269" s="1" t="s">
        <v>200</v>
      </c>
      <c r="F269" s="1" t="s">
        <v>202</v>
      </c>
      <c r="G269" s="1" t="s">
        <v>39</v>
      </c>
      <c r="H269" s="27">
        <f t="shared" ref="H269:I269" si="97">H270</f>
        <v>4834</v>
      </c>
      <c r="I269" s="27">
        <f t="shared" si="97"/>
        <v>4834</v>
      </c>
      <c r="J269" s="27">
        <f>J270</f>
        <v>2509</v>
      </c>
      <c r="K269" s="29">
        <f t="shared" si="96"/>
        <v>51.903185767480345</v>
      </c>
    </row>
    <row r="270" spans="1:11" ht="31.5" x14ac:dyDescent="0.2">
      <c r="A270" s="6" t="s">
        <v>40</v>
      </c>
      <c r="B270" s="1" t="s">
        <v>197</v>
      </c>
      <c r="C270" s="1" t="s">
        <v>23</v>
      </c>
      <c r="D270" s="1" t="s">
        <v>14</v>
      </c>
      <c r="E270" s="1" t="s">
        <v>200</v>
      </c>
      <c r="F270" s="1" t="s">
        <v>202</v>
      </c>
      <c r="G270" s="1" t="s">
        <v>41</v>
      </c>
      <c r="H270" s="8">
        <v>4834</v>
      </c>
      <c r="I270" s="8">
        <v>4834</v>
      </c>
      <c r="J270" s="27">
        <v>2509</v>
      </c>
      <c r="K270" s="29">
        <f t="shared" si="96"/>
        <v>51.903185767480345</v>
      </c>
    </row>
    <row r="271" spans="1:11" ht="78.75" x14ac:dyDescent="0.2">
      <c r="A271" s="2" t="s">
        <v>203</v>
      </c>
      <c r="B271" s="3" t="s">
        <v>197</v>
      </c>
      <c r="C271" s="3" t="s">
        <v>23</v>
      </c>
      <c r="D271" s="3" t="s">
        <v>15</v>
      </c>
      <c r="E271" s="4" t="s">
        <v>0</v>
      </c>
      <c r="F271" s="4" t="s">
        <v>0</v>
      </c>
      <c r="G271" s="4" t="s">
        <v>0</v>
      </c>
      <c r="H271" s="26">
        <f t="shared" ref="H271:I271" si="98">H272</f>
        <v>78003414</v>
      </c>
      <c r="I271" s="26">
        <f t="shared" si="98"/>
        <v>78003414</v>
      </c>
      <c r="J271" s="26">
        <f>J272</f>
        <v>16652261.34</v>
      </c>
      <c r="K271" s="28">
        <f t="shared" si="96"/>
        <v>21.348118609270102</v>
      </c>
    </row>
    <row r="272" spans="1:11" ht="47.25" x14ac:dyDescent="0.2">
      <c r="A272" s="2" t="s">
        <v>199</v>
      </c>
      <c r="B272" s="3" t="s">
        <v>197</v>
      </c>
      <c r="C272" s="3" t="s">
        <v>23</v>
      </c>
      <c r="D272" s="3" t="s">
        <v>15</v>
      </c>
      <c r="E272" s="3" t="s">
        <v>200</v>
      </c>
      <c r="F272" s="5" t="s">
        <v>0</v>
      </c>
      <c r="G272" s="5" t="s">
        <v>0</v>
      </c>
      <c r="H272" s="26">
        <f t="shared" ref="H272:I272" si="99">H273+H276+H279+H284+H287+H290+H293</f>
        <v>78003414</v>
      </c>
      <c r="I272" s="26">
        <f t="shared" si="99"/>
        <v>78003414</v>
      </c>
      <c r="J272" s="26">
        <f>J273+J276+J279+J284+J287+J290+J293</f>
        <v>16652261.34</v>
      </c>
      <c r="K272" s="28">
        <f t="shared" si="96"/>
        <v>21.348118609270102</v>
      </c>
    </row>
    <row r="273" spans="1:11" ht="173.25" x14ac:dyDescent="0.2">
      <c r="A273" s="6" t="s">
        <v>204</v>
      </c>
      <c r="B273" s="1" t="s">
        <v>197</v>
      </c>
      <c r="C273" s="1" t="s">
        <v>23</v>
      </c>
      <c r="D273" s="1" t="s">
        <v>15</v>
      </c>
      <c r="E273" s="1" t="s">
        <v>200</v>
      </c>
      <c r="F273" s="1" t="s">
        <v>205</v>
      </c>
      <c r="G273" s="7" t="s">
        <v>0</v>
      </c>
      <c r="H273" s="27">
        <f t="shared" ref="H273:I274" si="100">H274</f>
        <v>47601551</v>
      </c>
      <c r="I273" s="27">
        <f t="shared" si="100"/>
        <v>47601551</v>
      </c>
      <c r="J273" s="27">
        <f>J274</f>
        <v>9430357.0999999996</v>
      </c>
      <c r="K273" s="29">
        <f t="shared" si="96"/>
        <v>19.811029056595235</v>
      </c>
    </row>
    <row r="274" spans="1:11" ht="63" x14ac:dyDescent="0.2">
      <c r="A274" s="6" t="s">
        <v>66</v>
      </c>
      <c r="B274" s="1" t="s">
        <v>197</v>
      </c>
      <c r="C274" s="1" t="s">
        <v>23</v>
      </c>
      <c r="D274" s="1" t="s">
        <v>15</v>
      </c>
      <c r="E274" s="1" t="s">
        <v>200</v>
      </c>
      <c r="F274" s="1" t="s">
        <v>205</v>
      </c>
      <c r="G274" s="1" t="s">
        <v>67</v>
      </c>
      <c r="H274" s="27">
        <f t="shared" si="100"/>
        <v>47601551</v>
      </c>
      <c r="I274" s="27">
        <f t="shared" si="100"/>
        <v>47601551</v>
      </c>
      <c r="J274" s="27">
        <f>J275</f>
        <v>9430357.0999999996</v>
      </c>
      <c r="K274" s="29">
        <f t="shared" si="96"/>
        <v>19.811029056595235</v>
      </c>
    </row>
    <row r="275" spans="1:11" ht="31.5" x14ac:dyDescent="0.2">
      <c r="A275" s="6" t="s">
        <v>68</v>
      </c>
      <c r="B275" s="1" t="s">
        <v>197</v>
      </c>
      <c r="C275" s="1" t="s">
        <v>23</v>
      </c>
      <c r="D275" s="1" t="s">
        <v>15</v>
      </c>
      <c r="E275" s="1" t="s">
        <v>200</v>
      </c>
      <c r="F275" s="1" t="s">
        <v>205</v>
      </c>
      <c r="G275" s="1" t="s">
        <v>69</v>
      </c>
      <c r="H275" s="8">
        <v>47601551</v>
      </c>
      <c r="I275" s="8">
        <v>47601551</v>
      </c>
      <c r="J275" s="27">
        <v>9430357.0999999996</v>
      </c>
      <c r="K275" s="29">
        <f t="shared" si="96"/>
        <v>19.811029056595235</v>
      </c>
    </row>
    <row r="276" spans="1:11" ht="409.6" customHeight="1" x14ac:dyDescent="0.2">
      <c r="A276" s="6" t="s">
        <v>206</v>
      </c>
      <c r="B276" s="1" t="s">
        <v>197</v>
      </c>
      <c r="C276" s="1" t="s">
        <v>23</v>
      </c>
      <c r="D276" s="1" t="s">
        <v>15</v>
      </c>
      <c r="E276" s="1" t="s">
        <v>200</v>
      </c>
      <c r="F276" s="1" t="s">
        <v>207</v>
      </c>
      <c r="G276" s="7" t="s">
        <v>0</v>
      </c>
      <c r="H276" s="27">
        <f t="shared" ref="H276:I277" si="101">H277</f>
        <v>14654742</v>
      </c>
      <c r="I276" s="27">
        <f t="shared" si="101"/>
        <v>14654742</v>
      </c>
      <c r="J276" s="27">
        <f>J277</f>
        <v>2381767.71</v>
      </c>
      <c r="K276" s="29">
        <f t="shared" si="96"/>
        <v>16.252539348696825</v>
      </c>
    </row>
    <row r="277" spans="1:11" ht="64.5" customHeight="1" x14ac:dyDescent="0.2">
      <c r="A277" s="6" t="s">
        <v>66</v>
      </c>
      <c r="B277" s="1" t="s">
        <v>197</v>
      </c>
      <c r="C277" s="1" t="s">
        <v>23</v>
      </c>
      <c r="D277" s="1" t="s">
        <v>15</v>
      </c>
      <c r="E277" s="1" t="s">
        <v>200</v>
      </c>
      <c r="F277" s="1" t="s">
        <v>207</v>
      </c>
      <c r="G277" s="1" t="s">
        <v>67</v>
      </c>
      <c r="H277" s="27">
        <f t="shared" si="101"/>
        <v>14654742</v>
      </c>
      <c r="I277" s="27">
        <f t="shared" si="101"/>
        <v>14654742</v>
      </c>
      <c r="J277" s="27">
        <f>J278</f>
        <v>2381767.71</v>
      </c>
      <c r="K277" s="29">
        <f t="shared" si="96"/>
        <v>16.252539348696825</v>
      </c>
    </row>
    <row r="278" spans="1:11" ht="31.5" x14ac:dyDescent="0.2">
      <c r="A278" s="6" t="s">
        <v>68</v>
      </c>
      <c r="B278" s="1" t="s">
        <v>197</v>
      </c>
      <c r="C278" s="1" t="s">
        <v>23</v>
      </c>
      <c r="D278" s="1" t="s">
        <v>15</v>
      </c>
      <c r="E278" s="1" t="s">
        <v>200</v>
      </c>
      <c r="F278" s="1" t="s">
        <v>207</v>
      </c>
      <c r="G278" s="1" t="s">
        <v>69</v>
      </c>
      <c r="H278" s="8">
        <v>14654742</v>
      </c>
      <c r="I278" s="8">
        <v>14654742</v>
      </c>
      <c r="J278" s="27">
        <v>2381767.71</v>
      </c>
      <c r="K278" s="29">
        <f t="shared" si="96"/>
        <v>16.252539348696825</v>
      </c>
    </row>
    <row r="279" spans="1:11" ht="173.25" x14ac:dyDescent="0.2">
      <c r="A279" s="6" t="s">
        <v>128</v>
      </c>
      <c r="B279" s="1" t="s">
        <v>197</v>
      </c>
      <c r="C279" s="1" t="s">
        <v>23</v>
      </c>
      <c r="D279" s="1" t="s">
        <v>15</v>
      </c>
      <c r="E279" s="1" t="s">
        <v>200</v>
      </c>
      <c r="F279" s="1" t="s">
        <v>129</v>
      </c>
      <c r="G279" s="7" t="s">
        <v>0</v>
      </c>
      <c r="H279" s="27">
        <f t="shared" ref="H279:I279" si="102">H280+H282</f>
        <v>1824000</v>
      </c>
      <c r="I279" s="27">
        <f t="shared" si="102"/>
        <v>1824000</v>
      </c>
      <c r="J279" s="27">
        <f>J280+J282</f>
        <v>443800</v>
      </c>
      <c r="K279" s="29">
        <f t="shared" si="96"/>
        <v>24.331140350877192</v>
      </c>
    </row>
    <row r="280" spans="1:11" ht="32.25" customHeight="1" x14ac:dyDescent="0.2">
      <c r="A280" s="6" t="s">
        <v>57</v>
      </c>
      <c r="B280" s="1" t="s">
        <v>197</v>
      </c>
      <c r="C280" s="1" t="s">
        <v>23</v>
      </c>
      <c r="D280" s="1" t="s">
        <v>15</v>
      </c>
      <c r="E280" s="1" t="s">
        <v>200</v>
      </c>
      <c r="F280" s="1" t="s">
        <v>129</v>
      </c>
      <c r="G280" s="1" t="s">
        <v>58</v>
      </c>
      <c r="H280" s="27">
        <f t="shared" ref="H280:I280" si="103">H281</f>
        <v>453600</v>
      </c>
      <c r="I280" s="27">
        <f t="shared" si="103"/>
        <v>453600</v>
      </c>
      <c r="J280" s="27">
        <f>J281</f>
        <v>102900</v>
      </c>
      <c r="K280" s="29">
        <f t="shared" si="96"/>
        <v>22.685185185185187</v>
      </c>
    </row>
    <row r="281" spans="1:11" ht="47.25" x14ac:dyDescent="0.2">
      <c r="A281" s="6" t="s">
        <v>61</v>
      </c>
      <c r="B281" s="1" t="s">
        <v>197</v>
      </c>
      <c r="C281" s="1" t="s">
        <v>23</v>
      </c>
      <c r="D281" s="1" t="s">
        <v>15</v>
      </c>
      <c r="E281" s="1" t="s">
        <v>200</v>
      </c>
      <c r="F281" s="1" t="s">
        <v>129</v>
      </c>
      <c r="G281" s="1" t="s">
        <v>62</v>
      </c>
      <c r="H281" s="8">
        <v>453600</v>
      </c>
      <c r="I281" s="8">
        <v>453600</v>
      </c>
      <c r="J281" s="27">
        <v>102900</v>
      </c>
      <c r="K281" s="29">
        <f t="shared" si="96"/>
        <v>22.685185185185187</v>
      </c>
    </row>
    <row r="282" spans="1:11" ht="63" x14ac:dyDescent="0.2">
      <c r="A282" s="6" t="s">
        <v>66</v>
      </c>
      <c r="B282" s="1" t="s">
        <v>197</v>
      </c>
      <c r="C282" s="1" t="s">
        <v>23</v>
      </c>
      <c r="D282" s="1" t="s">
        <v>15</v>
      </c>
      <c r="E282" s="1" t="s">
        <v>200</v>
      </c>
      <c r="F282" s="1" t="s">
        <v>129</v>
      </c>
      <c r="G282" s="1" t="s">
        <v>67</v>
      </c>
      <c r="H282" s="27">
        <f t="shared" ref="H282:I282" si="104">H283</f>
        <v>1370400</v>
      </c>
      <c r="I282" s="27">
        <f t="shared" si="104"/>
        <v>1370400</v>
      </c>
      <c r="J282" s="27">
        <f>J283</f>
        <v>340900</v>
      </c>
      <c r="K282" s="29">
        <f t="shared" si="96"/>
        <v>24.87594862813777</v>
      </c>
    </row>
    <row r="283" spans="1:11" ht="31.5" x14ac:dyDescent="0.2">
      <c r="A283" s="6" t="s">
        <v>68</v>
      </c>
      <c r="B283" s="1" t="s">
        <v>197</v>
      </c>
      <c r="C283" s="1" t="s">
        <v>23</v>
      </c>
      <c r="D283" s="1" t="s">
        <v>15</v>
      </c>
      <c r="E283" s="1" t="s">
        <v>200</v>
      </c>
      <c r="F283" s="1" t="s">
        <v>129</v>
      </c>
      <c r="G283" s="1" t="s">
        <v>69</v>
      </c>
      <c r="H283" s="8">
        <v>1370400</v>
      </c>
      <c r="I283" s="8">
        <v>1370400</v>
      </c>
      <c r="J283" s="27">
        <v>340900</v>
      </c>
      <c r="K283" s="29">
        <f t="shared" si="96"/>
        <v>24.87594862813777</v>
      </c>
    </row>
    <row r="284" spans="1:11" ht="32.25" customHeight="1" x14ac:dyDescent="0.2">
      <c r="A284" s="6" t="s">
        <v>208</v>
      </c>
      <c r="B284" s="1" t="s">
        <v>197</v>
      </c>
      <c r="C284" s="1" t="s">
        <v>23</v>
      </c>
      <c r="D284" s="1" t="s">
        <v>15</v>
      </c>
      <c r="E284" s="1" t="s">
        <v>200</v>
      </c>
      <c r="F284" s="1" t="s">
        <v>209</v>
      </c>
      <c r="G284" s="7" t="s">
        <v>0</v>
      </c>
      <c r="H284" s="27">
        <f t="shared" ref="H284:I285" si="105">H285</f>
        <v>1575686</v>
      </c>
      <c r="I284" s="27">
        <f t="shared" si="105"/>
        <v>1575686</v>
      </c>
      <c r="J284" s="27">
        <f>J285</f>
        <v>395532.74</v>
      </c>
      <c r="K284" s="29">
        <f t="shared" si="96"/>
        <v>25.102256414031732</v>
      </c>
    </row>
    <row r="285" spans="1:11" ht="64.5" customHeight="1" x14ac:dyDescent="0.2">
      <c r="A285" s="6" t="s">
        <v>66</v>
      </c>
      <c r="B285" s="1" t="s">
        <v>197</v>
      </c>
      <c r="C285" s="1" t="s">
        <v>23</v>
      </c>
      <c r="D285" s="1" t="s">
        <v>15</v>
      </c>
      <c r="E285" s="1" t="s">
        <v>200</v>
      </c>
      <c r="F285" s="1" t="s">
        <v>209</v>
      </c>
      <c r="G285" s="1" t="s">
        <v>67</v>
      </c>
      <c r="H285" s="27">
        <f t="shared" si="105"/>
        <v>1575686</v>
      </c>
      <c r="I285" s="27">
        <f t="shared" si="105"/>
        <v>1575686</v>
      </c>
      <c r="J285" s="27">
        <f>J286</f>
        <v>395532.74</v>
      </c>
      <c r="K285" s="29">
        <f t="shared" si="96"/>
        <v>25.102256414031732</v>
      </c>
    </row>
    <row r="286" spans="1:11" ht="31.5" x14ac:dyDescent="0.2">
      <c r="A286" s="6" t="s">
        <v>68</v>
      </c>
      <c r="B286" s="1" t="s">
        <v>197</v>
      </c>
      <c r="C286" s="1" t="s">
        <v>23</v>
      </c>
      <c r="D286" s="1" t="s">
        <v>15</v>
      </c>
      <c r="E286" s="1" t="s">
        <v>200</v>
      </c>
      <c r="F286" s="1" t="s">
        <v>209</v>
      </c>
      <c r="G286" s="1" t="s">
        <v>69</v>
      </c>
      <c r="H286" s="8">
        <v>1575686</v>
      </c>
      <c r="I286" s="8">
        <v>1575686</v>
      </c>
      <c r="J286" s="27">
        <v>395532.74</v>
      </c>
      <c r="K286" s="29">
        <f t="shared" si="96"/>
        <v>25.102256414031732</v>
      </c>
    </row>
    <row r="287" spans="1:11" ht="31.5" x14ac:dyDescent="0.2">
      <c r="A287" s="6" t="s">
        <v>210</v>
      </c>
      <c r="B287" s="1" t="s">
        <v>197</v>
      </c>
      <c r="C287" s="1" t="s">
        <v>23</v>
      </c>
      <c r="D287" s="1" t="s">
        <v>15</v>
      </c>
      <c r="E287" s="1" t="s">
        <v>200</v>
      </c>
      <c r="F287" s="1" t="s">
        <v>211</v>
      </c>
      <c r="G287" s="7" t="s">
        <v>0</v>
      </c>
      <c r="H287" s="27">
        <f t="shared" ref="H287:I288" si="106">H288</f>
        <v>9245196</v>
      </c>
      <c r="I287" s="27">
        <f t="shared" si="106"/>
        <v>9245196</v>
      </c>
      <c r="J287" s="27">
        <f>J288</f>
        <v>3387747.85</v>
      </c>
      <c r="K287" s="29">
        <f t="shared" si="96"/>
        <v>36.643331844992794</v>
      </c>
    </row>
    <row r="288" spans="1:11" ht="63" x14ac:dyDescent="0.2">
      <c r="A288" s="6" t="s">
        <v>66</v>
      </c>
      <c r="B288" s="1" t="s">
        <v>197</v>
      </c>
      <c r="C288" s="1" t="s">
        <v>23</v>
      </c>
      <c r="D288" s="1" t="s">
        <v>15</v>
      </c>
      <c r="E288" s="1" t="s">
        <v>200</v>
      </c>
      <c r="F288" s="1" t="s">
        <v>211</v>
      </c>
      <c r="G288" s="1" t="s">
        <v>67</v>
      </c>
      <c r="H288" s="27">
        <f t="shared" si="106"/>
        <v>9245196</v>
      </c>
      <c r="I288" s="27">
        <f t="shared" si="106"/>
        <v>9245196</v>
      </c>
      <c r="J288" s="27">
        <f>J289</f>
        <v>3387747.85</v>
      </c>
      <c r="K288" s="29">
        <f t="shared" si="96"/>
        <v>36.643331844992794</v>
      </c>
    </row>
    <row r="289" spans="1:11" ht="31.5" x14ac:dyDescent="0.2">
      <c r="A289" s="6" t="s">
        <v>68</v>
      </c>
      <c r="B289" s="1" t="s">
        <v>197</v>
      </c>
      <c r="C289" s="1" t="s">
        <v>23</v>
      </c>
      <c r="D289" s="1" t="s">
        <v>15</v>
      </c>
      <c r="E289" s="1" t="s">
        <v>200</v>
      </c>
      <c r="F289" s="1" t="s">
        <v>211</v>
      </c>
      <c r="G289" s="1" t="s">
        <v>69</v>
      </c>
      <c r="H289" s="8">
        <v>9245196</v>
      </c>
      <c r="I289" s="8">
        <v>9245196</v>
      </c>
      <c r="J289" s="27">
        <v>3387747.85</v>
      </c>
      <c r="K289" s="29">
        <f t="shared" si="96"/>
        <v>36.643331844992794</v>
      </c>
    </row>
    <row r="290" spans="1:11" ht="32.25" customHeight="1" x14ac:dyDescent="0.2">
      <c r="A290" s="6" t="s">
        <v>130</v>
      </c>
      <c r="B290" s="1" t="s">
        <v>197</v>
      </c>
      <c r="C290" s="1" t="s">
        <v>23</v>
      </c>
      <c r="D290" s="1" t="s">
        <v>15</v>
      </c>
      <c r="E290" s="1" t="s">
        <v>200</v>
      </c>
      <c r="F290" s="1" t="s">
        <v>132</v>
      </c>
      <c r="G290" s="7" t="s">
        <v>0</v>
      </c>
      <c r="H290" s="27">
        <f t="shared" ref="H290:I291" si="107">H291</f>
        <v>1633166</v>
      </c>
      <c r="I290" s="27">
        <f t="shared" si="107"/>
        <v>1633166</v>
      </c>
      <c r="J290" s="27">
        <f>J291</f>
        <v>345297.81</v>
      </c>
      <c r="K290" s="29">
        <f t="shared" si="96"/>
        <v>21.142848308132791</v>
      </c>
    </row>
    <row r="291" spans="1:11" ht="63" x14ac:dyDescent="0.2">
      <c r="A291" s="6" t="s">
        <v>66</v>
      </c>
      <c r="B291" s="1" t="s">
        <v>197</v>
      </c>
      <c r="C291" s="1" t="s">
        <v>23</v>
      </c>
      <c r="D291" s="1" t="s">
        <v>15</v>
      </c>
      <c r="E291" s="1" t="s">
        <v>200</v>
      </c>
      <c r="F291" s="1" t="s">
        <v>132</v>
      </c>
      <c r="G291" s="1" t="s">
        <v>67</v>
      </c>
      <c r="H291" s="27">
        <f t="shared" si="107"/>
        <v>1633166</v>
      </c>
      <c r="I291" s="27">
        <f t="shared" si="107"/>
        <v>1633166</v>
      </c>
      <c r="J291" s="27">
        <f>J292</f>
        <v>345297.81</v>
      </c>
      <c r="K291" s="29">
        <f t="shared" si="96"/>
        <v>21.142848308132791</v>
      </c>
    </row>
    <row r="292" spans="1:11" ht="31.5" x14ac:dyDescent="0.2">
      <c r="A292" s="6" t="s">
        <v>68</v>
      </c>
      <c r="B292" s="1" t="s">
        <v>197</v>
      </c>
      <c r="C292" s="1" t="s">
        <v>23</v>
      </c>
      <c r="D292" s="1" t="s">
        <v>15</v>
      </c>
      <c r="E292" s="1" t="s">
        <v>200</v>
      </c>
      <c r="F292" s="1" t="s">
        <v>132</v>
      </c>
      <c r="G292" s="1" t="s">
        <v>69</v>
      </c>
      <c r="H292" s="8">
        <v>1633166</v>
      </c>
      <c r="I292" s="8">
        <v>1633166</v>
      </c>
      <c r="J292" s="27">
        <v>345297.81</v>
      </c>
      <c r="K292" s="29">
        <f t="shared" si="96"/>
        <v>21.142848308132791</v>
      </c>
    </row>
    <row r="293" spans="1:11" ht="32.25" customHeight="1" x14ac:dyDescent="0.2">
      <c r="A293" s="6" t="s">
        <v>212</v>
      </c>
      <c r="B293" s="1" t="s">
        <v>197</v>
      </c>
      <c r="C293" s="1" t="s">
        <v>23</v>
      </c>
      <c r="D293" s="1" t="s">
        <v>15</v>
      </c>
      <c r="E293" s="1" t="s">
        <v>200</v>
      </c>
      <c r="F293" s="1" t="s">
        <v>213</v>
      </c>
      <c r="G293" s="7" t="s">
        <v>0</v>
      </c>
      <c r="H293" s="27">
        <f t="shared" ref="H293:I294" si="108">H294</f>
        <v>1469073</v>
      </c>
      <c r="I293" s="27">
        <f t="shared" si="108"/>
        <v>1469073</v>
      </c>
      <c r="J293" s="27">
        <f>J294</f>
        <v>267758.13</v>
      </c>
      <c r="K293" s="29">
        <f t="shared" si="96"/>
        <v>18.226332523979409</v>
      </c>
    </row>
    <row r="294" spans="1:11" ht="63" x14ac:dyDescent="0.2">
      <c r="A294" s="6" t="s">
        <v>66</v>
      </c>
      <c r="B294" s="1" t="s">
        <v>197</v>
      </c>
      <c r="C294" s="1" t="s">
        <v>23</v>
      </c>
      <c r="D294" s="1" t="s">
        <v>15</v>
      </c>
      <c r="E294" s="1" t="s">
        <v>200</v>
      </c>
      <c r="F294" s="1" t="s">
        <v>213</v>
      </c>
      <c r="G294" s="1" t="s">
        <v>67</v>
      </c>
      <c r="H294" s="27">
        <f t="shared" si="108"/>
        <v>1469073</v>
      </c>
      <c r="I294" s="27">
        <f t="shared" si="108"/>
        <v>1469073</v>
      </c>
      <c r="J294" s="27">
        <f>J295</f>
        <v>267758.13</v>
      </c>
      <c r="K294" s="29">
        <f t="shared" si="96"/>
        <v>18.226332523979409</v>
      </c>
    </row>
    <row r="295" spans="1:11" ht="31.5" x14ac:dyDescent="0.2">
      <c r="A295" s="6" t="s">
        <v>68</v>
      </c>
      <c r="B295" s="1" t="s">
        <v>197</v>
      </c>
      <c r="C295" s="1" t="s">
        <v>23</v>
      </c>
      <c r="D295" s="1" t="s">
        <v>15</v>
      </c>
      <c r="E295" s="1" t="s">
        <v>200</v>
      </c>
      <c r="F295" s="1" t="s">
        <v>213</v>
      </c>
      <c r="G295" s="1" t="s">
        <v>69</v>
      </c>
      <c r="H295" s="8">
        <v>1469073</v>
      </c>
      <c r="I295" s="8">
        <v>1469073</v>
      </c>
      <c r="J295" s="27">
        <v>267758.13</v>
      </c>
      <c r="K295" s="29">
        <f t="shared" si="96"/>
        <v>18.226332523979409</v>
      </c>
    </row>
    <row r="296" spans="1:11" ht="31.5" x14ac:dyDescent="0.2">
      <c r="A296" s="2" t="s">
        <v>214</v>
      </c>
      <c r="B296" s="3" t="s">
        <v>197</v>
      </c>
      <c r="C296" s="3" t="s">
        <v>23</v>
      </c>
      <c r="D296" s="3" t="s">
        <v>16</v>
      </c>
      <c r="E296" s="4" t="s">
        <v>0</v>
      </c>
      <c r="F296" s="4" t="s">
        <v>0</v>
      </c>
      <c r="G296" s="4" t="s">
        <v>0</v>
      </c>
      <c r="H296" s="26">
        <f t="shared" ref="H296:I299" si="109">H297</f>
        <v>1300335</v>
      </c>
      <c r="I296" s="26">
        <f t="shared" si="109"/>
        <v>1300335</v>
      </c>
      <c r="J296" s="26">
        <f>J297</f>
        <v>242237.43</v>
      </c>
      <c r="K296" s="28">
        <f t="shared" si="96"/>
        <v>18.628847950720388</v>
      </c>
    </row>
    <row r="297" spans="1:11" ht="47.25" x14ac:dyDescent="0.2">
      <c r="A297" s="2" t="s">
        <v>199</v>
      </c>
      <c r="B297" s="3" t="s">
        <v>197</v>
      </c>
      <c r="C297" s="3" t="s">
        <v>23</v>
      </c>
      <c r="D297" s="3" t="s">
        <v>16</v>
      </c>
      <c r="E297" s="3" t="s">
        <v>200</v>
      </c>
      <c r="F297" s="5" t="s">
        <v>0</v>
      </c>
      <c r="G297" s="5" t="s">
        <v>0</v>
      </c>
      <c r="H297" s="26">
        <f t="shared" si="109"/>
        <v>1300335</v>
      </c>
      <c r="I297" s="26">
        <f t="shared" si="109"/>
        <v>1300335</v>
      </c>
      <c r="J297" s="26">
        <f>J298</f>
        <v>242237.43</v>
      </c>
      <c r="K297" s="28">
        <f t="shared" si="96"/>
        <v>18.628847950720388</v>
      </c>
    </row>
    <row r="298" spans="1:11" ht="32.25" customHeight="1" x14ac:dyDescent="0.2">
      <c r="A298" s="6" t="s">
        <v>130</v>
      </c>
      <c r="B298" s="1" t="s">
        <v>197</v>
      </c>
      <c r="C298" s="1" t="s">
        <v>23</v>
      </c>
      <c r="D298" s="1" t="s">
        <v>16</v>
      </c>
      <c r="E298" s="1" t="s">
        <v>200</v>
      </c>
      <c r="F298" s="1" t="s">
        <v>132</v>
      </c>
      <c r="G298" s="7" t="s">
        <v>0</v>
      </c>
      <c r="H298" s="27">
        <f t="shared" si="109"/>
        <v>1300335</v>
      </c>
      <c r="I298" s="27">
        <f t="shared" si="109"/>
        <v>1300335</v>
      </c>
      <c r="J298" s="27">
        <f>J299</f>
        <v>242237.43</v>
      </c>
      <c r="K298" s="29">
        <f t="shared" si="96"/>
        <v>18.628847950720388</v>
      </c>
    </row>
    <row r="299" spans="1:11" ht="63" x14ac:dyDescent="0.2">
      <c r="A299" s="6" t="s">
        <v>66</v>
      </c>
      <c r="B299" s="1" t="s">
        <v>197</v>
      </c>
      <c r="C299" s="1" t="s">
        <v>23</v>
      </c>
      <c r="D299" s="1" t="s">
        <v>16</v>
      </c>
      <c r="E299" s="1" t="s">
        <v>200</v>
      </c>
      <c r="F299" s="1" t="s">
        <v>132</v>
      </c>
      <c r="G299" s="1" t="s">
        <v>67</v>
      </c>
      <c r="H299" s="27">
        <f t="shared" si="109"/>
        <v>1300335</v>
      </c>
      <c r="I299" s="27">
        <f t="shared" si="109"/>
        <v>1300335</v>
      </c>
      <c r="J299" s="27">
        <f>J300</f>
        <v>242237.43</v>
      </c>
      <c r="K299" s="29">
        <f t="shared" si="96"/>
        <v>18.628847950720388</v>
      </c>
    </row>
    <row r="300" spans="1:11" ht="31.5" x14ac:dyDescent="0.2">
      <c r="A300" s="6" t="s">
        <v>68</v>
      </c>
      <c r="B300" s="1" t="s">
        <v>197</v>
      </c>
      <c r="C300" s="1" t="s">
        <v>23</v>
      </c>
      <c r="D300" s="1" t="s">
        <v>16</v>
      </c>
      <c r="E300" s="1" t="s">
        <v>200</v>
      </c>
      <c r="F300" s="1" t="s">
        <v>132</v>
      </c>
      <c r="G300" s="1" t="s">
        <v>69</v>
      </c>
      <c r="H300" s="8">
        <v>1300335</v>
      </c>
      <c r="I300" s="8">
        <v>1300335</v>
      </c>
      <c r="J300" s="27">
        <v>242237.43</v>
      </c>
      <c r="K300" s="29">
        <f t="shared" si="96"/>
        <v>18.628847950720388</v>
      </c>
    </row>
    <row r="301" spans="1:11" ht="31.5" x14ac:dyDescent="0.2">
      <c r="A301" s="2" t="s">
        <v>215</v>
      </c>
      <c r="B301" s="3" t="s">
        <v>197</v>
      </c>
      <c r="C301" s="3" t="s">
        <v>23</v>
      </c>
      <c r="D301" s="3" t="s">
        <v>17</v>
      </c>
      <c r="E301" s="4" t="s">
        <v>0</v>
      </c>
      <c r="F301" s="4" t="s">
        <v>0</v>
      </c>
      <c r="G301" s="4" t="s">
        <v>0</v>
      </c>
      <c r="H301" s="26">
        <f t="shared" ref="H301:I301" si="110">H302</f>
        <v>1691872</v>
      </c>
      <c r="I301" s="26">
        <f t="shared" si="110"/>
        <v>1691872</v>
      </c>
      <c r="J301" s="26">
        <f>J302</f>
        <v>382150.87</v>
      </c>
      <c r="K301" s="28">
        <f t="shared" si="96"/>
        <v>22.587457561801365</v>
      </c>
    </row>
    <row r="302" spans="1:11" ht="47.25" x14ac:dyDescent="0.2">
      <c r="A302" s="2" t="s">
        <v>199</v>
      </c>
      <c r="B302" s="3" t="s">
        <v>197</v>
      </c>
      <c r="C302" s="3" t="s">
        <v>23</v>
      </c>
      <c r="D302" s="3" t="s">
        <v>17</v>
      </c>
      <c r="E302" s="3" t="s">
        <v>200</v>
      </c>
      <c r="F302" s="5" t="s">
        <v>0</v>
      </c>
      <c r="G302" s="5" t="s">
        <v>0</v>
      </c>
      <c r="H302" s="26">
        <f t="shared" ref="H302:I302" si="111">H303+H306+H309+H312+H315+H320+H323+H326+H329</f>
        <v>1691872</v>
      </c>
      <c r="I302" s="26">
        <f t="shared" si="111"/>
        <v>1691872</v>
      </c>
      <c r="J302" s="26">
        <f>J303+J306+J309+J312+J315+J320+J323+J326+J329</f>
        <v>382150.87</v>
      </c>
      <c r="K302" s="28">
        <f t="shared" si="96"/>
        <v>22.587457561801365</v>
      </c>
    </row>
    <row r="303" spans="1:11" ht="47.25" x14ac:dyDescent="0.2">
      <c r="A303" s="6" t="s">
        <v>113</v>
      </c>
      <c r="B303" s="1" t="s">
        <v>197</v>
      </c>
      <c r="C303" s="1" t="s">
        <v>23</v>
      </c>
      <c r="D303" s="1" t="s">
        <v>17</v>
      </c>
      <c r="E303" s="1" t="s">
        <v>200</v>
      </c>
      <c r="F303" s="1" t="s">
        <v>115</v>
      </c>
      <c r="G303" s="7" t="s">
        <v>0</v>
      </c>
      <c r="H303" s="27">
        <f t="shared" ref="H303:I304" si="112">H304</f>
        <v>5460</v>
      </c>
      <c r="I303" s="27">
        <f t="shared" si="112"/>
        <v>5460</v>
      </c>
      <c r="J303" s="27">
        <f>J304</f>
        <v>0</v>
      </c>
      <c r="K303" s="29">
        <f t="shared" si="96"/>
        <v>0</v>
      </c>
    </row>
    <row r="304" spans="1:11" ht="48.95" customHeight="1" x14ac:dyDescent="0.2">
      <c r="A304" s="6" t="s">
        <v>34</v>
      </c>
      <c r="B304" s="1" t="s">
        <v>197</v>
      </c>
      <c r="C304" s="1" t="s">
        <v>23</v>
      </c>
      <c r="D304" s="1" t="s">
        <v>17</v>
      </c>
      <c r="E304" s="1" t="s">
        <v>200</v>
      </c>
      <c r="F304" s="1" t="s">
        <v>115</v>
      </c>
      <c r="G304" s="1" t="s">
        <v>35</v>
      </c>
      <c r="H304" s="27">
        <f t="shared" si="112"/>
        <v>5460</v>
      </c>
      <c r="I304" s="27">
        <f t="shared" si="112"/>
        <v>5460</v>
      </c>
      <c r="J304" s="27">
        <f>J305</f>
        <v>0</v>
      </c>
      <c r="K304" s="29">
        <f t="shared" si="96"/>
        <v>0</v>
      </c>
    </row>
    <row r="305" spans="1:11" ht="63" x14ac:dyDescent="0.2">
      <c r="A305" s="6" t="s">
        <v>36</v>
      </c>
      <c r="B305" s="1" t="s">
        <v>197</v>
      </c>
      <c r="C305" s="1" t="s">
        <v>23</v>
      </c>
      <c r="D305" s="1" t="s">
        <v>17</v>
      </c>
      <c r="E305" s="1" t="s">
        <v>200</v>
      </c>
      <c r="F305" s="1" t="s">
        <v>115</v>
      </c>
      <c r="G305" s="1" t="s">
        <v>37</v>
      </c>
      <c r="H305" s="8">
        <v>5460</v>
      </c>
      <c r="I305" s="8">
        <v>5460</v>
      </c>
      <c r="J305" s="27">
        <v>0</v>
      </c>
      <c r="K305" s="29">
        <f t="shared" si="96"/>
        <v>0</v>
      </c>
    </row>
    <row r="306" spans="1:11" ht="32.25" customHeight="1" x14ac:dyDescent="0.2">
      <c r="A306" s="6" t="s">
        <v>216</v>
      </c>
      <c r="B306" s="1" t="s">
        <v>197</v>
      </c>
      <c r="C306" s="1" t="s">
        <v>23</v>
      </c>
      <c r="D306" s="1" t="s">
        <v>17</v>
      </c>
      <c r="E306" s="1" t="s">
        <v>200</v>
      </c>
      <c r="F306" s="1" t="s">
        <v>217</v>
      </c>
      <c r="G306" s="7" t="s">
        <v>0</v>
      </c>
      <c r="H306" s="27">
        <f t="shared" ref="H306:I307" si="113">H307</f>
        <v>10500</v>
      </c>
      <c r="I306" s="27">
        <f t="shared" si="113"/>
        <v>10500</v>
      </c>
      <c r="J306" s="27">
        <f>J307</f>
        <v>0</v>
      </c>
      <c r="K306" s="29">
        <f t="shared" si="96"/>
        <v>0</v>
      </c>
    </row>
    <row r="307" spans="1:11" ht="63" x14ac:dyDescent="0.2">
      <c r="A307" s="6" t="s">
        <v>66</v>
      </c>
      <c r="B307" s="1" t="s">
        <v>197</v>
      </c>
      <c r="C307" s="1" t="s">
        <v>23</v>
      </c>
      <c r="D307" s="1" t="s">
        <v>17</v>
      </c>
      <c r="E307" s="1" t="s">
        <v>200</v>
      </c>
      <c r="F307" s="1" t="s">
        <v>217</v>
      </c>
      <c r="G307" s="1" t="s">
        <v>67</v>
      </c>
      <c r="H307" s="27">
        <f t="shared" si="113"/>
        <v>10500</v>
      </c>
      <c r="I307" s="27">
        <f t="shared" si="113"/>
        <v>10500</v>
      </c>
      <c r="J307" s="27">
        <f>J308</f>
        <v>0</v>
      </c>
      <c r="K307" s="29">
        <f t="shared" si="96"/>
        <v>0</v>
      </c>
    </row>
    <row r="308" spans="1:11" ht="31.5" x14ac:dyDescent="0.2">
      <c r="A308" s="6" t="s">
        <v>68</v>
      </c>
      <c r="B308" s="1" t="s">
        <v>197</v>
      </c>
      <c r="C308" s="1" t="s">
        <v>23</v>
      </c>
      <c r="D308" s="1" t="s">
        <v>17</v>
      </c>
      <c r="E308" s="1" t="s">
        <v>200</v>
      </c>
      <c r="F308" s="1" t="s">
        <v>217</v>
      </c>
      <c r="G308" s="1" t="s">
        <v>69</v>
      </c>
      <c r="H308" s="8">
        <v>10500</v>
      </c>
      <c r="I308" s="8">
        <v>10500</v>
      </c>
      <c r="J308" s="27">
        <v>0</v>
      </c>
      <c r="K308" s="29">
        <f t="shared" si="96"/>
        <v>0</v>
      </c>
    </row>
    <row r="309" spans="1:11" ht="63" x14ac:dyDescent="0.2">
      <c r="A309" s="6" t="s">
        <v>218</v>
      </c>
      <c r="B309" s="1" t="s">
        <v>197</v>
      </c>
      <c r="C309" s="1" t="s">
        <v>23</v>
      </c>
      <c r="D309" s="1" t="s">
        <v>17</v>
      </c>
      <c r="E309" s="1" t="s">
        <v>200</v>
      </c>
      <c r="F309" s="1" t="s">
        <v>219</v>
      </c>
      <c r="G309" s="7" t="s">
        <v>0</v>
      </c>
      <c r="H309" s="27">
        <f t="shared" ref="H309:I310" si="114">H310</f>
        <v>20000</v>
      </c>
      <c r="I309" s="27">
        <f t="shared" si="114"/>
        <v>20000</v>
      </c>
      <c r="J309" s="27">
        <f>J310</f>
        <v>0</v>
      </c>
      <c r="K309" s="29">
        <f t="shared" si="96"/>
        <v>0</v>
      </c>
    </row>
    <row r="310" spans="1:11" ht="48.95" customHeight="1" x14ac:dyDescent="0.2">
      <c r="A310" s="6" t="s">
        <v>34</v>
      </c>
      <c r="B310" s="1" t="s">
        <v>197</v>
      </c>
      <c r="C310" s="1" t="s">
        <v>23</v>
      </c>
      <c r="D310" s="1" t="s">
        <v>17</v>
      </c>
      <c r="E310" s="1" t="s">
        <v>200</v>
      </c>
      <c r="F310" s="1" t="s">
        <v>219</v>
      </c>
      <c r="G310" s="1" t="s">
        <v>35</v>
      </c>
      <c r="H310" s="27">
        <f t="shared" si="114"/>
        <v>20000</v>
      </c>
      <c r="I310" s="27">
        <f t="shared" si="114"/>
        <v>20000</v>
      </c>
      <c r="J310" s="27">
        <f>J311</f>
        <v>0</v>
      </c>
      <c r="K310" s="29">
        <f t="shared" si="96"/>
        <v>0</v>
      </c>
    </row>
    <row r="311" spans="1:11" ht="63" x14ac:dyDescent="0.2">
      <c r="A311" s="6" t="s">
        <v>36</v>
      </c>
      <c r="B311" s="1" t="s">
        <v>197</v>
      </c>
      <c r="C311" s="1" t="s">
        <v>23</v>
      </c>
      <c r="D311" s="1" t="s">
        <v>17</v>
      </c>
      <c r="E311" s="1" t="s">
        <v>200</v>
      </c>
      <c r="F311" s="1" t="s">
        <v>219</v>
      </c>
      <c r="G311" s="1" t="s">
        <v>37</v>
      </c>
      <c r="H311" s="8">
        <v>20000</v>
      </c>
      <c r="I311" s="8">
        <v>20000</v>
      </c>
      <c r="J311" s="27">
        <v>0</v>
      </c>
      <c r="K311" s="29">
        <f t="shared" si="96"/>
        <v>0</v>
      </c>
    </row>
    <row r="312" spans="1:11" ht="32.25" customHeight="1" x14ac:dyDescent="0.2">
      <c r="A312" s="6" t="s">
        <v>220</v>
      </c>
      <c r="B312" s="1" t="s">
        <v>197</v>
      </c>
      <c r="C312" s="1" t="s">
        <v>23</v>
      </c>
      <c r="D312" s="1" t="s">
        <v>17</v>
      </c>
      <c r="E312" s="1" t="s">
        <v>200</v>
      </c>
      <c r="F312" s="1" t="s">
        <v>221</v>
      </c>
      <c r="G312" s="7" t="s">
        <v>0</v>
      </c>
      <c r="H312" s="27">
        <f t="shared" ref="H312:I313" si="115">H313</f>
        <v>954500</v>
      </c>
      <c r="I312" s="27">
        <f t="shared" si="115"/>
        <v>954500</v>
      </c>
      <c r="J312" s="27">
        <f>J313</f>
        <v>261229.35</v>
      </c>
      <c r="K312" s="29">
        <f t="shared" si="96"/>
        <v>27.368187532739658</v>
      </c>
    </row>
    <row r="313" spans="1:11" ht="63" x14ac:dyDescent="0.2">
      <c r="A313" s="6" t="s">
        <v>66</v>
      </c>
      <c r="B313" s="1" t="s">
        <v>197</v>
      </c>
      <c r="C313" s="1" t="s">
        <v>23</v>
      </c>
      <c r="D313" s="1" t="s">
        <v>17</v>
      </c>
      <c r="E313" s="1" t="s">
        <v>200</v>
      </c>
      <c r="F313" s="1" t="s">
        <v>221</v>
      </c>
      <c r="G313" s="1" t="s">
        <v>67</v>
      </c>
      <c r="H313" s="27">
        <f t="shared" si="115"/>
        <v>954500</v>
      </c>
      <c r="I313" s="27">
        <f t="shared" si="115"/>
        <v>954500</v>
      </c>
      <c r="J313" s="27">
        <f>J314</f>
        <v>261229.35</v>
      </c>
      <c r="K313" s="29">
        <f t="shared" si="96"/>
        <v>27.368187532739658</v>
      </c>
    </row>
    <row r="314" spans="1:11" ht="31.5" x14ac:dyDescent="0.2">
      <c r="A314" s="6" t="s">
        <v>68</v>
      </c>
      <c r="B314" s="1" t="s">
        <v>197</v>
      </c>
      <c r="C314" s="1" t="s">
        <v>23</v>
      </c>
      <c r="D314" s="1" t="s">
        <v>17</v>
      </c>
      <c r="E314" s="1" t="s">
        <v>200</v>
      </c>
      <c r="F314" s="1" t="s">
        <v>221</v>
      </c>
      <c r="G314" s="1" t="s">
        <v>69</v>
      </c>
      <c r="H314" s="8">
        <v>954500</v>
      </c>
      <c r="I314" s="8">
        <v>954500</v>
      </c>
      <c r="J314" s="27">
        <v>261229.35</v>
      </c>
      <c r="K314" s="29">
        <f t="shared" si="96"/>
        <v>27.368187532739658</v>
      </c>
    </row>
    <row r="315" spans="1:11" ht="32.25" customHeight="1" x14ac:dyDescent="0.2">
      <c r="A315" s="6" t="s">
        <v>133</v>
      </c>
      <c r="B315" s="1" t="s">
        <v>197</v>
      </c>
      <c r="C315" s="1" t="s">
        <v>23</v>
      </c>
      <c r="D315" s="1" t="s">
        <v>17</v>
      </c>
      <c r="E315" s="1" t="s">
        <v>200</v>
      </c>
      <c r="F315" s="1" t="s">
        <v>135</v>
      </c>
      <c r="G315" s="7" t="s">
        <v>0</v>
      </c>
      <c r="H315" s="27">
        <f t="shared" ref="H315:I315" si="116">H316+H318</f>
        <v>120000</v>
      </c>
      <c r="I315" s="27">
        <f t="shared" si="116"/>
        <v>120000</v>
      </c>
      <c r="J315" s="27">
        <f>J316+J318</f>
        <v>6000</v>
      </c>
      <c r="K315" s="29">
        <f t="shared" si="96"/>
        <v>5</v>
      </c>
    </row>
    <row r="316" spans="1:11" ht="47.25" x14ac:dyDescent="0.2">
      <c r="A316" s="6" t="s">
        <v>34</v>
      </c>
      <c r="B316" s="1" t="s">
        <v>197</v>
      </c>
      <c r="C316" s="1" t="s">
        <v>23</v>
      </c>
      <c r="D316" s="1" t="s">
        <v>17</v>
      </c>
      <c r="E316" s="1" t="s">
        <v>200</v>
      </c>
      <c r="F316" s="1" t="s">
        <v>135</v>
      </c>
      <c r="G316" s="1" t="s">
        <v>35</v>
      </c>
      <c r="H316" s="27">
        <f t="shared" ref="H316:I316" si="117">H317</f>
        <v>17850</v>
      </c>
      <c r="I316" s="27">
        <f t="shared" si="117"/>
        <v>17850</v>
      </c>
      <c r="J316" s="27">
        <f>J317</f>
        <v>0</v>
      </c>
      <c r="K316" s="29">
        <f t="shared" si="96"/>
        <v>0</v>
      </c>
    </row>
    <row r="317" spans="1:11" ht="63" x14ac:dyDescent="0.2">
      <c r="A317" s="6" t="s">
        <v>36</v>
      </c>
      <c r="B317" s="1" t="s">
        <v>197</v>
      </c>
      <c r="C317" s="1" t="s">
        <v>23</v>
      </c>
      <c r="D317" s="1" t="s">
        <v>17</v>
      </c>
      <c r="E317" s="1" t="s">
        <v>200</v>
      </c>
      <c r="F317" s="1" t="s">
        <v>135</v>
      </c>
      <c r="G317" s="1" t="s">
        <v>37</v>
      </c>
      <c r="H317" s="8">
        <v>17850</v>
      </c>
      <c r="I317" s="8">
        <v>17850</v>
      </c>
      <c r="J317" s="27">
        <v>0</v>
      </c>
      <c r="K317" s="29">
        <f t="shared" si="96"/>
        <v>0</v>
      </c>
    </row>
    <row r="318" spans="1:11" ht="63" x14ac:dyDescent="0.2">
      <c r="A318" s="6" t="s">
        <v>66</v>
      </c>
      <c r="B318" s="1" t="s">
        <v>197</v>
      </c>
      <c r="C318" s="1" t="s">
        <v>23</v>
      </c>
      <c r="D318" s="1" t="s">
        <v>17</v>
      </c>
      <c r="E318" s="1" t="s">
        <v>200</v>
      </c>
      <c r="F318" s="1" t="s">
        <v>135</v>
      </c>
      <c r="G318" s="1" t="s">
        <v>67</v>
      </c>
      <c r="H318" s="27">
        <f t="shared" ref="H318:I318" si="118">H319</f>
        <v>102150</v>
      </c>
      <c r="I318" s="27">
        <f t="shared" si="118"/>
        <v>102150</v>
      </c>
      <c r="J318" s="27">
        <f>J319</f>
        <v>6000</v>
      </c>
      <c r="K318" s="29">
        <f t="shared" si="96"/>
        <v>5.8737151248164459</v>
      </c>
    </row>
    <row r="319" spans="1:11" ht="31.5" x14ac:dyDescent="0.2">
      <c r="A319" s="6" t="s">
        <v>68</v>
      </c>
      <c r="B319" s="1" t="s">
        <v>197</v>
      </c>
      <c r="C319" s="1" t="s">
        <v>23</v>
      </c>
      <c r="D319" s="1" t="s">
        <v>17</v>
      </c>
      <c r="E319" s="1" t="s">
        <v>200</v>
      </c>
      <c r="F319" s="1" t="s">
        <v>135</v>
      </c>
      <c r="G319" s="1" t="s">
        <v>69</v>
      </c>
      <c r="H319" s="8">
        <v>102150</v>
      </c>
      <c r="I319" s="8">
        <v>102150</v>
      </c>
      <c r="J319" s="27">
        <v>6000</v>
      </c>
      <c r="K319" s="29">
        <f t="shared" si="96"/>
        <v>5.8737151248164459</v>
      </c>
    </row>
    <row r="320" spans="1:11" ht="47.25" x14ac:dyDescent="0.2">
      <c r="A320" s="6" t="s">
        <v>222</v>
      </c>
      <c r="B320" s="1" t="s">
        <v>197</v>
      </c>
      <c r="C320" s="1" t="s">
        <v>23</v>
      </c>
      <c r="D320" s="1" t="s">
        <v>17</v>
      </c>
      <c r="E320" s="1" t="s">
        <v>200</v>
      </c>
      <c r="F320" s="1" t="s">
        <v>223</v>
      </c>
      <c r="G320" s="7" t="s">
        <v>0</v>
      </c>
      <c r="H320" s="27">
        <f t="shared" ref="H320:I321" si="119">H321</f>
        <v>271842</v>
      </c>
      <c r="I320" s="27">
        <f t="shared" si="119"/>
        <v>271842</v>
      </c>
      <c r="J320" s="27">
        <f>J321</f>
        <v>114921.52</v>
      </c>
      <c r="K320" s="29">
        <f t="shared" si="96"/>
        <v>42.275115692203563</v>
      </c>
    </row>
    <row r="321" spans="1:11" ht="63" x14ac:dyDescent="0.2">
      <c r="A321" s="6" t="s">
        <v>66</v>
      </c>
      <c r="B321" s="1" t="s">
        <v>197</v>
      </c>
      <c r="C321" s="1" t="s">
        <v>23</v>
      </c>
      <c r="D321" s="1" t="s">
        <v>17</v>
      </c>
      <c r="E321" s="1" t="s">
        <v>200</v>
      </c>
      <c r="F321" s="1" t="s">
        <v>223</v>
      </c>
      <c r="G321" s="1" t="s">
        <v>67</v>
      </c>
      <c r="H321" s="27">
        <f t="shared" si="119"/>
        <v>271842</v>
      </c>
      <c r="I321" s="27">
        <f t="shared" si="119"/>
        <v>271842</v>
      </c>
      <c r="J321" s="27">
        <f>J322</f>
        <v>114921.52</v>
      </c>
      <c r="K321" s="29">
        <f t="shared" si="96"/>
        <v>42.275115692203563</v>
      </c>
    </row>
    <row r="322" spans="1:11" ht="31.5" x14ac:dyDescent="0.2">
      <c r="A322" s="6" t="s">
        <v>68</v>
      </c>
      <c r="B322" s="1" t="s">
        <v>197</v>
      </c>
      <c r="C322" s="1" t="s">
        <v>23</v>
      </c>
      <c r="D322" s="1" t="s">
        <v>17</v>
      </c>
      <c r="E322" s="1" t="s">
        <v>200</v>
      </c>
      <c r="F322" s="1" t="s">
        <v>223</v>
      </c>
      <c r="G322" s="1" t="s">
        <v>69</v>
      </c>
      <c r="H322" s="8">
        <v>271842</v>
      </c>
      <c r="I322" s="8">
        <v>271842</v>
      </c>
      <c r="J322" s="27">
        <v>114921.52</v>
      </c>
      <c r="K322" s="29">
        <f t="shared" si="96"/>
        <v>42.275115692203563</v>
      </c>
    </row>
    <row r="323" spans="1:11" ht="32.25" customHeight="1" x14ac:dyDescent="0.2">
      <c r="A323" s="6" t="s">
        <v>224</v>
      </c>
      <c r="B323" s="1" t="s">
        <v>197</v>
      </c>
      <c r="C323" s="1" t="s">
        <v>23</v>
      </c>
      <c r="D323" s="1" t="s">
        <v>17</v>
      </c>
      <c r="E323" s="1" t="s">
        <v>200</v>
      </c>
      <c r="F323" s="1" t="s">
        <v>225</v>
      </c>
      <c r="G323" s="7" t="s">
        <v>0</v>
      </c>
      <c r="H323" s="27">
        <f t="shared" ref="H323:I324" si="120">H324</f>
        <v>22050</v>
      </c>
      <c r="I323" s="27">
        <f t="shared" si="120"/>
        <v>22050</v>
      </c>
      <c r="J323" s="27">
        <f>J324</f>
        <v>0</v>
      </c>
      <c r="K323" s="29">
        <f t="shared" si="96"/>
        <v>0</v>
      </c>
    </row>
    <row r="324" spans="1:11" ht="63" x14ac:dyDescent="0.2">
      <c r="A324" s="6" t="s">
        <v>66</v>
      </c>
      <c r="B324" s="1" t="s">
        <v>197</v>
      </c>
      <c r="C324" s="1" t="s">
        <v>23</v>
      </c>
      <c r="D324" s="1" t="s">
        <v>17</v>
      </c>
      <c r="E324" s="1" t="s">
        <v>200</v>
      </c>
      <c r="F324" s="1" t="s">
        <v>225</v>
      </c>
      <c r="G324" s="1" t="s">
        <v>67</v>
      </c>
      <c r="H324" s="27">
        <f t="shared" si="120"/>
        <v>22050</v>
      </c>
      <c r="I324" s="27">
        <f t="shared" si="120"/>
        <v>22050</v>
      </c>
      <c r="J324" s="27">
        <f>J325</f>
        <v>0</v>
      </c>
      <c r="K324" s="29">
        <f t="shared" si="96"/>
        <v>0</v>
      </c>
    </row>
    <row r="325" spans="1:11" ht="31.5" x14ac:dyDescent="0.2">
      <c r="A325" s="6" t="s">
        <v>68</v>
      </c>
      <c r="B325" s="1" t="s">
        <v>197</v>
      </c>
      <c r="C325" s="1" t="s">
        <v>23</v>
      </c>
      <c r="D325" s="1" t="s">
        <v>17</v>
      </c>
      <c r="E325" s="1" t="s">
        <v>200</v>
      </c>
      <c r="F325" s="1" t="s">
        <v>225</v>
      </c>
      <c r="G325" s="1" t="s">
        <v>69</v>
      </c>
      <c r="H325" s="8">
        <v>22050</v>
      </c>
      <c r="I325" s="8">
        <v>22050</v>
      </c>
      <c r="J325" s="27">
        <v>0</v>
      </c>
      <c r="K325" s="29">
        <f t="shared" si="96"/>
        <v>0</v>
      </c>
    </row>
    <row r="326" spans="1:11" ht="48.95" customHeight="1" x14ac:dyDescent="0.2">
      <c r="A326" s="6" t="s">
        <v>120</v>
      </c>
      <c r="B326" s="1" t="s">
        <v>197</v>
      </c>
      <c r="C326" s="1" t="s">
        <v>23</v>
      </c>
      <c r="D326" s="1" t="s">
        <v>17</v>
      </c>
      <c r="E326" s="1" t="s">
        <v>200</v>
      </c>
      <c r="F326" s="1" t="s">
        <v>122</v>
      </c>
      <c r="G326" s="7" t="s">
        <v>0</v>
      </c>
      <c r="H326" s="27">
        <f t="shared" ref="H326:I327" si="121">H327</f>
        <v>20000</v>
      </c>
      <c r="I326" s="27">
        <f t="shared" si="121"/>
        <v>20000</v>
      </c>
      <c r="J326" s="27">
        <f>J327</f>
        <v>0</v>
      </c>
      <c r="K326" s="29">
        <f t="shared" si="96"/>
        <v>0</v>
      </c>
    </row>
    <row r="327" spans="1:11" ht="63" x14ac:dyDescent="0.2">
      <c r="A327" s="6" t="s">
        <v>66</v>
      </c>
      <c r="B327" s="1" t="s">
        <v>197</v>
      </c>
      <c r="C327" s="1" t="s">
        <v>23</v>
      </c>
      <c r="D327" s="1" t="s">
        <v>17</v>
      </c>
      <c r="E327" s="1" t="s">
        <v>200</v>
      </c>
      <c r="F327" s="1" t="s">
        <v>122</v>
      </c>
      <c r="G327" s="1" t="s">
        <v>67</v>
      </c>
      <c r="H327" s="27">
        <f t="shared" si="121"/>
        <v>20000</v>
      </c>
      <c r="I327" s="27">
        <f t="shared" si="121"/>
        <v>20000</v>
      </c>
      <c r="J327" s="27">
        <f>J328</f>
        <v>0</v>
      </c>
      <c r="K327" s="29">
        <f t="shared" si="96"/>
        <v>0</v>
      </c>
    </row>
    <row r="328" spans="1:11" ht="31.5" x14ac:dyDescent="0.2">
      <c r="A328" s="6" t="s">
        <v>68</v>
      </c>
      <c r="B328" s="1" t="s">
        <v>197</v>
      </c>
      <c r="C328" s="1" t="s">
        <v>23</v>
      </c>
      <c r="D328" s="1" t="s">
        <v>17</v>
      </c>
      <c r="E328" s="1" t="s">
        <v>200</v>
      </c>
      <c r="F328" s="1" t="s">
        <v>122</v>
      </c>
      <c r="G328" s="1" t="s">
        <v>69</v>
      </c>
      <c r="H328" s="8">
        <v>20000</v>
      </c>
      <c r="I328" s="8">
        <v>20000</v>
      </c>
      <c r="J328" s="27">
        <v>0</v>
      </c>
      <c r="K328" s="29">
        <f t="shared" si="96"/>
        <v>0</v>
      </c>
    </row>
    <row r="329" spans="1:11" ht="32.25" customHeight="1" x14ac:dyDescent="0.2">
      <c r="A329" s="6" t="s">
        <v>226</v>
      </c>
      <c r="B329" s="1" t="s">
        <v>197</v>
      </c>
      <c r="C329" s="1" t="s">
        <v>23</v>
      </c>
      <c r="D329" s="1" t="s">
        <v>17</v>
      </c>
      <c r="E329" s="1" t="s">
        <v>200</v>
      </c>
      <c r="F329" s="1" t="s">
        <v>227</v>
      </c>
      <c r="G329" s="7" t="s">
        <v>0</v>
      </c>
      <c r="H329" s="27">
        <f t="shared" ref="H329:I330" si="122">H330</f>
        <v>267520</v>
      </c>
      <c r="I329" s="27">
        <f t="shared" si="122"/>
        <v>267520</v>
      </c>
      <c r="J329" s="27">
        <f>J330</f>
        <v>0</v>
      </c>
      <c r="K329" s="29">
        <f t="shared" si="96"/>
        <v>0</v>
      </c>
    </row>
    <row r="330" spans="1:11" ht="63" x14ac:dyDescent="0.2">
      <c r="A330" s="6" t="s">
        <v>66</v>
      </c>
      <c r="B330" s="1" t="s">
        <v>197</v>
      </c>
      <c r="C330" s="1" t="s">
        <v>23</v>
      </c>
      <c r="D330" s="1" t="s">
        <v>17</v>
      </c>
      <c r="E330" s="1" t="s">
        <v>200</v>
      </c>
      <c r="F330" s="1" t="s">
        <v>227</v>
      </c>
      <c r="G330" s="1" t="s">
        <v>67</v>
      </c>
      <c r="H330" s="27">
        <f t="shared" si="122"/>
        <v>267520</v>
      </c>
      <c r="I330" s="27">
        <f t="shared" si="122"/>
        <v>267520</v>
      </c>
      <c r="J330" s="27">
        <f>J331</f>
        <v>0</v>
      </c>
      <c r="K330" s="29">
        <f t="shared" si="96"/>
        <v>0</v>
      </c>
    </row>
    <row r="331" spans="1:11" ht="31.5" x14ac:dyDescent="0.2">
      <c r="A331" s="6" t="s">
        <v>68</v>
      </c>
      <c r="B331" s="1" t="s">
        <v>197</v>
      </c>
      <c r="C331" s="1" t="s">
        <v>23</v>
      </c>
      <c r="D331" s="1" t="s">
        <v>17</v>
      </c>
      <c r="E331" s="1" t="s">
        <v>200</v>
      </c>
      <c r="F331" s="1" t="s">
        <v>227</v>
      </c>
      <c r="G331" s="1" t="s">
        <v>69</v>
      </c>
      <c r="H331" s="8">
        <v>267520</v>
      </c>
      <c r="I331" s="8">
        <v>267520</v>
      </c>
      <c r="J331" s="27">
        <v>0</v>
      </c>
      <c r="K331" s="29">
        <f t="shared" si="96"/>
        <v>0</v>
      </c>
    </row>
    <row r="332" spans="1:11" ht="126" x14ac:dyDescent="0.2">
      <c r="A332" s="2" t="s">
        <v>228</v>
      </c>
      <c r="B332" s="3" t="s">
        <v>197</v>
      </c>
      <c r="C332" s="3" t="s">
        <v>23</v>
      </c>
      <c r="D332" s="3" t="s">
        <v>19</v>
      </c>
      <c r="E332" s="4" t="s">
        <v>0</v>
      </c>
      <c r="F332" s="4" t="s">
        <v>0</v>
      </c>
      <c r="G332" s="4" t="s">
        <v>0</v>
      </c>
      <c r="H332" s="26">
        <f t="shared" ref="H332:I335" si="123">H333</f>
        <v>406674</v>
      </c>
      <c r="I332" s="26">
        <f t="shared" si="123"/>
        <v>406674</v>
      </c>
      <c r="J332" s="26">
        <f>J333</f>
        <v>43666.1</v>
      </c>
      <c r="K332" s="28">
        <f t="shared" ref="K332:K395" si="124">J332/I332*100</f>
        <v>10.737371949030427</v>
      </c>
    </row>
    <row r="333" spans="1:11" ht="47.25" x14ac:dyDescent="0.2">
      <c r="A333" s="2" t="s">
        <v>199</v>
      </c>
      <c r="B333" s="3" t="s">
        <v>197</v>
      </c>
      <c r="C333" s="3" t="s">
        <v>23</v>
      </c>
      <c r="D333" s="3" t="s">
        <v>19</v>
      </c>
      <c r="E333" s="3" t="s">
        <v>200</v>
      </c>
      <c r="F333" s="5" t="s">
        <v>0</v>
      </c>
      <c r="G333" s="5" t="s">
        <v>0</v>
      </c>
      <c r="H333" s="26">
        <f t="shared" si="123"/>
        <v>406674</v>
      </c>
      <c r="I333" s="26">
        <f t="shared" si="123"/>
        <v>406674</v>
      </c>
      <c r="J333" s="26">
        <f>J334</f>
        <v>43666.1</v>
      </c>
      <c r="K333" s="28">
        <f t="shared" si="124"/>
        <v>10.737371949030427</v>
      </c>
    </row>
    <row r="334" spans="1:11" ht="94.5" x14ac:dyDescent="0.2">
      <c r="A334" s="6" t="s">
        <v>229</v>
      </c>
      <c r="B334" s="1" t="s">
        <v>197</v>
      </c>
      <c r="C334" s="1" t="s">
        <v>23</v>
      </c>
      <c r="D334" s="1" t="s">
        <v>19</v>
      </c>
      <c r="E334" s="1" t="s">
        <v>200</v>
      </c>
      <c r="F334" s="1" t="s">
        <v>230</v>
      </c>
      <c r="G334" s="7" t="s">
        <v>0</v>
      </c>
      <c r="H334" s="27">
        <f t="shared" si="123"/>
        <v>406674</v>
      </c>
      <c r="I334" s="27">
        <f t="shared" si="123"/>
        <v>406674</v>
      </c>
      <c r="J334" s="27">
        <f>J335</f>
        <v>43666.1</v>
      </c>
      <c r="K334" s="29">
        <f t="shared" si="124"/>
        <v>10.737371949030427</v>
      </c>
    </row>
    <row r="335" spans="1:11" ht="32.25" customHeight="1" x14ac:dyDescent="0.2">
      <c r="A335" s="6" t="s">
        <v>57</v>
      </c>
      <c r="B335" s="1" t="s">
        <v>197</v>
      </c>
      <c r="C335" s="1" t="s">
        <v>23</v>
      </c>
      <c r="D335" s="1" t="s">
        <v>19</v>
      </c>
      <c r="E335" s="1" t="s">
        <v>200</v>
      </c>
      <c r="F335" s="1" t="s">
        <v>230</v>
      </c>
      <c r="G335" s="1" t="s">
        <v>58</v>
      </c>
      <c r="H335" s="27">
        <f t="shared" si="123"/>
        <v>406674</v>
      </c>
      <c r="I335" s="27">
        <f t="shared" si="123"/>
        <v>406674</v>
      </c>
      <c r="J335" s="27">
        <f>J336</f>
        <v>43666.1</v>
      </c>
      <c r="K335" s="29">
        <f t="shared" si="124"/>
        <v>10.737371949030427</v>
      </c>
    </row>
    <row r="336" spans="1:11" ht="48.95" customHeight="1" x14ac:dyDescent="0.2">
      <c r="A336" s="6" t="s">
        <v>61</v>
      </c>
      <c r="B336" s="1" t="s">
        <v>197</v>
      </c>
      <c r="C336" s="1" t="s">
        <v>23</v>
      </c>
      <c r="D336" s="1" t="s">
        <v>19</v>
      </c>
      <c r="E336" s="1" t="s">
        <v>200</v>
      </c>
      <c r="F336" s="1" t="s">
        <v>230</v>
      </c>
      <c r="G336" s="1" t="s">
        <v>62</v>
      </c>
      <c r="H336" s="8">
        <v>406674</v>
      </c>
      <c r="I336" s="8">
        <v>406674</v>
      </c>
      <c r="J336" s="27">
        <v>43666.1</v>
      </c>
      <c r="K336" s="29">
        <f t="shared" si="124"/>
        <v>10.737371949030427</v>
      </c>
    </row>
    <row r="337" spans="1:11" ht="63" x14ac:dyDescent="0.2">
      <c r="A337" s="2" t="s">
        <v>231</v>
      </c>
      <c r="B337" s="3" t="s">
        <v>197</v>
      </c>
      <c r="C337" s="3" t="s">
        <v>23</v>
      </c>
      <c r="D337" s="3" t="s">
        <v>232</v>
      </c>
      <c r="E337" s="4" t="s">
        <v>0</v>
      </c>
      <c r="F337" s="4" t="s">
        <v>0</v>
      </c>
      <c r="G337" s="4" t="s">
        <v>0</v>
      </c>
      <c r="H337" s="26">
        <f t="shared" ref="H337:I340" si="125">H338</f>
        <v>6350000</v>
      </c>
      <c r="I337" s="26">
        <f t="shared" si="125"/>
        <v>6350000</v>
      </c>
      <c r="J337" s="26">
        <f>J338</f>
        <v>0</v>
      </c>
      <c r="K337" s="28">
        <f t="shared" si="124"/>
        <v>0</v>
      </c>
    </row>
    <row r="338" spans="1:11" ht="47.25" x14ac:dyDescent="0.2">
      <c r="A338" s="2" t="s">
        <v>199</v>
      </c>
      <c r="B338" s="3" t="s">
        <v>197</v>
      </c>
      <c r="C338" s="3" t="s">
        <v>23</v>
      </c>
      <c r="D338" s="3" t="s">
        <v>232</v>
      </c>
      <c r="E338" s="3" t="s">
        <v>200</v>
      </c>
      <c r="F338" s="5" t="s">
        <v>0</v>
      </c>
      <c r="G338" s="5" t="s">
        <v>0</v>
      </c>
      <c r="H338" s="26">
        <f t="shared" si="125"/>
        <v>6350000</v>
      </c>
      <c r="I338" s="26">
        <f t="shared" si="125"/>
        <v>6350000</v>
      </c>
      <c r="J338" s="26">
        <f>J339</f>
        <v>0</v>
      </c>
      <c r="K338" s="28">
        <f t="shared" si="124"/>
        <v>0</v>
      </c>
    </row>
    <row r="339" spans="1:11" ht="48.95" customHeight="1" x14ac:dyDescent="0.2">
      <c r="A339" s="6" t="s">
        <v>231</v>
      </c>
      <c r="B339" s="1" t="s">
        <v>197</v>
      </c>
      <c r="C339" s="1" t="s">
        <v>23</v>
      </c>
      <c r="D339" s="1" t="s">
        <v>232</v>
      </c>
      <c r="E339" s="1" t="s">
        <v>200</v>
      </c>
      <c r="F339" s="1" t="s">
        <v>233</v>
      </c>
      <c r="G339" s="7" t="s">
        <v>0</v>
      </c>
      <c r="H339" s="27">
        <f t="shared" si="125"/>
        <v>6350000</v>
      </c>
      <c r="I339" s="27">
        <f t="shared" si="125"/>
        <v>6350000</v>
      </c>
      <c r="J339" s="27">
        <f>J340</f>
        <v>0</v>
      </c>
      <c r="K339" s="29">
        <f t="shared" si="124"/>
        <v>0</v>
      </c>
    </row>
    <row r="340" spans="1:11" ht="63" x14ac:dyDescent="0.2">
      <c r="A340" s="6" t="s">
        <v>66</v>
      </c>
      <c r="B340" s="1" t="s">
        <v>197</v>
      </c>
      <c r="C340" s="1" t="s">
        <v>23</v>
      </c>
      <c r="D340" s="1" t="s">
        <v>232</v>
      </c>
      <c r="E340" s="1" t="s">
        <v>200</v>
      </c>
      <c r="F340" s="1" t="s">
        <v>233</v>
      </c>
      <c r="G340" s="1" t="s">
        <v>67</v>
      </c>
      <c r="H340" s="27">
        <f t="shared" si="125"/>
        <v>6350000</v>
      </c>
      <c r="I340" s="27">
        <f t="shared" si="125"/>
        <v>6350000</v>
      </c>
      <c r="J340" s="27">
        <f>J341</f>
        <v>0</v>
      </c>
      <c r="K340" s="29">
        <f t="shared" si="124"/>
        <v>0</v>
      </c>
    </row>
    <row r="341" spans="1:11" ht="31.5" x14ac:dyDescent="0.2">
      <c r="A341" s="6" t="s">
        <v>68</v>
      </c>
      <c r="B341" s="1" t="s">
        <v>197</v>
      </c>
      <c r="C341" s="1" t="s">
        <v>23</v>
      </c>
      <c r="D341" s="1" t="s">
        <v>232</v>
      </c>
      <c r="E341" s="1" t="s">
        <v>200</v>
      </c>
      <c r="F341" s="1" t="s">
        <v>233</v>
      </c>
      <c r="G341" s="1" t="s">
        <v>69</v>
      </c>
      <c r="H341" s="8">
        <v>6350000</v>
      </c>
      <c r="I341" s="8">
        <v>6350000</v>
      </c>
      <c r="J341" s="27">
        <v>0</v>
      </c>
      <c r="K341" s="29">
        <f t="shared" si="124"/>
        <v>0</v>
      </c>
    </row>
    <row r="342" spans="1:11" ht="63" x14ac:dyDescent="0.2">
      <c r="A342" s="2" t="s">
        <v>234</v>
      </c>
      <c r="B342" s="3" t="s">
        <v>197</v>
      </c>
      <c r="C342" s="3" t="s">
        <v>23</v>
      </c>
      <c r="D342" s="3" t="s">
        <v>235</v>
      </c>
      <c r="E342" s="4" t="s">
        <v>0</v>
      </c>
      <c r="F342" s="4" t="s">
        <v>0</v>
      </c>
      <c r="G342" s="4" t="s">
        <v>0</v>
      </c>
      <c r="H342" s="26">
        <f t="shared" ref="H342:I342" si="126">H343</f>
        <v>2421463</v>
      </c>
      <c r="I342" s="26">
        <f t="shared" si="126"/>
        <v>2421463</v>
      </c>
      <c r="J342" s="26">
        <f>J343</f>
        <v>0</v>
      </c>
      <c r="K342" s="28">
        <f t="shared" si="124"/>
        <v>0</v>
      </c>
    </row>
    <row r="343" spans="1:11" ht="47.25" x14ac:dyDescent="0.2">
      <c r="A343" s="2" t="s">
        <v>199</v>
      </c>
      <c r="B343" s="3" t="s">
        <v>197</v>
      </c>
      <c r="C343" s="3" t="s">
        <v>23</v>
      </c>
      <c r="D343" s="3" t="s">
        <v>235</v>
      </c>
      <c r="E343" s="3" t="s">
        <v>200</v>
      </c>
      <c r="F343" s="5" t="s">
        <v>0</v>
      </c>
      <c r="G343" s="5" t="s">
        <v>0</v>
      </c>
      <c r="H343" s="26">
        <f t="shared" ref="H343:I345" si="127">H344</f>
        <v>2421463</v>
      </c>
      <c r="I343" s="26">
        <f t="shared" si="127"/>
        <v>2421463</v>
      </c>
      <c r="J343" s="26">
        <f>J344</f>
        <v>0</v>
      </c>
      <c r="K343" s="28">
        <f t="shared" si="124"/>
        <v>0</v>
      </c>
    </row>
    <row r="344" spans="1:11" ht="48.95" customHeight="1" x14ac:dyDescent="0.2">
      <c r="A344" s="6" t="s">
        <v>234</v>
      </c>
      <c r="B344" s="1" t="s">
        <v>197</v>
      </c>
      <c r="C344" s="1" t="s">
        <v>23</v>
      </c>
      <c r="D344" s="1" t="s">
        <v>235</v>
      </c>
      <c r="E344" s="1" t="s">
        <v>200</v>
      </c>
      <c r="F344" s="1" t="s">
        <v>236</v>
      </c>
      <c r="G344" s="7" t="s">
        <v>0</v>
      </c>
      <c r="H344" s="27">
        <f t="shared" si="127"/>
        <v>2421463</v>
      </c>
      <c r="I344" s="27">
        <f t="shared" si="127"/>
        <v>2421463</v>
      </c>
      <c r="J344" s="27">
        <f>J345</f>
        <v>0</v>
      </c>
      <c r="K344" s="29">
        <f t="shared" si="124"/>
        <v>0</v>
      </c>
    </row>
    <row r="345" spans="1:11" ht="63" x14ac:dyDescent="0.2">
      <c r="A345" s="6" t="s">
        <v>66</v>
      </c>
      <c r="B345" s="1" t="s">
        <v>197</v>
      </c>
      <c r="C345" s="1" t="s">
        <v>23</v>
      </c>
      <c r="D345" s="1" t="s">
        <v>235</v>
      </c>
      <c r="E345" s="1" t="s">
        <v>200</v>
      </c>
      <c r="F345" s="1" t="s">
        <v>236</v>
      </c>
      <c r="G345" s="1" t="s">
        <v>67</v>
      </c>
      <c r="H345" s="27">
        <f t="shared" si="127"/>
        <v>2421463</v>
      </c>
      <c r="I345" s="27">
        <f t="shared" si="127"/>
        <v>2421463</v>
      </c>
      <c r="J345" s="27">
        <f>J346</f>
        <v>0</v>
      </c>
      <c r="K345" s="29">
        <f t="shared" si="124"/>
        <v>0</v>
      </c>
    </row>
    <row r="346" spans="1:11" ht="31.5" x14ac:dyDescent="0.2">
      <c r="A346" s="6" t="s">
        <v>68</v>
      </c>
      <c r="B346" s="1" t="s">
        <v>197</v>
      </c>
      <c r="C346" s="1" t="s">
        <v>23</v>
      </c>
      <c r="D346" s="1" t="s">
        <v>235</v>
      </c>
      <c r="E346" s="1" t="s">
        <v>200</v>
      </c>
      <c r="F346" s="1" t="s">
        <v>236</v>
      </c>
      <c r="G346" s="1" t="s">
        <v>69</v>
      </c>
      <c r="H346" s="8">
        <v>2421463</v>
      </c>
      <c r="I346" s="8">
        <v>2421463</v>
      </c>
      <c r="J346" s="27">
        <v>0</v>
      </c>
      <c r="K346" s="29">
        <f t="shared" si="124"/>
        <v>0</v>
      </c>
    </row>
    <row r="347" spans="1:11" ht="110.25" x14ac:dyDescent="0.2">
      <c r="A347" s="2" t="s">
        <v>237</v>
      </c>
      <c r="B347" s="3" t="s">
        <v>197</v>
      </c>
      <c r="C347" s="3" t="s">
        <v>23</v>
      </c>
      <c r="D347" s="3" t="s">
        <v>238</v>
      </c>
      <c r="E347" s="4" t="s">
        <v>0</v>
      </c>
      <c r="F347" s="4" t="s">
        <v>0</v>
      </c>
      <c r="G347" s="4" t="s">
        <v>0</v>
      </c>
      <c r="H347" s="26">
        <f t="shared" ref="H347:I350" si="128">H348</f>
        <v>59575</v>
      </c>
      <c r="I347" s="26">
        <f t="shared" si="128"/>
        <v>59575</v>
      </c>
      <c r="J347" s="26">
        <f>J348</f>
        <v>0</v>
      </c>
      <c r="K347" s="28">
        <f t="shared" si="124"/>
        <v>0</v>
      </c>
    </row>
    <row r="348" spans="1:11" ht="47.25" x14ac:dyDescent="0.2">
      <c r="A348" s="2" t="s">
        <v>199</v>
      </c>
      <c r="B348" s="3" t="s">
        <v>197</v>
      </c>
      <c r="C348" s="3" t="s">
        <v>23</v>
      </c>
      <c r="D348" s="3" t="s">
        <v>238</v>
      </c>
      <c r="E348" s="3" t="s">
        <v>200</v>
      </c>
      <c r="F348" s="5" t="s">
        <v>0</v>
      </c>
      <c r="G348" s="5" t="s">
        <v>0</v>
      </c>
      <c r="H348" s="26">
        <f t="shared" si="128"/>
        <v>59575</v>
      </c>
      <c r="I348" s="26">
        <f t="shared" si="128"/>
        <v>59575</v>
      </c>
      <c r="J348" s="26">
        <f>J349</f>
        <v>0</v>
      </c>
      <c r="K348" s="28">
        <f t="shared" si="124"/>
        <v>0</v>
      </c>
    </row>
    <row r="349" spans="1:11" ht="94.5" x14ac:dyDescent="0.2">
      <c r="A349" s="6" t="s">
        <v>237</v>
      </c>
      <c r="B349" s="1" t="s">
        <v>197</v>
      </c>
      <c r="C349" s="1" t="s">
        <v>23</v>
      </c>
      <c r="D349" s="1" t="s">
        <v>238</v>
      </c>
      <c r="E349" s="1" t="s">
        <v>200</v>
      </c>
      <c r="F349" s="1" t="s">
        <v>239</v>
      </c>
      <c r="G349" s="7" t="s">
        <v>0</v>
      </c>
      <c r="H349" s="27">
        <f t="shared" si="128"/>
        <v>59575</v>
      </c>
      <c r="I349" s="27">
        <f t="shared" si="128"/>
        <v>59575</v>
      </c>
      <c r="J349" s="27">
        <f>J350</f>
        <v>0</v>
      </c>
      <c r="K349" s="29">
        <f t="shared" si="124"/>
        <v>0</v>
      </c>
    </row>
    <row r="350" spans="1:11" ht="63" x14ac:dyDescent="0.2">
      <c r="A350" s="6" t="s">
        <v>66</v>
      </c>
      <c r="B350" s="1" t="s">
        <v>197</v>
      </c>
      <c r="C350" s="1" t="s">
        <v>23</v>
      </c>
      <c r="D350" s="1" t="s">
        <v>238</v>
      </c>
      <c r="E350" s="1" t="s">
        <v>200</v>
      </c>
      <c r="F350" s="1" t="s">
        <v>239</v>
      </c>
      <c r="G350" s="1" t="s">
        <v>67</v>
      </c>
      <c r="H350" s="27">
        <f t="shared" si="128"/>
        <v>59575</v>
      </c>
      <c r="I350" s="27">
        <f t="shared" si="128"/>
        <v>59575</v>
      </c>
      <c r="J350" s="27">
        <f>J351</f>
        <v>0</v>
      </c>
      <c r="K350" s="29">
        <f t="shared" si="124"/>
        <v>0</v>
      </c>
    </row>
    <row r="351" spans="1:11" ht="31.5" x14ac:dyDescent="0.2">
      <c r="A351" s="6" t="s">
        <v>68</v>
      </c>
      <c r="B351" s="1" t="s">
        <v>197</v>
      </c>
      <c r="C351" s="1" t="s">
        <v>23</v>
      </c>
      <c r="D351" s="1" t="s">
        <v>238</v>
      </c>
      <c r="E351" s="1" t="s">
        <v>200</v>
      </c>
      <c r="F351" s="1" t="s">
        <v>239</v>
      </c>
      <c r="G351" s="1" t="s">
        <v>69</v>
      </c>
      <c r="H351" s="8">
        <v>59575</v>
      </c>
      <c r="I351" s="8">
        <v>59575</v>
      </c>
      <c r="J351" s="27">
        <v>0</v>
      </c>
      <c r="K351" s="29">
        <f t="shared" si="124"/>
        <v>0</v>
      </c>
    </row>
    <row r="352" spans="1:11" ht="78.75" x14ac:dyDescent="0.2">
      <c r="A352" s="2" t="s">
        <v>240</v>
      </c>
      <c r="B352" s="3" t="s">
        <v>197</v>
      </c>
      <c r="C352" s="3" t="s">
        <v>23</v>
      </c>
      <c r="D352" s="3" t="s">
        <v>241</v>
      </c>
      <c r="E352" s="4" t="s">
        <v>0</v>
      </c>
      <c r="F352" s="4" t="s">
        <v>0</v>
      </c>
      <c r="G352" s="4" t="s">
        <v>0</v>
      </c>
      <c r="H352" s="26">
        <f t="shared" ref="H352:I355" si="129">H353</f>
        <v>177305.67</v>
      </c>
      <c r="I352" s="26">
        <f t="shared" si="129"/>
        <v>177305.67</v>
      </c>
      <c r="J352" s="26">
        <f>J353</f>
        <v>0</v>
      </c>
      <c r="K352" s="28">
        <f t="shared" si="124"/>
        <v>0</v>
      </c>
    </row>
    <row r="353" spans="1:11" ht="47.25" x14ac:dyDescent="0.2">
      <c r="A353" s="2" t="s">
        <v>199</v>
      </c>
      <c r="B353" s="3" t="s">
        <v>197</v>
      </c>
      <c r="C353" s="3" t="s">
        <v>23</v>
      </c>
      <c r="D353" s="3" t="s">
        <v>241</v>
      </c>
      <c r="E353" s="3" t="s">
        <v>200</v>
      </c>
      <c r="F353" s="5" t="s">
        <v>0</v>
      </c>
      <c r="G353" s="5" t="s">
        <v>0</v>
      </c>
      <c r="H353" s="26">
        <f t="shared" si="129"/>
        <v>177305.67</v>
      </c>
      <c r="I353" s="26">
        <f t="shared" si="129"/>
        <v>177305.67</v>
      </c>
      <c r="J353" s="26">
        <f>J354</f>
        <v>0</v>
      </c>
      <c r="K353" s="28">
        <f t="shared" si="124"/>
        <v>0</v>
      </c>
    </row>
    <row r="354" spans="1:11" ht="78.75" x14ac:dyDescent="0.2">
      <c r="A354" s="6" t="s">
        <v>240</v>
      </c>
      <c r="B354" s="1" t="s">
        <v>197</v>
      </c>
      <c r="C354" s="1" t="s">
        <v>23</v>
      </c>
      <c r="D354" s="1" t="s">
        <v>241</v>
      </c>
      <c r="E354" s="1" t="s">
        <v>200</v>
      </c>
      <c r="F354" s="1" t="s">
        <v>242</v>
      </c>
      <c r="G354" s="7" t="s">
        <v>0</v>
      </c>
      <c r="H354" s="27">
        <f t="shared" si="129"/>
        <v>177305.67</v>
      </c>
      <c r="I354" s="27">
        <f t="shared" si="129"/>
        <v>177305.67</v>
      </c>
      <c r="J354" s="27">
        <f>J355</f>
        <v>0</v>
      </c>
      <c r="K354" s="29">
        <f t="shared" si="124"/>
        <v>0</v>
      </c>
    </row>
    <row r="355" spans="1:11" ht="63" x14ac:dyDescent="0.2">
      <c r="A355" s="6" t="s">
        <v>66</v>
      </c>
      <c r="B355" s="1" t="s">
        <v>197</v>
      </c>
      <c r="C355" s="1" t="s">
        <v>23</v>
      </c>
      <c r="D355" s="1" t="s">
        <v>241</v>
      </c>
      <c r="E355" s="1" t="s">
        <v>200</v>
      </c>
      <c r="F355" s="1" t="s">
        <v>242</v>
      </c>
      <c r="G355" s="1" t="s">
        <v>67</v>
      </c>
      <c r="H355" s="27">
        <f t="shared" si="129"/>
        <v>177305.67</v>
      </c>
      <c r="I355" s="27">
        <f t="shared" si="129"/>
        <v>177305.67</v>
      </c>
      <c r="J355" s="27">
        <f>J356</f>
        <v>0</v>
      </c>
      <c r="K355" s="29">
        <f t="shared" si="124"/>
        <v>0</v>
      </c>
    </row>
    <row r="356" spans="1:11" ht="31.5" x14ac:dyDescent="0.2">
      <c r="A356" s="6" t="s">
        <v>68</v>
      </c>
      <c r="B356" s="1" t="s">
        <v>197</v>
      </c>
      <c r="C356" s="1" t="s">
        <v>23</v>
      </c>
      <c r="D356" s="1" t="s">
        <v>241</v>
      </c>
      <c r="E356" s="1" t="s">
        <v>200</v>
      </c>
      <c r="F356" s="1" t="s">
        <v>242</v>
      </c>
      <c r="G356" s="1" t="s">
        <v>69</v>
      </c>
      <c r="H356" s="8">
        <v>177305.67</v>
      </c>
      <c r="I356" s="8">
        <v>177305.67</v>
      </c>
      <c r="J356" s="27">
        <v>0</v>
      </c>
      <c r="K356" s="29">
        <f t="shared" si="124"/>
        <v>0</v>
      </c>
    </row>
    <row r="357" spans="1:11" ht="78.75" x14ac:dyDescent="0.2">
      <c r="A357" s="2" t="s">
        <v>243</v>
      </c>
      <c r="B357" s="3" t="s">
        <v>244</v>
      </c>
      <c r="C357" s="4" t="s">
        <v>0</v>
      </c>
      <c r="D357" s="4" t="s">
        <v>0</v>
      </c>
      <c r="E357" s="4" t="s">
        <v>0</v>
      </c>
      <c r="F357" s="4" t="s">
        <v>0</v>
      </c>
      <c r="G357" s="4" t="s">
        <v>0</v>
      </c>
      <c r="H357" s="26">
        <f t="shared" ref="H357:I357" si="130">H358+H367</f>
        <v>1333343</v>
      </c>
      <c r="I357" s="26">
        <f t="shared" si="130"/>
        <v>1333343</v>
      </c>
      <c r="J357" s="26">
        <f>J358+J367</f>
        <v>238249.61000000002</v>
      </c>
      <c r="K357" s="28">
        <f t="shared" si="124"/>
        <v>17.868591202713784</v>
      </c>
    </row>
    <row r="358" spans="1:11" ht="63" x14ac:dyDescent="0.2">
      <c r="A358" s="2" t="s">
        <v>32</v>
      </c>
      <c r="B358" s="3" t="s">
        <v>244</v>
      </c>
      <c r="C358" s="3" t="s">
        <v>23</v>
      </c>
      <c r="D358" s="3" t="s">
        <v>14</v>
      </c>
      <c r="E358" s="4" t="s">
        <v>0</v>
      </c>
      <c r="F358" s="4" t="s">
        <v>0</v>
      </c>
      <c r="G358" s="4" t="s">
        <v>0</v>
      </c>
      <c r="H358" s="26">
        <f t="shared" ref="H358:I359" si="131">H359</f>
        <v>1121921</v>
      </c>
      <c r="I358" s="26">
        <f t="shared" si="131"/>
        <v>1121921</v>
      </c>
      <c r="J358" s="26">
        <f>J359</f>
        <v>200440.14</v>
      </c>
      <c r="K358" s="28">
        <f t="shared" si="124"/>
        <v>17.865798037473226</v>
      </c>
    </row>
    <row r="359" spans="1:11" ht="63" x14ac:dyDescent="0.2">
      <c r="A359" s="2" t="s">
        <v>245</v>
      </c>
      <c r="B359" s="3" t="s">
        <v>244</v>
      </c>
      <c r="C359" s="3" t="s">
        <v>23</v>
      </c>
      <c r="D359" s="3" t="s">
        <v>14</v>
      </c>
      <c r="E359" s="3" t="s">
        <v>246</v>
      </c>
      <c r="F359" s="5" t="s">
        <v>0</v>
      </c>
      <c r="G359" s="5" t="s">
        <v>0</v>
      </c>
      <c r="H359" s="26">
        <f t="shared" si="131"/>
        <v>1121921</v>
      </c>
      <c r="I359" s="26">
        <f t="shared" si="131"/>
        <v>1121921</v>
      </c>
      <c r="J359" s="26">
        <f>J360</f>
        <v>200440.14</v>
      </c>
      <c r="K359" s="28">
        <f t="shared" si="124"/>
        <v>17.865798037473226</v>
      </c>
    </row>
    <row r="360" spans="1:11" ht="48.95" customHeight="1" x14ac:dyDescent="0.2">
      <c r="A360" s="6" t="s">
        <v>32</v>
      </c>
      <c r="B360" s="1" t="s">
        <v>244</v>
      </c>
      <c r="C360" s="1" t="s">
        <v>23</v>
      </c>
      <c r="D360" s="1" t="s">
        <v>14</v>
      </c>
      <c r="E360" s="1" t="s">
        <v>246</v>
      </c>
      <c r="F360" s="1" t="s">
        <v>33</v>
      </c>
      <c r="G360" s="7" t="s">
        <v>0</v>
      </c>
      <c r="H360" s="27">
        <f t="shared" ref="H360:I360" si="132">H361+H363+H365</f>
        <v>1121921</v>
      </c>
      <c r="I360" s="27">
        <f t="shared" si="132"/>
        <v>1121921</v>
      </c>
      <c r="J360" s="27">
        <f>J361+J363+J365</f>
        <v>200440.14</v>
      </c>
      <c r="K360" s="29">
        <f t="shared" si="124"/>
        <v>17.865798037473226</v>
      </c>
    </row>
    <row r="361" spans="1:11" ht="126" x14ac:dyDescent="0.2">
      <c r="A361" s="6" t="s">
        <v>28</v>
      </c>
      <c r="B361" s="1" t="s">
        <v>244</v>
      </c>
      <c r="C361" s="1" t="s">
        <v>23</v>
      </c>
      <c r="D361" s="1" t="s">
        <v>14</v>
      </c>
      <c r="E361" s="1" t="s">
        <v>246</v>
      </c>
      <c r="F361" s="1" t="s">
        <v>33</v>
      </c>
      <c r="G361" s="1" t="s">
        <v>29</v>
      </c>
      <c r="H361" s="27">
        <f t="shared" ref="H361:I361" si="133">H362</f>
        <v>1077431</v>
      </c>
      <c r="I361" s="27">
        <f t="shared" si="133"/>
        <v>1077431</v>
      </c>
      <c r="J361" s="27">
        <f>J362</f>
        <v>196802.96</v>
      </c>
      <c r="K361" s="29">
        <f t="shared" si="124"/>
        <v>18.265945568672144</v>
      </c>
    </row>
    <row r="362" spans="1:11" ht="48.95" customHeight="1" x14ac:dyDescent="0.2">
      <c r="A362" s="6" t="s">
        <v>30</v>
      </c>
      <c r="B362" s="1" t="s">
        <v>244</v>
      </c>
      <c r="C362" s="1" t="s">
        <v>23</v>
      </c>
      <c r="D362" s="1" t="s">
        <v>14</v>
      </c>
      <c r="E362" s="1" t="s">
        <v>246</v>
      </c>
      <c r="F362" s="1" t="s">
        <v>33</v>
      </c>
      <c r="G362" s="1" t="s">
        <v>31</v>
      </c>
      <c r="H362" s="8">
        <v>1077431</v>
      </c>
      <c r="I362" s="8">
        <v>1077431</v>
      </c>
      <c r="J362" s="27">
        <v>196802.96</v>
      </c>
      <c r="K362" s="29">
        <f t="shared" si="124"/>
        <v>18.265945568672144</v>
      </c>
    </row>
    <row r="363" spans="1:11" ht="48.95" customHeight="1" x14ac:dyDescent="0.2">
      <c r="A363" s="6" t="s">
        <v>34</v>
      </c>
      <c r="B363" s="1" t="s">
        <v>244</v>
      </c>
      <c r="C363" s="1" t="s">
        <v>23</v>
      </c>
      <c r="D363" s="1" t="s">
        <v>14</v>
      </c>
      <c r="E363" s="1" t="s">
        <v>246</v>
      </c>
      <c r="F363" s="1" t="s">
        <v>33</v>
      </c>
      <c r="G363" s="1" t="s">
        <v>35</v>
      </c>
      <c r="H363" s="27">
        <f t="shared" ref="H363:I363" si="134">H364</f>
        <v>43445</v>
      </c>
      <c r="I363" s="27">
        <f t="shared" si="134"/>
        <v>43445</v>
      </c>
      <c r="J363" s="27">
        <f>J364</f>
        <v>3096.42</v>
      </c>
      <c r="K363" s="29">
        <f t="shared" si="124"/>
        <v>7.1272183220163434</v>
      </c>
    </row>
    <row r="364" spans="1:11" ht="63" x14ac:dyDescent="0.2">
      <c r="A364" s="6" t="s">
        <v>36</v>
      </c>
      <c r="B364" s="1" t="s">
        <v>244</v>
      </c>
      <c r="C364" s="1" t="s">
        <v>23</v>
      </c>
      <c r="D364" s="1" t="s">
        <v>14</v>
      </c>
      <c r="E364" s="1" t="s">
        <v>246</v>
      </c>
      <c r="F364" s="1" t="s">
        <v>33</v>
      </c>
      <c r="G364" s="1" t="s">
        <v>37</v>
      </c>
      <c r="H364" s="8">
        <v>43445</v>
      </c>
      <c r="I364" s="8">
        <v>43445</v>
      </c>
      <c r="J364" s="27">
        <v>3096.42</v>
      </c>
      <c r="K364" s="29">
        <f t="shared" si="124"/>
        <v>7.1272183220163434</v>
      </c>
    </row>
    <row r="365" spans="1:11" ht="15.75" x14ac:dyDescent="0.2">
      <c r="A365" s="6" t="s">
        <v>38</v>
      </c>
      <c r="B365" s="1" t="s">
        <v>244</v>
      </c>
      <c r="C365" s="1" t="s">
        <v>23</v>
      </c>
      <c r="D365" s="1" t="s">
        <v>14</v>
      </c>
      <c r="E365" s="1" t="s">
        <v>246</v>
      </c>
      <c r="F365" s="1" t="s">
        <v>33</v>
      </c>
      <c r="G365" s="1" t="s">
        <v>39</v>
      </c>
      <c r="H365" s="27">
        <f t="shared" ref="H365:I365" si="135">H366</f>
        <v>1045</v>
      </c>
      <c r="I365" s="27">
        <f t="shared" si="135"/>
        <v>1045</v>
      </c>
      <c r="J365" s="27">
        <f>J366</f>
        <v>540.76</v>
      </c>
      <c r="K365" s="29">
        <f t="shared" si="124"/>
        <v>51.747368421052627</v>
      </c>
    </row>
    <row r="366" spans="1:11" ht="31.5" x14ac:dyDescent="0.2">
      <c r="A366" s="6" t="s">
        <v>40</v>
      </c>
      <c r="B366" s="1" t="s">
        <v>244</v>
      </c>
      <c r="C366" s="1" t="s">
        <v>23</v>
      </c>
      <c r="D366" s="1" t="s">
        <v>14</v>
      </c>
      <c r="E366" s="1" t="s">
        <v>246</v>
      </c>
      <c r="F366" s="1" t="s">
        <v>33</v>
      </c>
      <c r="G366" s="1" t="s">
        <v>41</v>
      </c>
      <c r="H366" s="8">
        <v>1045</v>
      </c>
      <c r="I366" s="8">
        <v>1045</v>
      </c>
      <c r="J366" s="27">
        <v>540.76</v>
      </c>
      <c r="K366" s="29">
        <f t="shared" si="124"/>
        <v>51.747368421052627</v>
      </c>
    </row>
    <row r="367" spans="1:11" ht="94.5" x14ac:dyDescent="0.2">
      <c r="A367" s="2" t="s">
        <v>247</v>
      </c>
      <c r="B367" s="3" t="s">
        <v>244</v>
      </c>
      <c r="C367" s="3" t="s">
        <v>23</v>
      </c>
      <c r="D367" s="3" t="s">
        <v>15</v>
      </c>
      <c r="E367" s="4" t="s">
        <v>0</v>
      </c>
      <c r="F367" s="4" t="s">
        <v>0</v>
      </c>
      <c r="G367" s="4" t="s">
        <v>0</v>
      </c>
      <c r="H367" s="26">
        <f t="shared" ref="H367:I367" si="136">H368</f>
        <v>211422</v>
      </c>
      <c r="I367" s="26">
        <f t="shared" si="136"/>
        <v>211422</v>
      </c>
      <c r="J367" s="26">
        <f>J368</f>
        <v>37809.47</v>
      </c>
      <c r="K367" s="28">
        <f t="shared" si="124"/>
        <v>17.88341326825023</v>
      </c>
    </row>
    <row r="368" spans="1:11" ht="63" x14ac:dyDescent="0.2">
      <c r="A368" s="2" t="s">
        <v>245</v>
      </c>
      <c r="B368" s="3" t="s">
        <v>244</v>
      </c>
      <c r="C368" s="3" t="s">
        <v>23</v>
      </c>
      <c r="D368" s="3" t="s">
        <v>15</v>
      </c>
      <c r="E368" s="3" t="s">
        <v>246</v>
      </c>
      <c r="F368" s="5" t="s">
        <v>0</v>
      </c>
      <c r="G368" s="5" t="s">
        <v>0</v>
      </c>
      <c r="H368" s="26">
        <f t="shared" ref="H368:I368" si="137">H369+H372+H375</f>
        <v>211422</v>
      </c>
      <c r="I368" s="26">
        <f t="shared" si="137"/>
        <v>211422</v>
      </c>
      <c r="J368" s="26">
        <f>J369+J372+J375</f>
        <v>37809.47</v>
      </c>
      <c r="K368" s="28">
        <f t="shared" si="124"/>
        <v>17.88341326825023</v>
      </c>
    </row>
    <row r="369" spans="1:11" ht="48.95" customHeight="1" x14ac:dyDescent="0.2">
      <c r="A369" s="6" t="s">
        <v>248</v>
      </c>
      <c r="B369" s="1" t="s">
        <v>244</v>
      </c>
      <c r="C369" s="1" t="s">
        <v>23</v>
      </c>
      <c r="D369" s="1" t="s">
        <v>15</v>
      </c>
      <c r="E369" s="1" t="s">
        <v>246</v>
      </c>
      <c r="F369" s="1" t="s">
        <v>249</v>
      </c>
      <c r="G369" s="7" t="s">
        <v>0</v>
      </c>
      <c r="H369" s="27">
        <f t="shared" ref="H369:I370" si="138">H370</f>
        <v>84362</v>
      </c>
      <c r="I369" s="27">
        <f t="shared" si="138"/>
        <v>84362</v>
      </c>
      <c r="J369" s="27">
        <f>J370</f>
        <v>18361.509999999998</v>
      </c>
      <c r="K369" s="29">
        <f t="shared" si="124"/>
        <v>21.765143073895828</v>
      </c>
    </row>
    <row r="370" spans="1:11" ht="48.95" customHeight="1" x14ac:dyDescent="0.2">
      <c r="A370" s="6" t="s">
        <v>34</v>
      </c>
      <c r="B370" s="1" t="s">
        <v>244</v>
      </c>
      <c r="C370" s="1" t="s">
        <v>23</v>
      </c>
      <c r="D370" s="1" t="s">
        <v>15</v>
      </c>
      <c r="E370" s="1" t="s">
        <v>246</v>
      </c>
      <c r="F370" s="1" t="s">
        <v>249</v>
      </c>
      <c r="G370" s="1" t="s">
        <v>35</v>
      </c>
      <c r="H370" s="27">
        <f t="shared" si="138"/>
        <v>84362</v>
      </c>
      <c r="I370" s="27">
        <f t="shared" si="138"/>
        <v>84362</v>
      </c>
      <c r="J370" s="27">
        <f>J371</f>
        <v>18361.509999999998</v>
      </c>
      <c r="K370" s="29">
        <f t="shared" si="124"/>
        <v>21.765143073895828</v>
      </c>
    </row>
    <row r="371" spans="1:11" ht="63" x14ac:dyDescent="0.2">
      <c r="A371" s="6" t="s">
        <v>36</v>
      </c>
      <c r="B371" s="1" t="s">
        <v>244</v>
      </c>
      <c r="C371" s="1" t="s">
        <v>23</v>
      </c>
      <c r="D371" s="1" t="s">
        <v>15</v>
      </c>
      <c r="E371" s="1" t="s">
        <v>246</v>
      </c>
      <c r="F371" s="1" t="s">
        <v>249</v>
      </c>
      <c r="G371" s="1" t="s">
        <v>37</v>
      </c>
      <c r="H371" s="8">
        <v>84362</v>
      </c>
      <c r="I371" s="8">
        <v>84362</v>
      </c>
      <c r="J371" s="27">
        <v>18361.509999999998</v>
      </c>
      <c r="K371" s="29">
        <f t="shared" si="124"/>
        <v>21.765143073895828</v>
      </c>
    </row>
    <row r="372" spans="1:11" ht="32.25" customHeight="1" x14ac:dyDescent="0.2">
      <c r="A372" s="6" t="s">
        <v>250</v>
      </c>
      <c r="B372" s="1" t="s">
        <v>244</v>
      </c>
      <c r="C372" s="1" t="s">
        <v>23</v>
      </c>
      <c r="D372" s="1" t="s">
        <v>15</v>
      </c>
      <c r="E372" s="1" t="s">
        <v>246</v>
      </c>
      <c r="F372" s="1" t="s">
        <v>251</v>
      </c>
      <c r="G372" s="7" t="s">
        <v>0</v>
      </c>
      <c r="H372" s="27">
        <f t="shared" ref="H372:I373" si="139">H373</f>
        <v>25000</v>
      </c>
      <c r="I372" s="27">
        <f t="shared" si="139"/>
        <v>25000</v>
      </c>
      <c r="J372" s="27">
        <f>J373</f>
        <v>0</v>
      </c>
      <c r="K372" s="29">
        <f t="shared" si="124"/>
        <v>0</v>
      </c>
    </row>
    <row r="373" spans="1:11" ht="48.95" customHeight="1" x14ac:dyDescent="0.2">
      <c r="A373" s="6" t="s">
        <v>34</v>
      </c>
      <c r="B373" s="1" t="s">
        <v>244</v>
      </c>
      <c r="C373" s="1" t="s">
        <v>23</v>
      </c>
      <c r="D373" s="1" t="s">
        <v>15</v>
      </c>
      <c r="E373" s="1" t="s">
        <v>246</v>
      </c>
      <c r="F373" s="1" t="s">
        <v>251</v>
      </c>
      <c r="G373" s="1" t="s">
        <v>35</v>
      </c>
      <c r="H373" s="27">
        <f t="shared" si="139"/>
        <v>25000</v>
      </c>
      <c r="I373" s="27">
        <f t="shared" si="139"/>
        <v>25000</v>
      </c>
      <c r="J373" s="27">
        <f>J374</f>
        <v>0</v>
      </c>
      <c r="K373" s="29">
        <f t="shared" si="124"/>
        <v>0</v>
      </c>
    </row>
    <row r="374" spans="1:11" ht="63" x14ac:dyDescent="0.2">
      <c r="A374" s="6" t="s">
        <v>36</v>
      </c>
      <c r="B374" s="1" t="s">
        <v>244</v>
      </c>
      <c r="C374" s="1" t="s">
        <v>23</v>
      </c>
      <c r="D374" s="1" t="s">
        <v>15</v>
      </c>
      <c r="E374" s="1" t="s">
        <v>246</v>
      </c>
      <c r="F374" s="1" t="s">
        <v>251</v>
      </c>
      <c r="G374" s="1" t="s">
        <v>37</v>
      </c>
      <c r="H374" s="8">
        <v>25000</v>
      </c>
      <c r="I374" s="8">
        <v>25000</v>
      </c>
      <c r="J374" s="27">
        <v>0</v>
      </c>
      <c r="K374" s="29">
        <f t="shared" si="124"/>
        <v>0</v>
      </c>
    </row>
    <row r="375" spans="1:11" ht="80.099999999999994" customHeight="1" x14ac:dyDescent="0.2">
      <c r="A375" s="6" t="s">
        <v>252</v>
      </c>
      <c r="B375" s="1" t="s">
        <v>244</v>
      </c>
      <c r="C375" s="1" t="s">
        <v>23</v>
      </c>
      <c r="D375" s="1" t="s">
        <v>15</v>
      </c>
      <c r="E375" s="1" t="s">
        <v>246</v>
      </c>
      <c r="F375" s="1" t="s">
        <v>253</v>
      </c>
      <c r="G375" s="7" t="s">
        <v>0</v>
      </c>
      <c r="H375" s="27">
        <f t="shared" ref="H375:I376" si="140">H376</f>
        <v>102060</v>
      </c>
      <c r="I375" s="27">
        <f t="shared" si="140"/>
        <v>102060</v>
      </c>
      <c r="J375" s="27">
        <f>J376</f>
        <v>19447.96</v>
      </c>
      <c r="K375" s="29">
        <f t="shared" si="124"/>
        <v>19.055418381344307</v>
      </c>
    </row>
    <row r="376" spans="1:11" ht="48.95" customHeight="1" x14ac:dyDescent="0.2">
      <c r="A376" s="6" t="s">
        <v>34</v>
      </c>
      <c r="B376" s="1" t="s">
        <v>244</v>
      </c>
      <c r="C376" s="1" t="s">
        <v>23</v>
      </c>
      <c r="D376" s="1" t="s">
        <v>15</v>
      </c>
      <c r="E376" s="1" t="s">
        <v>246</v>
      </c>
      <c r="F376" s="1" t="s">
        <v>253</v>
      </c>
      <c r="G376" s="1" t="s">
        <v>35</v>
      </c>
      <c r="H376" s="27">
        <f t="shared" si="140"/>
        <v>102060</v>
      </c>
      <c r="I376" s="27">
        <f t="shared" si="140"/>
        <v>102060</v>
      </c>
      <c r="J376" s="27">
        <f>J377</f>
        <v>19447.96</v>
      </c>
      <c r="K376" s="29">
        <f t="shared" si="124"/>
        <v>19.055418381344307</v>
      </c>
    </row>
    <row r="377" spans="1:11" ht="63" x14ac:dyDescent="0.2">
      <c r="A377" s="6" t="s">
        <v>36</v>
      </c>
      <c r="B377" s="1" t="s">
        <v>244</v>
      </c>
      <c r="C377" s="1" t="s">
        <v>23</v>
      </c>
      <c r="D377" s="1" t="s">
        <v>15</v>
      </c>
      <c r="E377" s="1" t="s">
        <v>246</v>
      </c>
      <c r="F377" s="1" t="s">
        <v>253</v>
      </c>
      <c r="G377" s="1" t="s">
        <v>37</v>
      </c>
      <c r="H377" s="8">
        <v>102060</v>
      </c>
      <c r="I377" s="8">
        <v>102060</v>
      </c>
      <c r="J377" s="27">
        <v>19447.96</v>
      </c>
      <c r="K377" s="29">
        <f t="shared" si="124"/>
        <v>19.055418381344307</v>
      </c>
    </row>
    <row r="378" spans="1:11" ht="15.75" x14ac:dyDescent="0.2">
      <c r="A378" s="2" t="s">
        <v>254</v>
      </c>
      <c r="B378" s="3" t="s">
        <v>13</v>
      </c>
      <c r="C378" s="4" t="s">
        <v>0</v>
      </c>
      <c r="D378" s="4" t="s">
        <v>0</v>
      </c>
      <c r="E378" s="4" t="s">
        <v>0</v>
      </c>
      <c r="F378" s="4" t="s">
        <v>0</v>
      </c>
      <c r="G378" s="4" t="s">
        <v>0</v>
      </c>
      <c r="H378" s="26">
        <f>H379+H383+H387+H401</f>
        <v>1972074</v>
      </c>
      <c r="I378" s="26">
        <f>I379+I383+I387+I401</f>
        <v>1972074</v>
      </c>
      <c r="J378" s="26">
        <f>J379+J383+J387+J401</f>
        <v>354069.79000000004</v>
      </c>
      <c r="K378" s="28">
        <f t="shared" si="124"/>
        <v>17.954183767951914</v>
      </c>
    </row>
    <row r="379" spans="1:11" ht="31.5" x14ac:dyDescent="0.2">
      <c r="A379" s="2" t="s">
        <v>24</v>
      </c>
      <c r="B379" s="3" t="s">
        <v>13</v>
      </c>
      <c r="C379" s="3" t="s">
        <v>23</v>
      </c>
      <c r="D379" s="3" t="s">
        <v>255</v>
      </c>
      <c r="E379" s="3" t="s">
        <v>25</v>
      </c>
      <c r="F379" s="5" t="s">
        <v>0</v>
      </c>
      <c r="G379" s="5" t="s">
        <v>0</v>
      </c>
      <c r="H379" s="26">
        <f t="shared" ref="H379:I381" si="141">H380</f>
        <v>10000</v>
      </c>
      <c r="I379" s="26">
        <f t="shared" si="141"/>
        <v>10000</v>
      </c>
      <c r="J379" s="26">
        <f>J380</f>
        <v>10000</v>
      </c>
      <c r="K379" s="28">
        <f t="shared" si="124"/>
        <v>100</v>
      </c>
    </row>
    <row r="380" spans="1:11" ht="31.5" x14ac:dyDescent="0.2">
      <c r="A380" s="6" t="s">
        <v>256</v>
      </c>
      <c r="B380" s="1" t="s">
        <v>13</v>
      </c>
      <c r="C380" s="1" t="s">
        <v>23</v>
      </c>
      <c r="D380" s="1" t="s">
        <v>255</v>
      </c>
      <c r="E380" s="1" t="s">
        <v>25</v>
      </c>
      <c r="F380" s="1" t="s">
        <v>257</v>
      </c>
      <c r="G380" s="7" t="s">
        <v>0</v>
      </c>
      <c r="H380" s="27">
        <f t="shared" si="141"/>
        <v>10000</v>
      </c>
      <c r="I380" s="27">
        <f t="shared" si="141"/>
        <v>10000</v>
      </c>
      <c r="J380" s="27">
        <f>J381</f>
        <v>10000</v>
      </c>
      <c r="K380" s="29">
        <f t="shared" si="124"/>
        <v>100</v>
      </c>
    </row>
    <row r="381" spans="1:11" ht="32.25" customHeight="1" x14ac:dyDescent="0.2">
      <c r="A381" s="6" t="s">
        <v>57</v>
      </c>
      <c r="B381" s="1" t="s">
        <v>13</v>
      </c>
      <c r="C381" s="1" t="s">
        <v>23</v>
      </c>
      <c r="D381" s="1" t="s">
        <v>255</v>
      </c>
      <c r="E381" s="1" t="s">
        <v>25</v>
      </c>
      <c r="F381" s="1" t="s">
        <v>257</v>
      </c>
      <c r="G381" s="1" t="s">
        <v>58</v>
      </c>
      <c r="H381" s="27">
        <f t="shared" si="141"/>
        <v>10000</v>
      </c>
      <c r="I381" s="27">
        <f t="shared" si="141"/>
        <v>10000</v>
      </c>
      <c r="J381" s="27">
        <f>J382</f>
        <v>10000</v>
      </c>
      <c r="K381" s="29">
        <f t="shared" si="124"/>
        <v>100</v>
      </c>
    </row>
    <row r="382" spans="1:11" ht="48.95" customHeight="1" x14ac:dyDescent="0.2">
      <c r="A382" s="6" t="s">
        <v>61</v>
      </c>
      <c r="B382" s="1" t="s">
        <v>13</v>
      </c>
      <c r="C382" s="1" t="s">
        <v>23</v>
      </c>
      <c r="D382" s="1" t="s">
        <v>255</v>
      </c>
      <c r="E382" s="1" t="s">
        <v>25</v>
      </c>
      <c r="F382" s="1" t="s">
        <v>257</v>
      </c>
      <c r="G382" s="1" t="s">
        <v>62</v>
      </c>
      <c r="H382" s="8">
        <v>10000</v>
      </c>
      <c r="I382" s="8">
        <v>10000</v>
      </c>
      <c r="J382" s="27">
        <v>10000</v>
      </c>
      <c r="K382" s="29">
        <f t="shared" si="124"/>
        <v>100</v>
      </c>
    </row>
    <row r="383" spans="1:11" ht="47.25" x14ac:dyDescent="0.2">
      <c r="A383" s="2" t="s">
        <v>188</v>
      </c>
      <c r="B383" s="3" t="s">
        <v>13</v>
      </c>
      <c r="C383" s="3" t="s">
        <v>23</v>
      </c>
      <c r="D383" s="3" t="s">
        <v>255</v>
      </c>
      <c r="E383" s="3" t="s">
        <v>189</v>
      </c>
      <c r="F383" s="5" t="s">
        <v>0</v>
      </c>
      <c r="G383" s="5" t="s">
        <v>0</v>
      </c>
      <c r="H383" s="26">
        <f t="shared" ref="H383:I383" si="142">H384</f>
        <v>90000</v>
      </c>
      <c r="I383" s="26">
        <f t="shared" si="142"/>
        <v>90000</v>
      </c>
      <c r="J383" s="26">
        <f>J384</f>
        <v>0</v>
      </c>
      <c r="K383" s="28">
        <f t="shared" si="124"/>
        <v>0</v>
      </c>
    </row>
    <row r="384" spans="1:11" ht="31.5" x14ac:dyDescent="0.2">
      <c r="A384" s="6" t="s">
        <v>256</v>
      </c>
      <c r="B384" s="1" t="s">
        <v>13</v>
      </c>
      <c r="C384" s="1" t="s">
        <v>23</v>
      </c>
      <c r="D384" s="1" t="s">
        <v>255</v>
      </c>
      <c r="E384" s="1" t="s">
        <v>189</v>
      </c>
      <c r="F384" s="1" t="s">
        <v>257</v>
      </c>
      <c r="G384" s="7" t="s">
        <v>0</v>
      </c>
      <c r="H384" s="27">
        <f t="shared" ref="H384:I385" si="143">H385</f>
        <v>90000</v>
      </c>
      <c r="I384" s="27">
        <f t="shared" si="143"/>
        <v>90000</v>
      </c>
      <c r="J384" s="27">
        <f>J385</f>
        <v>0</v>
      </c>
      <c r="K384" s="29">
        <f t="shared" si="124"/>
        <v>0</v>
      </c>
    </row>
    <row r="385" spans="1:11" ht="24" customHeight="1" x14ac:dyDescent="0.2">
      <c r="A385" s="6" t="s">
        <v>38</v>
      </c>
      <c r="B385" s="1" t="s">
        <v>13</v>
      </c>
      <c r="C385" s="1" t="s">
        <v>23</v>
      </c>
      <c r="D385" s="1" t="s">
        <v>255</v>
      </c>
      <c r="E385" s="1" t="s">
        <v>189</v>
      </c>
      <c r="F385" s="1" t="s">
        <v>257</v>
      </c>
      <c r="G385" s="1" t="s">
        <v>39</v>
      </c>
      <c r="H385" s="27">
        <f t="shared" si="143"/>
        <v>90000</v>
      </c>
      <c r="I385" s="27">
        <f t="shared" si="143"/>
        <v>90000</v>
      </c>
      <c r="J385" s="27">
        <f>J386</f>
        <v>0</v>
      </c>
      <c r="K385" s="29">
        <f t="shared" si="124"/>
        <v>0</v>
      </c>
    </row>
    <row r="386" spans="1:11" ht="15" customHeight="1" x14ac:dyDescent="0.2">
      <c r="A386" s="6" t="s">
        <v>258</v>
      </c>
      <c r="B386" s="1" t="s">
        <v>13</v>
      </c>
      <c r="C386" s="1" t="s">
        <v>23</v>
      </c>
      <c r="D386" s="1" t="s">
        <v>255</v>
      </c>
      <c r="E386" s="1" t="s">
        <v>189</v>
      </c>
      <c r="F386" s="1" t="s">
        <v>257</v>
      </c>
      <c r="G386" s="1" t="s">
        <v>259</v>
      </c>
      <c r="H386" s="8">
        <v>90000</v>
      </c>
      <c r="I386" s="8">
        <v>90000</v>
      </c>
      <c r="J386" s="27">
        <v>0</v>
      </c>
      <c r="K386" s="29">
        <f t="shared" si="124"/>
        <v>0</v>
      </c>
    </row>
    <row r="387" spans="1:11" ht="47.25" x14ac:dyDescent="0.2">
      <c r="A387" s="2" t="s">
        <v>260</v>
      </c>
      <c r="B387" s="3" t="s">
        <v>13</v>
      </c>
      <c r="C387" s="3" t="s">
        <v>23</v>
      </c>
      <c r="D387" s="3" t="s">
        <v>255</v>
      </c>
      <c r="E387" s="3" t="s">
        <v>261</v>
      </c>
      <c r="F387" s="5" t="s">
        <v>0</v>
      </c>
      <c r="G387" s="5" t="s">
        <v>0</v>
      </c>
      <c r="H387" s="26">
        <f t="shared" ref="H387:I387" si="144">H388+H391+H398</f>
        <v>1234910</v>
      </c>
      <c r="I387" s="26">
        <f t="shared" si="144"/>
        <v>1234910</v>
      </c>
      <c r="J387" s="26">
        <f>J388+J391+J398</f>
        <v>217420.75</v>
      </c>
      <c r="K387" s="28">
        <f t="shared" si="124"/>
        <v>17.606202071406013</v>
      </c>
    </row>
    <row r="388" spans="1:11" ht="32.25" customHeight="1" x14ac:dyDescent="0.2">
      <c r="A388" s="6" t="s">
        <v>262</v>
      </c>
      <c r="B388" s="1" t="s">
        <v>13</v>
      </c>
      <c r="C388" s="1" t="s">
        <v>23</v>
      </c>
      <c r="D388" s="1" t="s">
        <v>255</v>
      </c>
      <c r="E388" s="1" t="s">
        <v>261</v>
      </c>
      <c r="F388" s="1" t="s">
        <v>263</v>
      </c>
      <c r="G388" s="7" t="s">
        <v>0</v>
      </c>
      <c r="H388" s="27">
        <f t="shared" ref="H388:I389" si="145">H389</f>
        <v>844323</v>
      </c>
      <c r="I388" s="27">
        <f t="shared" si="145"/>
        <v>844323</v>
      </c>
      <c r="J388" s="27">
        <f>J389</f>
        <v>154839.03</v>
      </c>
      <c r="K388" s="29">
        <f t="shared" si="124"/>
        <v>18.338838335565892</v>
      </c>
    </row>
    <row r="389" spans="1:11" ht="126" x14ac:dyDescent="0.2">
      <c r="A389" s="6" t="s">
        <v>28</v>
      </c>
      <c r="B389" s="1" t="s">
        <v>13</v>
      </c>
      <c r="C389" s="1" t="s">
        <v>23</v>
      </c>
      <c r="D389" s="1" t="s">
        <v>255</v>
      </c>
      <c r="E389" s="1" t="s">
        <v>261</v>
      </c>
      <c r="F389" s="1" t="s">
        <v>263</v>
      </c>
      <c r="G389" s="1" t="s">
        <v>29</v>
      </c>
      <c r="H389" s="27">
        <f t="shared" si="145"/>
        <v>844323</v>
      </c>
      <c r="I389" s="27">
        <f t="shared" si="145"/>
        <v>844323</v>
      </c>
      <c r="J389" s="27">
        <f>J390</f>
        <v>154839.03</v>
      </c>
      <c r="K389" s="29">
        <f t="shared" si="124"/>
        <v>18.338838335565892</v>
      </c>
    </row>
    <row r="390" spans="1:11" ht="48.95" customHeight="1" x14ac:dyDescent="0.2">
      <c r="A390" s="6" t="s">
        <v>30</v>
      </c>
      <c r="B390" s="1" t="s">
        <v>13</v>
      </c>
      <c r="C390" s="1" t="s">
        <v>23</v>
      </c>
      <c r="D390" s="1" t="s">
        <v>255</v>
      </c>
      <c r="E390" s="1" t="s">
        <v>261</v>
      </c>
      <c r="F390" s="1" t="s">
        <v>263</v>
      </c>
      <c r="G390" s="1" t="s">
        <v>31</v>
      </c>
      <c r="H390" s="8">
        <v>844323</v>
      </c>
      <c r="I390" s="8">
        <v>844323</v>
      </c>
      <c r="J390" s="27">
        <v>154839.03</v>
      </c>
      <c r="K390" s="29">
        <f t="shared" si="124"/>
        <v>18.338838335565892</v>
      </c>
    </row>
    <row r="391" spans="1:11" ht="48.95" customHeight="1" x14ac:dyDescent="0.2">
      <c r="A391" s="6" t="s">
        <v>32</v>
      </c>
      <c r="B391" s="1" t="s">
        <v>13</v>
      </c>
      <c r="C391" s="1" t="s">
        <v>23</v>
      </c>
      <c r="D391" s="1" t="s">
        <v>255</v>
      </c>
      <c r="E391" s="1" t="s">
        <v>261</v>
      </c>
      <c r="F391" s="1" t="s">
        <v>33</v>
      </c>
      <c r="G391" s="7" t="s">
        <v>0</v>
      </c>
      <c r="H391" s="27">
        <f t="shared" ref="H391:I391" si="146">H392+H394+H396</f>
        <v>350587</v>
      </c>
      <c r="I391" s="27">
        <f t="shared" si="146"/>
        <v>350587</v>
      </c>
      <c r="J391" s="27">
        <f>J392+J394+J396</f>
        <v>62581.72</v>
      </c>
      <c r="K391" s="29">
        <f t="shared" si="124"/>
        <v>17.850553500272401</v>
      </c>
    </row>
    <row r="392" spans="1:11" ht="126" x14ac:dyDescent="0.2">
      <c r="A392" s="6" t="s">
        <v>28</v>
      </c>
      <c r="B392" s="1" t="s">
        <v>13</v>
      </c>
      <c r="C392" s="1" t="s">
        <v>23</v>
      </c>
      <c r="D392" s="1" t="s">
        <v>255</v>
      </c>
      <c r="E392" s="1" t="s">
        <v>261</v>
      </c>
      <c r="F392" s="1" t="s">
        <v>33</v>
      </c>
      <c r="G392" s="1" t="s">
        <v>29</v>
      </c>
      <c r="H392" s="27">
        <f t="shared" ref="H392:I392" si="147">H393</f>
        <v>341738</v>
      </c>
      <c r="I392" s="27">
        <f t="shared" si="147"/>
        <v>341738</v>
      </c>
      <c r="J392" s="27">
        <f>J393</f>
        <v>62056.9</v>
      </c>
      <c r="K392" s="29">
        <f t="shared" si="124"/>
        <v>18.159203834516504</v>
      </c>
    </row>
    <row r="393" spans="1:11" ht="48.95" customHeight="1" x14ac:dyDescent="0.2">
      <c r="A393" s="6" t="s">
        <v>30</v>
      </c>
      <c r="B393" s="1" t="s">
        <v>13</v>
      </c>
      <c r="C393" s="1" t="s">
        <v>23</v>
      </c>
      <c r="D393" s="1" t="s">
        <v>255</v>
      </c>
      <c r="E393" s="1" t="s">
        <v>261</v>
      </c>
      <c r="F393" s="1" t="s">
        <v>33</v>
      </c>
      <c r="G393" s="1" t="s">
        <v>31</v>
      </c>
      <c r="H393" s="8">
        <v>341738</v>
      </c>
      <c r="I393" s="8">
        <v>341738</v>
      </c>
      <c r="J393" s="27">
        <v>62056.9</v>
      </c>
      <c r="K393" s="29">
        <f t="shared" si="124"/>
        <v>18.159203834516504</v>
      </c>
    </row>
    <row r="394" spans="1:11" ht="48.95" customHeight="1" x14ac:dyDescent="0.2">
      <c r="A394" s="6" t="s">
        <v>34</v>
      </c>
      <c r="B394" s="1" t="s">
        <v>13</v>
      </c>
      <c r="C394" s="1" t="s">
        <v>23</v>
      </c>
      <c r="D394" s="1" t="s">
        <v>255</v>
      </c>
      <c r="E394" s="1" t="s">
        <v>261</v>
      </c>
      <c r="F394" s="1" t="s">
        <v>33</v>
      </c>
      <c r="G394" s="1" t="s">
        <v>35</v>
      </c>
      <c r="H394" s="27">
        <f t="shared" ref="H394:I394" si="148">H395</f>
        <v>8234</v>
      </c>
      <c r="I394" s="27">
        <f t="shared" si="148"/>
        <v>8234</v>
      </c>
      <c r="J394" s="27">
        <f>J395</f>
        <v>428</v>
      </c>
      <c r="K394" s="29">
        <f t="shared" si="124"/>
        <v>5.1979596793781884</v>
      </c>
    </row>
    <row r="395" spans="1:11" ht="63" x14ac:dyDescent="0.2">
      <c r="A395" s="6" t="s">
        <v>36</v>
      </c>
      <c r="B395" s="1" t="s">
        <v>13</v>
      </c>
      <c r="C395" s="1" t="s">
        <v>23</v>
      </c>
      <c r="D395" s="1" t="s">
        <v>255</v>
      </c>
      <c r="E395" s="1" t="s">
        <v>261</v>
      </c>
      <c r="F395" s="1" t="s">
        <v>33</v>
      </c>
      <c r="G395" s="1" t="s">
        <v>37</v>
      </c>
      <c r="H395" s="8">
        <v>8234</v>
      </c>
      <c r="I395" s="8">
        <v>8234</v>
      </c>
      <c r="J395" s="27">
        <v>428</v>
      </c>
      <c r="K395" s="29">
        <f t="shared" si="124"/>
        <v>5.1979596793781884</v>
      </c>
    </row>
    <row r="396" spans="1:11" ht="25.9" customHeight="1" x14ac:dyDescent="0.2">
      <c r="A396" s="6" t="s">
        <v>38</v>
      </c>
      <c r="B396" s="1" t="s">
        <v>13</v>
      </c>
      <c r="C396" s="1" t="s">
        <v>23</v>
      </c>
      <c r="D396" s="1" t="s">
        <v>255</v>
      </c>
      <c r="E396" s="1" t="s">
        <v>261</v>
      </c>
      <c r="F396" s="1" t="s">
        <v>33</v>
      </c>
      <c r="G396" s="1" t="s">
        <v>39</v>
      </c>
      <c r="H396" s="27">
        <f t="shared" ref="H396:I396" si="149">H397</f>
        <v>615</v>
      </c>
      <c r="I396" s="27">
        <f t="shared" si="149"/>
        <v>615</v>
      </c>
      <c r="J396" s="27">
        <f>J397</f>
        <v>96.82</v>
      </c>
      <c r="K396" s="29">
        <f t="shared" ref="K396:K410" si="150">J396/I396*100</f>
        <v>15.743089430894308</v>
      </c>
    </row>
    <row r="397" spans="1:11" ht="32.25" customHeight="1" x14ac:dyDescent="0.2">
      <c r="A397" s="6" t="s">
        <v>40</v>
      </c>
      <c r="B397" s="1" t="s">
        <v>13</v>
      </c>
      <c r="C397" s="1" t="s">
        <v>23</v>
      </c>
      <c r="D397" s="1" t="s">
        <v>255</v>
      </c>
      <c r="E397" s="1" t="s">
        <v>261</v>
      </c>
      <c r="F397" s="1" t="s">
        <v>33</v>
      </c>
      <c r="G397" s="1" t="s">
        <v>41</v>
      </c>
      <c r="H397" s="8">
        <v>615</v>
      </c>
      <c r="I397" s="8">
        <v>615</v>
      </c>
      <c r="J397" s="27">
        <v>96.82</v>
      </c>
      <c r="K397" s="29">
        <f t="shared" si="150"/>
        <v>15.743089430894308</v>
      </c>
    </row>
    <row r="398" spans="1:11" ht="48.95" customHeight="1" x14ac:dyDescent="0.2">
      <c r="A398" s="6" t="s">
        <v>264</v>
      </c>
      <c r="B398" s="1" t="s">
        <v>13</v>
      </c>
      <c r="C398" s="1" t="s">
        <v>23</v>
      </c>
      <c r="D398" s="1" t="s">
        <v>255</v>
      </c>
      <c r="E398" s="1" t="s">
        <v>261</v>
      </c>
      <c r="F398" s="1" t="s">
        <v>265</v>
      </c>
      <c r="G398" s="7" t="s">
        <v>0</v>
      </c>
      <c r="H398" s="27">
        <f t="shared" ref="H398:I399" si="151">H399</f>
        <v>40000</v>
      </c>
      <c r="I398" s="27">
        <f t="shared" si="151"/>
        <v>40000</v>
      </c>
      <c r="J398" s="27">
        <f>J399</f>
        <v>0</v>
      </c>
      <c r="K398" s="29">
        <f t="shared" si="150"/>
        <v>0</v>
      </c>
    </row>
    <row r="399" spans="1:11" ht="48.95" customHeight="1" x14ac:dyDescent="0.2">
      <c r="A399" s="6" t="s">
        <v>34</v>
      </c>
      <c r="B399" s="1" t="s">
        <v>13</v>
      </c>
      <c r="C399" s="1" t="s">
        <v>23</v>
      </c>
      <c r="D399" s="1" t="s">
        <v>255</v>
      </c>
      <c r="E399" s="1" t="s">
        <v>261</v>
      </c>
      <c r="F399" s="1" t="s">
        <v>265</v>
      </c>
      <c r="G399" s="1" t="s">
        <v>35</v>
      </c>
      <c r="H399" s="27">
        <f t="shared" si="151"/>
        <v>40000</v>
      </c>
      <c r="I399" s="27">
        <f t="shared" si="151"/>
        <v>40000</v>
      </c>
      <c r="J399" s="27">
        <f>J400</f>
        <v>0</v>
      </c>
      <c r="K399" s="29">
        <f t="shared" si="150"/>
        <v>0</v>
      </c>
    </row>
    <row r="400" spans="1:11" ht="63" x14ac:dyDescent="0.2">
      <c r="A400" s="6" t="s">
        <v>36</v>
      </c>
      <c r="B400" s="1" t="s">
        <v>13</v>
      </c>
      <c r="C400" s="1" t="s">
        <v>23</v>
      </c>
      <c r="D400" s="1" t="s">
        <v>255</v>
      </c>
      <c r="E400" s="1" t="s">
        <v>261</v>
      </c>
      <c r="F400" s="1" t="s">
        <v>265</v>
      </c>
      <c r="G400" s="1" t="s">
        <v>37</v>
      </c>
      <c r="H400" s="8">
        <v>40000</v>
      </c>
      <c r="I400" s="8">
        <v>40000</v>
      </c>
      <c r="J400" s="27">
        <v>0</v>
      </c>
      <c r="K400" s="29">
        <f t="shared" si="150"/>
        <v>0</v>
      </c>
    </row>
    <row r="401" spans="1:11" ht="47.25" x14ac:dyDescent="0.2">
      <c r="A401" s="2" t="s">
        <v>266</v>
      </c>
      <c r="B401" s="3" t="s">
        <v>13</v>
      </c>
      <c r="C401" s="3" t="s">
        <v>23</v>
      </c>
      <c r="D401" s="3" t="s">
        <v>255</v>
      </c>
      <c r="E401" s="3" t="s">
        <v>267</v>
      </c>
      <c r="F401" s="5" t="s">
        <v>0</v>
      </c>
      <c r="G401" s="5" t="s">
        <v>0</v>
      </c>
      <c r="H401" s="26">
        <f t="shared" ref="H401:I401" si="152">H402+H407</f>
        <v>637164</v>
      </c>
      <c r="I401" s="26">
        <f t="shared" si="152"/>
        <v>637164</v>
      </c>
      <c r="J401" s="26">
        <f>J402+J407</f>
        <v>126649.04000000001</v>
      </c>
      <c r="K401" s="28">
        <f t="shared" si="150"/>
        <v>19.87699242267297</v>
      </c>
    </row>
    <row r="402" spans="1:11" ht="48.95" customHeight="1" x14ac:dyDescent="0.2">
      <c r="A402" s="6" t="s">
        <v>32</v>
      </c>
      <c r="B402" s="1" t="s">
        <v>13</v>
      </c>
      <c r="C402" s="1" t="s">
        <v>23</v>
      </c>
      <c r="D402" s="1" t="s">
        <v>255</v>
      </c>
      <c r="E402" s="1" t="s">
        <v>267</v>
      </c>
      <c r="F402" s="1" t="s">
        <v>33</v>
      </c>
      <c r="G402" s="7" t="s">
        <v>0</v>
      </c>
      <c r="H402" s="27">
        <f t="shared" ref="H402:I402" si="153">H403+H405</f>
        <v>14606</v>
      </c>
      <c r="I402" s="27">
        <f t="shared" si="153"/>
        <v>14606</v>
      </c>
      <c r="J402" s="27">
        <f>J403+J405</f>
        <v>6126.8200000000006</v>
      </c>
      <c r="K402" s="29">
        <f t="shared" si="150"/>
        <v>41.947281938929208</v>
      </c>
    </row>
    <row r="403" spans="1:11" ht="48.95" customHeight="1" x14ac:dyDescent="0.2">
      <c r="A403" s="6" t="s">
        <v>34</v>
      </c>
      <c r="B403" s="1" t="s">
        <v>13</v>
      </c>
      <c r="C403" s="1" t="s">
        <v>23</v>
      </c>
      <c r="D403" s="1" t="s">
        <v>255</v>
      </c>
      <c r="E403" s="1" t="s">
        <v>267</v>
      </c>
      <c r="F403" s="1" t="s">
        <v>33</v>
      </c>
      <c r="G403" s="1" t="s">
        <v>35</v>
      </c>
      <c r="H403" s="27">
        <f t="shared" ref="H403:I403" si="154">H404</f>
        <v>14216</v>
      </c>
      <c r="I403" s="27">
        <f t="shared" si="154"/>
        <v>14216</v>
      </c>
      <c r="J403" s="27">
        <f>J404</f>
        <v>5878.52</v>
      </c>
      <c r="K403" s="29">
        <f t="shared" si="150"/>
        <v>41.351435002813737</v>
      </c>
    </row>
    <row r="404" spans="1:11" ht="63" x14ac:dyDescent="0.2">
      <c r="A404" s="6" t="s">
        <v>36</v>
      </c>
      <c r="B404" s="1" t="s">
        <v>13</v>
      </c>
      <c r="C404" s="1" t="s">
        <v>23</v>
      </c>
      <c r="D404" s="1" t="s">
        <v>255</v>
      </c>
      <c r="E404" s="1" t="s">
        <v>267</v>
      </c>
      <c r="F404" s="1" t="s">
        <v>33</v>
      </c>
      <c r="G404" s="1" t="s">
        <v>37</v>
      </c>
      <c r="H404" s="8">
        <v>14216</v>
      </c>
      <c r="I404" s="8">
        <v>14216</v>
      </c>
      <c r="J404" s="27">
        <v>5878.52</v>
      </c>
      <c r="K404" s="29">
        <f t="shared" si="150"/>
        <v>41.351435002813737</v>
      </c>
    </row>
    <row r="405" spans="1:11" ht="15.75" x14ac:dyDescent="0.2">
      <c r="A405" s="6" t="s">
        <v>38</v>
      </c>
      <c r="B405" s="1" t="s">
        <v>13</v>
      </c>
      <c r="C405" s="1" t="s">
        <v>23</v>
      </c>
      <c r="D405" s="1" t="s">
        <v>255</v>
      </c>
      <c r="E405" s="1" t="s">
        <v>267</v>
      </c>
      <c r="F405" s="1" t="s">
        <v>33</v>
      </c>
      <c r="G405" s="1" t="s">
        <v>39</v>
      </c>
      <c r="H405" s="27">
        <f t="shared" ref="H405:I405" si="155">H406</f>
        <v>390</v>
      </c>
      <c r="I405" s="27">
        <f t="shared" si="155"/>
        <v>390</v>
      </c>
      <c r="J405" s="27">
        <f>J406</f>
        <v>248.3</v>
      </c>
      <c r="K405" s="29">
        <f t="shared" si="150"/>
        <v>63.666666666666671</v>
      </c>
    </row>
    <row r="406" spans="1:11" ht="31.5" x14ac:dyDescent="0.2">
      <c r="A406" s="6" t="s">
        <v>40</v>
      </c>
      <c r="B406" s="1" t="s">
        <v>13</v>
      </c>
      <c r="C406" s="1" t="s">
        <v>23</v>
      </c>
      <c r="D406" s="1" t="s">
        <v>255</v>
      </c>
      <c r="E406" s="1" t="s">
        <v>267</v>
      </c>
      <c r="F406" s="1" t="s">
        <v>33</v>
      </c>
      <c r="G406" s="1" t="s">
        <v>41</v>
      </c>
      <c r="H406" s="8">
        <v>390</v>
      </c>
      <c r="I406" s="8">
        <v>390</v>
      </c>
      <c r="J406" s="27">
        <v>248.3</v>
      </c>
      <c r="K406" s="29">
        <f t="shared" si="150"/>
        <v>63.666666666666671</v>
      </c>
    </row>
    <row r="407" spans="1:11" ht="64.5" customHeight="1" x14ac:dyDescent="0.2">
      <c r="A407" s="6" t="s">
        <v>268</v>
      </c>
      <c r="B407" s="1" t="s">
        <v>13</v>
      </c>
      <c r="C407" s="1" t="s">
        <v>23</v>
      </c>
      <c r="D407" s="1" t="s">
        <v>255</v>
      </c>
      <c r="E407" s="1" t="s">
        <v>267</v>
      </c>
      <c r="F407" s="1" t="s">
        <v>269</v>
      </c>
      <c r="G407" s="7" t="s">
        <v>0</v>
      </c>
      <c r="H407" s="27">
        <f t="shared" ref="H407:I408" si="156">H408</f>
        <v>622558</v>
      </c>
      <c r="I407" s="27">
        <f t="shared" si="156"/>
        <v>622558</v>
      </c>
      <c r="J407" s="27">
        <f>J408</f>
        <v>120522.22</v>
      </c>
      <c r="K407" s="29">
        <f t="shared" si="150"/>
        <v>19.359195448456209</v>
      </c>
    </row>
    <row r="408" spans="1:11" ht="126" x14ac:dyDescent="0.2">
      <c r="A408" s="6" t="s">
        <v>28</v>
      </c>
      <c r="B408" s="1" t="s">
        <v>13</v>
      </c>
      <c r="C408" s="1" t="s">
        <v>23</v>
      </c>
      <c r="D408" s="1" t="s">
        <v>255</v>
      </c>
      <c r="E408" s="1" t="s">
        <v>267</v>
      </c>
      <c r="F408" s="1" t="s">
        <v>269</v>
      </c>
      <c r="G408" s="1" t="s">
        <v>29</v>
      </c>
      <c r="H408" s="27">
        <f t="shared" si="156"/>
        <v>622558</v>
      </c>
      <c r="I408" s="27">
        <f t="shared" si="156"/>
        <v>622558</v>
      </c>
      <c r="J408" s="27">
        <f>J409</f>
        <v>120522.22</v>
      </c>
      <c r="K408" s="29">
        <f t="shared" si="150"/>
        <v>19.359195448456209</v>
      </c>
    </row>
    <row r="409" spans="1:11" ht="47.25" x14ac:dyDescent="0.2">
      <c r="A409" s="6" t="s">
        <v>30</v>
      </c>
      <c r="B409" s="1" t="s">
        <v>13</v>
      </c>
      <c r="C409" s="1" t="s">
        <v>23</v>
      </c>
      <c r="D409" s="1" t="s">
        <v>255</v>
      </c>
      <c r="E409" s="1" t="s">
        <v>267</v>
      </c>
      <c r="F409" s="1" t="s">
        <v>269</v>
      </c>
      <c r="G409" s="1" t="s">
        <v>31</v>
      </c>
      <c r="H409" s="8">
        <v>622558</v>
      </c>
      <c r="I409" s="8">
        <v>622558</v>
      </c>
      <c r="J409" s="27">
        <v>120522.22</v>
      </c>
      <c r="K409" s="29">
        <f t="shared" si="150"/>
        <v>19.359195448456209</v>
      </c>
    </row>
    <row r="410" spans="1:11" ht="15" customHeight="1" x14ac:dyDescent="0.2">
      <c r="A410" s="39" t="s">
        <v>270</v>
      </c>
      <c r="B410" s="39"/>
      <c r="C410" s="39"/>
      <c r="D410" s="39"/>
      <c r="E410" s="39"/>
      <c r="F410" s="39"/>
      <c r="G410" s="39"/>
      <c r="H410" s="26">
        <f>H11+H241+H256+H357+H378</f>
        <v>186746659.46000001</v>
      </c>
      <c r="I410" s="26">
        <f>I11+I241+I256+I357+I378</f>
        <v>186856781.46000001</v>
      </c>
      <c r="J410" s="26">
        <f>J11+J241+J256+J357+J378</f>
        <v>31403509.690000001</v>
      </c>
      <c r="K410" s="28">
        <f t="shared" si="150"/>
        <v>16.806192124593817</v>
      </c>
    </row>
  </sheetData>
  <mergeCells count="6">
    <mergeCell ref="A1:K1"/>
    <mergeCell ref="A2:K2"/>
    <mergeCell ref="A3:K3"/>
    <mergeCell ref="A4:K4"/>
    <mergeCell ref="A410:G410"/>
    <mergeCell ref="A6:K6"/>
  </mergeCells>
  <pageMargins left="0.98425196850393704" right="0.39370078740157483" top="0.23622047244094491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2020-05-15T07:52:11Z</dcterms:modified>
</cp:coreProperties>
</file>