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630" yWindow="555" windowWidth="17895" windowHeight="11190" tabRatio="644"/>
  </bookViews>
  <sheets>
    <sheet name="Доходы" sheetId="2" r:id="rId1"/>
    <sheet name="Лист1" sheetId="3" r:id="rId2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C143" i="2" l="1"/>
  <c r="C130" i="2"/>
  <c r="C107" i="2"/>
  <c r="C97" i="2"/>
  <c r="C67" i="2"/>
  <c r="C63" i="2" l="1"/>
  <c r="C54" i="2"/>
  <c r="C50" i="2" s="1"/>
  <c r="C49" i="2" s="1"/>
  <c r="C41" i="2"/>
  <c r="C40" i="2" s="1"/>
  <c r="C58" i="2" l="1"/>
  <c r="C96" i="2" l="1"/>
  <c r="C95" i="2" s="1"/>
  <c r="C57" i="2"/>
  <c r="C34" i="2"/>
  <c r="C27" i="2"/>
  <c r="C26" i="2" s="1"/>
  <c r="C21" i="2"/>
  <c r="C15" i="2"/>
  <c r="C20" i="2" l="1"/>
  <c r="C14" i="2"/>
  <c r="C13" i="2" l="1"/>
  <c r="C154" i="2" l="1"/>
</calcChain>
</file>

<file path=xl/sharedStrings.xml><?xml version="1.0" encoding="utf-8"?>
<sst xmlns="http://schemas.openxmlformats.org/spreadsheetml/2006/main" count="295" uniqueCount="288">
  <si>
    <t>1</t>
  </si>
  <si>
    <t>2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</si>
  <si>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</si>
  <si>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</si>
  <si>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</si>
  <si>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</si>
  <si>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</si>
  <si>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</si>
  <si>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</si>
  <si>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</si>
  <si>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</si>
  <si>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</si>
  <si>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</si>
  <si>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</si>
  <si>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</si>
  <si>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</si>
  <si>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</si>
  <si>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</si>
  <si>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</si>
  <si>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</si>
  <si>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</si>
  <si>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</si>
  <si>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</si>
  <si>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</si>
  <si>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</si>
  <si>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</si>
  <si>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</si>
  <si>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</si>
  <si>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</si>
  <si>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</si>
  <si>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</si>
  <si>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</si>
  <si>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</si>
  <si>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</si>
  <si>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</si>
  <si>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</si>
  <si>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</si>
  <si>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</si>
  <si>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</si>
  <si>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</si>
  <si>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</si>
  <si>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</si>
  <si>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</si>
  <si>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</si>
  <si>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</si>
  <si>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</si>
  <si>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</si>
  <si>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</si>
  <si>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</si>
  <si>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</si>
  <si>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</si>
  <si>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</si>
  <si>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</si>
  <si>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</si>
  <si>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</si>
  <si>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</si>
  <si>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</si>
  <si>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</si>
  <si>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</si>
  <si>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</si>
  <si>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</si>
  <si>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</si>
  <si>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</si>
  <si>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</si>
  <si>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</si>
  <si>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</si>
  <si>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</si>
  <si>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</si>
  <si>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</si>
  <si>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</si>
  <si>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</si>
  <si>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</si>
  <si>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</si>
  <si>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</si>
  <si>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</si>
  <si>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</si>
  <si>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</si>
  <si>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</si>
  <si>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</si>
  <si>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</si>
  <si>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</si>
  <si>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</si>
  <si>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</si>
  <si>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</si>
  <si>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</si>
  <si>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</si>
  <si>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</si>
  <si>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</si>
  <si>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</si>
  <si>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</si>
  <si>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</si>
  <si>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</si>
  <si>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</si>
  <si>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</si>
  <si>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</si>
  <si>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</si>
  <si>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</si>
  <si>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</si>
  <si>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</si>
  <si>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</si>
  <si>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</si>
  <si>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</si>
  <si>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</si>
  <si>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</si>
  <si>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</si>
  <si>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000 2190000005 0000 000</t>
  </si>
  <si>
    <t>Прочие дотации</t>
  </si>
  <si>
    <t>Субсидия бюджетам на поддержку отрасли культуры</t>
  </si>
  <si>
    <t>Приложение 1</t>
  </si>
  <si>
    <t>Прочие дотации бюджетам муниципальных районов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</si>
  <si>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</si>
  <si>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</si>
  <si>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</si>
  <si>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</si>
  <si>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</si>
  <si>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</si>
  <si>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</si>
  <si>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000 2022007700 0000 150</t>
  </si>
  <si>
    <t>000 2022007705 0000 150</t>
  </si>
  <si>
    <t>000 20225097000000150</t>
  </si>
  <si>
    <t>000 202225097050000150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</si>
  <si>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</si>
  <si>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</si>
  <si>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</si>
  <si>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</si>
  <si>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</si>
  <si>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</si>
  <si>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</si>
  <si>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</si>
  <si>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</si>
  <si>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</si>
  <si>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</si>
  <si>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</si>
  <si>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000 2024000000 0000 150</t>
  </si>
  <si>
    <t xml:space="preserve"> 000 2024999900 0000 150</t>
  </si>
  <si>
    <t xml:space="preserve"> 000 2024999905 0000 150</t>
  </si>
  <si>
    <t xml:space="preserve"> 000 2190500005 0000 150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</si>
  <si>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</si>
  <si>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</si>
  <si>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</si>
  <si>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</si>
  <si>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</si>
  <si>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</si>
  <si>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</si>
  <si>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</si>
  <si>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</si>
  <si>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</si>
  <si>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</si>
  <si>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</si>
  <si>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Налог, взимаемый в связи с применением патентной системы налогооблажения</t>
  </si>
  <si>
    <t>Налог, взимаемый в связи с применением патентной системы налогооблажения, зачисляемый в бюджеты муниципальный районов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</si>
  <si>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</si>
  <si>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</si>
  <si>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</si>
  <si>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</si>
  <si>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организаций,налагаемые мировыми судьями, комиссиями по делам несовершеннолетних и защите их прав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</si>
  <si>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</si>
  <si>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 бюджет мунипального образования по нормативам, действовавшим в 2019 году</t>
  </si>
  <si>
    <t xml:space="preserve">  Дотации бюджетам муниципальных районов на поддержку мер по обеспечению сбалансированности бюджетов на раелизацию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</si>
  <si>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Субсидии бюджетам на оснащение объектов спортивной инфраструктуры спортивно-технологическим оборудованием</t>
  </si>
  <si>
    <t xml:space="preserve">  Субсидии бюджетам муниципальных районов на оснащение объектов спортивной инфраструктуры спортивно-технологическим оборудованием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</si>
  <si>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</si>
  <si>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</si>
  <si>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</si>
  <si>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</si>
  <si>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</si>
  <si>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</si>
  <si>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</si>
  <si>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</si>
  <si>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</si>
  <si>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</si>
  <si>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</si>
  <si>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</si>
  <si>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</si>
  <si>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</si>
  <si>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</si>
  <si>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</si>
  <si>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</si>
  <si>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</si>
  <si>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</si>
  <si>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законами субъектов Российской Федерации об административных правонарушениях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</si>
  <si>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</si>
  <si>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Совета народных депутатов</t>
  </si>
  <si>
    <t>к решению Жирятинского районного</t>
  </si>
  <si>
    <t>"Об исполнении бюджета Жирятинского муниципального района</t>
  </si>
  <si>
    <t>3</t>
  </si>
  <si>
    <t>Доходы бюджета Жирятинского муниципального района Брянской области за  2020 год по кодам классификации доходов бюджетов</t>
  </si>
  <si>
    <t>(в рублях)</t>
  </si>
  <si>
    <t xml:space="preserve">Кассовое исполнение </t>
  </si>
  <si>
    <t>Брянской области за 2020 год"</t>
  </si>
  <si>
    <t>от 29.06.2021 года №6-135</t>
  </si>
  <si>
    <t xml:space="preserve"> 182 1010200001 0000 110</t>
  </si>
  <si>
    <t xml:space="preserve"> 182 1010201001 0000 110</t>
  </si>
  <si>
    <t xml:space="preserve"> 182 1010202001 0000 110</t>
  </si>
  <si>
    <t>182 1010203001 0000 110</t>
  </si>
  <si>
    <t xml:space="preserve"> 182 1010204001 0000 110</t>
  </si>
  <si>
    <t xml:space="preserve"> 100 1030200001 0000 110</t>
  </si>
  <si>
    <t xml:space="preserve"> 100 1030223101 0000 110</t>
  </si>
  <si>
    <t xml:space="preserve"> 100 1030224101 0000 110</t>
  </si>
  <si>
    <t xml:space="preserve"> 182 1050200002 0000 110</t>
  </si>
  <si>
    <t xml:space="preserve"> 182 1050201002 0000 110</t>
  </si>
  <si>
    <t xml:space="preserve"> 100 1030225101 0000 110</t>
  </si>
  <si>
    <t xml:space="preserve"> 100 1030226101 0000 110</t>
  </si>
  <si>
    <t xml:space="preserve"> 182 1050202002 0000 110</t>
  </si>
  <si>
    <t xml:space="preserve"> 182 1050300001 0000 110</t>
  </si>
  <si>
    <t xml:space="preserve"> 182 1050301001 0000 110</t>
  </si>
  <si>
    <t>182 1050400002 0000 110</t>
  </si>
  <si>
    <t>182 1050402002 0000 110</t>
  </si>
  <si>
    <t xml:space="preserve"> 182 1080300001 0000 110</t>
  </si>
  <si>
    <t xml:space="preserve"> 182 1080301001 0000 110</t>
  </si>
  <si>
    <t xml:space="preserve"> 904 1110501000 0000 120</t>
  </si>
  <si>
    <t xml:space="preserve"> 904 1110500000 0000 120</t>
  </si>
  <si>
    <t>904 1110501305 0000 120</t>
  </si>
  <si>
    <t xml:space="preserve"> 904 1110503000 0000 120</t>
  </si>
  <si>
    <t xml:space="preserve"> 9041110503505 0000 120</t>
  </si>
  <si>
    <t xml:space="preserve"> 901 1110701000 0000 120</t>
  </si>
  <si>
    <t>901 1110701505 0000 120</t>
  </si>
  <si>
    <t xml:space="preserve"> 048 1120100001 0000 120</t>
  </si>
  <si>
    <t xml:space="preserve"> 048 1120101001 0000 120</t>
  </si>
  <si>
    <t xml:space="preserve"> 048 1120103001 0000 120</t>
  </si>
  <si>
    <t xml:space="preserve"> 048 1120104001 0000 120</t>
  </si>
  <si>
    <t>048 1120104201 0000 120</t>
  </si>
  <si>
    <t xml:space="preserve"> 901 1130200000 0000 130</t>
  </si>
  <si>
    <t>901 1130206000 0000 130</t>
  </si>
  <si>
    <t>901 1130206505 0000 130</t>
  </si>
  <si>
    <t xml:space="preserve"> 903 1130299000 0000 130</t>
  </si>
  <si>
    <t xml:space="preserve"> 903 1130299505 0000 130</t>
  </si>
  <si>
    <t xml:space="preserve"> 904 1140600000 0000 430</t>
  </si>
  <si>
    <t xml:space="preserve"> 904 1140601000 0000 430</t>
  </si>
  <si>
    <t xml:space="preserve"> 904 1140601305 0000 430</t>
  </si>
  <si>
    <t xml:space="preserve"> 902 2021500100 0000 150</t>
  </si>
  <si>
    <t xml:space="preserve"> 902 2021500105 0000 150</t>
  </si>
  <si>
    <t xml:space="preserve"> 902 2021500200 0000 150</t>
  </si>
  <si>
    <t xml:space="preserve"> 902 202150205 0000 150</t>
  </si>
  <si>
    <t>902 202158305 0000 150</t>
  </si>
  <si>
    <t>902 2021999900 0000 150</t>
  </si>
  <si>
    <t>902 2021999905 0000 150</t>
  </si>
  <si>
    <t xml:space="preserve"> 901 2022021600 0000 150</t>
  </si>
  <si>
    <t xml:space="preserve"> 901 2022021605 0000 150</t>
  </si>
  <si>
    <t>903 20225304 0000 150</t>
  </si>
  <si>
    <t>903 2022530405 0000 150</t>
  </si>
  <si>
    <t>901 2022546700 0000 150</t>
  </si>
  <si>
    <t>901 2022546705 0000 150</t>
  </si>
  <si>
    <t>901 2022549700 0000 150</t>
  </si>
  <si>
    <t>901 2022549705 0000 150</t>
  </si>
  <si>
    <t>901 2022551900 0000 150</t>
  </si>
  <si>
    <t>901 2022551905 0000 150</t>
  </si>
  <si>
    <t xml:space="preserve"> 903 2023002900 0000 150</t>
  </si>
  <si>
    <t xml:space="preserve"> 903 2023002905 0000 150</t>
  </si>
  <si>
    <t xml:space="preserve"> 901 2023508200 0000 150</t>
  </si>
  <si>
    <t xml:space="preserve"> 901 2023508205 0000 150</t>
  </si>
  <si>
    <t xml:space="preserve"> 901 2023511800 0000 150</t>
  </si>
  <si>
    <t xml:space="preserve"> 901 2023511805 0000 150</t>
  </si>
  <si>
    <t>901 2023512000 0000 150</t>
  </si>
  <si>
    <t>901 2023526000 0000 150</t>
  </si>
  <si>
    <t xml:space="preserve"> 901 2023526005 0000 150</t>
  </si>
  <si>
    <t>903 2024530305 0000 150</t>
  </si>
  <si>
    <t>903 20245303 0000 150</t>
  </si>
  <si>
    <t xml:space="preserve"> 901 2024001405 0000 150</t>
  </si>
  <si>
    <t xml:space="preserve"> 901 2024001400 0000 150</t>
  </si>
  <si>
    <t>901 2022522800 0000 150</t>
  </si>
  <si>
    <t>901 2022532805 0000 150</t>
  </si>
  <si>
    <t xml:space="preserve"> 902 2021000000 0000 150</t>
  </si>
  <si>
    <t>842 1 16 01050 01 0000 140</t>
  </si>
  <si>
    <t>842 1 16 01053 01 0000 140</t>
  </si>
  <si>
    <t>830 1 16 01060 01 0000 140</t>
  </si>
  <si>
    <t>830 1 16 01063 01 0000 140</t>
  </si>
  <si>
    <t>830 1 16 01080 01 0000 140</t>
  </si>
  <si>
    <t>830 1 16 01083 01 0000 140</t>
  </si>
  <si>
    <t>830 1 16 01200 01 0000 140</t>
  </si>
  <si>
    <t>830 1 16 01203 01 0000 140</t>
  </si>
  <si>
    <t>830 1 16 01070 01 0000 140</t>
  </si>
  <si>
    <t>830 1 16 01073 01 0000 140</t>
  </si>
  <si>
    <t>830 1 16 01140 01 0000 140</t>
  </si>
  <si>
    <t>830 1 16 01143 01 0000 140</t>
  </si>
  <si>
    <t>830 1 16 01150 01 0000 140</t>
  </si>
  <si>
    <t>830 1 16 01153 01 0000 140</t>
  </si>
  <si>
    <t>830 1 16 01170 01 0000 140</t>
  </si>
  <si>
    <t>830 1 16 01173 01 0000 140</t>
  </si>
  <si>
    <t>830 1 16 01190 01 0000 140</t>
  </si>
  <si>
    <t>830 1 16 01193 01 0000 140</t>
  </si>
  <si>
    <t>830 1 16 01333 00 0000 140</t>
  </si>
  <si>
    <t>830 1 16 01333 01 0000 140</t>
  </si>
  <si>
    <t>842 1 16 02000 02 0000 140</t>
  </si>
  <si>
    <t>842 1 16 02010 02 0000 140</t>
  </si>
  <si>
    <t>182 1 16 10129 01 0000 140</t>
  </si>
  <si>
    <t>048 1 16 10123 01 0000 140</t>
  </si>
  <si>
    <t>048 1120104101 0000 120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</si>
</sst>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5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43" fontId="12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20" applyNumberFormat="1" applyFont="1" applyBorder="1" applyProtection="1">
      <alignment horizontal="left"/>
      <protection locked="0"/>
    </xf>
    <xf numFmtId="0" fontId="13" fillId="0" borderId="1" xfId="10" applyNumberFormat="1" applyFont="1" applyProtection="1">
      <alignment horizontal="left"/>
      <protection locked="0"/>
    </xf>
    <xf numFmtId="0" fontId="13" fillId="0" borderId="1" xfId="22" applyNumberFormat="1" applyFont="1" applyProtection="1">
      <protection locked="0"/>
    </xf>
    <xf numFmtId="0" fontId="14" fillId="0" borderId="0" xfId="0" applyFont="1" applyProtection="1">
      <protection locked="0"/>
    </xf>
    <xf numFmtId="4" fontId="15" fillId="0" borderId="51" xfId="29" applyNumberFormat="1" applyFont="1" applyBorder="1" applyProtection="1">
      <alignment horizontal="right"/>
      <protection locked="0"/>
    </xf>
    <xf numFmtId="0" fontId="17" fillId="0" borderId="1" xfId="1" applyNumberFormat="1" applyFont="1" applyProtection="1">
      <protection locked="0"/>
    </xf>
    <xf numFmtId="0" fontId="16" fillId="0" borderId="1" xfId="10" applyNumberFormat="1" applyFont="1" applyProtection="1">
      <alignment horizontal="left"/>
      <protection locked="0"/>
    </xf>
    <xf numFmtId="49" fontId="16" fillId="0" borderId="51" xfId="24" applyNumberFormat="1" applyFont="1" applyBorder="1" applyProtection="1">
      <alignment horizontal="center" vertical="center" wrapText="1"/>
      <protection locked="0"/>
    </xf>
    <xf numFmtId="49" fontId="16" fillId="0" borderId="51" xfId="25" applyNumberFormat="1" applyFont="1" applyBorder="1" applyProtection="1">
      <alignment horizontal="center" vertical="center" wrapText="1"/>
      <protection locked="0"/>
    </xf>
    <xf numFmtId="49" fontId="17" fillId="0" borderId="51" xfId="38" applyNumberFormat="1" applyFont="1" applyBorder="1" applyProtection="1">
      <alignment horizontal="center"/>
      <protection locked="0"/>
    </xf>
    <xf numFmtId="0" fontId="17" fillId="0" borderId="51" xfId="36" applyNumberFormat="1" applyFont="1" applyBorder="1" applyAlignment="1" applyProtection="1">
      <alignment wrapText="1"/>
      <protection locked="0"/>
    </xf>
    <xf numFmtId="4" fontId="17" fillId="0" borderId="51" xfId="29" applyNumberFormat="1" applyFont="1" applyBorder="1" applyProtection="1">
      <alignment horizontal="right"/>
      <protection locked="0"/>
    </xf>
    <xf numFmtId="49" fontId="16" fillId="0" borderId="51" xfId="38" applyNumberFormat="1" applyFont="1" applyBorder="1" applyProtection="1">
      <alignment horizontal="center"/>
      <protection locked="0"/>
    </xf>
    <xf numFmtId="0" fontId="16" fillId="0" borderId="51" xfId="36" applyNumberFormat="1" applyFont="1" applyBorder="1" applyAlignment="1" applyProtection="1">
      <alignment wrapText="1"/>
      <protection locked="0"/>
    </xf>
    <xf numFmtId="4" fontId="16" fillId="0" borderId="51" xfId="29" applyNumberFormat="1" applyFont="1" applyBorder="1" applyProtection="1">
      <alignment horizontal="right"/>
      <protection locked="0"/>
    </xf>
    <xf numFmtId="4" fontId="18" fillId="0" borderId="51" xfId="29" applyNumberFormat="1" applyFont="1" applyBorder="1" applyProtection="1">
      <alignment horizontal="right"/>
      <protection locked="0"/>
    </xf>
    <xf numFmtId="43" fontId="17" fillId="0" borderId="51" xfId="184" applyFont="1" applyBorder="1" applyAlignment="1" applyProtection="1">
      <alignment wrapText="1"/>
      <protection locked="0"/>
    </xf>
    <xf numFmtId="43" fontId="16" fillId="0" borderId="51" xfId="184" applyFont="1" applyBorder="1" applyAlignment="1" applyProtection="1">
      <alignment wrapText="1"/>
      <protection locked="0"/>
    </xf>
    <xf numFmtId="0" fontId="16" fillId="0" borderId="53" xfId="36" applyNumberFormat="1" applyFont="1" applyBorder="1" applyAlignment="1" applyProtection="1">
      <alignment wrapText="1"/>
      <protection locked="0"/>
    </xf>
    <xf numFmtId="49" fontId="18" fillId="4" borderId="51" xfId="158" applyNumberFormat="1" applyFont="1" applyFill="1" applyBorder="1" applyAlignment="1" applyProtection="1">
      <alignment horizontal="center"/>
    </xf>
    <xf numFmtId="0" fontId="18" fillId="0" borderId="51" xfId="32" applyNumberFormat="1" applyFont="1" applyBorder="1" applyAlignment="1" applyProtection="1">
      <alignment wrapText="1"/>
    </xf>
    <xf numFmtId="4" fontId="19" fillId="0" borderId="51" xfId="29" applyNumberFormat="1" applyFont="1" applyBorder="1" applyProtection="1">
      <alignment horizontal="right"/>
      <protection locked="0"/>
    </xf>
    <xf numFmtId="49" fontId="16" fillId="0" borderId="52" xfId="38" applyNumberFormat="1" applyFont="1" applyBorder="1" applyProtection="1">
      <alignment horizontal="center"/>
      <protection locked="0"/>
    </xf>
    <xf numFmtId="49" fontId="16" fillId="4" borderId="51" xfId="38" applyNumberFormat="1" applyFont="1" applyFill="1" applyBorder="1" applyProtection="1">
      <alignment horizontal="center"/>
      <protection locked="0"/>
    </xf>
    <xf numFmtId="0" fontId="16" fillId="0" borderId="51" xfId="39" applyNumberFormat="1" applyFont="1" applyBorder="1" applyProtection="1">
      <protection locked="0"/>
    </xf>
    <xf numFmtId="0" fontId="16" fillId="0" borderId="51" xfId="16" applyNumberFormat="1" applyFont="1" applyBorder="1" applyAlignment="1" applyProtection="1">
      <protection locked="0"/>
    </xf>
    <xf numFmtId="0" fontId="19" fillId="2" borderId="51" xfId="40" applyNumberFormat="1" applyFont="1" applyBorder="1" applyProtection="1">
      <protection locked="0"/>
    </xf>
    <xf numFmtId="0" fontId="15" fillId="0" borderId="51" xfId="0" applyFont="1" applyBorder="1" applyProtection="1">
      <protection locked="0"/>
    </xf>
    <xf numFmtId="0" fontId="13" fillId="0" borderId="1" xfId="22" applyNumberFormat="1" applyFont="1" applyAlignment="1" applyProtection="1">
      <alignment horizontal="right"/>
      <protection locked="0"/>
    </xf>
    <xf numFmtId="0" fontId="16" fillId="0" borderId="1" xfId="5" applyNumberFormat="1" applyFont="1" applyAlignment="1" applyProtection="1">
      <alignment horizontal="right"/>
      <protection locked="0"/>
    </xf>
    <xf numFmtId="49" fontId="16" fillId="0" borderId="55" xfId="0" applyNumberFormat="1" applyFont="1" applyFill="1" applyBorder="1" applyAlignment="1" applyProtection="1">
      <alignment horizontal="center" vertical="center" wrapText="1"/>
    </xf>
    <xf numFmtId="49" fontId="16" fillId="0" borderId="56" xfId="0" applyNumberFormat="1" applyFont="1" applyFill="1" applyBorder="1" applyAlignment="1" applyProtection="1">
      <alignment horizontal="center" vertical="center" wrapText="1"/>
    </xf>
    <xf numFmtId="49" fontId="16" fillId="0" borderId="23" xfId="0" applyNumberFormat="1" applyFont="1" applyFill="1" applyBorder="1" applyAlignment="1" applyProtection="1">
      <alignment horizontal="center" vertical="center" wrapText="1"/>
    </xf>
    <xf numFmtId="49" fontId="16" fillId="0" borderId="57" xfId="0" applyNumberFormat="1" applyFont="1" applyFill="1" applyBorder="1" applyAlignment="1" applyProtection="1">
      <alignment horizontal="center" vertical="center" wrapText="1"/>
    </xf>
    <xf numFmtId="49" fontId="18" fillId="0" borderId="52" xfId="24" applyNumberFormat="1" applyFont="1" applyBorder="1" applyAlignment="1" applyProtection="1">
      <alignment horizontal="center" vertical="center" wrapText="1"/>
      <protection locked="0"/>
    </xf>
    <xf numFmtId="49" fontId="18" fillId="0" borderId="54" xfId="24" applyNumberFormat="1" applyFont="1" applyBorder="1" applyAlignment="1" applyProtection="1">
      <alignment horizontal="center" vertical="center" wrapText="1"/>
      <protection locked="0"/>
    </xf>
    <xf numFmtId="0" fontId="17" fillId="0" borderId="1" xfId="5" applyNumberFormat="1" applyFont="1" applyAlignment="1" applyProtection="1">
      <alignment horizontal="center" wrapText="1"/>
      <protection locked="0"/>
    </xf>
    <xf numFmtId="0" fontId="13" fillId="0" borderId="1" xfId="11" applyNumberFormat="1" applyFont="1" applyAlignment="1" applyProtection="1">
      <alignment horizontal="right" vertical="top"/>
      <protection locked="0"/>
    </xf>
    <xf numFmtId="0" fontId="13" fillId="0" borderId="1" xfId="22" applyNumberFormat="1" applyFont="1" applyAlignment="1" applyProtection="1">
      <alignment horizontal="right"/>
      <protection locked="0"/>
    </xf>
  </cellXfs>
  <cellStyles count="185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Финансовый" xfId="184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6"/>
  <sheetViews>
    <sheetView tabSelected="1" view="pageBreakPreview" topLeftCell="A9" zoomScale="73" zoomScaleNormal="80" zoomScaleSheetLayoutView="73" workbookViewId="0">
      <selection activeCell="B63" sqref="B63"/>
    </sheetView>
  </sheetViews>
  <sheetFormatPr defaultColWidth="9.140625" defaultRowHeight="15" x14ac:dyDescent="0.25"/>
  <cols>
    <col min="1" max="1" width="37.5703125" style="1" customWidth="1"/>
    <col min="2" max="2" width="82.140625" style="1" customWidth="1"/>
    <col min="3" max="3" width="33.7109375" style="1" customWidth="1"/>
    <col min="4" max="16384" width="9.140625" style="1"/>
  </cols>
  <sheetData>
    <row r="1" spans="1:3" ht="25.5" customHeight="1" x14ac:dyDescent="0.25">
      <c r="A1" s="2"/>
      <c r="B1" s="41" t="s">
        <v>108</v>
      </c>
      <c r="C1" s="41"/>
    </row>
    <row r="2" spans="1:3" ht="18.75" customHeight="1" x14ac:dyDescent="0.25">
      <c r="A2" s="3"/>
      <c r="B2" s="41" t="s">
        <v>183</v>
      </c>
      <c r="C2" s="41"/>
    </row>
    <row r="3" spans="1:3" ht="18" customHeight="1" x14ac:dyDescent="0.25">
      <c r="A3" s="4"/>
      <c r="B3" s="41" t="s">
        <v>182</v>
      </c>
      <c r="C3" s="41"/>
    </row>
    <row r="4" spans="1:3" ht="23.25" customHeight="1" x14ac:dyDescent="0.25">
      <c r="A4" s="5"/>
      <c r="B4" s="41" t="s">
        <v>184</v>
      </c>
      <c r="C4" s="41"/>
    </row>
    <row r="5" spans="1:3" ht="22.5" customHeight="1" x14ac:dyDescent="0.25">
      <c r="A5" s="5"/>
      <c r="B5" s="41" t="s">
        <v>189</v>
      </c>
      <c r="C5" s="41"/>
    </row>
    <row r="6" spans="1:3" ht="15" customHeight="1" x14ac:dyDescent="0.25">
      <c r="A6" s="6"/>
      <c r="B6" s="42" t="s">
        <v>190</v>
      </c>
      <c r="C6" s="42"/>
    </row>
    <row r="7" spans="1:3" ht="15" customHeight="1" x14ac:dyDescent="0.25">
      <c r="A7" s="6"/>
      <c r="B7" s="32"/>
      <c r="C7" s="32"/>
    </row>
    <row r="8" spans="1:3" ht="60.75" customHeight="1" x14ac:dyDescent="0.3">
      <c r="A8" s="40" t="s">
        <v>186</v>
      </c>
      <c r="B8" s="40"/>
      <c r="C8" s="40"/>
    </row>
    <row r="9" spans="1:3" ht="24.75" customHeight="1" x14ac:dyDescent="0.3">
      <c r="A9" s="9"/>
      <c r="B9" s="10"/>
      <c r="C9" s="33" t="s">
        <v>187</v>
      </c>
    </row>
    <row r="10" spans="1:3" ht="11.25" customHeight="1" x14ac:dyDescent="0.25">
      <c r="A10" s="36" t="s">
        <v>92</v>
      </c>
      <c r="B10" s="34" t="s">
        <v>93</v>
      </c>
      <c r="C10" s="38" t="s">
        <v>188</v>
      </c>
    </row>
    <row r="11" spans="1:3" ht="72" customHeight="1" x14ac:dyDescent="0.25">
      <c r="A11" s="37"/>
      <c r="B11" s="35"/>
      <c r="C11" s="39"/>
    </row>
    <row r="12" spans="1:3" ht="12" customHeight="1" x14ac:dyDescent="0.25">
      <c r="A12" s="11" t="s">
        <v>0</v>
      </c>
      <c r="B12" s="11" t="s">
        <v>1</v>
      </c>
      <c r="C12" s="12" t="s">
        <v>185</v>
      </c>
    </row>
    <row r="13" spans="1:3" ht="25.5" customHeight="1" x14ac:dyDescent="0.3">
      <c r="A13" s="13" t="s">
        <v>3</v>
      </c>
      <c r="B13" s="14" t="s">
        <v>2</v>
      </c>
      <c r="C13" s="15">
        <f>C14+C20+C26+C34+C40+C49+C57+C63+C67</f>
        <v>49779478.289999999</v>
      </c>
    </row>
    <row r="14" spans="1:3" ht="28.5" customHeight="1" x14ac:dyDescent="0.3">
      <c r="A14" s="13" t="s">
        <v>5</v>
      </c>
      <c r="B14" s="14" t="s">
        <v>4</v>
      </c>
      <c r="C14" s="15">
        <f>C15</f>
        <v>37943321.299999997</v>
      </c>
    </row>
    <row r="15" spans="1:3" ht="15" customHeight="1" x14ac:dyDescent="0.3">
      <c r="A15" s="13" t="s">
        <v>191</v>
      </c>
      <c r="B15" s="14" t="s">
        <v>6</v>
      </c>
      <c r="C15" s="15">
        <f>C16+C17+C18+C19</f>
        <v>37943321.299999997</v>
      </c>
    </row>
    <row r="16" spans="1:3" ht="78" customHeight="1" x14ac:dyDescent="0.3">
      <c r="A16" s="16" t="s">
        <v>192</v>
      </c>
      <c r="B16" s="17" t="s">
        <v>7</v>
      </c>
      <c r="C16" s="18">
        <v>37910050.270000003</v>
      </c>
    </row>
    <row r="17" spans="1:3" ht="125.25" customHeight="1" x14ac:dyDescent="0.3">
      <c r="A17" s="16" t="s">
        <v>193</v>
      </c>
      <c r="B17" s="17" t="s">
        <v>8</v>
      </c>
      <c r="C17" s="19">
        <v>-128046.67</v>
      </c>
    </row>
    <row r="18" spans="1:3" ht="45.75" customHeight="1" x14ac:dyDescent="0.3">
      <c r="A18" s="16" t="s">
        <v>194</v>
      </c>
      <c r="B18" s="17" t="s">
        <v>9</v>
      </c>
      <c r="C18" s="19">
        <v>146446.39999999999</v>
      </c>
    </row>
    <row r="19" spans="1:3" ht="92.25" customHeight="1" x14ac:dyDescent="0.3">
      <c r="A19" s="16" t="s">
        <v>195</v>
      </c>
      <c r="B19" s="17" t="s">
        <v>10</v>
      </c>
      <c r="C19" s="19">
        <v>14871.3</v>
      </c>
    </row>
    <row r="20" spans="1:3" ht="41.25" customHeight="1" x14ac:dyDescent="0.3">
      <c r="A20" s="13" t="s">
        <v>12</v>
      </c>
      <c r="B20" s="14" t="s">
        <v>11</v>
      </c>
      <c r="C20" s="8">
        <f>C21</f>
        <v>6310113.0199999996</v>
      </c>
    </row>
    <row r="21" spans="1:3" ht="38.25" customHeight="1" x14ac:dyDescent="0.3">
      <c r="A21" s="16" t="s">
        <v>196</v>
      </c>
      <c r="B21" s="17" t="s">
        <v>13</v>
      </c>
      <c r="C21" s="19">
        <f>C22+C23+C24+C25</f>
        <v>6310113.0199999996</v>
      </c>
    </row>
    <row r="22" spans="1:3" ht="112.5" customHeight="1" x14ac:dyDescent="0.3">
      <c r="A22" s="16" t="s">
        <v>197</v>
      </c>
      <c r="B22" s="17" t="s">
        <v>143</v>
      </c>
      <c r="C22" s="19">
        <v>2910462.35</v>
      </c>
    </row>
    <row r="23" spans="1:3" ht="144" customHeight="1" x14ac:dyDescent="0.3">
      <c r="A23" s="16" t="s">
        <v>198</v>
      </c>
      <c r="B23" s="17" t="s">
        <v>144</v>
      </c>
      <c r="C23" s="19">
        <v>20817.72</v>
      </c>
    </row>
    <row r="24" spans="1:3" ht="125.25" customHeight="1" x14ac:dyDescent="0.3">
      <c r="A24" s="16" t="s">
        <v>201</v>
      </c>
      <c r="B24" s="17" t="s">
        <v>145</v>
      </c>
      <c r="C24" s="19">
        <v>3915389.61</v>
      </c>
    </row>
    <row r="25" spans="1:3" ht="132.75" customHeight="1" x14ac:dyDescent="0.3">
      <c r="A25" s="16" t="s">
        <v>202</v>
      </c>
      <c r="B25" s="17" t="s">
        <v>146</v>
      </c>
      <c r="C25" s="19">
        <v>-536556.66</v>
      </c>
    </row>
    <row r="26" spans="1:3" ht="20.25" customHeight="1" x14ac:dyDescent="0.3">
      <c r="A26" s="13" t="s">
        <v>15</v>
      </c>
      <c r="B26" s="14" t="s">
        <v>14</v>
      </c>
      <c r="C26" s="8">
        <f>C27+C30+C32</f>
        <v>1586224.69</v>
      </c>
    </row>
    <row r="27" spans="1:3" ht="36.75" customHeight="1" x14ac:dyDescent="0.3">
      <c r="A27" s="16" t="s">
        <v>199</v>
      </c>
      <c r="B27" s="17" t="s">
        <v>16</v>
      </c>
      <c r="C27" s="19">
        <f>C28+C29</f>
        <v>1376766.87</v>
      </c>
    </row>
    <row r="28" spans="1:3" ht="39.75" customHeight="1" x14ac:dyDescent="0.3">
      <c r="A28" s="16" t="s">
        <v>200</v>
      </c>
      <c r="B28" s="17" t="s">
        <v>16</v>
      </c>
      <c r="C28" s="19">
        <v>1376766.87</v>
      </c>
    </row>
    <row r="29" spans="1:3" ht="39" customHeight="1" x14ac:dyDescent="0.3">
      <c r="A29" s="16" t="s">
        <v>203</v>
      </c>
      <c r="B29" s="17" t="s">
        <v>17</v>
      </c>
      <c r="C29" s="19"/>
    </row>
    <row r="30" spans="1:3" ht="20.25" customHeight="1" x14ac:dyDescent="0.3">
      <c r="A30" s="16" t="s">
        <v>204</v>
      </c>
      <c r="B30" s="17" t="s">
        <v>18</v>
      </c>
      <c r="C30" s="19">
        <v>197395.94</v>
      </c>
    </row>
    <row r="31" spans="1:3" ht="24" customHeight="1" x14ac:dyDescent="0.3">
      <c r="A31" s="16" t="s">
        <v>205</v>
      </c>
      <c r="B31" s="17" t="s">
        <v>18</v>
      </c>
      <c r="C31" s="19">
        <v>197395.94</v>
      </c>
    </row>
    <row r="32" spans="1:3" ht="35.25" customHeight="1" x14ac:dyDescent="0.3">
      <c r="A32" s="16" t="s">
        <v>206</v>
      </c>
      <c r="B32" s="17" t="s">
        <v>149</v>
      </c>
      <c r="C32" s="19">
        <v>12061.88</v>
      </c>
    </row>
    <row r="33" spans="1:3" ht="37.5" customHeight="1" x14ac:dyDescent="0.3">
      <c r="A33" s="16" t="s">
        <v>207</v>
      </c>
      <c r="B33" s="17" t="s">
        <v>150</v>
      </c>
      <c r="C33" s="19">
        <v>12061.88</v>
      </c>
    </row>
    <row r="34" spans="1:3" ht="24" customHeight="1" x14ac:dyDescent="0.3">
      <c r="A34" s="13" t="s">
        <v>20</v>
      </c>
      <c r="B34" s="14" t="s">
        <v>19</v>
      </c>
      <c r="C34" s="8">
        <f>C35</f>
        <v>334162.56</v>
      </c>
    </row>
    <row r="35" spans="1:3" ht="40.5" customHeight="1" x14ac:dyDescent="0.3">
      <c r="A35" s="16" t="s">
        <v>208</v>
      </c>
      <c r="B35" s="17" t="s">
        <v>21</v>
      </c>
      <c r="C35" s="19">
        <v>334162.56</v>
      </c>
    </row>
    <row r="36" spans="1:3" ht="61.5" customHeight="1" x14ac:dyDescent="0.3">
      <c r="A36" s="16" t="s">
        <v>209</v>
      </c>
      <c r="B36" s="17" t="s">
        <v>22</v>
      </c>
      <c r="C36" s="19">
        <v>334162.56</v>
      </c>
    </row>
    <row r="37" spans="1:3" ht="45" hidden="1" customHeight="1" x14ac:dyDescent="0.3">
      <c r="A37" s="16" t="s">
        <v>99</v>
      </c>
      <c r="B37" s="17" t="s">
        <v>96</v>
      </c>
      <c r="C37" s="19"/>
    </row>
    <row r="38" spans="1:3" ht="30.75" hidden="1" customHeight="1" x14ac:dyDescent="0.3">
      <c r="A38" s="16" t="s">
        <v>100</v>
      </c>
      <c r="B38" s="17" t="s">
        <v>97</v>
      </c>
      <c r="C38" s="19"/>
    </row>
    <row r="39" spans="1:3" ht="26.25" hidden="1" customHeight="1" x14ac:dyDescent="0.3">
      <c r="A39" s="16" t="s">
        <v>101</v>
      </c>
      <c r="B39" s="17" t="s">
        <v>98</v>
      </c>
      <c r="C39" s="19"/>
    </row>
    <row r="40" spans="1:3" ht="64.5" customHeight="1" x14ac:dyDescent="0.3">
      <c r="A40" s="13" t="s">
        <v>24</v>
      </c>
      <c r="B40" s="14" t="s">
        <v>23</v>
      </c>
      <c r="C40" s="20">
        <f>C41+C47</f>
        <v>1927594.5899999999</v>
      </c>
    </row>
    <row r="41" spans="1:3" ht="90" customHeight="1" x14ac:dyDescent="0.3">
      <c r="A41" s="16" t="s">
        <v>211</v>
      </c>
      <c r="B41" s="17" t="s">
        <v>25</v>
      </c>
      <c r="C41" s="21">
        <f>C42+C44</f>
        <v>1693594.5899999999</v>
      </c>
    </row>
    <row r="42" spans="1:3" ht="78" customHeight="1" x14ac:dyDescent="0.3">
      <c r="A42" s="16" t="s">
        <v>210</v>
      </c>
      <c r="B42" s="17" t="s">
        <v>26</v>
      </c>
      <c r="C42" s="19">
        <v>811824.44</v>
      </c>
    </row>
    <row r="43" spans="1:3" ht="81" customHeight="1" x14ac:dyDescent="0.3">
      <c r="A43" s="16" t="s">
        <v>212</v>
      </c>
      <c r="B43" s="17" t="s">
        <v>27</v>
      </c>
      <c r="C43" s="19">
        <v>811824.44</v>
      </c>
    </row>
    <row r="44" spans="1:3" ht="90.75" customHeight="1" x14ac:dyDescent="0.3">
      <c r="A44" s="16" t="s">
        <v>213</v>
      </c>
      <c r="B44" s="17" t="s">
        <v>28</v>
      </c>
      <c r="C44" s="19">
        <v>881770.15</v>
      </c>
    </row>
    <row r="45" spans="1:3" ht="75" customHeight="1" x14ac:dyDescent="0.3">
      <c r="A45" s="16" t="s">
        <v>214</v>
      </c>
      <c r="B45" s="17" t="s">
        <v>29</v>
      </c>
      <c r="C45" s="19">
        <v>881770.15</v>
      </c>
    </row>
    <row r="46" spans="1:3" ht="0.75" customHeight="1" x14ac:dyDescent="0.3">
      <c r="A46" s="16" t="s">
        <v>31</v>
      </c>
      <c r="B46" s="17" t="s">
        <v>30</v>
      </c>
      <c r="C46" s="19">
        <v>454625.13</v>
      </c>
    </row>
    <row r="47" spans="1:3" ht="66.75" customHeight="1" x14ac:dyDescent="0.3">
      <c r="A47" s="16" t="s">
        <v>215</v>
      </c>
      <c r="B47" s="17" t="s">
        <v>32</v>
      </c>
      <c r="C47" s="19">
        <v>234000</v>
      </c>
    </row>
    <row r="48" spans="1:3" ht="59.25" customHeight="1" x14ac:dyDescent="0.3">
      <c r="A48" s="16" t="s">
        <v>216</v>
      </c>
      <c r="B48" s="17" t="s">
        <v>33</v>
      </c>
      <c r="C48" s="19">
        <v>234000</v>
      </c>
    </row>
    <row r="49" spans="1:3" ht="36.75" customHeight="1" x14ac:dyDescent="0.3">
      <c r="A49" s="13" t="s">
        <v>35</v>
      </c>
      <c r="B49" s="14" t="s">
        <v>34</v>
      </c>
      <c r="C49" s="8">
        <f>C50</f>
        <v>363273.99</v>
      </c>
    </row>
    <row r="50" spans="1:3" ht="33" customHeight="1" x14ac:dyDescent="0.3">
      <c r="A50" s="16" t="s">
        <v>217</v>
      </c>
      <c r="B50" s="17" t="s">
        <v>36</v>
      </c>
      <c r="C50" s="19">
        <f>C51+C53+C54</f>
        <v>363273.99</v>
      </c>
    </row>
    <row r="51" spans="1:3" ht="27" customHeight="1" x14ac:dyDescent="0.3">
      <c r="A51" s="16" t="s">
        <v>218</v>
      </c>
      <c r="B51" s="17" t="s">
        <v>37</v>
      </c>
      <c r="C51" s="19">
        <v>30626.25</v>
      </c>
    </row>
    <row r="52" spans="1:3" ht="9" hidden="1" customHeight="1" x14ac:dyDescent="0.3">
      <c r="A52" s="16" t="s">
        <v>39</v>
      </c>
      <c r="B52" s="17" t="s">
        <v>38</v>
      </c>
      <c r="C52" s="19"/>
    </row>
    <row r="53" spans="1:3" ht="15" customHeight="1" x14ac:dyDescent="0.3">
      <c r="A53" s="16" t="s">
        <v>219</v>
      </c>
      <c r="B53" s="17" t="s">
        <v>40</v>
      </c>
      <c r="C53" s="19">
        <v>2753.54</v>
      </c>
    </row>
    <row r="54" spans="1:3" ht="18.75" customHeight="1" x14ac:dyDescent="0.3">
      <c r="A54" s="16" t="s">
        <v>220</v>
      </c>
      <c r="B54" s="17" t="s">
        <v>41</v>
      </c>
      <c r="C54" s="19">
        <f>C55+C56</f>
        <v>329894.2</v>
      </c>
    </row>
    <row r="55" spans="1:3" ht="20.25" customHeight="1" x14ac:dyDescent="0.3">
      <c r="A55" s="16" t="s">
        <v>287</v>
      </c>
      <c r="B55" s="17" t="s">
        <v>115</v>
      </c>
      <c r="C55" s="19">
        <v>39931.64</v>
      </c>
    </row>
    <row r="56" spans="1:3" ht="20.25" customHeight="1" x14ac:dyDescent="0.3">
      <c r="A56" s="16" t="s">
        <v>221</v>
      </c>
      <c r="B56" s="17" t="s">
        <v>116</v>
      </c>
      <c r="C56" s="19">
        <v>289962.56</v>
      </c>
    </row>
    <row r="57" spans="1:3" ht="33.75" customHeight="1" x14ac:dyDescent="0.3">
      <c r="A57" s="13" t="s">
        <v>43</v>
      </c>
      <c r="B57" s="14" t="s">
        <v>42</v>
      </c>
      <c r="C57" s="8">
        <f>C58</f>
        <v>181312.42</v>
      </c>
    </row>
    <row r="58" spans="1:3" ht="23.25" customHeight="1" x14ac:dyDescent="0.3">
      <c r="A58" s="16" t="s">
        <v>222</v>
      </c>
      <c r="B58" s="17" t="s">
        <v>44</v>
      </c>
      <c r="C58" s="19">
        <f>C59+C61</f>
        <v>181312.42</v>
      </c>
    </row>
    <row r="59" spans="1:3" ht="30" customHeight="1" x14ac:dyDescent="0.3">
      <c r="A59" s="16" t="s">
        <v>223</v>
      </c>
      <c r="B59" s="17" t="s">
        <v>147</v>
      </c>
      <c r="C59" s="19">
        <v>174712.42</v>
      </c>
    </row>
    <row r="60" spans="1:3" ht="31.5" customHeight="1" x14ac:dyDescent="0.3">
      <c r="A60" s="16" t="s">
        <v>224</v>
      </c>
      <c r="B60" s="17" t="s">
        <v>148</v>
      </c>
      <c r="C60" s="19">
        <v>174712.42</v>
      </c>
    </row>
    <row r="61" spans="1:3" ht="22.5" customHeight="1" x14ac:dyDescent="0.3">
      <c r="A61" s="16" t="s">
        <v>225</v>
      </c>
      <c r="B61" s="17" t="s">
        <v>45</v>
      </c>
      <c r="C61" s="19">
        <v>6600</v>
      </c>
    </row>
    <row r="62" spans="1:3" ht="34.5" customHeight="1" x14ac:dyDescent="0.3">
      <c r="A62" s="16" t="s">
        <v>226</v>
      </c>
      <c r="B62" s="17" t="s">
        <v>46</v>
      </c>
      <c r="C62" s="19">
        <v>6600</v>
      </c>
    </row>
    <row r="63" spans="1:3" ht="42.75" customHeight="1" x14ac:dyDescent="0.3">
      <c r="A63" s="13" t="s">
        <v>48</v>
      </c>
      <c r="B63" s="14" t="s">
        <v>47</v>
      </c>
      <c r="C63" s="8">
        <f>C64</f>
        <v>593809.82999999996</v>
      </c>
    </row>
    <row r="64" spans="1:3" ht="40.5" customHeight="1" x14ac:dyDescent="0.3">
      <c r="A64" s="16" t="s">
        <v>227</v>
      </c>
      <c r="B64" s="17" t="s">
        <v>49</v>
      </c>
      <c r="C64" s="19">
        <v>593809.82999999996</v>
      </c>
    </row>
    <row r="65" spans="1:3" ht="39.75" customHeight="1" x14ac:dyDescent="0.3">
      <c r="A65" s="16" t="s">
        <v>228</v>
      </c>
      <c r="B65" s="17" t="s">
        <v>50</v>
      </c>
      <c r="C65" s="19">
        <v>593809.82999999996</v>
      </c>
    </row>
    <row r="66" spans="1:3" ht="53.25" customHeight="1" x14ac:dyDescent="0.3">
      <c r="A66" s="16" t="s">
        <v>229</v>
      </c>
      <c r="B66" s="17" t="s">
        <v>51</v>
      </c>
      <c r="C66" s="19">
        <v>593809.82999999996</v>
      </c>
    </row>
    <row r="67" spans="1:3" ht="27" customHeight="1" x14ac:dyDescent="0.3">
      <c r="A67" s="13" t="s">
        <v>53</v>
      </c>
      <c r="B67" s="14" t="s">
        <v>52</v>
      </c>
      <c r="C67" s="8">
        <f>C69+C71+C73+C75+C77+C79+C81+C83+C85+C87+C89+C90+C91</f>
        <v>539665.8899999999</v>
      </c>
    </row>
    <row r="68" spans="1:3" ht="99.75" customHeight="1" x14ac:dyDescent="0.3">
      <c r="A68" s="16" t="s">
        <v>263</v>
      </c>
      <c r="B68" s="17" t="s">
        <v>170</v>
      </c>
      <c r="C68" s="19">
        <v>1000</v>
      </c>
    </row>
    <row r="69" spans="1:3" ht="96.75" customHeight="1" x14ac:dyDescent="0.3">
      <c r="A69" s="16" t="s">
        <v>264</v>
      </c>
      <c r="B69" s="17" t="s">
        <v>151</v>
      </c>
      <c r="C69" s="19">
        <v>1100</v>
      </c>
    </row>
    <row r="70" spans="1:3" ht="110.25" customHeight="1" x14ac:dyDescent="0.3">
      <c r="A70" s="16" t="s">
        <v>265</v>
      </c>
      <c r="B70" s="17" t="s">
        <v>171</v>
      </c>
      <c r="C70" s="19">
        <v>27500</v>
      </c>
    </row>
    <row r="71" spans="1:3" ht="113.25" customHeight="1" x14ac:dyDescent="0.3">
      <c r="A71" s="16" t="s">
        <v>266</v>
      </c>
      <c r="B71" s="17" t="s">
        <v>152</v>
      </c>
      <c r="C71" s="19">
        <v>27714.01</v>
      </c>
    </row>
    <row r="72" spans="1:3" ht="113.25" customHeight="1" x14ac:dyDescent="0.3">
      <c r="A72" s="16" t="s">
        <v>267</v>
      </c>
      <c r="B72" s="17" t="s">
        <v>172</v>
      </c>
      <c r="C72" s="19">
        <v>8000</v>
      </c>
    </row>
    <row r="73" spans="1:3" ht="113.25" customHeight="1" x14ac:dyDescent="0.3">
      <c r="A73" s="16" t="s">
        <v>268</v>
      </c>
      <c r="B73" s="17" t="s">
        <v>161</v>
      </c>
      <c r="C73" s="19">
        <v>8000</v>
      </c>
    </row>
    <row r="74" spans="1:3" ht="113.25" customHeight="1" x14ac:dyDescent="0.3">
      <c r="A74" s="16" t="s">
        <v>269</v>
      </c>
      <c r="B74" s="17" t="s">
        <v>173</v>
      </c>
      <c r="C74" s="19">
        <v>79648.95</v>
      </c>
    </row>
    <row r="75" spans="1:3" ht="117" customHeight="1" x14ac:dyDescent="0.3">
      <c r="A75" s="16" t="s">
        <v>270</v>
      </c>
      <c r="B75" s="17" t="s">
        <v>153</v>
      </c>
      <c r="C75" s="19">
        <v>79648.95</v>
      </c>
    </row>
    <row r="76" spans="1:3" ht="117" customHeight="1" x14ac:dyDescent="0.3">
      <c r="A76" s="16" t="s">
        <v>271</v>
      </c>
      <c r="B76" s="17" t="s">
        <v>174</v>
      </c>
      <c r="C76" s="19">
        <v>65200</v>
      </c>
    </row>
    <row r="77" spans="1:3" ht="120" customHeight="1" x14ac:dyDescent="0.3">
      <c r="A77" s="16" t="s">
        <v>272</v>
      </c>
      <c r="B77" s="17" t="s">
        <v>154</v>
      </c>
      <c r="C77" s="19">
        <v>65200</v>
      </c>
    </row>
    <row r="78" spans="1:3" ht="120" customHeight="1" x14ac:dyDescent="0.3">
      <c r="A78" s="16" t="s">
        <v>273</v>
      </c>
      <c r="B78" s="17" t="s">
        <v>175</v>
      </c>
      <c r="C78" s="19">
        <v>8500</v>
      </c>
    </row>
    <row r="79" spans="1:3" ht="135" customHeight="1" x14ac:dyDescent="0.3">
      <c r="A79" s="16" t="s">
        <v>274</v>
      </c>
      <c r="B79" s="17" t="s">
        <v>155</v>
      </c>
      <c r="C79" s="19">
        <v>8500</v>
      </c>
    </row>
    <row r="80" spans="1:3" ht="135" customHeight="1" x14ac:dyDescent="0.3">
      <c r="A80" s="16" t="s">
        <v>275</v>
      </c>
      <c r="B80" s="17" t="s">
        <v>176</v>
      </c>
      <c r="C80" s="19">
        <v>1500</v>
      </c>
    </row>
    <row r="81" spans="1:3" ht="145.9" customHeight="1" x14ac:dyDescent="0.3">
      <c r="A81" s="16" t="s">
        <v>276</v>
      </c>
      <c r="B81" s="17" t="s">
        <v>156</v>
      </c>
      <c r="C81" s="19">
        <v>1500</v>
      </c>
    </row>
    <row r="82" spans="1:3" ht="110.25" customHeight="1" x14ac:dyDescent="0.3">
      <c r="A82" s="16" t="s">
        <v>277</v>
      </c>
      <c r="B82" s="17" t="s">
        <v>177</v>
      </c>
      <c r="C82" s="19">
        <v>2000</v>
      </c>
    </row>
    <row r="83" spans="1:3" ht="110.25" customHeight="1" x14ac:dyDescent="0.3">
      <c r="A83" s="16" t="s">
        <v>278</v>
      </c>
      <c r="B83" s="17" t="s">
        <v>162</v>
      </c>
      <c r="C83" s="19">
        <v>2000</v>
      </c>
    </row>
    <row r="84" spans="1:3" ht="110.25" customHeight="1" x14ac:dyDescent="0.3">
      <c r="A84" s="16" t="s">
        <v>279</v>
      </c>
      <c r="B84" s="17" t="s">
        <v>178</v>
      </c>
      <c r="C84" s="19">
        <v>27604.01</v>
      </c>
    </row>
    <row r="85" spans="1:3" ht="110.25" customHeight="1" x14ac:dyDescent="0.3">
      <c r="A85" s="16" t="s">
        <v>280</v>
      </c>
      <c r="B85" s="17" t="s">
        <v>163</v>
      </c>
      <c r="C85" s="19">
        <v>27604.01</v>
      </c>
    </row>
    <row r="86" spans="1:3" ht="110.25" customHeight="1" x14ac:dyDescent="0.3">
      <c r="A86" s="16" t="s">
        <v>281</v>
      </c>
      <c r="B86" s="17" t="s">
        <v>179</v>
      </c>
      <c r="C86" s="19">
        <v>205000</v>
      </c>
    </row>
    <row r="87" spans="1:3" ht="186.75" customHeight="1" x14ac:dyDescent="0.3">
      <c r="A87" s="16" t="s">
        <v>282</v>
      </c>
      <c r="B87" s="17" t="s">
        <v>164</v>
      </c>
      <c r="C87" s="19">
        <v>205000</v>
      </c>
    </row>
    <row r="88" spans="1:3" ht="84" customHeight="1" x14ac:dyDescent="0.3">
      <c r="A88" s="16" t="s">
        <v>283</v>
      </c>
      <c r="B88" s="17" t="s">
        <v>180</v>
      </c>
      <c r="C88" s="19">
        <v>5000</v>
      </c>
    </row>
    <row r="89" spans="1:3" ht="81.75" customHeight="1" x14ac:dyDescent="0.3">
      <c r="A89" s="16" t="s">
        <v>284</v>
      </c>
      <c r="B89" s="17" t="s">
        <v>165</v>
      </c>
      <c r="C89" s="19">
        <v>5000</v>
      </c>
    </row>
    <row r="90" spans="1:3" ht="105" customHeight="1" x14ac:dyDescent="0.3">
      <c r="A90" s="16" t="s">
        <v>286</v>
      </c>
      <c r="B90" s="17" t="s">
        <v>181</v>
      </c>
      <c r="C90" s="19">
        <v>104429.73</v>
      </c>
    </row>
    <row r="91" spans="1:3" ht="105" customHeight="1" x14ac:dyDescent="0.3">
      <c r="A91" s="16" t="s">
        <v>285</v>
      </c>
      <c r="B91" s="17" t="s">
        <v>157</v>
      </c>
      <c r="C91" s="19">
        <v>3969.19</v>
      </c>
    </row>
    <row r="92" spans="1:3" ht="15" hidden="1" customHeight="1" x14ac:dyDescent="0.3">
      <c r="A92" s="16" t="s">
        <v>55</v>
      </c>
      <c r="B92" s="17" t="s">
        <v>54</v>
      </c>
      <c r="C92" s="19"/>
    </row>
    <row r="93" spans="1:3" ht="15" hidden="1" customHeight="1" x14ac:dyDescent="0.3">
      <c r="A93" s="16" t="s">
        <v>57</v>
      </c>
      <c r="B93" s="17" t="s">
        <v>56</v>
      </c>
      <c r="C93" s="19"/>
    </row>
    <row r="94" spans="1:3" ht="27" hidden="1" customHeight="1" x14ac:dyDescent="0.3">
      <c r="A94" s="16" t="s">
        <v>59</v>
      </c>
      <c r="B94" s="17" t="s">
        <v>58</v>
      </c>
      <c r="C94" s="19"/>
    </row>
    <row r="95" spans="1:3" ht="28.5" customHeight="1" x14ac:dyDescent="0.3">
      <c r="A95" s="13" t="s">
        <v>61</v>
      </c>
      <c r="B95" s="14" t="s">
        <v>60</v>
      </c>
      <c r="C95" s="8">
        <f>C96</f>
        <v>138126382.56999999</v>
      </c>
    </row>
    <row r="96" spans="1:3" ht="31.5" customHeight="1" x14ac:dyDescent="0.3">
      <c r="A96" s="13" t="s">
        <v>63</v>
      </c>
      <c r="B96" s="14" t="s">
        <v>62</v>
      </c>
      <c r="C96" s="8">
        <f>C97+C107+C130+C143</f>
        <v>138126382.56999999</v>
      </c>
    </row>
    <row r="97" spans="1:3" ht="35.25" customHeight="1" x14ac:dyDescent="0.3">
      <c r="A97" s="16" t="s">
        <v>262</v>
      </c>
      <c r="B97" s="17" t="s">
        <v>64</v>
      </c>
      <c r="C97" s="19">
        <f>C98+C100+C104+C105</f>
        <v>31903960</v>
      </c>
    </row>
    <row r="98" spans="1:3" ht="28.5" customHeight="1" x14ac:dyDescent="0.3">
      <c r="A98" s="16" t="s">
        <v>230</v>
      </c>
      <c r="B98" s="17" t="s">
        <v>65</v>
      </c>
      <c r="C98" s="19">
        <v>16414000</v>
      </c>
    </row>
    <row r="99" spans="1:3" ht="37.5" x14ac:dyDescent="0.3">
      <c r="A99" s="16" t="s">
        <v>231</v>
      </c>
      <c r="B99" s="17" t="s">
        <v>66</v>
      </c>
      <c r="C99" s="19">
        <v>16414000</v>
      </c>
    </row>
    <row r="100" spans="1:3" ht="37.5" x14ac:dyDescent="0.3">
      <c r="A100" s="16" t="s">
        <v>232</v>
      </c>
      <c r="B100" s="17" t="s">
        <v>67</v>
      </c>
      <c r="C100" s="19">
        <v>13263000</v>
      </c>
    </row>
    <row r="101" spans="1:3" ht="34.5" customHeight="1" x14ac:dyDescent="0.3">
      <c r="A101" s="16" t="s">
        <v>233</v>
      </c>
      <c r="B101" s="17" t="s">
        <v>68</v>
      </c>
      <c r="C101" s="19">
        <v>13263000</v>
      </c>
    </row>
    <row r="102" spans="1:3" ht="27" hidden="1" customHeight="1" x14ac:dyDescent="0.3">
      <c r="A102" s="16" t="s">
        <v>125</v>
      </c>
      <c r="B102" s="22" t="s">
        <v>106</v>
      </c>
      <c r="C102" s="19"/>
    </row>
    <row r="103" spans="1:3" ht="27" hidden="1" customHeight="1" x14ac:dyDescent="0.3">
      <c r="A103" s="16" t="s">
        <v>124</v>
      </c>
      <c r="B103" s="22" t="s">
        <v>109</v>
      </c>
      <c r="C103" s="19"/>
    </row>
    <row r="104" spans="1:3" ht="145.5" customHeight="1" x14ac:dyDescent="0.3">
      <c r="A104" s="16" t="s">
        <v>234</v>
      </c>
      <c r="B104" s="22" t="s">
        <v>158</v>
      </c>
      <c r="C104" s="19">
        <v>71960</v>
      </c>
    </row>
    <row r="105" spans="1:3" ht="47.25" customHeight="1" x14ac:dyDescent="0.3">
      <c r="A105" s="16" t="s">
        <v>235</v>
      </c>
      <c r="B105" s="22" t="s">
        <v>106</v>
      </c>
      <c r="C105" s="19">
        <v>2155000</v>
      </c>
    </row>
    <row r="106" spans="1:3" ht="36.75" customHeight="1" x14ac:dyDescent="0.3">
      <c r="A106" s="16" t="s">
        <v>236</v>
      </c>
      <c r="B106" s="22" t="s">
        <v>109</v>
      </c>
      <c r="C106" s="19">
        <v>2155000</v>
      </c>
    </row>
    <row r="107" spans="1:3" ht="31.5" customHeight="1" x14ac:dyDescent="0.3">
      <c r="A107" s="16" t="s">
        <v>123</v>
      </c>
      <c r="B107" s="22" t="s">
        <v>69</v>
      </c>
      <c r="C107" s="19">
        <f>C110+C112+C114+C116+C118+C120+C128</f>
        <v>24918057.059999999</v>
      </c>
    </row>
    <row r="108" spans="1:3" ht="0.75" customHeight="1" x14ac:dyDescent="0.3">
      <c r="A108" s="23" t="s">
        <v>122</v>
      </c>
      <c r="B108" s="24" t="s">
        <v>102</v>
      </c>
      <c r="C108" s="25"/>
    </row>
    <row r="109" spans="1:3" ht="33.75" hidden="1" customHeight="1" x14ac:dyDescent="0.3">
      <c r="A109" s="23" t="s">
        <v>121</v>
      </c>
      <c r="B109" s="24" t="s">
        <v>103</v>
      </c>
      <c r="C109" s="25"/>
    </row>
    <row r="110" spans="1:3" ht="92.25" customHeight="1" x14ac:dyDescent="0.3">
      <c r="A110" s="16" t="s">
        <v>237</v>
      </c>
      <c r="B110" s="17" t="s">
        <v>94</v>
      </c>
      <c r="C110" s="19">
        <v>14676913.74</v>
      </c>
    </row>
    <row r="111" spans="1:3" ht="108" customHeight="1" x14ac:dyDescent="0.3">
      <c r="A111" s="16" t="s">
        <v>238</v>
      </c>
      <c r="B111" s="17" t="s">
        <v>70</v>
      </c>
      <c r="C111" s="19">
        <v>14676913.74</v>
      </c>
    </row>
    <row r="112" spans="1:3" ht="93.75" customHeight="1" x14ac:dyDescent="0.3">
      <c r="A112" s="16" t="s">
        <v>260</v>
      </c>
      <c r="B112" s="17" t="s">
        <v>159</v>
      </c>
      <c r="C112" s="19">
        <v>2498745.02</v>
      </c>
    </row>
    <row r="113" spans="1:3" ht="93.75" customHeight="1" x14ac:dyDescent="0.3">
      <c r="A113" s="16" t="s">
        <v>261</v>
      </c>
      <c r="B113" s="17" t="s">
        <v>160</v>
      </c>
      <c r="C113" s="19">
        <v>2498745.02</v>
      </c>
    </row>
    <row r="114" spans="1:3" ht="93.75" customHeight="1" x14ac:dyDescent="0.3">
      <c r="A114" s="16" t="s">
        <v>239</v>
      </c>
      <c r="B114" s="17" t="s">
        <v>166</v>
      </c>
      <c r="C114" s="19">
        <v>654049.99</v>
      </c>
    </row>
    <row r="115" spans="1:3" ht="93.75" customHeight="1" x14ac:dyDescent="0.3">
      <c r="A115" s="16" t="s">
        <v>240</v>
      </c>
      <c r="B115" s="17" t="s">
        <v>167</v>
      </c>
      <c r="C115" s="19">
        <v>654049.99</v>
      </c>
    </row>
    <row r="116" spans="1:3" ht="93.75" customHeight="1" x14ac:dyDescent="0.3">
      <c r="A116" s="16" t="s">
        <v>241</v>
      </c>
      <c r="B116" s="17" t="s">
        <v>112</v>
      </c>
      <c r="C116" s="19">
        <v>833701</v>
      </c>
    </row>
    <row r="117" spans="1:3" ht="93.75" customHeight="1" x14ac:dyDescent="0.3">
      <c r="A117" s="16" t="s">
        <v>242</v>
      </c>
      <c r="B117" s="17" t="s">
        <v>113</v>
      </c>
      <c r="C117" s="19">
        <v>833701</v>
      </c>
    </row>
    <row r="118" spans="1:3" ht="93.75" customHeight="1" x14ac:dyDescent="0.3">
      <c r="A118" s="16" t="s">
        <v>243</v>
      </c>
      <c r="B118" s="17" t="s">
        <v>137</v>
      </c>
      <c r="C118" s="19">
        <v>420000</v>
      </c>
    </row>
    <row r="119" spans="1:3" ht="93.75" customHeight="1" x14ac:dyDescent="0.3">
      <c r="A119" s="16" t="s">
        <v>244</v>
      </c>
      <c r="B119" s="17" t="s">
        <v>138</v>
      </c>
      <c r="C119" s="19">
        <v>420000</v>
      </c>
    </row>
    <row r="120" spans="1:3" ht="93.75" customHeight="1" x14ac:dyDescent="0.3">
      <c r="A120" s="16" t="s">
        <v>245</v>
      </c>
      <c r="B120" s="17" t="s">
        <v>139</v>
      </c>
      <c r="C120" s="19">
        <v>74592</v>
      </c>
    </row>
    <row r="121" spans="1:3" ht="93.75" customHeight="1" x14ac:dyDescent="0.3">
      <c r="A121" s="16" t="s">
        <v>246</v>
      </c>
      <c r="B121" s="17" t="s">
        <v>140</v>
      </c>
      <c r="C121" s="19">
        <v>74592</v>
      </c>
    </row>
    <row r="122" spans="1:3" ht="0.75" customHeight="1" x14ac:dyDescent="0.3">
      <c r="A122" s="16" t="s">
        <v>117</v>
      </c>
      <c r="B122" s="17" t="s">
        <v>110</v>
      </c>
      <c r="C122" s="25"/>
    </row>
    <row r="123" spans="1:3" ht="93.75" hidden="1" customHeight="1" x14ac:dyDescent="0.3">
      <c r="A123" s="16" t="s">
        <v>118</v>
      </c>
      <c r="B123" s="17" t="s">
        <v>111</v>
      </c>
      <c r="C123" s="25"/>
    </row>
    <row r="124" spans="1:3" ht="56.25" hidden="1" x14ac:dyDescent="0.3">
      <c r="A124" s="16" t="s">
        <v>119</v>
      </c>
      <c r="B124" s="17" t="s">
        <v>104</v>
      </c>
      <c r="C124" s="25"/>
    </row>
    <row r="125" spans="1:3" ht="46.5" hidden="1" customHeight="1" x14ac:dyDescent="0.3">
      <c r="A125" s="16" t="s">
        <v>120</v>
      </c>
      <c r="B125" s="17" t="s">
        <v>104</v>
      </c>
      <c r="C125" s="25"/>
    </row>
    <row r="126" spans="1:3" ht="46.5" hidden="1" customHeight="1" x14ac:dyDescent="0.3">
      <c r="A126" s="16" t="s">
        <v>126</v>
      </c>
      <c r="B126" s="17" t="s">
        <v>107</v>
      </c>
      <c r="C126" s="25"/>
    </row>
    <row r="127" spans="1:3" ht="46.5" hidden="1" customHeight="1" x14ac:dyDescent="0.3">
      <c r="A127" s="16" t="s">
        <v>127</v>
      </c>
      <c r="B127" s="17" t="s">
        <v>114</v>
      </c>
      <c r="C127" s="25"/>
    </row>
    <row r="128" spans="1:3" ht="15" customHeight="1" x14ac:dyDescent="0.3">
      <c r="A128" s="16" t="s">
        <v>128</v>
      </c>
      <c r="B128" s="17" t="s">
        <v>71</v>
      </c>
      <c r="C128" s="19">
        <v>5760055.3099999996</v>
      </c>
    </row>
    <row r="129" spans="1:3" ht="15" customHeight="1" x14ac:dyDescent="0.3">
      <c r="A129" s="16" t="s">
        <v>129</v>
      </c>
      <c r="B129" s="17" t="s">
        <v>72</v>
      </c>
      <c r="C129" s="19">
        <v>5760055.3099999996</v>
      </c>
    </row>
    <row r="130" spans="1:3" ht="34.5" customHeight="1" x14ac:dyDescent="0.3">
      <c r="A130" s="16" t="s">
        <v>130</v>
      </c>
      <c r="B130" s="17" t="s">
        <v>73</v>
      </c>
      <c r="C130" s="19">
        <f t="shared" ref="C130" si="0">C131+C133+C135+C137+C139+C141</f>
        <v>71346421.349999994</v>
      </c>
    </row>
    <row r="131" spans="1:3" ht="45" customHeight="1" x14ac:dyDescent="0.3">
      <c r="A131" s="16" t="s">
        <v>131</v>
      </c>
      <c r="B131" s="17" t="s">
        <v>78</v>
      </c>
      <c r="C131" s="19">
        <v>69757549.659999996</v>
      </c>
    </row>
    <row r="132" spans="1:3" ht="45" customHeight="1" x14ac:dyDescent="0.3">
      <c r="A132" s="16" t="s">
        <v>132</v>
      </c>
      <c r="B132" s="17" t="s">
        <v>79</v>
      </c>
      <c r="C132" s="19">
        <v>69757549.659999996</v>
      </c>
    </row>
    <row r="133" spans="1:3" ht="78" customHeight="1" x14ac:dyDescent="0.3">
      <c r="A133" s="16" t="s">
        <v>247</v>
      </c>
      <c r="B133" s="17" t="s">
        <v>80</v>
      </c>
      <c r="C133" s="19">
        <v>108162.6</v>
      </c>
    </row>
    <row r="134" spans="1:3" ht="76.5" customHeight="1" x14ac:dyDescent="0.3">
      <c r="A134" s="16" t="s">
        <v>248</v>
      </c>
      <c r="B134" s="17" t="s">
        <v>81</v>
      </c>
      <c r="C134" s="19">
        <v>108162.6</v>
      </c>
    </row>
    <row r="135" spans="1:3" ht="73.5" customHeight="1" x14ac:dyDescent="0.3">
      <c r="A135" s="16" t="s">
        <v>249</v>
      </c>
      <c r="B135" s="17" t="s">
        <v>82</v>
      </c>
      <c r="C135" s="19">
        <v>1003596</v>
      </c>
    </row>
    <row r="136" spans="1:3" ht="75" customHeight="1" x14ac:dyDescent="0.3">
      <c r="A136" s="16" t="s">
        <v>250</v>
      </c>
      <c r="B136" s="17" t="s">
        <v>83</v>
      </c>
      <c r="C136" s="19">
        <v>1003596</v>
      </c>
    </row>
    <row r="137" spans="1:3" ht="46.5" customHeight="1" x14ac:dyDescent="0.3">
      <c r="A137" s="16" t="s">
        <v>251</v>
      </c>
      <c r="B137" s="17" t="s">
        <v>74</v>
      </c>
      <c r="C137" s="19">
        <v>399981</v>
      </c>
    </row>
    <row r="138" spans="1:3" ht="49.5" customHeight="1" x14ac:dyDescent="0.3">
      <c r="A138" s="16" t="s">
        <v>252</v>
      </c>
      <c r="B138" s="17" t="s">
        <v>75</v>
      </c>
      <c r="C138" s="19">
        <v>399981</v>
      </c>
    </row>
    <row r="139" spans="1:3" ht="63.75" customHeight="1" x14ac:dyDescent="0.3">
      <c r="A139" s="16" t="s">
        <v>253</v>
      </c>
      <c r="B139" s="17" t="s">
        <v>141</v>
      </c>
      <c r="C139" s="19">
        <v>5640</v>
      </c>
    </row>
    <row r="140" spans="1:3" ht="72" customHeight="1" x14ac:dyDescent="0.3">
      <c r="A140" s="16" t="s">
        <v>253</v>
      </c>
      <c r="B140" s="17" t="s">
        <v>142</v>
      </c>
      <c r="C140" s="19">
        <v>5640</v>
      </c>
    </row>
    <row r="141" spans="1:3" ht="51.75" customHeight="1" x14ac:dyDescent="0.3">
      <c r="A141" s="16" t="s">
        <v>254</v>
      </c>
      <c r="B141" s="17" t="s">
        <v>76</v>
      </c>
      <c r="C141" s="19">
        <v>71492.09</v>
      </c>
    </row>
    <row r="142" spans="1:3" ht="65.25" customHeight="1" x14ac:dyDescent="0.3">
      <c r="A142" s="16" t="s">
        <v>255</v>
      </c>
      <c r="B142" s="17" t="s">
        <v>77</v>
      </c>
      <c r="C142" s="19">
        <v>71492.09</v>
      </c>
    </row>
    <row r="143" spans="1:3" ht="30" customHeight="1" x14ac:dyDescent="0.3">
      <c r="A143" s="16" t="s">
        <v>133</v>
      </c>
      <c r="B143" s="17" t="s">
        <v>84</v>
      </c>
      <c r="C143" s="19">
        <f>C144+C146+C148</f>
        <v>9957944.1600000001</v>
      </c>
    </row>
    <row r="144" spans="1:3" ht="62.25" customHeight="1" x14ac:dyDescent="0.3">
      <c r="A144" s="16" t="s">
        <v>259</v>
      </c>
      <c r="B144" s="17" t="s">
        <v>85</v>
      </c>
      <c r="C144" s="19">
        <v>2804190.5</v>
      </c>
    </row>
    <row r="145" spans="1:3" ht="75" customHeight="1" x14ac:dyDescent="0.3">
      <c r="A145" s="26" t="s">
        <v>258</v>
      </c>
      <c r="B145" s="17" t="s">
        <v>86</v>
      </c>
      <c r="C145" s="19">
        <v>2804190.5</v>
      </c>
    </row>
    <row r="146" spans="1:3" ht="75" customHeight="1" x14ac:dyDescent="0.3">
      <c r="A146" s="26" t="s">
        <v>257</v>
      </c>
      <c r="B146" s="17" t="s">
        <v>168</v>
      </c>
      <c r="C146" s="19">
        <v>1660050</v>
      </c>
    </row>
    <row r="147" spans="1:3" ht="81.75" customHeight="1" x14ac:dyDescent="0.3">
      <c r="A147" s="26" t="s">
        <v>256</v>
      </c>
      <c r="B147" s="17" t="s">
        <v>169</v>
      </c>
      <c r="C147" s="19">
        <v>1660050</v>
      </c>
    </row>
    <row r="148" spans="1:3" ht="31.5" customHeight="1" x14ac:dyDescent="0.3">
      <c r="A148" s="27" t="s">
        <v>134</v>
      </c>
      <c r="B148" s="17" t="s">
        <v>87</v>
      </c>
      <c r="C148" s="19">
        <v>5493703.6600000001</v>
      </c>
    </row>
    <row r="149" spans="1:3" ht="30.75" customHeight="1" x14ac:dyDescent="0.3">
      <c r="A149" s="27" t="s">
        <v>135</v>
      </c>
      <c r="B149" s="17" t="s">
        <v>88</v>
      </c>
      <c r="C149" s="19">
        <v>5493703.6600000001</v>
      </c>
    </row>
    <row r="150" spans="1:3" ht="45.75" hidden="1" customHeight="1" x14ac:dyDescent="0.3">
      <c r="A150" s="16" t="s">
        <v>90</v>
      </c>
      <c r="B150" s="17" t="s">
        <v>89</v>
      </c>
      <c r="C150" s="25"/>
    </row>
    <row r="151" spans="1:3" ht="45.75" hidden="1" customHeight="1" x14ac:dyDescent="0.3">
      <c r="A151" s="16" t="s">
        <v>105</v>
      </c>
      <c r="B151" s="17" t="s">
        <v>91</v>
      </c>
      <c r="C151" s="25"/>
    </row>
    <row r="152" spans="1:3" ht="45" hidden="1" customHeight="1" x14ac:dyDescent="0.3">
      <c r="A152" s="16" t="s">
        <v>136</v>
      </c>
      <c r="B152" s="17" t="s">
        <v>91</v>
      </c>
      <c r="C152" s="25"/>
    </row>
    <row r="153" spans="1:3" ht="15.75" hidden="1" customHeight="1" x14ac:dyDescent="0.3">
      <c r="A153" s="28"/>
      <c r="B153" s="29"/>
      <c r="C153" s="30"/>
    </row>
    <row r="154" spans="1:3" ht="18.75" x14ac:dyDescent="0.3">
      <c r="A154" s="31" t="s">
        <v>95</v>
      </c>
      <c r="B154" s="31"/>
      <c r="C154" s="8">
        <f>C13+C95</f>
        <v>187905860.85999998</v>
      </c>
    </row>
    <row r="155" spans="1:3" ht="15.75" x14ac:dyDescent="0.25">
      <c r="A155" s="7"/>
      <c r="B155" s="7"/>
      <c r="C155" s="7"/>
    </row>
    <row r="156" spans="1:3" ht="15.75" x14ac:dyDescent="0.25">
      <c r="A156" s="7"/>
      <c r="B156" s="7"/>
      <c r="C156" s="7"/>
    </row>
  </sheetData>
  <mergeCells count="10">
    <mergeCell ref="B10:B11"/>
    <mergeCell ref="A10:A11"/>
    <mergeCell ref="C10:C11"/>
    <mergeCell ref="A8:C8"/>
    <mergeCell ref="B1:C1"/>
    <mergeCell ref="B2:C2"/>
    <mergeCell ref="B3:C3"/>
    <mergeCell ref="B4:C4"/>
    <mergeCell ref="B5:C5"/>
    <mergeCell ref="B6:C6"/>
  </mergeCells>
  <pageMargins left="0.19685039370078741" right="0.19685039370078741" top="0.59055118110236227" bottom="0" header="0" footer="0"/>
  <pageSetup paperSize="9" scale="65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Лист1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Петухова В. А.</cp:lastModifiedBy>
  <cp:lastPrinted>2021-06-23T08:28:57Z</cp:lastPrinted>
  <dcterms:created xsi:type="dcterms:W3CDTF">2016-07-05T13:04:41Z</dcterms:created>
  <dcterms:modified xsi:type="dcterms:W3CDTF">2022-07-15T08:04:07Z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