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6" i="1" l="1"/>
  <c r="C140" i="1"/>
  <c r="D111" i="1"/>
  <c r="E111" i="1"/>
  <c r="C111" i="1"/>
  <c r="C87" i="1" l="1"/>
  <c r="D156" i="1" l="1"/>
  <c r="D155" i="1" s="1"/>
  <c r="E156" i="1"/>
  <c r="E155" i="1" s="1"/>
  <c r="C155" i="1"/>
  <c r="C56" i="1"/>
  <c r="E108" i="1" l="1"/>
  <c r="E149" i="1" l="1"/>
  <c r="D149" i="1" l="1"/>
  <c r="C149" i="1"/>
  <c r="E129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48" i="1"/>
  <c r="D147" i="1" s="1"/>
  <c r="E148" i="1"/>
  <c r="E147" i="1" s="1"/>
  <c r="C148" i="1"/>
  <c r="C147" i="1" s="1"/>
  <c r="E63" i="1" l="1"/>
  <c r="C63" i="1"/>
  <c r="D63" i="1"/>
  <c r="D45" i="1" l="1"/>
  <c r="E45" i="1"/>
  <c r="D129" i="1"/>
  <c r="C129" i="1"/>
  <c r="C128" i="1" s="1"/>
  <c r="C121" i="1" s="1"/>
  <c r="D110" i="1"/>
  <c r="D91" i="1" s="1"/>
  <c r="E110" i="1"/>
  <c r="E91" i="1" s="1"/>
  <c r="C110" i="1"/>
  <c r="C91" i="1" s="1"/>
  <c r="C45" i="1" l="1"/>
  <c r="C36" i="1"/>
  <c r="E128" i="1" l="1"/>
  <c r="E121" i="1" s="1"/>
  <c r="D128" i="1"/>
  <c r="D121" i="1" s="1"/>
  <c r="E89" i="1" l="1"/>
  <c r="D89" i="1"/>
  <c r="C84" i="1" l="1"/>
  <c r="C83" i="1" s="1"/>
  <c r="C82" i="1" s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4" i="1"/>
  <c r="C35" i="1"/>
  <c r="C14" i="1" s="1"/>
  <c r="C163" i="1" s="1"/>
  <c r="D83" i="1" l="1"/>
  <c r="D82" i="1" s="1"/>
  <c r="D163" i="1" s="1"/>
  <c r="E84" i="1" l="1"/>
  <c r="E36" i="1"/>
  <c r="E44" i="1"/>
  <c r="E51" i="1"/>
  <c r="E32" i="1"/>
  <c r="E22" i="1"/>
  <c r="E21" i="1" s="1"/>
  <c r="E15" i="1"/>
  <c r="E35" i="1" l="1"/>
  <c r="E14" i="1" s="1"/>
  <c r="E83" i="1" l="1"/>
  <c r="E82" i="1" s="1"/>
  <c r="E163" i="1" s="1"/>
</calcChain>
</file>

<file path=xl/sharedStrings.xml><?xml version="1.0" encoding="utf-8"?>
<sst xmlns="http://schemas.openxmlformats.org/spreadsheetml/2006/main" count="276" uniqueCount="273">
  <si>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</si>
  <si>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</si>
  <si>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</si>
  <si>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</si>
  <si>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</si>
  <si>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</si>
  <si>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</si>
  <si>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</si>
  <si>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</si>
  <si>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</si>
  <si>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</si>
  <si>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</si>
  <si>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</si>
  <si>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</si>
  <si>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</si>
  <si>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</si>
  <si>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</si>
  <si>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</si>
  <si>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</si>
  <si>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</si>
  <si>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</si>
  <si>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</si>
  <si>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</si>
  <si>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</si>
  <si>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</si>
  <si>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</si>
  <si>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</si>
  <si>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</si>
  <si>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</si>
  <si>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</si>
  <si>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</si>
  <si>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</si>
  <si>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</si>
  <si>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</si>
  <si>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</si>
  <si>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</si>
  <si>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</si>
  <si>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</si>
  <si>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</si>
  <si>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</si>
  <si>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</si>
  <si>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</si>
  <si>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</si>
  <si>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</si>
  <si>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</si>
  <si>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</si>
  <si>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</si>
  <si>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</si>
  <si>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</si>
  <si>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</si>
  <si>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</si>
  <si>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</si>
  <si>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</si>
  <si>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</si>
  <si>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</si>
  <si>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</si>
  <si>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</si>
  <si>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</si>
  <si>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</si>
  <si>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</si>
  <si>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</si>
  <si>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</si>
  <si>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</si>
  <si>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</si>
  <si>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</si>
  <si>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</si>
  <si>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</si>
  <si>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</si>
  <si>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</si>
  <si>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</si>
  <si>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</si>
  <si>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</si>
  <si>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</si>
  <si>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</si>
  <si>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</si>
  <si>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</si>
  <si>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</si>
  <si>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</si>
  <si>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</si>
  <si>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</si>
  <si>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</si>
  <si>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</si>
  <si>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</si>
  <si>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</si>
  <si>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</si>
  <si>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</si>
  <si>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</si>
  <si>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</si>
  <si>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</si>
  <si>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</si>
  <si>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</si>
  <si>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</si>
  <si>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</si>
  <si>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</si>
  <si>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</si>
  <si>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</si>
  <si>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</si>
  <si>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</si>
  <si>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</si>
  <si>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</si>
  <si>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</si>
  <si>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</si>
  <si>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</si>
  <si>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</si>
  <si>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</si>
  <si>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</si>
  <si>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</si>
  <si>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</si>
  <si>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</si>
  <si>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</si>
  <si>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</si>
  <si>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</si>
  <si>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</si>
  <si>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</si>
  <si>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</si>
  <si>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</si>
  <si>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</si>
  <si>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</si>
  <si>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</si>
  <si>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</si>
  <si>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</si>
  <si>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</si>
  <si>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</si>
  <si>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</si>
  <si>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</si>
  <si>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</si>
  <si>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</si>
  <si>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</si>
  <si>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</si>
  <si>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</si>
  <si>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</si>
  <si>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</si>
  <si>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</si>
  <si>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</si>
  <si>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</si>
  <si>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</si>
  <si>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</si>
  <si>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</si>
  <si>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</si>
  <si>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</si>
  <si>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</si>
  <si>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</si>
  <si>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</si>
  <si>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</si>
  <si>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</si>
  <si>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</si>
  <si>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</si>
  <si>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</si>
  <si>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</si>
  <si>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</si>
  <si>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</si>
  <si>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</si>
  <si>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</si>
  <si>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</si>
  <si>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</si>
  <si>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</si>
  <si>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</si>
  <si>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</si>
  <si>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</si>
  <si>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</si>
  <si>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</si>
  <si>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</si>
  <si>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</si>
  <si>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</si>
  <si>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</si>
  <si>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</si>
  <si>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</si>
  <si>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</si>
  <si>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</si>
  <si>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</si>
  <si>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</si>
  <si>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</si>
  <si>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</si>
  <si>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</si>
  <si>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</si>
  <si>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</si>
  <si>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</si>
  <si>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</si>
  <si>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</si>
  <si>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</si>
  <si>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</si>
  <si>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</si>
  <si>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</si>
  <si>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</si>
  <si>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</si>
  <si>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</si>
  <si>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</si>
  <si>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</si>
  <si>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</si>
  <si>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</si>
  <si>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</si>
  <si>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</si>
  <si>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</si>
  <si>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</si>
  <si>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</si>
  <si>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</si>
  <si>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</si>
  <si>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</si>
  <si>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</si>
  <si>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</si>
  <si>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</si>
  <si>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</si>
  <si>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</si>
  <si>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</si>
  <si>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</si>
  <si>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</si>
  <si>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</si>
  <si>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</si>
  <si>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</si>
  <si>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</si>
  <si>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</si>
  <si>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</si>
  <si>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</si>
  <si>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</si>
  <si>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</si>
  <si>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</si>
  <si>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</si>
  <si>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</si>
  <si>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</si>
  <si>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</si>
  <si>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</si>
  <si>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</si>
  <si>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</si>
  <si>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</si>
  <si>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</si>
  <si>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</si>
  <si>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</si>
  <si>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</si>
  <si>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</si>
  <si>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</si>
  <si>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</si>
  <si>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</si>
  <si>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</si>
  <si>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</si>
  <si>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</si>
  <si>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</si>
  <si>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</si>
  <si>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</si>
  <si>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</si>
  <si>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</si>
  <si>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</si>
  <si>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</si>
  <si>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</si>
  <si>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</si>
  <si>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</si>
  <si>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</si>
  <si>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</si>
  <si>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</si>
  <si>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</si>
  <si>
    <t>000 2 18 0000 00 0000 00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</si>
  <si>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</si>
  <si>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000 2 18 60010 05 0000 150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</si>
  <si>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</si>
  <si>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000 2 02 25753 00 0000 150</t>
  </si>
  <si>
    <t>Субсидии бюджетам на софинансирование закупки оборудования для создания "умных" спортивных площадок</t>
  </si>
  <si>
    <t>000 2 02 25753 05 0000 150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</si>
  <si>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</si>
  <si>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 xml:space="preserve">субсидии на приобретение специализированной техники для предприятий жилищно-коммунального комплекса </t>
  </si>
  <si>
    <t xml:space="preserve"> 2022 год</t>
  </si>
  <si>
    <t>2023 год</t>
  </si>
  <si>
    <t xml:space="preserve"> 2024 год</t>
  </si>
  <si>
    <t>000 1140200000 0000 000</t>
  </si>
  <si>
    <t>000 1140205005 0000 410</t>
  </si>
  <si>
    <t>000 11400205305 000 410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</si>
  <si>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</si>
  <si>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</si>
  <si>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муниципальных районов 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</si>
  <si>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</si>
  <si>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на подготовку проектов межевания земельных участков и проведение кадастровых работ</t>
  </si>
  <si>
    <t>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</si>
  <si>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субсидии на  модернизация школьных столовых муниципальных общеобразовательных организаций Брянской области</t>
  </si>
  <si>
    <t>достижение показателей деятельности органов исполнительной власти субъектов Российской Федерации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</si>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</sst>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97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justify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topLeftCell="A155" workbookViewId="0">
      <selection activeCell="C14" sqref="C14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84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248</v>
      </c>
    </row>
    <row r="5" spans="1:5" x14ac:dyDescent="0.25">
      <c r="E5" s="1" t="s">
        <v>172</v>
      </c>
    </row>
    <row r="6" spans="1:5" x14ac:dyDescent="0.25">
      <c r="B6" s="95" t="s">
        <v>245</v>
      </c>
      <c r="C6" s="95"/>
      <c r="D6" s="95"/>
      <c r="E6" s="95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87" t="s">
        <v>246</v>
      </c>
      <c r="B9" s="87"/>
      <c r="C9" s="87"/>
      <c r="D9" s="87"/>
      <c r="E9" s="87"/>
    </row>
    <row r="10" spans="1:5" x14ac:dyDescent="0.25">
      <c r="E10" s="77" t="s">
        <v>2</v>
      </c>
    </row>
    <row r="11" spans="1:5" x14ac:dyDescent="0.25">
      <c r="A11" s="88" t="s">
        <v>70</v>
      </c>
      <c r="B11" s="90" t="s">
        <v>3</v>
      </c>
      <c r="C11" s="96" t="s">
        <v>258</v>
      </c>
      <c r="D11" s="96" t="s">
        <v>259</v>
      </c>
      <c r="E11" s="93" t="s">
        <v>260</v>
      </c>
    </row>
    <row r="12" spans="1:5" x14ac:dyDescent="0.25">
      <c r="A12" s="89"/>
      <c r="B12" s="91"/>
      <c r="C12" s="91"/>
      <c r="D12" s="91"/>
      <c r="E12" s="94"/>
    </row>
    <row r="13" spans="1:5" x14ac:dyDescent="0.25">
      <c r="A13" s="89"/>
      <c r="B13" s="92"/>
      <c r="C13" s="92"/>
      <c r="D13" s="92"/>
      <c r="E13" s="94"/>
    </row>
    <row r="14" spans="1:5" x14ac:dyDescent="0.25">
      <c r="A14" s="6" t="s">
        <v>4</v>
      </c>
      <c r="B14" s="7" t="s">
        <v>5</v>
      </c>
      <c r="C14" s="8">
        <f>C15+C21+C27++C32+C35+C44+C51+C56+C63</f>
        <v>61492411.329999998</v>
      </c>
      <c r="D14" s="8">
        <f>D15+D21+D27+D32+D35+D44+D51+D63</f>
        <v>55276000.329999998</v>
      </c>
      <c r="E14" s="8">
        <f t="shared" ref="E14" si="0">E15+E21+E27++E32+E35+E44+E51+E56+E63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4" t="s">
        <v>200</v>
      </c>
      <c r="B21" s="75" t="s">
        <v>18</v>
      </c>
      <c r="C21" s="76">
        <f t="shared" ref="C21:D21" si="3">C22</f>
        <v>7520198</v>
      </c>
      <c r="D21" s="76">
        <f t="shared" si="3"/>
        <v>7461173</v>
      </c>
      <c r="E21" s="76">
        <f>E22</f>
        <v>7421343</v>
      </c>
    </row>
    <row r="22" spans="1:5" ht="25.5" x14ac:dyDescent="0.25">
      <c r="A22" s="36" t="s">
        <v>19</v>
      </c>
      <c r="B22" s="37" t="s">
        <v>71</v>
      </c>
      <c r="C22" s="38">
        <f t="shared" ref="C22:D22" si="4">C23+C24+C25+C26</f>
        <v>7520198</v>
      </c>
      <c r="D22" s="38">
        <f t="shared" si="4"/>
        <v>7461173</v>
      </c>
      <c r="E22" s="38">
        <f>E23+E24+E25+E26</f>
        <v>7421343</v>
      </c>
    </row>
    <row r="23" spans="1:5" ht="89.25" customHeight="1" x14ac:dyDescent="0.25">
      <c r="A23" s="36" t="s">
        <v>139</v>
      </c>
      <c r="B23" s="37" t="s">
        <v>143</v>
      </c>
      <c r="C23" s="39">
        <v>3400110</v>
      </c>
      <c r="D23" s="39">
        <v>3338116</v>
      </c>
      <c r="E23" s="18">
        <v>3267524</v>
      </c>
    </row>
    <row r="24" spans="1:5" ht="102" customHeight="1" x14ac:dyDescent="0.25">
      <c r="A24" s="36" t="s">
        <v>140</v>
      </c>
      <c r="B24" s="37" t="s">
        <v>144</v>
      </c>
      <c r="C24" s="39">
        <v>18818</v>
      </c>
      <c r="D24" s="39">
        <v>18692</v>
      </c>
      <c r="E24" s="18">
        <v>18872</v>
      </c>
    </row>
    <row r="25" spans="1:5" ht="109.5" customHeight="1" x14ac:dyDescent="0.25">
      <c r="A25" s="36" t="s">
        <v>141</v>
      </c>
      <c r="B25" s="37" t="s">
        <v>145</v>
      </c>
      <c r="C25" s="39">
        <v>4527633</v>
      </c>
      <c r="D25" s="39">
        <v>4518009</v>
      </c>
      <c r="E25" s="18">
        <v>4554276</v>
      </c>
    </row>
    <row r="26" spans="1:5" ht="89.25" x14ac:dyDescent="0.25">
      <c r="A26" s="40" t="s">
        <v>142</v>
      </c>
      <c r="B26" s="41" t="s">
        <v>146</v>
      </c>
      <c r="C26" s="39">
        <v>-426363</v>
      </c>
      <c r="D26" s="39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1106726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464726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464726</v>
      </c>
      <c r="D29" s="15">
        <v>302358</v>
      </c>
      <c r="E29" s="22">
        <v>321426</v>
      </c>
    </row>
    <row r="30" spans="1:5" ht="25.5" x14ac:dyDescent="0.25">
      <c r="A30" s="11" t="s">
        <v>152</v>
      </c>
      <c r="B30" s="14" t="s">
        <v>151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150</v>
      </c>
      <c r="B31" s="14" t="s">
        <v>153</v>
      </c>
      <c r="C31" s="23">
        <v>642000</v>
      </c>
      <c r="D31" s="30">
        <v>687000</v>
      </c>
      <c r="E31" s="35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358900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358900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358900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1424586.1400000001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1424586.1400000001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854837.42</v>
      </c>
      <c r="D37" s="18">
        <v>854837.42</v>
      </c>
      <c r="E37" s="18">
        <v>854837.42</v>
      </c>
    </row>
    <row r="38" spans="1:5" ht="76.5" x14ac:dyDescent="0.25">
      <c r="A38" s="11" t="s">
        <v>85</v>
      </c>
      <c r="B38" s="25" t="s">
        <v>201</v>
      </c>
      <c r="C38" s="18">
        <v>854837.42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202</v>
      </c>
      <c r="B44" s="24" t="s">
        <v>47</v>
      </c>
      <c r="C44" s="20">
        <f t="shared" ref="C44:D44" si="11">C45</f>
        <v>289000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289000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78110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148</v>
      </c>
      <c r="B48" s="25" t="s">
        <v>54</v>
      </c>
      <c r="C48" s="28">
        <f>C49+C50</f>
        <v>210640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99</v>
      </c>
      <c r="B49" s="25" t="s">
        <v>149</v>
      </c>
      <c r="C49" s="28">
        <v>46100</v>
      </c>
      <c r="D49" s="28">
        <v>300</v>
      </c>
      <c r="E49" s="22">
        <v>300</v>
      </c>
    </row>
    <row r="50" spans="1:6" x14ac:dyDescent="0.25">
      <c r="A50" s="11" t="s">
        <v>137</v>
      </c>
      <c r="B50" s="11" t="s">
        <v>138</v>
      </c>
      <c r="C50" s="28">
        <v>164540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147</v>
      </c>
      <c r="B53" s="25" t="s">
        <v>168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2" t="s">
        <v>169</v>
      </c>
      <c r="B54" s="27" t="s">
        <v>167</v>
      </c>
      <c r="C54" s="56">
        <v>117243.19</v>
      </c>
      <c r="D54" s="56">
        <v>117243.19</v>
      </c>
      <c r="E54" s="56">
        <v>117243.19</v>
      </c>
      <c r="F54" s="29"/>
    </row>
    <row r="55" spans="1:6" ht="25.5" x14ac:dyDescent="0.25">
      <c r="A55" s="11" t="s">
        <v>170</v>
      </c>
      <c r="B55" s="11" t="s">
        <v>171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229</v>
      </c>
      <c r="B56" s="6" t="s">
        <v>230</v>
      </c>
      <c r="C56" s="20">
        <f>C57+C60</f>
        <v>8625382</v>
      </c>
      <c r="D56" s="20">
        <v>0</v>
      </c>
      <c r="E56" s="20">
        <v>0</v>
      </c>
      <c r="F56" s="29"/>
    </row>
    <row r="57" spans="1:6" ht="68.25" customHeight="1" x14ac:dyDescent="0.25">
      <c r="A57" s="84" t="s">
        <v>261</v>
      </c>
      <c r="B57" s="85" t="s">
        <v>264</v>
      </c>
      <c r="C57" s="22">
        <v>30800</v>
      </c>
      <c r="D57" s="22">
        <v>0</v>
      </c>
      <c r="E57" s="22">
        <v>0</v>
      </c>
      <c r="F57" s="29"/>
    </row>
    <row r="58" spans="1:6" ht="82.5" customHeight="1" x14ac:dyDescent="0.25">
      <c r="A58" s="84" t="s">
        <v>262</v>
      </c>
      <c r="B58" s="85" t="s">
        <v>265</v>
      </c>
      <c r="C58" s="22">
        <v>30800</v>
      </c>
      <c r="D58" s="22">
        <v>0</v>
      </c>
      <c r="E58" s="22">
        <v>0</v>
      </c>
      <c r="F58" s="29"/>
    </row>
    <row r="59" spans="1:6" ht="79.5" customHeight="1" x14ac:dyDescent="0.25">
      <c r="A59" s="84" t="s">
        <v>263</v>
      </c>
      <c r="B59" s="85" t="s">
        <v>266</v>
      </c>
      <c r="C59" s="22">
        <v>30800</v>
      </c>
      <c r="D59" s="22">
        <v>0</v>
      </c>
      <c r="E59" s="22">
        <v>0</v>
      </c>
      <c r="F59" s="29"/>
    </row>
    <row r="60" spans="1:6" ht="30" customHeight="1" x14ac:dyDescent="0.25">
      <c r="A60" s="11" t="s">
        <v>231</v>
      </c>
      <c r="B60" s="11" t="s">
        <v>232</v>
      </c>
      <c r="C60" s="22">
        <v>8594582</v>
      </c>
      <c r="D60" s="22">
        <v>0</v>
      </c>
      <c r="E60" s="22">
        <v>0</v>
      </c>
      <c r="F60" s="29"/>
    </row>
    <row r="61" spans="1:6" ht="27" customHeight="1" x14ac:dyDescent="0.25">
      <c r="A61" s="11" t="s">
        <v>233</v>
      </c>
      <c r="B61" s="11" t="s">
        <v>234</v>
      </c>
      <c r="C61" s="22">
        <v>8594582</v>
      </c>
      <c r="D61" s="22">
        <v>0</v>
      </c>
      <c r="E61" s="22">
        <v>0</v>
      </c>
      <c r="F61" s="29"/>
    </row>
    <row r="62" spans="1:6" ht="42" customHeight="1" x14ac:dyDescent="0.25">
      <c r="A62" s="11" t="s">
        <v>235</v>
      </c>
      <c r="B62" s="11" t="s">
        <v>236</v>
      </c>
      <c r="C62" s="22">
        <v>8594582</v>
      </c>
      <c r="D62" s="22">
        <v>0</v>
      </c>
      <c r="E62" s="22">
        <v>0</v>
      </c>
      <c r="F62" s="29"/>
    </row>
    <row r="63" spans="1:6" x14ac:dyDescent="0.25">
      <c r="A63" s="6" t="s">
        <v>59</v>
      </c>
      <c r="B63" s="6" t="s">
        <v>60</v>
      </c>
      <c r="C63" s="20">
        <f>C64+C66+C68+C70+C72+C74+C76+C78+C80</f>
        <v>423000</v>
      </c>
      <c r="D63" s="20">
        <f t="shared" ref="D63:E63" si="16">D64+D66+D68+D70+D72+D74+D76+D78+D80</f>
        <v>423000</v>
      </c>
      <c r="E63" s="20">
        <f t="shared" si="16"/>
        <v>423000</v>
      </c>
    </row>
    <row r="64" spans="1:6" ht="55.15" customHeight="1" x14ac:dyDescent="0.25">
      <c r="A64" s="11" t="s">
        <v>178</v>
      </c>
      <c r="B64" s="11" t="s">
        <v>203</v>
      </c>
      <c r="C64" s="22">
        <v>500</v>
      </c>
      <c r="D64" s="22">
        <v>500</v>
      </c>
      <c r="E64" s="22">
        <v>500</v>
      </c>
    </row>
    <row r="65" spans="1:5" ht="74.25" customHeight="1" x14ac:dyDescent="0.25">
      <c r="A65" s="11" t="s">
        <v>174</v>
      </c>
      <c r="B65" s="11" t="s">
        <v>204</v>
      </c>
      <c r="C65" s="30">
        <v>500</v>
      </c>
      <c r="D65" s="30">
        <v>500</v>
      </c>
      <c r="E65" s="30">
        <v>500</v>
      </c>
    </row>
    <row r="66" spans="1:5" ht="74.25" customHeight="1" x14ac:dyDescent="0.25">
      <c r="A66" s="11" t="s">
        <v>179</v>
      </c>
      <c r="B66" s="11" t="s">
        <v>205</v>
      </c>
      <c r="C66" s="30">
        <v>30000</v>
      </c>
      <c r="D66" s="30">
        <v>30000</v>
      </c>
      <c r="E66" s="30">
        <v>30000</v>
      </c>
    </row>
    <row r="67" spans="1:5" ht="90.75" customHeight="1" x14ac:dyDescent="0.25">
      <c r="A67" s="11" t="s">
        <v>175</v>
      </c>
      <c r="B67" s="11" t="s">
        <v>206</v>
      </c>
      <c r="C67" s="30">
        <v>30000</v>
      </c>
      <c r="D67" s="30">
        <v>30000</v>
      </c>
      <c r="E67" s="30">
        <v>30000</v>
      </c>
    </row>
    <row r="68" spans="1:5" ht="90.75" customHeight="1" x14ac:dyDescent="0.25">
      <c r="A68" s="11" t="s">
        <v>180</v>
      </c>
      <c r="B68" s="11" t="s">
        <v>207</v>
      </c>
      <c r="C68" s="30">
        <v>10000</v>
      </c>
      <c r="D68" s="30">
        <v>10000</v>
      </c>
      <c r="E68" s="30">
        <v>10000</v>
      </c>
    </row>
    <row r="69" spans="1:5" ht="90.75" customHeight="1" x14ac:dyDescent="0.25">
      <c r="A69" s="11" t="s">
        <v>177</v>
      </c>
      <c r="B69" s="11" t="s">
        <v>208</v>
      </c>
      <c r="C69" s="30">
        <v>10000</v>
      </c>
      <c r="D69" s="30">
        <v>10000</v>
      </c>
      <c r="E69" s="30">
        <v>10000</v>
      </c>
    </row>
    <row r="70" spans="1:5" ht="90.75" customHeight="1" x14ac:dyDescent="0.25">
      <c r="A70" s="11" t="s">
        <v>182</v>
      </c>
      <c r="B70" s="11" t="s">
        <v>209</v>
      </c>
      <c r="C70" s="30">
        <v>30000</v>
      </c>
      <c r="D70" s="30">
        <v>30000</v>
      </c>
      <c r="E70" s="30">
        <v>30000</v>
      </c>
    </row>
    <row r="71" spans="1:5" ht="90.75" customHeight="1" x14ac:dyDescent="0.25">
      <c r="A71" s="11" t="s">
        <v>183</v>
      </c>
      <c r="B71" s="11" t="s">
        <v>210</v>
      </c>
      <c r="C71" s="30">
        <v>30000</v>
      </c>
      <c r="D71" s="30">
        <v>30000</v>
      </c>
      <c r="E71" s="30">
        <v>30000</v>
      </c>
    </row>
    <row r="72" spans="1:5" ht="90.75" customHeight="1" x14ac:dyDescent="0.25">
      <c r="A72" s="11" t="s">
        <v>185</v>
      </c>
      <c r="B72" s="11" t="s">
        <v>211</v>
      </c>
      <c r="C72" s="30">
        <v>8000</v>
      </c>
      <c r="D72" s="30">
        <v>8000</v>
      </c>
      <c r="E72" s="30">
        <v>8000</v>
      </c>
    </row>
    <row r="73" spans="1:5" ht="90.75" customHeight="1" x14ac:dyDescent="0.25">
      <c r="A73" s="11" t="s">
        <v>184</v>
      </c>
      <c r="B73" s="11" t="s">
        <v>212</v>
      </c>
      <c r="C73" s="30">
        <v>8000</v>
      </c>
      <c r="D73" s="30">
        <v>8000</v>
      </c>
      <c r="E73" s="30">
        <v>8000</v>
      </c>
    </row>
    <row r="74" spans="1:5" ht="90.75" customHeight="1" x14ac:dyDescent="0.25">
      <c r="A74" s="11" t="s">
        <v>186</v>
      </c>
      <c r="B74" s="11" t="s">
        <v>213</v>
      </c>
      <c r="C74" s="30">
        <v>7000</v>
      </c>
      <c r="D74" s="30">
        <v>7000</v>
      </c>
      <c r="E74" s="30">
        <v>7000</v>
      </c>
    </row>
    <row r="75" spans="1:5" ht="90.75" customHeight="1" x14ac:dyDescent="0.25">
      <c r="A75" s="11" t="s">
        <v>187</v>
      </c>
      <c r="B75" s="11" t="s">
        <v>214</v>
      </c>
      <c r="C75" s="30">
        <v>7000</v>
      </c>
      <c r="D75" s="30">
        <v>7000</v>
      </c>
      <c r="E75" s="30">
        <v>7000</v>
      </c>
    </row>
    <row r="76" spans="1:5" ht="90.75" customHeight="1" x14ac:dyDescent="0.25">
      <c r="A76" s="11" t="s">
        <v>181</v>
      </c>
      <c r="B76" s="11" t="s">
        <v>215</v>
      </c>
      <c r="C76" s="30">
        <v>65500</v>
      </c>
      <c r="D76" s="30">
        <v>65500</v>
      </c>
      <c r="E76" s="30">
        <v>65500</v>
      </c>
    </row>
    <row r="77" spans="1:5" ht="84.75" customHeight="1" x14ac:dyDescent="0.25">
      <c r="A77" s="11" t="s">
        <v>176</v>
      </c>
      <c r="B77" s="11" t="s">
        <v>216</v>
      </c>
      <c r="C77" s="23">
        <v>65500</v>
      </c>
      <c r="D77" s="23">
        <v>65500</v>
      </c>
      <c r="E77" s="23">
        <v>65500</v>
      </c>
    </row>
    <row r="78" spans="1:5" ht="91.9" customHeight="1" x14ac:dyDescent="0.25">
      <c r="A78" s="11" t="s">
        <v>188</v>
      </c>
      <c r="B78" s="11" t="s">
        <v>190</v>
      </c>
      <c r="C78" s="30">
        <v>262000</v>
      </c>
      <c r="D78" s="30">
        <v>262000</v>
      </c>
      <c r="E78" s="30">
        <v>262000</v>
      </c>
    </row>
    <row r="79" spans="1:5" ht="103.15" customHeight="1" x14ac:dyDescent="0.25">
      <c r="A79" s="11" t="s">
        <v>199</v>
      </c>
      <c r="B79" s="11" t="s">
        <v>189</v>
      </c>
      <c r="C79" s="30">
        <v>262000</v>
      </c>
      <c r="D79" s="30">
        <v>262000</v>
      </c>
      <c r="E79" s="30">
        <v>262000</v>
      </c>
    </row>
    <row r="80" spans="1:5" ht="103.15" customHeight="1" x14ac:dyDescent="0.25">
      <c r="A80" s="11" t="s">
        <v>192</v>
      </c>
      <c r="B80" s="11" t="s">
        <v>193</v>
      </c>
      <c r="C80" s="30">
        <v>10000</v>
      </c>
      <c r="D80" s="30">
        <v>10000</v>
      </c>
      <c r="E80" s="30">
        <v>10000</v>
      </c>
    </row>
    <row r="81" spans="1:5" ht="103.15" customHeight="1" x14ac:dyDescent="0.25">
      <c r="A81" s="11" t="s">
        <v>191</v>
      </c>
      <c r="B81" s="11" t="s">
        <v>194</v>
      </c>
      <c r="C81" s="30">
        <v>10000</v>
      </c>
      <c r="D81" s="30">
        <v>10000</v>
      </c>
      <c r="E81" s="30">
        <v>10000</v>
      </c>
    </row>
    <row r="82" spans="1:5" x14ac:dyDescent="0.25">
      <c r="A82" s="6" t="s">
        <v>61</v>
      </c>
      <c r="B82" s="31" t="s">
        <v>62</v>
      </c>
      <c r="C82" s="20">
        <f>C83+C161</f>
        <v>155673118.50999999</v>
      </c>
      <c r="D82" s="20">
        <f t="shared" ref="D82" si="17">D83</f>
        <v>117105190.3</v>
      </c>
      <c r="E82" s="20">
        <f>E83</f>
        <v>178018495.30000001</v>
      </c>
    </row>
    <row r="83" spans="1:5" ht="25.5" x14ac:dyDescent="0.25">
      <c r="A83" s="6" t="s">
        <v>63</v>
      </c>
      <c r="B83" s="31" t="s">
        <v>64</v>
      </c>
      <c r="C83" s="20">
        <f>C84+C91+C121+C147</f>
        <v>155659676.50999999</v>
      </c>
      <c r="D83" s="20">
        <f>D84+D91+D121+D147</f>
        <v>117105190.3</v>
      </c>
      <c r="E83" s="20">
        <f>E84+E91+E121+E147</f>
        <v>178018495.30000001</v>
      </c>
    </row>
    <row r="84" spans="1:5" x14ac:dyDescent="0.25">
      <c r="A84" s="32" t="s">
        <v>106</v>
      </c>
      <c r="B84" s="31" t="s">
        <v>102</v>
      </c>
      <c r="C84" s="20">
        <f>C85+C87+C89</f>
        <v>27041159</v>
      </c>
      <c r="D84" s="20">
        <f t="shared" ref="D84" si="18">D85+D87</f>
        <v>3627000</v>
      </c>
      <c r="E84" s="20">
        <f>E85+E87</f>
        <v>2928000</v>
      </c>
    </row>
    <row r="85" spans="1:5" x14ac:dyDescent="0.25">
      <c r="A85" s="11" t="s">
        <v>107</v>
      </c>
      <c r="B85" s="16" t="s">
        <v>65</v>
      </c>
      <c r="C85" s="18">
        <v>18774000</v>
      </c>
      <c r="D85" s="18">
        <v>3627000</v>
      </c>
      <c r="E85" s="18">
        <v>2928000</v>
      </c>
    </row>
    <row r="86" spans="1:5" ht="38.25" x14ac:dyDescent="0.25">
      <c r="A86" s="26" t="s">
        <v>108</v>
      </c>
      <c r="B86" s="33" t="s">
        <v>217</v>
      </c>
      <c r="C86" s="34">
        <v>18774000</v>
      </c>
      <c r="D86" s="34">
        <v>3627000</v>
      </c>
      <c r="E86" s="22">
        <v>2928000</v>
      </c>
    </row>
    <row r="87" spans="1:5" ht="25.5" x14ac:dyDescent="0.25">
      <c r="A87" s="11" t="s">
        <v>109</v>
      </c>
      <c r="B87" s="16" t="s">
        <v>66</v>
      </c>
      <c r="C87" s="21">
        <f>C88</f>
        <v>8267159</v>
      </c>
      <c r="D87" s="21"/>
      <c r="E87" s="18"/>
    </row>
    <row r="88" spans="1:5" ht="25.5" x14ac:dyDescent="0.25">
      <c r="A88" s="11" t="s">
        <v>110</v>
      </c>
      <c r="B88" s="33" t="s">
        <v>67</v>
      </c>
      <c r="C88" s="34">
        <v>8267159</v>
      </c>
      <c r="D88" s="34"/>
      <c r="E88" s="22"/>
    </row>
    <row r="89" spans="1:5" ht="0.6" customHeight="1" x14ac:dyDescent="0.3">
      <c r="A89" s="11" t="s">
        <v>111</v>
      </c>
      <c r="B89" s="16" t="s">
        <v>100</v>
      </c>
      <c r="C89" s="21">
        <v>0</v>
      </c>
      <c r="D89" s="21">
        <f t="shared" ref="D89" si="19">D90</f>
        <v>0</v>
      </c>
      <c r="E89" s="18">
        <f>E90</f>
        <v>0</v>
      </c>
    </row>
    <row r="90" spans="1:5" ht="14.45" hidden="1" x14ac:dyDescent="0.3">
      <c r="A90" s="11" t="s">
        <v>112</v>
      </c>
      <c r="B90" s="33" t="s">
        <v>101</v>
      </c>
      <c r="C90" s="34">
        <v>0</v>
      </c>
      <c r="D90" s="34">
        <v>0</v>
      </c>
      <c r="E90" s="22">
        <v>0</v>
      </c>
    </row>
    <row r="91" spans="1:5" ht="25.5" x14ac:dyDescent="0.25">
      <c r="A91" s="44" t="s">
        <v>113</v>
      </c>
      <c r="B91" s="45" t="s">
        <v>80</v>
      </c>
      <c r="C91" s="20">
        <f>C94+C98+C100+C102+C106+C108+C110</f>
        <v>19081153</v>
      </c>
      <c r="D91" s="20">
        <f t="shared" ref="D91:E91" si="20">D94+D98+D100+D102+D106+D108+D110</f>
        <v>13536960</v>
      </c>
      <c r="E91" s="20">
        <f t="shared" si="20"/>
        <v>73037351</v>
      </c>
    </row>
    <row r="92" spans="1:5" ht="0.75" customHeight="1" x14ac:dyDescent="0.25">
      <c r="A92" s="46" t="s">
        <v>90</v>
      </c>
      <c r="B92" s="46" t="s">
        <v>87</v>
      </c>
      <c r="C92" s="58"/>
      <c r="D92" s="58"/>
      <c r="E92" s="57"/>
    </row>
    <row r="93" spans="1:5" ht="39.6" hidden="1" x14ac:dyDescent="0.3">
      <c r="A93" s="46" t="s">
        <v>91</v>
      </c>
      <c r="B93" s="46" t="s">
        <v>88</v>
      </c>
      <c r="C93" s="58"/>
      <c r="D93" s="58"/>
      <c r="E93" s="57"/>
    </row>
    <row r="94" spans="1:5" ht="66" customHeight="1" x14ac:dyDescent="0.25">
      <c r="A94" s="11" t="s">
        <v>218</v>
      </c>
      <c r="B94" s="47" t="s">
        <v>198</v>
      </c>
      <c r="C94" s="60">
        <v>8341596</v>
      </c>
      <c r="D94" s="60">
        <v>8341596</v>
      </c>
      <c r="E94" s="60">
        <v>4170798</v>
      </c>
    </row>
    <row r="95" spans="1:5" ht="71.45" customHeight="1" x14ac:dyDescent="0.25">
      <c r="A95" s="11" t="s">
        <v>219</v>
      </c>
      <c r="B95" s="47" t="s">
        <v>89</v>
      </c>
      <c r="C95" s="60">
        <v>8341596</v>
      </c>
      <c r="D95" s="60">
        <v>8341596</v>
      </c>
      <c r="E95" s="60">
        <v>4170798</v>
      </c>
    </row>
    <row r="96" spans="1:5" ht="72.599999999999994" hidden="1" customHeight="1" x14ac:dyDescent="0.3">
      <c r="A96" s="11" t="s">
        <v>155</v>
      </c>
      <c r="B96" s="47" t="s">
        <v>156</v>
      </c>
      <c r="C96" s="59"/>
      <c r="D96" s="59"/>
      <c r="E96" s="59"/>
    </row>
    <row r="97" spans="1:5" ht="72.599999999999994" hidden="1" customHeight="1" x14ac:dyDescent="0.3">
      <c r="A97" s="11" t="s">
        <v>154</v>
      </c>
      <c r="B97" s="47" t="s">
        <v>166</v>
      </c>
      <c r="C97" s="59"/>
      <c r="D97" s="59"/>
      <c r="E97" s="59"/>
    </row>
    <row r="98" spans="1:5" ht="72.599999999999994" customHeight="1" x14ac:dyDescent="0.25">
      <c r="A98" s="11" t="s">
        <v>243</v>
      </c>
      <c r="B98" s="47" t="s">
        <v>244</v>
      </c>
      <c r="C98" s="60">
        <v>1584263</v>
      </c>
      <c r="D98" s="60">
        <v>1589460</v>
      </c>
      <c r="E98" s="60">
        <v>1682078</v>
      </c>
    </row>
    <row r="99" spans="1:5" ht="72.599999999999994" customHeight="1" x14ac:dyDescent="0.25">
      <c r="A99" s="11" t="s">
        <v>241</v>
      </c>
      <c r="B99" s="47" t="s">
        <v>242</v>
      </c>
      <c r="C99" s="60">
        <v>1584263</v>
      </c>
      <c r="D99" s="60">
        <v>1589460</v>
      </c>
      <c r="E99" s="60">
        <v>1682078</v>
      </c>
    </row>
    <row r="100" spans="1:5" ht="39" x14ac:dyDescent="0.25">
      <c r="A100" s="11" t="s">
        <v>114</v>
      </c>
      <c r="B100" s="47" t="s">
        <v>92</v>
      </c>
      <c r="C100" s="60">
        <v>0</v>
      </c>
      <c r="D100" s="60">
        <v>851064</v>
      </c>
      <c r="E100" s="60">
        <v>500000</v>
      </c>
    </row>
    <row r="101" spans="1:5" ht="51.75" x14ac:dyDescent="0.25">
      <c r="A101" s="11" t="s">
        <v>115</v>
      </c>
      <c r="B101" s="47" t="s">
        <v>93</v>
      </c>
      <c r="C101" s="60">
        <v>0</v>
      </c>
      <c r="D101" s="60">
        <v>851064</v>
      </c>
      <c r="E101" s="60">
        <v>500000</v>
      </c>
    </row>
    <row r="102" spans="1:5" ht="26.25" x14ac:dyDescent="0.25">
      <c r="A102" s="11" t="s">
        <v>116</v>
      </c>
      <c r="B102" s="47" t="s">
        <v>94</v>
      </c>
      <c r="C102" s="60">
        <v>562500</v>
      </c>
      <c r="D102" s="60">
        <v>562500</v>
      </c>
      <c r="E102" s="60">
        <v>562500</v>
      </c>
    </row>
    <row r="103" spans="1:5" ht="26.25" x14ac:dyDescent="0.25">
      <c r="A103" s="11" t="s">
        <v>117</v>
      </c>
      <c r="B103" s="47" t="s">
        <v>95</v>
      </c>
      <c r="C103" s="60">
        <v>562500</v>
      </c>
      <c r="D103" s="60">
        <v>562500</v>
      </c>
      <c r="E103" s="60">
        <v>562500</v>
      </c>
    </row>
    <row r="104" spans="1:5" ht="0.75" customHeight="1" x14ac:dyDescent="0.25">
      <c r="A104" s="11" t="s">
        <v>118</v>
      </c>
      <c r="B104" s="47" t="s">
        <v>96</v>
      </c>
      <c r="C104" s="60">
        <v>0</v>
      </c>
      <c r="D104" s="60">
        <v>0</v>
      </c>
      <c r="E104" s="60">
        <v>0</v>
      </c>
    </row>
    <row r="105" spans="1:5" ht="27" hidden="1" x14ac:dyDescent="0.3">
      <c r="A105" s="11" t="s">
        <v>97</v>
      </c>
      <c r="B105" s="47" t="s">
        <v>98</v>
      </c>
      <c r="C105" s="60"/>
      <c r="D105" s="60"/>
      <c r="E105" s="60"/>
    </row>
    <row r="106" spans="1:5" x14ac:dyDescent="0.25">
      <c r="A106" s="11" t="s">
        <v>118</v>
      </c>
      <c r="B106" s="47" t="s">
        <v>238</v>
      </c>
      <c r="C106" s="60">
        <v>43136</v>
      </c>
      <c r="D106" s="60">
        <v>43136</v>
      </c>
      <c r="E106" s="60">
        <v>43136</v>
      </c>
    </row>
    <row r="107" spans="1:5" ht="26.25" x14ac:dyDescent="0.25">
      <c r="A107" s="11" t="s">
        <v>239</v>
      </c>
      <c r="B107" s="47" t="s">
        <v>237</v>
      </c>
      <c r="C107" s="60">
        <v>43136</v>
      </c>
      <c r="D107" s="60">
        <v>43136</v>
      </c>
      <c r="E107" s="60">
        <v>43136</v>
      </c>
    </row>
    <row r="108" spans="1:5" ht="24" x14ac:dyDescent="0.25">
      <c r="A108" s="81" t="s">
        <v>253</v>
      </c>
      <c r="B108" s="79" t="s">
        <v>254</v>
      </c>
      <c r="C108" s="78">
        <v>0</v>
      </c>
      <c r="D108" s="78">
        <v>0</v>
      </c>
      <c r="E108" s="78">
        <f>E109</f>
        <v>63829787</v>
      </c>
    </row>
    <row r="109" spans="1:5" ht="24.75" x14ac:dyDescent="0.25">
      <c r="A109" s="81" t="s">
        <v>255</v>
      </c>
      <c r="B109" s="80" t="s">
        <v>256</v>
      </c>
      <c r="C109" s="78">
        <v>0</v>
      </c>
      <c r="D109" s="78">
        <v>0</v>
      </c>
      <c r="E109" s="21">
        <v>63829787</v>
      </c>
    </row>
    <row r="110" spans="1:5" x14ac:dyDescent="0.25">
      <c r="A110" s="11" t="s">
        <v>119</v>
      </c>
      <c r="B110" s="33" t="s">
        <v>81</v>
      </c>
      <c r="C110" s="60">
        <f>C111</f>
        <v>8549658</v>
      </c>
      <c r="D110" s="60">
        <f t="shared" ref="D110:E110" si="21">D111</f>
        <v>2149204</v>
      </c>
      <c r="E110" s="60">
        <f t="shared" si="21"/>
        <v>2249052</v>
      </c>
    </row>
    <row r="111" spans="1:5" ht="25.15" customHeight="1" x14ac:dyDescent="0.25">
      <c r="A111" s="11" t="s">
        <v>120</v>
      </c>
      <c r="B111" s="33" t="s">
        <v>82</v>
      </c>
      <c r="C111" s="60">
        <f>C113+C114+C115+C116+C117+C118+C119+C120</f>
        <v>8549658</v>
      </c>
      <c r="D111" s="60">
        <f t="shared" ref="D111:E111" si="22">D113+D114+D115+D116+D117+D118+D119+D120</f>
        <v>2149204</v>
      </c>
      <c r="E111" s="60">
        <f t="shared" si="22"/>
        <v>2249052</v>
      </c>
    </row>
    <row r="112" spans="1:5" ht="39.6" hidden="1" x14ac:dyDescent="0.3">
      <c r="A112" s="11"/>
      <c r="B112" s="33" t="s">
        <v>83</v>
      </c>
      <c r="C112" s="61"/>
      <c r="D112" s="61"/>
      <c r="E112" s="60"/>
    </row>
    <row r="113" spans="1:5" ht="38.25" x14ac:dyDescent="0.25">
      <c r="A113" s="11"/>
      <c r="B113" s="33" t="s">
        <v>157</v>
      </c>
      <c r="C113" s="61">
        <v>187200</v>
      </c>
      <c r="D113" s="61">
        <v>187200</v>
      </c>
      <c r="E113" s="60">
        <v>187200</v>
      </c>
    </row>
    <row r="114" spans="1:5" ht="51" x14ac:dyDescent="0.25">
      <c r="A114" s="11"/>
      <c r="B114" s="33" t="s">
        <v>158</v>
      </c>
      <c r="C114" s="61">
        <v>2429900</v>
      </c>
      <c r="D114" s="61">
        <v>1692000</v>
      </c>
      <c r="E114" s="60">
        <v>1692000</v>
      </c>
    </row>
    <row r="115" spans="1:5" ht="51" x14ac:dyDescent="0.25">
      <c r="A115" s="11"/>
      <c r="B115" s="33" t="s">
        <v>247</v>
      </c>
      <c r="C115" s="61">
        <v>156250</v>
      </c>
      <c r="D115" s="61">
        <v>156250</v>
      </c>
      <c r="E115" s="60">
        <v>265960</v>
      </c>
    </row>
    <row r="116" spans="1:5" ht="63.75" x14ac:dyDescent="0.25">
      <c r="A116" s="11"/>
      <c r="B116" s="33" t="s">
        <v>197</v>
      </c>
      <c r="C116" s="61">
        <v>74003</v>
      </c>
      <c r="D116" s="61">
        <v>113754</v>
      </c>
      <c r="E116" s="60">
        <v>103892</v>
      </c>
    </row>
    <row r="117" spans="1:5" ht="51" x14ac:dyDescent="0.25">
      <c r="A117" s="11"/>
      <c r="B117" s="33" t="s">
        <v>173</v>
      </c>
      <c r="C117" s="61">
        <v>2327605</v>
      </c>
      <c r="D117" s="61">
        <v>0</v>
      </c>
      <c r="E117" s="60">
        <v>0</v>
      </c>
    </row>
    <row r="118" spans="1:5" ht="24" x14ac:dyDescent="0.25">
      <c r="A118" s="11"/>
      <c r="B118" s="82" t="s">
        <v>257</v>
      </c>
      <c r="C118" s="83">
        <v>2300000</v>
      </c>
      <c r="D118" s="78">
        <v>0</v>
      </c>
      <c r="E118" s="78">
        <v>0</v>
      </c>
    </row>
    <row r="119" spans="1:5" ht="45.75" customHeight="1" x14ac:dyDescent="0.25">
      <c r="A119" s="11"/>
      <c r="B119" s="11" t="s">
        <v>267</v>
      </c>
      <c r="C119" s="86">
        <v>130000</v>
      </c>
      <c r="D119" s="78">
        <v>0</v>
      </c>
      <c r="E119" s="78">
        <v>0</v>
      </c>
    </row>
    <row r="120" spans="1:5" ht="45.75" customHeight="1" x14ac:dyDescent="0.25">
      <c r="A120" s="11"/>
      <c r="B120" s="11" t="s">
        <v>270</v>
      </c>
      <c r="C120" s="83">
        <v>944700</v>
      </c>
      <c r="D120" s="78">
        <v>0</v>
      </c>
      <c r="E120" s="78">
        <v>0</v>
      </c>
    </row>
    <row r="121" spans="1:5" ht="24.75" customHeight="1" x14ac:dyDescent="0.25">
      <c r="A121" s="48" t="s">
        <v>121</v>
      </c>
      <c r="B121" s="49" t="s">
        <v>103</v>
      </c>
      <c r="C121" s="62">
        <f>C128+C138+C140+C142+C144+C145</f>
        <v>94579199.120000005</v>
      </c>
      <c r="D121" s="62">
        <f t="shared" ref="D121:E121" si="23">D128+D138+D140+D142+D144+D145</f>
        <v>90764895.299999997</v>
      </c>
      <c r="E121" s="62">
        <f t="shared" si="23"/>
        <v>92838514.299999997</v>
      </c>
    </row>
    <row r="122" spans="1:5" ht="14.45" hidden="1" x14ac:dyDescent="0.3">
      <c r="A122" s="50"/>
      <c r="B122" s="51"/>
      <c r="C122" s="63"/>
      <c r="D122" s="63"/>
      <c r="E122" s="63"/>
    </row>
    <row r="123" spans="1:5" ht="14.45" hidden="1" x14ac:dyDescent="0.3">
      <c r="A123" s="50"/>
      <c r="B123" s="52"/>
      <c r="C123" s="64"/>
      <c r="D123" s="64"/>
      <c r="E123" s="60"/>
    </row>
    <row r="124" spans="1:5" ht="14.45" hidden="1" x14ac:dyDescent="0.3">
      <c r="A124" s="50"/>
      <c r="B124" s="53"/>
      <c r="C124" s="65"/>
      <c r="D124" s="65"/>
      <c r="E124" s="66"/>
    </row>
    <row r="125" spans="1:5" ht="14.45" hidden="1" x14ac:dyDescent="0.3">
      <c r="A125" s="50"/>
      <c r="B125" s="53"/>
      <c r="C125" s="65"/>
      <c r="D125" s="65"/>
      <c r="E125" s="66"/>
    </row>
    <row r="126" spans="1:5" ht="14.45" hidden="1" x14ac:dyDescent="0.3">
      <c r="A126" s="54"/>
      <c r="B126" s="51"/>
      <c r="C126" s="65"/>
      <c r="D126" s="65"/>
      <c r="E126" s="60"/>
    </row>
    <row r="127" spans="1:5" ht="14.45" hidden="1" x14ac:dyDescent="0.3">
      <c r="A127" s="55"/>
      <c r="B127" s="52"/>
      <c r="C127" s="65"/>
      <c r="D127" s="65"/>
      <c r="E127" s="60"/>
    </row>
    <row r="128" spans="1:5" ht="36.75" customHeight="1" x14ac:dyDescent="0.25">
      <c r="A128" s="50" t="s">
        <v>126</v>
      </c>
      <c r="B128" s="53" t="s">
        <v>68</v>
      </c>
      <c r="C128" s="63">
        <f>C129</f>
        <v>83820577.549999997</v>
      </c>
      <c r="D128" s="63">
        <f>D129</f>
        <v>78656060.299999997</v>
      </c>
      <c r="E128" s="63">
        <f>E129</f>
        <v>80714860.299999997</v>
      </c>
    </row>
    <row r="129" spans="1:5" ht="36" customHeight="1" x14ac:dyDescent="0.25">
      <c r="A129" s="55" t="s">
        <v>127</v>
      </c>
      <c r="B129" s="53" t="s">
        <v>69</v>
      </c>
      <c r="C129" s="60">
        <f>C130+C131+C132+C133+C134+C135+C136+C137</f>
        <v>83820577.549999997</v>
      </c>
      <c r="D129" s="60">
        <f t="shared" ref="D129" si="24">D130+D131+D132+D133+D134+D135+D136+D137</f>
        <v>78656060.299999997</v>
      </c>
      <c r="E129" s="60">
        <f>E130+E131+E132+E133+E134+E135+E136+++E137</f>
        <v>80714860.299999997</v>
      </c>
    </row>
    <row r="130" spans="1:5" ht="89.25" x14ac:dyDescent="0.25">
      <c r="A130" s="50"/>
      <c r="B130" s="51" t="s">
        <v>79</v>
      </c>
      <c r="C130" s="65">
        <v>1044560</v>
      </c>
      <c r="D130" s="65">
        <v>1044560</v>
      </c>
      <c r="E130" s="63">
        <v>1044560</v>
      </c>
    </row>
    <row r="131" spans="1:5" ht="63.75" x14ac:dyDescent="0.25">
      <c r="A131" s="50"/>
      <c r="B131" s="53" t="s">
        <v>159</v>
      </c>
      <c r="C131" s="67">
        <v>72000</v>
      </c>
      <c r="D131" s="67">
        <v>72000</v>
      </c>
      <c r="E131" s="63">
        <v>72000</v>
      </c>
    </row>
    <row r="132" spans="1:5" ht="25.5" x14ac:dyDescent="0.25">
      <c r="A132" s="55"/>
      <c r="B132" s="53" t="s">
        <v>196</v>
      </c>
      <c r="C132" s="68">
        <v>4888900</v>
      </c>
      <c r="D132" s="68">
        <v>8007300</v>
      </c>
      <c r="E132" s="60">
        <v>10066100</v>
      </c>
    </row>
    <row r="133" spans="1:5" ht="63.75" x14ac:dyDescent="0.25">
      <c r="A133" s="50"/>
      <c r="B133" s="53" t="s">
        <v>269</v>
      </c>
      <c r="C133" s="67">
        <v>326000</v>
      </c>
      <c r="D133" s="67">
        <v>326000</v>
      </c>
      <c r="E133" s="63">
        <v>326000</v>
      </c>
    </row>
    <row r="134" spans="1:5" ht="53.25" customHeight="1" x14ac:dyDescent="0.25">
      <c r="A134" s="50"/>
      <c r="B134" s="53" t="s">
        <v>162</v>
      </c>
      <c r="C134" s="67">
        <v>261090</v>
      </c>
      <c r="D134" s="67">
        <v>261090</v>
      </c>
      <c r="E134" s="63">
        <v>261090</v>
      </c>
    </row>
    <row r="135" spans="1:5" ht="43.5" customHeight="1" x14ac:dyDescent="0.25">
      <c r="A135" s="55"/>
      <c r="B135" s="53" t="s">
        <v>161</v>
      </c>
      <c r="C135" s="68">
        <v>16800</v>
      </c>
      <c r="D135" s="68">
        <v>42800</v>
      </c>
      <c r="E135" s="60">
        <v>42800</v>
      </c>
    </row>
    <row r="136" spans="1:5" ht="25.5" x14ac:dyDescent="0.25">
      <c r="A136" s="50"/>
      <c r="B136" s="53" t="s">
        <v>160</v>
      </c>
      <c r="C136" s="68">
        <v>77147356</v>
      </c>
      <c r="D136" s="68">
        <v>68869626</v>
      </c>
      <c r="E136" s="60">
        <v>68869626</v>
      </c>
    </row>
    <row r="137" spans="1:5" ht="114.75" x14ac:dyDescent="0.25">
      <c r="A137" s="55"/>
      <c r="B137" s="53" t="s">
        <v>195</v>
      </c>
      <c r="C137" s="68">
        <v>63871.55</v>
      </c>
      <c r="D137" s="68">
        <v>32684.3</v>
      </c>
      <c r="E137" s="60">
        <v>32684.3</v>
      </c>
    </row>
    <row r="138" spans="1:5" ht="51" x14ac:dyDescent="0.25">
      <c r="A138" s="50" t="s">
        <v>128</v>
      </c>
      <c r="B138" s="53" t="s">
        <v>223</v>
      </c>
      <c r="C138" s="66">
        <v>391609</v>
      </c>
      <c r="D138" s="66">
        <v>382637</v>
      </c>
      <c r="E138" s="66">
        <v>382637</v>
      </c>
    </row>
    <row r="139" spans="1:5" ht="63.75" x14ac:dyDescent="0.25">
      <c r="A139" s="50" t="s">
        <v>129</v>
      </c>
      <c r="B139" s="53" t="s">
        <v>220</v>
      </c>
      <c r="C139" s="68">
        <v>391609</v>
      </c>
      <c r="D139" s="68">
        <v>382637</v>
      </c>
      <c r="E139" s="60">
        <v>382637</v>
      </c>
    </row>
    <row r="140" spans="1:5" ht="51" x14ac:dyDescent="0.25">
      <c r="A140" s="50" t="s">
        <v>130</v>
      </c>
      <c r="B140" s="53" t="s">
        <v>163</v>
      </c>
      <c r="C140" s="68">
        <f>C141</f>
        <v>9885614.5700000003</v>
      </c>
      <c r="D140" s="68">
        <v>11282700</v>
      </c>
      <c r="E140" s="68">
        <v>11282700</v>
      </c>
    </row>
    <row r="141" spans="1:5" ht="51" x14ac:dyDescent="0.25">
      <c r="A141" s="50" t="s">
        <v>131</v>
      </c>
      <c r="B141" s="53" t="s">
        <v>164</v>
      </c>
      <c r="C141" s="68">
        <v>9885614.5700000003</v>
      </c>
      <c r="D141" s="68">
        <v>11282700</v>
      </c>
      <c r="E141" s="60">
        <v>11282700</v>
      </c>
    </row>
    <row r="142" spans="1:5" ht="39" customHeight="1" x14ac:dyDescent="0.25">
      <c r="A142" s="50" t="s">
        <v>122</v>
      </c>
      <c r="B142" s="53" t="s">
        <v>222</v>
      </c>
      <c r="C142" s="68">
        <v>452771</v>
      </c>
      <c r="D142" s="68">
        <v>441789</v>
      </c>
      <c r="E142" s="68">
        <v>456798</v>
      </c>
    </row>
    <row r="143" spans="1:5" ht="54.75" customHeight="1" x14ac:dyDescent="0.25">
      <c r="A143" s="50" t="s">
        <v>123</v>
      </c>
      <c r="B143" s="53" t="s">
        <v>221</v>
      </c>
      <c r="C143" s="68">
        <v>452771</v>
      </c>
      <c r="D143" s="68">
        <v>441789</v>
      </c>
      <c r="E143" s="60">
        <v>456798</v>
      </c>
    </row>
    <row r="144" spans="1:5" ht="51" hidden="1" x14ac:dyDescent="0.25">
      <c r="A144" s="50" t="s">
        <v>124</v>
      </c>
      <c r="B144" s="53" t="s">
        <v>86</v>
      </c>
      <c r="C144" s="68"/>
      <c r="D144" s="68"/>
      <c r="E144" s="68"/>
    </row>
    <row r="145" spans="1:5" ht="51" x14ac:dyDescent="0.25">
      <c r="A145" s="50" t="s">
        <v>124</v>
      </c>
      <c r="B145" s="53" t="s">
        <v>240</v>
      </c>
      <c r="C145" s="68">
        <v>28627</v>
      </c>
      <c r="D145" s="68">
        <v>1709</v>
      </c>
      <c r="E145" s="68">
        <v>1519</v>
      </c>
    </row>
    <row r="146" spans="1:5" ht="45.75" customHeight="1" x14ac:dyDescent="0.25">
      <c r="A146" s="50" t="s">
        <v>125</v>
      </c>
      <c r="B146" s="53" t="s">
        <v>165</v>
      </c>
      <c r="C146" s="68">
        <v>28627</v>
      </c>
      <c r="D146" s="68">
        <v>1709</v>
      </c>
      <c r="E146" s="60">
        <v>1519</v>
      </c>
    </row>
    <row r="147" spans="1:5" x14ac:dyDescent="0.25">
      <c r="A147" s="6" t="s">
        <v>132</v>
      </c>
      <c r="B147" s="31" t="s">
        <v>72</v>
      </c>
      <c r="C147" s="69">
        <f>C148+C153+C155</f>
        <v>14958165.390000001</v>
      </c>
      <c r="D147" s="69">
        <f t="shared" ref="D147:E147" si="25">D148+D153+D155</f>
        <v>9176335</v>
      </c>
      <c r="E147" s="69">
        <f t="shared" si="25"/>
        <v>9214630</v>
      </c>
    </row>
    <row r="148" spans="1:5" ht="51" x14ac:dyDescent="0.25">
      <c r="A148" s="11" t="s">
        <v>133</v>
      </c>
      <c r="B148" s="33" t="s">
        <v>76</v>
      </c>
      <c r="C148" s="70">
        <f>C149</f>
        <v>4136722</v>
      </c>
      <c r="D148" s="70">
        <f t="shared" ref="D148:E148" si="26">D149</f>
        <v>4165577</v>
      </c>
      <c r="E148" s="70">
        <f t="shared" si="26"/>
        <v>4195533</v>
      </c>
    </row>
    <row r="149" spans="1:5" ht="51" x14ac:dyDescent="0.25">
      <c r="A149" s="11" t="s">
        <v>134</v>
      </c>
      <c r="B149" s="33" t="s">
        <v>77</v>
      </c>
      <c r="C149" s="70">
        <f>C150+C151+C152</f>
        <v>4136722</v>
      </c>
      <c r="D149" s="70">
        <f t="shared" ref="D149:E149" si="27">D150+D151+D152</f>
        <v>4165577</v>
      </c>
      <c r="E149" s="70">
        <f t="shared" si="27"/>
        <v>4195533</v>
      </c>
    </row>
    <row r="150" spans="1:5" ht="45" customHeight="1" x14ac:dyDescent="0.25">
      <c r="A150" s="11"/>
      <c r="B150" s="14" t="s">
        <v>105</v>
      </c>
      <c r="C150" s="71">
        <v>4134322</v>
      </c>
      <c r="D150" s="71">
        <v>4163177</v>
      </c>
      <c r="E150" s="23">
        <v>4193133</v>
      </c>
    </row>
    <row r="151" spans="1:5" ht="45" customHeight="1" x14ac:dyDescent="0.25">
      <c r="A151" s="11"/>
      <c r="B151" s="14" t="s">
        <v>228</v>
      </c>
      <c r="C151" s="71">
        <v>1200</v>
      </c>
      <c r="D151" s="71">
        <v>1200</v>
      </c>
      <c r="E151" s="23">
        <v>1200</v>
      </c>
    </row>
    <row r="152" spans="1:5" ht="45" customHeight="1" x14ac:dyDescent="0.25">
      <c r="A152" s="11"/>
      <c r="B152" s="14" t="s">
        <v>104</v>
      </c>
      <c r="C152" s="71">
        <v>1200</v>
      </c>
      <c r="D152" s="71">
        <v>1200</v>
      </c>
      <c r="E152" s="23">
        <v>1200</v>
      </c>
    </row>
    <row r="153" spans="1:5" ht="51.75" customHeight="1" x14ac:dyDescent="0.25">
      <c r="A153" s="11" t="s">
        <v>224</v>
      </c>
      <c r="B153" s="14" t="s">
        <v>225</v>
      </c>
      <c r="C153" s="71">
        <v>4999680</v>
      </c>
      <c r="D153" s="71">
        <v>4765320</v>
      </c>
      <c r="E153" s="23">
        <v>4765320</v>
      </c>
    </row>
    <row r="154" spans="1:5" ht="53.25" customHeight="1" x14ac:dyDescent="0.25">
      <c r="A154" s="11" t="s">
        <v>226</v>
      </c>
      <c r="B154" s="14" t="s">
        <v>227</v>
      </c>
      <c r="C154" s="71">
        <v>4999680</v>
      </c>
      <c r="D154" s="71">
        <v>4765320</v>
      </c>
      <c r="E154" s="23">
        <v>4765320</v>
      </c>
    </row>
    <row r="155" spans="1:5" x14ac:dyDescent="0.25">
      <c r="A155" s="11" t="s">
        <v>135</v>
      </c>
      <c r="B155" s="33" t="s">
        <v>73</v>
      </c>
      <c r="C155" s="70">
        <f>C156</f>
        <v>5821763.3900000006</v>
      </c>
      <c r="D155" s="70">
        <f t="shared" ref="D155:E155" si="28">D156</f>
        <v>245438</v>
      </c>
      <c r="E155" s="70">
        <f t="shared" si="28"/>
        <v>253777</v>
      </c>
    </row>
    <row r="156" spans="1:5" ht="25.5" x14ac:dyDescent="0.25">
      <c r="A156" s="42" t="s">
        <v>136</v>
      </c>
      <c r="B156" s="43" t="s">
        <v>74</v>
      </c>
      <c r="C156" s="70">
        <f>C157+C158+C159+C160</f>
        <v>5821763.3900000006</v>
      </c>
      <c r="D156" s="70">
        <f t="shared" ref="D156:E156" si="29">D157+D158</f>
        <v>245438</v>
      </c>
      <c r="E156" s="70">
        <f t="shared" si="29"/>
        <v>253777</v>
      </c>
    </row>
    <row r="157" spans="1:5" ht="25.5" x14ac:dyDescent="0.25">
      <c r="A157" s="42"/>
      <c r="B157" s="33" t="s">
        <v>78</v>
      </c>
      <c r="C157" s="72">
        <v>251539.78</v>
      </c>
      <c r="D157" s="72">
        <v>245438</v>
      </c>
      <c r="E157" s="22">
        <v>253777</v>
      </c>
    </row>
    <row r="158" spans="1:5" ht="25.5" x14ac:dyDescent="0.25">
      <c r="A158" s="42"/>
      <c r="B158" s="33" t="s">
        <v>268</v>
      </c>
      <c r="C158" s="72">
        <v>4752085.6100000003</v>
      </c>
      <c r="D158" s="72">
        <v>0</v>
      </c>
      <c r="E158" s="22">
        <v>0</v>
      </c>
    </row>
    <row r="159" spans="1:5" ht="25.5" x14ac:dyDescent="0.25">
      <c r="A159" s="42"/>
      <c r="B159" s="33" t="s">
        <v>271</v>
      </c>
      <c r="C159" s="86">
        <v>463138</v>
      </c>
      <c r="D159" s="72">
        <v>0</v>
      </c>
      <c r="E159" s="22">
        <v>0</v>
      </c>
    </row>
    <row r="160" spans="1:5" ht="38.25" x14ac:dyDescent="0.25">
      <c r="A160" s="42"/>
      <c r="B160" s="33" t="s">
        <v>272</v>
      </c>
      <c r="C160" s="86">
        <v>355000</v>
      </c>
      <c r="D160" s="72">
        <v>0</v>
      </c>
      <c r="E160" s="22">
        <v>0</v>
      </c>
    </row>
    <row r="161" spans="1:5" ht="38.25" x14ac:dyDescent="0.25">
      <c r="A161" s="6" t="s">
        <v>249</v>
      </c>
      <c r="B161" s="31" t="s">
        <v>250</v>
      </c>
      <c r="C161" s="20">
        <v>13442</v>
      </c>
      <c r="D161" s="20">
        <v>0</v>
      </c>
      <c r="E161" s="20">
        <v>0</v>
      </c>
    </row>
    <row r="162" spans="1:5" ht="52.5" customHeight="1" x14ac:dyDescent="0.25">
      <c r="A162" s="11" t="s">
        <v>251</v>
      </c>
      <c r="B162" s="33" t="s">
        <v>252</v>
      </c>
      <c r="C162" s="78">
        <v>13442</v>
      </c>
      <c r="D162" s="78">
        <v>0</v>
      </c>
      <c r="E162" s="78">
        <v>0</v>
      </c>
    </row>
    <row r="163" spans="1:5" ht="24" customHeight="1" x14ac:dyDescent="0.25">
      <c r="A163" s="6"/>
      <c r="B163" s="6" t="s">
        <v>75</v>
      </c>
      <c r="C163" s="73">
        <f>C82+C14</f>
        <v>217165529.83999997</v>
      </c>
      <c r="D163" s="73">
        <f>D82+D14</f>
        <v>172381190.63</v>
      </c>
      <c r="E163" s="73">
        <f>E82+E14</f>
        <v>236558045.63</v>
      </c>
    </row>
    <row r="164" spans="1:5" ht="55.5" customHeight="1" x14ac:dyDescent="0.25">
      <c r="E164" s="2"/>
    </row>
    <row r="165" spans="1:5" ht="64.5" customHeight="1" x14ac:dyDescent="0.25">
      <c r="E165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2022-11-01T07:06:21Z</dcterms:modified>
</cp:coreProperties>
</file>