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'Лист1'!$A$1:$N$34</definedName>
  </definedNames>
  <calcPr fullCalcOnLoad="1"/>
</workbook>
</file>

<file path=xl/sharedStrings.xml><?xml version="1.0" encoding="utf-8"?>
<sst xmlns="http://schemas.openxmlformats.org/spreadsheetml/2006/main" count="47" uniqueCount="46">
  <si>
    <t>НАЛОГОВЫЕ  ДОХОДЫ</t>
  </si>
  <si>
    <t>Земельный налог</t>
  </si>
  <si>
    <t>НЕНАЛОГОВЫЕ  ДОХОДЫ</t>
  </si>
  <si>
    <t>Штрафы, санкции</t>
  </si>
  <si>
    <t xml:space="preserve">   Всего по сельским поселениям</t>
  </si>
  <si>
    <t xml:space="preserve">  Консолидированный бюджет</t>
  </si>
  <si>
    <t>ИТОГО СОБСТВЕННЫЕ ДОХОДЫ:</t>
  </si>
  <si>
    <t>Прочие местные налоги</t>
  </si>
  <si>
    <t>Субвенции</t>
  </si>
  <si>
    <t>Субсидии</t>
  </si>
  <si>
    <t>ВСЕГО ДОХОДОВ</t>
  </si>
  <si>
    <t>Налог на доходы физических лиц</t>
  </si>
  <si>
    <t>Единый сельхозяйственный  налог</t>
  </si>
  <si>
    <t xml:space="preserve">Госпошлина </t>
  </si>
  <si>
    <t xml:space="preserve">Единый налог на вмененный доход </t>
  </si>
  <si>
    <t>муниципальный   район</t>
  </si>
  <si>
    <t>в том числе</t>
  </si>
  <si>
    <t xml:space="preserve">  Жирятинское </t>
  </si>
  <si>
    <t xml:space="preserve"> Воробейнское </t>
  </si>
  <si>
    <t xml:space="preserve">Морачевское  </t>
  </si>
  <si>
    <t>НАИМЕНОВАНИЕ</t>
  </si>
  <si>
    <t xml:space="preserve">Безвозмездные поступления всего:  </t>
  </si>
  <si>
    <t>Плата за негативное возд. на окр.среду</t>
  </si>
  <si>
    <t>Налог на имущество физических лиц</t>
  </si>
  <si>
    <t>Арендная плата за землю</t>
  </si>
  <si>
    <t>удельный вес собственных доходов(%)</t>
  </si>
  <si>
    <t xml:space="preserve">                                                                                    ДОХОДЫ                                                 тыс.руб.                                                                                               </t>
  </si>
  <si>
    <t>Доходы от продажи земельных уч-ков</t>
  </si>
  <si>
    <t>Иные межбюджетные трансферты</t>
  </si>
  <si>
    <t xml:space="preserve">Муниципальный район   </t>
  </si>
  <si>
    <t>Всего по сельским поселениям</t>
  </si>
  <si>
    <t xml:space="preserve">Жирятинское </t>
  </si>
  <si>
    <t>Воробейнское</t>
  </si>
  <si>
    <t>Морачевское</t>
  </si>
  <si>
    <t xml:space="preserve"> Консолидированный бюджет</t>
  </si>
  <si>
    <t>Налог по упрощенной системе</t>
  </si>
  <si>
    <t>Дотации на выравнивание  бюджетной обеспеченности</t>
  </si>
  <si>
    <t>Дотации на поддержку мер по обеспечению сбалансир. бюджетов</t>
  </si>
  <si>
    <t>Доходы от сдачи в аренду имущества</t>
  </si>
  <si>
    <t>Прочие дотации</t>
  </si>
  <si>
    <t>Доходы от оказания платных услуг</t>
  </si>
  <si>
    <t>Возврат остатков сусидий и субвенций</t>
  </si>
  <si>
    <t>Доходы от перечисл. части прибыли МУП</t>
  </si>
  <si>
    <t>Доходы от реализации имущества</t>
  </si>
  <si>
    <t>УТОЧНЕННЫЙ ПЛАН  на 01.10.2010 г.</t>
  </si>
  <si>
    <t>ИСПОЛНЕНО на 01.10.2010г.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</si>
</sst>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167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167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67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7" sqref="I17"/>
    </sheetView>
  </sheetViews>
  <sheetFormatPr defaultColWidth="9.00390625" defaultRowHeight="12.75"/>
  <cols>
    <col min="2" max="2" width="21.875" style="0" customWidth="1"/>
    <col min="3" max="3" width="8.25390625" style="2" customWidth="1"/>
    <col min="4" max="4" width="10.375" style="0" customWidth="1"/>
    <col min="5" max="5" width="8.25390625" style="0" customWidth="1"/>
    <col min="6" max="7" width="9.00390625" style="0" customWidth="1"/>
    <col min="8" max="8" width="10.00390625" style="0" customWidth="1"/>
    <col min="9" max="9" width="10.25390625" style="0" customWidth="1"/>
    <col min="10" max="10" width="11.625" style="0" customWidth="1"/>
    <col min="11" max="11" width="8.25390625" style="0" customWidth="1"/>
    <col min="12" max="12" width="8.75390625" style="0" customWidth="1"/>
    <col min="13" max="13" width="8.125" style="0" customWidth="1"/>
    <col min="14" max="14" width="9.75390625" style="0" customWidth="1"/>
  </cols>
  <sheetData>
    <row r="1" spans="1:14" ht="15.7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>
      <c r="A2" s="22" t="s">
        <v>20</v>
      </c>
      <c r="B2" s="22"/>
      <c r="C2" s="22" t="s">
        <v>44</v>
      </c>
      <c r="D2" s="22"/>
      <c r="E2" s="22"/>
      <c r="F2" s="22"/>
      <c r="G2" s="22"/>
      <c r="H2" s="22"/>
      <c r="I2" s="22" t="s">
        <v>45</v>
      </c>
      <c r="J2" s="22"/>
      <c r="K2" s="22"/>
      <c r="L2" s="22"/>
      <c r="M2" s="22"/>
      <c r="N2" s="22"/>
    </row>
    <row r="3" spans="1:14" ht="12.75">
      <c r="A3" s="22"/>
      <c r="B3" s="22"/>
      <c r="C3" s="21" t="s">
        <v>15</v>
      </c>
      <c r="D3" s="21" t="s">
        <v>4</v>
      </c>
      <c r="E3" s="25" t="s">
        <v>16</v>
      </c>
      <c r="F3" s="25"/>
      <c r="G3" s="25"/>
      <c r="H3" s="21" t="s">
        <v>5</v>
      </c>
      <c r="I3" s="21" t="s">
        <v>29</v>
      </c>
      <c r="J3" s="21" t="s">
        <v>30</v>
      </c>
      <c r="K3" s="21" t="s">
        <v>31</v>
      </c>
      <c r="L3" s="21" t="s">
        <v>32</v>
      </c>
      <c r="M3" s="21" t="s">
        <v>33</v>
      </c>
      <c r="N3" s="21" t="s">
        <v>34</v>
      </c>
    </row>
    <row r="4" spans="1:14" ht="33" customHeight="1">
      <c r="A4" s="22"/>
      <c r="B4" s="22"/>
      <c r="C4" s="21"/>
      <c r="D4" s="21"/>
      <c r="E4" s="6" t="s">
        <v>17</v>
      </c>
      <c r="F4" s="6" t="s">
        <v>18</v>
      </c>
      <c r="G4" s="6" t="s">
        <v>19</v>
      </c>
      <c r="H4" s="21"/>
      <c r="I4" s="21"/>
      <c r="J4" s="21"/>
      <c r="K4" s="21"/>
      <c r="L4" s="21"/>
      <c r="M4" s="21"/>
      <c r="N4" s="21"/>
    </row>
    <row r="5" spans="1:14" s="1" customFormat="1" ht="12.75">
      <c r="A5" s="23" t="s">
        <v>0</v>
      </c>
      <c r="B5" s="23"/>
      <c r="C5" s="15">
        <f>SUM(C6:C13)</f>
        <v>12506.1</v>
      </c>
      <c r="D5" s="7">
        <f>E5+F5+G5</f>
        <v>3675.7999999999997</v>
      </c>
      <c r="E5" s="8">
        <f>SUM(E6:E13)</f>
        <v>2594.9</v>
      </c>
      <c r="F5" s="7">
        <f>SUM(F6:F13)</f>
        <v>744.8</v>
      </c>
      <c r="G5" s="7">
        <f>SUM(G6:G13)</f>
        <v>336.1</v>
      </c>
      <c r="H5" s="16">
        <f aca="true" t="shared" si="0" ref="H5:H17">C5+D5</f>
        <v>16181.9</v>
      </c>
      <c r="I5" s="7">
        <f>SUM(I6:I13)</f>
        <v>9334.400000000001</v>
      </c>
      <c r="J5" s="8">
        <f>K5+L5+M5</f>
        <v>3083.9999999999995</v>
      </c>
      <c r="K5" s="8">
        <f>SUM(K6:K13)</f>
        <v>2101.2</v>
      </c>
      <c r="L5" s="8">
        <f>SUM(L6:L13)</f>
        <v>624.1</v>
      </c>
      <c r="M5" s="8">
        <f>SUM(M6:M13)</f>
        <v>358.7</v>
      </c>
      <c r="N5" s="7">
        <f>I5+J5</f>
        <v>12418.400000000001</v>
      </c>
    </row>
    <row r="6" spans="1:14" ht="12.75">
      <c r="A6" s="24" t="s">
        <v>11</v>
      </c>
      <c r="B6" s="24"/>
      <c r="C6" s="18">
        <v>10740.5</v>
      </c>
      <c r="D6" s="7">
        <f aca="true" t="shared" si="1" ref="D6:D13">E6+F6+G6</f>
        <v>1973.1000000000001</v>
      </c>
      <c r="E6" s="4">
        <v>1725.9</v>
      </c>
      <c r="F6" s="9">
        <v>165.8</v>
      </c>
      <c r="G6" s="9">
        <v>81.4</v>
      </c>
      <c r="H6" s="16">
        <f t="shared" si="0"/>
        <v>12713.6</v>
      </c>
      <c r="I6" s="4">
        <v>7903.4</v>
      </c>
      <c r="J6" s="8">
        <f aca="true" t="shared" si="2" ref="J6:J13">K6+L6+M6</f>
        <v>1580.7</v>
      </c>
      <c r="K6" s="4">
        <v>1393.7</v>
      </c>
      <c r="L6" s="9">
        <v>127.6</v>
      </c>
      <c r="M6" s="9">
        <v>59.4</v>
      </c>
      <c r="N6" s="7">
        <f aca="true" t="shared" si="3" ref="N6:N23">I6+J6</f>
        <v>9484.1</v>
      </c>
    </row>
    <row r="7" spans="1:14" ht="12.75">
      <c r="A7" s="24" t="s">
        <v>35</v>
      </c>
      <c r="B7" s="24"/>
      <c r="C7" s="18">
        <v>674</v>
      </c>
      <c r="D7" s="7">
        <f t="shared" si="1"/>
        <v>0</v>
      </c>
      <c r="E7" s="4"/>
      <c r="F7" s="9"/>
      <c r="G7" s="9"/>
      <c r="H7" s="16">
        <f t="shared" si="0"/>
        <v>674</v>
      </c>
      <c r="I7" s="4">
        <v>550.1</v>
      </c>
      <c r="J7" s="8">
        <f t="shared" si="2"/>
        <v>0</v>
      </c>
      <c r="K7" s="4"/>
      <c r="L7" s="9"/>
      <c r="M7" s="9"/>
      <c r="N7" s="7">
        <f t="shared" si="3"/>
        <v>550.1</v>
      </c>
    </row>
    <row r="8" spans="1:14" ht="12.75">
      <c r="A8" s="24" t="s">
        <v>14</v>
      </c>
      <c r="B8" s="24"/>
      <c r="C8" s="18">
        <v>700</v>
      </c>
      <c r="D8" s="7">
        <f t="shared" si="1"/>
        <v>0</v>
      </c>
      <c r="E8" s="4"/>
      <c r="F8" s="9"/>
      <c r="G8" s="9"/>
      <c r="H8" s="16">
        <f t="shared" si="0"/>
        <v>700</v>
      </c>
      <c r="I8" s="4">
        <v>533.2</v>
      </c>
      <c r="J8" s="8">
        <f t="shared" si="2"/>
        <v>0</v>
      </c>
      <c r="K8" s="4"/>
      <c r="L8" s="9"/>
      <c r="M8" s="9"/>
      <c r="N8" s="7">
        <f t="shared" si="3"/>
        <v>533.2</v>
      </c>
    </row>
    <row r="9" spans="1:14" ht="12.75">
      <c r="A9" s="24" t="s">
        <v>12</v>
      </c>
      <c r="B9" s="24"/>
      <c r="C9" s="18">
        <v>18.2</v>
      </c>
      <c r="D9" s="7">
        <f t="shared" si="1"/>
        <v>12.2</v>
      </c>
      <c r="E9" s="4">
        <v>0.5</v>
      </c>
      <c r="F9" s="9"/>
      <c r="G9" s="10">
        <v>11.7</v>
      </c>
      <c r="H9" s="16">
        <f t="shared" si="0"/>
        <v>30.4</v>
      </c>
      <c r="I9" s="4">
        <v>18.2</v>
      </c>
      <c r="J9" s="8">
        <f t="shared" si="2"/>
        <v>18.2</v>
      </c>
      <c r="K9" s="4">
        <v>1.2</v>
      </c>
      <c r="L9" s="9"/>
      <c r="M9" s="9">
        <v>17</v>
      </c>
      <c r="N9" s="7">
        <f t="shared" si="3"/>
        <v>36.4</v>
      </c>
    </row>
    <row r="10" spans="1:14" ht="12.75">
      <c r="A10" s="24" t="s">
        <v>23</v>
      </c>
      <c r="B10" s="24"/>
      <c r="C10" s="18"/>
      <c r="D10" s="7">
        <f t="shared" si="1"/>
        <v>194</v>
      </c>
      <c r="E10" s="4">
        <v>138</v>
      </c>
      <c r="F10" s="9">
        <v>47</v>
      </c>
      <c r="G10" s="9">
        <v>9</v>
      </c>
      <c r="H10" s="16">
        <f t="shared" si="0"/>
        <v>194</v>
      </c>
      <c r="I10" s="4"/>
      <c r="J10" s="8">
        <f t="shared" si="2"/>
        <v>151.3</v>
      </c>
      <c r="K10" s="4">
        <v>104.5</v>
      </c>
      <c r="L10" s="9">
        <v>38</v>
      </c>
      <c r="M10" s="9">
        <v>8.8</v>
      </c>
      <c r="N10" s="7">
        <f t="shared" si="3"/>
        <v>151.3</v>
      </c>
    </row>
    <row r="11" spans="1:14" ht="12.75">
      <c r="A11" s="24" t="s">
        <v>1</v>
      </c>
      <c r="B11" s="24"/>
      <c r="C11" s="18"/>
      <c r="D11" s="7">
        <f t="shared" si="1"/>
        <v>1374.5</v>
      </c>
      <c r="E11" s="4">
        <v>730.5</v>
      </c>
      <c r="F11" s="9">
        <v>410</v>
      </c>
      <c r="G11" s="9">
        <v>234</v>
      </c>
      <c r="H11" s="16">
        <f t="shared" si="0"/>
        <v>1374.5</v>
      </c>
      <c r="I11" s="4"/>
      <c r="J11" s="8">
        <f t="shared" si="2"/>
        <v>1211.8</v>
      </c>
      <c r="K11" s="4">
        <v>601.8</v>
      </c>
      <c r="L11" s="9">
        <v>336.5</v>
      </c>
      <c r="M11" s="9">
        <v>273.5</v>
      </c>
      <c r="N11" s="7">
        <f t="shared" si="3"/>
        <v>1211.8</v>
      </c>
    </row>
    <row r="12" spans="1:14" ht="12.75">
      <c r="A12" s="24" t="s">
        <v>13</v>
      </c>
      <c r="B12" s="24"/>
      <c r="C12" s="18">
        <v>372</v>
      </c>
      <c r="D12" s="7">
        <f t="shared" si="1"/>
        <v>122</v>
      </c>
      <c r="E12" s="4"/>
      <c r="F12" s="9">
        <v>122</v>
      </c>
      <c r="G12" s="9"/>
      <c r="H12" s="16">
        <f t="shared" si="0"/>
        <v>494</v>
      </c>
      <c r="I12" s="4">
        <v>328</v>
      </c>
      <c r="J12" s="8">
        <f t="shared" si="2"/>
        <v>122</v>
      </c>
      <c r="K12" s="4"/>
      <c r="L12" s="9">
        <v>122</v>
      </c>
      <c r="M12" s="9"/>
      <c r="N12" s="7">
        <f t="shared" si="3"/>
        <v>450</v>
      </c>
    </row>
    <row r="13" spans="1:14" ht="12.75">
      <c r="A13" s="24" t="s">
        <v>7</v>
      </c>
      <c r="B13" s="24"/>
      <c r="C13" s="19">
        <v>1.4</v>
      </c>
      <c r="D13" s="7">
        <f t="shared" si="1"/>
        <v>0</v>
      </c>
      <c r="E13" s="4"/>
      <c r="F13" s="9"/>
      <c r="G13" s="9"/>
      <c r="H13" s="16">
        <f t="shared" si="0"/>
        <v>1.4</v>
      </c>
      <c r="I13" s="4">
        <v>1.5</v>
      </c>
      <c r="J13" s="8">
        <f t="shared" si="2"/>
        <v>0</v>
      </c>
      <c r="K13" s="4"/>
      <c r="L13" s="9"/>
      <c r="M13" s="9"/>
      <c r="N13" s="7">
        <f t="shared" si="3"/>
        <v>1.5</v>
      </c>
    </row>
    <row r="14" spans="1:14" s="1" customFormat="1" ht="12.75">
      <c r="A14" s="23" t="s">
        <v>2</v>
      </c>
      <c r="B14" s="23"/>
      <c r="C14" s="20">
        <f>SUM(C15:C23)</f>
        <v>2224.7999999999997</v>
      </c>
      <c r="D14" s="7">
        <f>E14+F14+G14</f>
        <v>993.3</v>
      </c>
      <c r="E14" s="8">
        <f>SUM(E15:E23)</f>
        <v>477.29999999999995</v>
      </c>
      <c r="F14" s="7">
        <f>SUM(F15:F23)</f>
        <v>207.9</v>
      </c>
      <c r="G14" s="8">
        <f>SUM(G15:G22)</f>
        <v>308.1</v>
      </c>
      <c r="H14" s="16">
        <f>C14+D14</f>
        <v>3218.0999999999995</v>
      </c>
      <c r="I14" s="8">
        <f>I15+I16+I17+I18+I19+I20+I21+I22+I23</f>
        <v>1971.7999999999997</v>
      </c>
      <c r="J14" s="8">
        <f>K14+L14+M14</f>
        <v>902.3</v>
      </c>
      <c r="K14" s="8">
        <f>SUM(K15:K23)</f>
        <v>422.70000000000005</v>
      </c>
      <c r="L14" s="7">
        <f>SUM(L15:L23)</f>
        <v>165</v>
      </c>
      <c r="M14" s="8">
        <f>SUM(M15:M22)</f>
        <v>314.59999999999997</v>
      </c>
      <c r="N14" s="7">
        <f t="shared" si="3"/>
        <v>2874.0999999999995</v>
      </c>
    </row>
    <row r="15" spans="1:14" ht="12.75">
      <c r="A15" s="24" t="s">
        <v>24</v>
      </c>
      <c r="B15" s="24"/>
      <c r="C15" s="19">
        <v>162.5</v>
      </c>
      <c r="D15" s="7">
        <f aca="true" t="shared" si="4" ref="D15:D24">E15+F15+G15</f>
        <v>162.5</v>
      </c>
      <c r="E15" s="4">
        <v>75</v>
      </c>
      <c r="F15" s="9">
        <v>80</v>
      </c>
      <c r="G15" s="9">
        <v>7.5</v>
      </c>
      <c r="H15" s="16">
        <f t="shared" si="0"/>
        <v>325</v>
      </c>
      <c r="I15" s="4">
        <v>112.8</v>
      </c>
      <c r="J15" s="8">
        <f aca="true" t="shared" si="5" ref="J15:J32">K15+L15+M15</f>
        <v>112.8</v>
      </c>
      <c r="K15" s="4">
        <v>63.8</v>
      </c>
      <c r="L15" s="9">
        <v>45.8</v>
      </c>
      <c r="M15" s="9">
        <v>3.2</v>
      </c>
      <c r="N15" s="7">
        <f t="shared" si="3"/>
        <v>225.6</v>
      </c>
    </row>
    <row r="16" spans="1:14" ht="12.75">
      <c r="A16" s="24" t="s">
        <v>38</v>
      </c>
      <c r="B16" s="24"/>
      <c r="C16" s="19">
        <v>280</v>
      </c>
      <c r="D16" s="7">
        <f t="shared" si="4"/>
        <v>246.79999999999998</v>
      </c>
      <c r="E16" s="4">
        <v>193.2</v>
      </c>
      <c r="F16" s="9">
        <v>24.1</v>
      </c>
      <c r="G16" s="9">
        <v>29.5</v>
      </c>
      <c r="H16" s="16">
        <f t="shared" si="0"/>
        <v>526.8</v>
      </c>
      <c r="I16" s="4">
        <v>239.6</v>
      </c>
      <c r="J16" s="8">
        <f t="shared" si="5"/>
        <v>206.10000000000002</v>
      </c>
      <c r="K16" s="4">
        <v>150.3</v>
      </c>
      <c r="L16" s="9">
        <v>15.3</v>
      </c>
      <c r="M16" s="9">
        <v>40.5</v>
      </c>
      <c r="N16" s="7">
        <f t="shared" si="3"/>
        <v>445.70000000000005</v>
      </c>
    </row>
    <row r="17" spans="1:14" ht="12.75">
      <c r="A17" s="31" t="s">
        <v>42</v>
      </c>
      <c r="B17" s="32"/>
      <c r="C17" s="19">
        <v>19.5</v>
      </c>
      <c r="D17" s="7"/>
      <c r="E17" s="4"/>
      <c r="F17" s="9"/>
      <c r="G17" s="9"/>
      <c r="H17" s="16">
        <f t="shared" si="0"/>
        <v>19.5</v>
      </c>
      <c r="I17" s="4">
        <v>19.5</v>
      </c>
      <c r="J17" s="8"/>
      <c r="K17" s="4"/>
      <c r="L17" s="9"/>
      <c r="M17" s="9"/>
      <c r="N17" s="7">
        <f t="shared" si="3"/>
        <v>19.5</v>
      </c>
    </row>
    <row r="18" spans="1:14" ht="12.75">
      <c r="A18" s="17" t="s">
        <v>40</v>
      </c>
      <c r="B18" s="17"/>
      <c r="C18" s="19">
        <v>13.1</v>
      </c>
      <c r="D18" s="7">
        <f t="shared" si="4"/>
        <v>1.6</v>
      </c>
      <c r="E18" s="4"/>
      <c r="F18" s="9">
        <v>1.6</v>
      </c>
      <c r="G18" s="9"/>
      <c r="H18" s="16">
        <f>C18</f>
        <v>13.1</v>
      </c>
      <c r="I18" s="4">
        <v>13.1</v>
      </c>
      <c r="J18" s="8">
        <f t="shared" si="5"/>
        <v>1.6</v>
      </c>
      <c r="K18" s="4"/>
      <c r="L18" s="9">
        <v>1.6</v>
      </c>
      <c r="M18" s="9"/>
      <c r="N18" s="7">
        <f t="shared" si="3"/>
        <v>14.7</v>
      </c>
    </row>
    <row r="19" spans="1:14" ht="12.75">
      <c r="A19" s="24" t="s">
        <v>22</v>
      </c>
      <c r="B19" s="24"/>
      <c r="C19" s="19">
        <v>120</v>
      </c>
      <c r="D19" s="7">
        <f t="shared" si="4"/>
        <v>0</v>
      </c>
      <c r="E19" s="4"/>
      <c r="F19" s="9"/>
      <c r="G19" s="9"/>
      <c r="H19" s="16">
        <f>C19+D19</f>
        <v>120</v>
      </c>
      <c r="I19" s="4">
        <v>94.2</v>
      </c>
      <c r="J19" s="8">
        <f t="shared" si="5"/>
        <v>0</v>
      </c>
      <c r="K19" s="4"/>
      <c r="L19" s="9"/>
      <c r="M19" s="9"/>
      <c r="N19" s="7">
        <f t="shared" si="3"/>
        <v>94.2</v>
      </c>
    </row>
    <row r="20" spans="1:14" ht="12.75">
      <c r="A20" s="24" t="s">
        <v>3</v>
      </c>
      <c r="B20" s="24"/>
      <c r="C20" s="19">
        <v>580</v>
      </c>
      <c r="D20" s="7">
        <f t="shared" si="4"/>
        <v>0</v>
      </c>
      <c r="E20" s="4"/>
      <c r="F20" s="9"/>
      <c r="G20" s="9"/>
      <c r="H20" s="16">
        <f>C20+D20</f>
        <v>580</v>
      </c>
      <c r="I20" s="4">
        <v>442.2</v>
      </c>
      <c r="J20" s="8">
        <f t="shared" si="5"/>
        <v>0</v>
      </c>
      <c r="K20" s="4"/>
      <c r="L20" s="9"/>
      <c r="M20" s="9"/>
      <c r="N20" s="7">
        <f t="shared" si="3"/>
        <v>442.2</v>
      </c>
    </row>
    <row r="21" spans="1:14" ht="12.75">
      <c r="A21" s="24" t="s">
        <v>27</v>
      </c>
      <c r="B21" s="24"/>
      <c r="C21" s="19">
        <v>582.7</v>
      </c>
      <c r="D21" s="7">
        <f>E21+F21+G21</f>
        <v>584</v>
      </c>
      <c r="E21" s="4">
        <v>209.1</v>
      </c>
      <c r="F21" s="9">
        <v>103.8</v>
      </c>
      <c r="G21" s="9">
        <v>271.1</v>
      </c>
      <c r="H21" s="16">
        <f>C21+D21</f>
        <v>1166.7</v>
      </c>
      <c r="I21" s="4">
        <v>583.4</v>
      </c>
      <c r="J21" s="8">
        <f t="shared" si="5"/>
        <v>583.4</v>
      </c>
      <c r="K21" s="4">
        <v>208.6</v>
      </c>
      <c r="L21" s="9">
        <v>103.9</v>
      </c>
      <c r="M21" s="9">
        <v>270.9</v>
      </c>
      <c r="N21" s="7">
        <f t="shared" si="3"/>
        <v>1166.8</v>
      </c>
    </row>
    <row r="22" spans="1:14" ht="12.75">
      <c r="A22" s="27" t="s">
        <v>43</v>
      </c>
      <c r="B22" s="28"/>
      <c r="C22" s="19">
        <v>467.4</v>
      </c>
      <c r="D22" s="7"/>
      <c r="E22" s="4"/>
      <c r="F22" s="9"/>
      <c r="G22" s="9"/>
      <c r="H22" s="16">
        <f>C22+D22</f>
        <v>467.4</v>
      </c>
      <c r="I22" s="4">
        <v>467.4</v>
      </c>
      <c r="J22" s="8"/>
      <c r="K22" s="4"/>
      <c r="L22" s="9"/>
      <c r="M22" s="9"/>
      <c r="N22" s="7">
        <f t="shared" si="3"/>
        <v>467.4</v>
      </c>
    </row>
    <row r="23" spans="1:14" ht="12.75">
      <c r="A23" s="24" t="s">
        <v>41</v>
      </c>
      <c r="B23" s="24"/>
      <c r="C23" s="19">
        <v>-0.4</v>
      </c>
      <c r="D23" s="7">
        <f t="shared" si="4"/>
        <v>-1.6</v>
      </c>
      <c r="E23" s="4"/>
      <c r="F23" s="9">
        <v>-1.6</v>
      </c>
      <c r="G23" s="9"/>
      <c r="H23" s="16">
        <f>C23+D23</f>
        <v>-2</v>
      </c>
      <c r="I23" s="4">
        <v>-0.4</v>
      </c>
      <c r="J23" s="8">
        <f t="shared" si="5"/>
        <v>-1.6</v>
      </c>
      <c r="K23" s="4"/>
      <c r="L23" s="9">
        <v>-1.6</v>
      </c>
      <c r="M23" s="9"/>
      <c r="N23" s="7">
        <f t="shared" si="3"/>
        <v>-2</v>
      </c>
    </row>
    <row r="24" spans="1:14" s="1" customFormat="1" ht="14.25" customHeight="1">
      <c r="A24" s="29" t="s">
        <v>6</v>
      </c>
      <c r="B24" s="29"/>
      <c r="C24" s="20">
        <f>C5+C14</f>
        <v>14730.9</v>
      </c>
      <c r="D24" s="7">
        <f t="shared" si="4"/>
        <v>4669.099999999999</v>
      </c>
      <c r="E24" s="8">
        <f>E5+E14</f>
        <v>3072.2</v>
      </c>
      <c r="F24" s="8">
        <f>F5+F14</f>
        <v>952.6999999999999</v>
      </c>
      <c r="G24" s="8">
        <f>G5+G14</f>
        <v>644.2</v>
      </c>
      <c r="H24" s="16">
        <f>H5+H14</f>
        <v>19400</v>
      </c>
      <c r="I24" s="16">
        <f>I5+I14</f>
        <v>11306.2</v>
      </c>
      <c r="J24" s="8">
        <f t="shared" si="5"/>
        <v>3986.2999999999993</v>
      </c>
      <c r="K24" s="16">
        <f>K5+K14</f>
        <v>2523.8999999999996</v>
      </c>
      <c r="L24" s="16">
        <f>L5+L14</f>
        <v>789.1</v>
      </c>
      <c r="M24" s="16">
        <f>M5+M14</f>
        <v>673.3</v>
      </c>
      <c r="N24" s="7">
        <f>I24+J24</f>
        <v>15292.5</v>
      </c>
    </row>
    <row r="25" spans="1:14" s="1" customFormat="1" ht="14.25" customHeight="1">
      <c r="A25" s="29" t="s">
        <v>21</v>
      </c>
      <c r="B25" s="29"/>
      <c r="C25" s="20">
        <f>C27+C28+C29+C30+C31+C32</f>
        <v>83795.2</v>
      </c>
      <c r="D25" s="8">
        <f>E25+F25+G25</f>
        <v>17838.999999999996</v>
      </c>
      <c r="E25" s="8">
        <f>E27+E28+E29+E30+E31+E32</f>
        <v>13087.199999999999</v>
      </c>
      <c r="F25" s="8">
        <f>F27+F28+F29+F30+F31+F32</f>
        <v>2812.7</v>
      </c>
      <c r="G25" s="8">
        <f>G27+G28+G29+G30+G31+G32</f>
        <v>1939.1</v>
      </c>
      <c r="H25" s="20">
        <f>H27+H28+H29+H30+H31+H32</f>
        <v>93017.20000000001</v>
      </c>
      <c r="I25" s="7">
        <f>I27+I28+I29+I30+I31+I32</f>
        <v>67922.4</v>
      </c>
      <c r="J25" s="8">
        <f t="shared" si="5"/>
        <v>13672</v>
      </c>
      <c r="K25" s="7">
        <f>K27+K28+K30+K31+K32</f>
        <v>10039.9</v>
      </c>
      <c r="L25" s="7">
        <f>L27+L28+L30+L31+L32</f>
        <v>2158.6</v>
      </c>
      <c r="M25" s="7">
        <f>M27+M28+M30+M31+M32</f>
        <v>1473.4999999999998</v>
      </c>
      <c r="N25" s="7">
        <f>N27+N28+N29+N30+N31+N32</f>
        <v>74945.1</v>
      </c>
    </row>
    <row r="26" spans="1:14" s="1" customFormat="1" ht="11.25" customHeight="1">
      <c r="A26" s="30" t="s">
        <v>16</v>
      </c>
      <c r="B26" s="30"/>
      <c r="C26" s="20"/>
      <c r="D26" s="8"/>
      <c r="E26" s="8"/>
      <c r="F26" s="8"/>
      <c r="G26" s="8"/>
      <c r="H26" s="16"/>
      <c r="I26" s="4"/>
      <c r="J26" s="8"/>
      <c r="K26" s="4"/>
      <c r="L26" s="9"/>
      <c r="M26" s="11"/>
      <c r="N26" s="7"/>
    </row>
    <row r="27" spans="1:14" s="1" customFormat="1" ht="22.5" customHeight="1">
      <c r="A27" s="26" t="s">
        <v>36</v>
      </c>
      <c r="B27" s="26"/>
      <c r="C27" s="19">
        <v>11453</v>
      </c>
      <c r="D27" s="8">
        <f aca="true" t="shared" si="6" ref="D27:D32">E27+F27+G27</f>
        <v>1699</v>
      </c>
      <c r="E27" s="4">
        <v>518</v>
      </c>
      <c r="F27" s="4">
        <v>876</v>
      </c>
      <c r="G27" s="4">
        <v>305</v>
      </c>
      <c r="H27" s="16">
        <v>11453</v>
      </c>
      <c r="I27" s="4">
        <v>9697</v>
      </c>
      <c r="J27" s="8">
        <f t="shared" si="5"/>
        <v>1309</v>
      </c>
      <c r="K27" s="9">
        <v>399.1</v>
      </c>
      <c r="L27" s="9">
        <v>674.9</v>
      </c>
      <c r="M27" s="9">
        <v>235</v>
      </c>
      <c r="N27" s="7">
        <f>I27</f>
        <v>9697</v>
      </c>
    </row>
    <row r="28" spans="1:14" ht="21.75" customHeight="1">
      <c r="A28" s="26" t="s">
        <v>37</v>
      </c>
      <c r="B28" s="26"/>
      <c r="C28" s="19">
        <v>8230</v>
      </c>
      <c r="D28" s="8">
        <f t="shared" si="6"/>
        <v>5005</v>
      </c>
      <c r="E28" s="4">
        <v>2216.7</v>
      </c>
      <c r="F28" s="4">
        <v>1510.6</v>
      </c>
      <c r="G28" s="4">
        <v>1277.7</v>
      </c>
      <c r="H28" s="16">
        <v>8230</v>
      </c>
      <c r="I28" s="4">
        <v>6849</v>
      </c>
      <c r="J28" s="8">
        <f t="shared" si="5"/>
        <v>3753</v>
      </c>
      <c r="K28" s="4">
        <v>1657.5</v>
      </c>
      <c r="L28" s="4">
        <v>1138.7</v>
      </c>
      <c r="M28" s="9">
        <v>956.8</v>
      </c>
      <c r="N28" s="7">
        <f>I28</f>
        <v>6849</v>
      </c>
    </row>
    <row r="29" spans="1:14" ht="13.5" customHeight="1">
      <c r="A29" s="26" t="s">
        <v>39</v>
      </c>
      <c r="B29" s="26"/>
      <c r="C29" s="19">
        <v>10000</v>
      </c>
      <c r="D29" s="8"/>
      <c r="E29" s="4"/>
      <c r="F29" s="4"/>
      <c r="G29" s="4"/>
      <c r="H29" s="16">
        <v>10000</v>
      </c>
      <c r="I29" s="4">
        <v>10000</v>
      </c>
      <c r="J29" s="8"/>
      <c r="K29" s="4"/>
      <c r="L29" s="4"/>
      <c r="M29" s="9"/>
      <c r="N29" s="7">
        <v>10000</v>
      </c>
    </row>
    <row r="30" spans="1:14" ht="12.75">
      <c r="A30" s="24" t="s">
        <v>8</v>
      </c>
      <c r="B30" s="24"/>
      <c r="C30" s="19">
        <v>44932.3</v>
      </c>
      <c r="D30" s="8">
        <f t="shared" si="6"/>
        <v>302.9</v>
      </c>
      <c r="E30" s="4">
        <v>164.6</v>
      </c>
      <c r="F30" s="4">
        <v>79.6</v>
      </c>
      <c r="G30" s="4">
        <v>58.7</v>
      </c>
      <c r="H30" s="16">
        <v>44932.3</v>
      </c>
      <c r="I30" s="4">
        <v>33637.7</v>
      </c>
      <c r="J30" s="8">
        <f t="shared" si="5"/>
        <v>227.2</v>
      </c>
      <c r="K30" s="4">
        <v>124.6</v>
      </c>
      <c r="L30" s="4">
        <v>57.5</v>
      </c>
      <c r="M30" s="9">
        <v>45.1</v>
      </c>
      <c r="N30" s="7">
        <f>I30</f>
        <v>33637.7</v>
      </c>
    </row>
    <row r="31" spans="1:14" ht="12.75">
      <c r="A31" s="24" t="s">
        <v>9</v>
      </c>
      <c r="B31" s="24"/>
      <c r="C31" s="19">
        <v>9109.4</v>
      </c>
      <c r="D31" s="8">
        <f t="shared" si="6"/>
        <v>10318.7</v>
      </c>
      <c r="E31" s="4">
        <v>9838.5</v>
      </c>
      <c r="F31" s="4">
        <v>248.1</v>
      </c>
      <c r="G31" s="4">
        <v>232.1</v>
      </c>
      <c r="H31" s="16">
        <v>18101.8</v>
      </c>
      <c r="I31" s="4">
        <v>7668.2</v>
      </c>
      <c r="J31" s="8">
        <f t="shared" si="5"/>
        <v>7916.200000000001</v>
      </c>
      <c r="K31" s="4">
        <v>7556.1</v>
      </c>
      <c r="L31" s="4">
        <v>189.1</v>
      </c>
      <c r="M31" s="9">
        <v>171</v>
      </c>
      <c r="N31" s="7">
        <v>14461.3</v>
      </c>
    </row>
    <row r="32" spans="1:14" ht="12.75">
      <c r="A32" s="24" t="s">
        <v>28</v>
      </c>
      <c r="B32" s="24"/>
      <c r="C32" s="19">
        <v>70.5</v>
      </c>
      <c r="D32" s="8">
        <f t="shared" si="6"/>
        <v>513.4</v>
      </c>
      <c r="E32" s="4">
        <v>349.4</v>
      </c>
      <c r="F32" s="4">
        <v>98.4</v>
      </c>
      <c r="G32" s="4">
        <v>65.6</v>
      </c>
      <c r="H32" s="16">
        <v>300.1</v>
      </c>
      <c r="I32" s="4">
        <v>70.5</v>
      </c>
      <c r="J32" s="8">
        <f t="shared" si="5"/>
        <v>466.6</v>
      </c>
      <c r="K32" s="4">
        <v>302.6</v>
      </c>
      <c r="L32" s="4">
        <v>98.4</v>
      </c>
      <c r="M32" s="11">
        <v>65.6</v>
      </c>
      <c r="N32" s="7">
        <v>300.1</v>
      </c>
    </row>
    <row r="33" spans="1:14" ht="12.75" customHeight="1">
      <c r="A33" s="23" t="s">
        <v>10</v>
      </c>
      <c r="B33" s="23"/>
      <c r="C33" s="20">
        <f>C24+C25</f>
        <v>98526.09999999999</v>
      </c>
      <c r="D33" s="8">
        <f>E33+F33+G33</f>
        <v>22508.099999999995</v>
      </c>
      <c r="E33" s="8">
        <f>E24+E25</f>
        <v>16159.399999999998</v>
      </c>
      <c r="F33" s="8">
        <f>F24+F25</f>
        <v>3765.3999999999996</v>
      </c>
      <c r="G33" s="8">
        <f>G24+G25</f>
        <v>2583.3</v>
      </c>
      <c r="H33" s="16">
        <f>H24+H25</f>
        <v>112417.20000000001</v>
      </c>
      <c r="I33" s="16">
        <f aca="true" t="shared" si="7" ref="I33:N33">I24+I25</f>
        <v>79228.59999999999</v>
      </c>
      <c r="J33" s="8">
        <f t="shared" si="7"/>
        <v>17658.3</v>
      </c>
      <c r="K33" s="16">
        <f t="shared" si="7"/>
        <v>12563.8</v>
      </c>
      <c r="L33" s="16">
        <f t="shared" si="7"/>
        <v>2947.7</v>
      </c>
      <c r="M33" s="8">
        <f t="shared" si="7"/>
        <v>2146.7999999999997</v>
      </c>
      <c r="N33" s="7">
        <f t="shared" si="7"/>
        <v>90237.6</v>
      </c>
    </row>
    <row r="34" spans="1:14" s="3" customFormat="1" ht="11.25">
      <c r="A34" s="33" t="s">
        <v>25</v>
      </c>
      <c r="B34" s="33"/>
      <c r="C34" s="5">
        <v>15</v>
      </c>
      <c r="D34" s="5">
        <v>20.7</v>
      </c>
      <c r="E34" s="5">
        <v>19</v>
      </c>
      <c r="F34" s="5">
        <v>25.3</v>
      </c>
      <c r="G34" s="5">
        <v>24.9</v>
      </c>
      <c r="H34" s="5">
        <v>17.3</v>
      </c>
      <c r="I34" s="5">
        <v>14.3</v>
      </c>
      <c r="J34" s="5">
        <v>22.6</v>
      </c>
      <c r="K34" s="5">
        <v>20.1</v>
      </c>
      <c r="L34" s="5">
        <v>26.8</v>
      </c>
      <c r="M34" s="5">
        <v>31.4</v>
      </c>
      <c r="N34" s="5">
        <v>16.9</v>
      </c>
    </row>
    <row r="35" spans="3:14" ht="12.75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</sheetData>
  <mergeCells count="42">
    <mergeCell ref="A34:B34"/>
    <mergeCell ref="A24:B24"/>
    <mergeCell ref="A33:B33"/>
    <mergeCell ref="A32:B32"/>
    <mergeCell ref="A29:B29"/>
    <mergeCell ref="A30:B30"/>
    <mergeCell ref="A31:B31"/>
    <mergeCell ref="A23:B23"/>
    <mergeCell ref="A26:B26"/>
    <mergeCell ref="A17:B17"/>
    <mergeCell ref="A20:B20"/>
    <mergeCell ref="A19:B19"/>
    <mergeCell ref="A27:B27"/>
    <mergeCell ref="A28:B28"/>
    <mergeCell ref="L3:L4"/>
    <mergeCell ref="M3:M4"/>
    <mergeCell ref="A10:B10"/>
    <mergeCell ref="A12:B12"/>
    <mergeCell ref="A11:B11"/>
    <mergeCell ref="A9:B9"/>
    <mergeCell ref="A22:B22"/>
    <mergeCell ref="A25:B25"/>
    <mergeCell ref="C2:H2"/>
    <mergeCell ref="A21:B21"/>
    <mergeCell ref="A14:B14"/>
    <mergeCell ref="A15:B15"/>
    <mergeCell ref="A16:B16"/>
    <mergeCell ref="A7:B7"/>
    <mergeCell ref="A8:B8"/>
    <mergeCell ref="A13:B13"/>
    <mergeCell ref="D3:D4"/>
    <mergeCell ref="C3:C4"/>
    <mergeCell ref="N3:N4"/>
    <mergeCell ref="I2:N2"/>
    <mergeCell ref="A5:B5"/>
    <mergeCell ref="A6:B6"/>
    <mergeCell ref="H3:H4"/>
    <mergeCell ref="E3:G3"/>
    <mergeCell ref="I3:I4"/>
    <mergeCell ref="J3:J4"/>
    <mergeCell ref="A2:B4"/>
    <mergeCell ref="K3:K4"/>
  </mergeCells>
  <printOptions/>
  <pageMargins left="0.44" right="0.17" top="0.23" bottom="1.52" header="0.4" footer="1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Trysova</cp:lastModifiedBy>
  <cp:lastPrinted>2010-10-12T13:14:52Z</cp:lastPrinted>
  <dcterms:created xsi:type="dcterms:W3CDTF">2007-02-12T11:34:40Z</dcterms:created>
  <dcterms:modified xsi:type="dcterms:W3CDTF">2011-03-02T06:19:15Z</dcterms:modified>
  <cp:category/>
  <cp:version/>
  <cp:contentType/>
  <cp:contentStatus/>
</cp:coreProperties>
</file>