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42019\УТОЧНЕНИЕ БЮДЖЕТА 24.04.2019 г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7" i="1" l="1"/>
  <c r="E87" i="1"/>
  <c r="C87" i="1"/>
  <c r="C86" i="1" s="1"/>
  <c r="C23" i="1" l="1"/>
  <c r="D102" i="1" l="1"/>
  <c r="E102" i="1"/>
  <c r="C102" i="1"/>
  <c r="D124" i="1" l="1"/>
  <c r="D123" i="1" s="1"/>
  <c r="E124" i="1"/>
  <c r="E123" i="1" s="1"/>
  <c r="C124" i="1"/>
  <c r="C123" i="1" s="1"/>
  <c r="D101" i="1" l="1"/>
  <c r="D94" i="1" s="1"/>
  <c r="E101" i="1"/>
  <c r="E94" i="1" s="1"/>
  <c r="C101" i="1"/>
  <c r="C94" i="1" s="1"/>
  <c r="C69" i="1" l="1"/>
  <c r="D69" i="1"/>
  <c r="E69" i="1"/>
  <c r="E73" i="1" l="1"/>
  <c r="D73" i="1"/>
  <c r="C75" i="1" l="1"/>
  <c r="D75" i="1"/>
  <c r="D71" i="1"/>
  <c r="C71" i="1"/>
  <c r="C68" i="1" s="1"/>
  <c r="D56" i="1"/>
  <c r="C56" i="1"/>
  <c r="D60" i="1"/>
  <c r="C60" i="1"/>
  <c r="E60" i="1"/>
  <c r="D52" i="1"/>
  <c r="D51" i="1" s="1"/>
  <c r="C52" i="1"/>
  <c r="C51" i="1" s="1"/>
  <c r="E52" i="1"/>
  <c r="D39" i="1"/>
  <c r="C39" i="1"/>
  <c r="D29" i="1"/>
  <c r="D28" i="1" s="1"/>
  <c r="C29" i="1"/>
  <c r="C28" i="1" s="1"/>
  <c r="D22" i="1"/>
  <c r="C22" i="1"/>
  <c r="C34" i="1" l="1"/>
  <c r="D43" i="1"/>
  <c r="D42" i="1" s="1"/>
  <c r="D68" i="1"/>
  <c r="C43" i="1"/>
  <c r="C42" i="1" s="1"/>
  <c r="D34" i="1"/>
  <c r="C21" i="1" l="1"/>
  <c r="D67" i="1"/>
  <c r="D66" i="1" s="1"/>
  <c r="D21" i="1"/>
  <c r="C67" i="1"/>
  <c r="C66" i="1" s="1"/>
  <c r="E71" i="1"/>
  <c r="C131" i="1" l="1"/>
  <c r="D131" i="1"/>
  <c r="E75" i="1"/>
  <c r="E68" i="1"/>
  <c r="E43" i="1"/>
  <c r="E51" i="1"/>
  <c r="E56" i="1"/>
  <c r="E39" i="1"/>
  <c r="E29" i="1"/>
  <c r="E28" i="1" s="1"/>
  <c r="E22" i="1"/>
  <c r="E42" i="1" l="1"/>
  <c r="E34" i="1"/>
  <c r="E21" i="1" l="1"/>
  <c r="E67" i="1"/>
  <c r="E66" i="1" s="1"/>
  <c r="E131" i="1" l="1"/>
</calcChain>
</file>

<file path=xl/sharedStrings.xml><?xml version="1.0" encoding="utf-8"?>
<sst xmlns="http://schemas.openxmlformats.org/spreadsheetml/2006/main" count="208" uniqueCount="201">
  <si>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</si>
  <si>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</si>
  <si>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</si>
  <si>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</si>
  <si>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</si>
  <si>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</si>
  <si>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</si>
  <si>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</si>
  <si>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</si>
  <si>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</si>
  <si>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</si>
  <si>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</si>
  <si>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</si>
  <si>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</si>
  <si>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</si>
  <si>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</si>
  <si>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</si>
  <si>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</si>
  <si>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</si>
  <si>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</si>
  <si>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</si>
  <si>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</si>
  <si>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</si>
  <si>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</si>
  <si>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</si>
  <si>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</si>
  <si>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</si>
  <si>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</si>
  <si>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</si>
  <si>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</si>
  <si>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</si>
  <si>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</si>
  <si>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</si>
  <si>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</si>
  <si>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</si>
  <si>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</si>
  <si>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</si>
  <si>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</si>
  <si>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</si>
  <si>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</si>
  <si>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</si>
  <si>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</si>
  <si>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</si>
  <si>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</si>
  <si>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</si>
  <si>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</si>
  <si>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</si>
  <si>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</si>
  <si>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</si>
  <si>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</si>
  <si>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</si>
  <si>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</si>
  <si>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</si>
  <si>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</si>
  <si>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</si>
  <si>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</si>
  <si>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</si>
  <si>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</si>
  <si>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</si>
  <si>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</si>
  <si>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</si>
  <si>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</si>
  <si>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</si>
  <si>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</si>
  <si>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</si>
  <si>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</si>
  <si>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</si>
  <si>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</si>
  <si>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</si>
  <si>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</si>
  <si>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</si>
  <si>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</si>
  <si>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</si>
  <si>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</si>
  <si>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</si>
  <si>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</si>
  <si>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</si>
  <si>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</si>
  <si>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</si>
  <si>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</si>
  <si>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</si>
  <si>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</si>
  <si>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</si>
  <si>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</si>
  <si>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</si>
  <si>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</si>
  <si>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</si>
  <si>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</si>
  <si>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</si>
  <si>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</si>
  <si>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</si>
  <si>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</si>
  <si>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</si>
  <si>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</si>
  <si>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</si>
  <si>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</si>
  <si>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</si>
  <si>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</si>
  <si>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</si>
  <si>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</si>
  <si>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</si>
  <si>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</si>
  <si>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</si>
  <si>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</si>
  <si>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</si>
  <si>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</si>
  <si>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</si>
  <si>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</si>
  <si>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</si>
  <si>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</si>
  <si>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</si>
  <si>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</si>
  <si>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</si>
  <si>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</si>
  <si>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</si>
  <si>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</si>
  <si>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</si>
  <si>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</si>
  <si>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</si>
  <si>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</si>
  <si>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</si>
  <si>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</si>
  <si>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</si>
  <si>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</si>
  <si>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</si>
  <si>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</si>
  <si>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</si>
  <si>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</si>
  <si>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</si>
  <si>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</si>
  <si>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</si>
  <si>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</si>
  <si>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</si>
  <si>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</si>
  <si>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</si>
  <si>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</si>
  <si>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</si>
  <si>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</si>
  <si>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</si>
  <si>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</si>
  <si>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</si>
  <si>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</si>
  <si>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</si>
  <si>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</si>
  <si>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</si>
  <si>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</si>
  <si>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</si>
  <si>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</si>
  <si>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</si>
  <si>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</si>
  <si>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</si>
  <si>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</si>
  <si>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</si>
  <si>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</si>
  <si>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</si>
  <si>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</si>
  <si>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</si>
  <si>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</si>
  <si>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</si>
  <si>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</si>
  <si>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</si>
  <si>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</si>
  <si>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</si>
  <si>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</si>
  <si>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</si>
  <si>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</si>
  <si>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</si>
  <si>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</si>
  <si>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</si>
  <si>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</si>
  <si>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</si>
  <si>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</si>
  <si>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</si>
  <si>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</si>
  <si>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</si>
  <si>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</si>
  <si>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</si>
  <si>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</si>
  <si>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</si>
  <si>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</si>
  <si>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</si>
  <si>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</si>
  <si>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</si>
  <si>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</si>
  <si>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</si>
  <si>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</si>
  <si>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</si>
  <si>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</si>
  <si>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</si>
  <si>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</si>
  <si>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</si>
  <si>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</si>
  <si>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</si>
  <si>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размещение отходов  производства 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</si>
  <si>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</si>
  <si>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</si>
  <si>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</si>
  <si>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на приобретение специализированной техники для предприятий жилищно-коммунального комплекса</t>
  </si>
  <si>
    <t xml:space="preserve">                                                                                                             от «14 »  декабря   2018 г.  №5-382</t>
  </si>
  <si>
    <t>"О внесении изменений и дополнений в решение от "14" декабря 2018 г. №5-382 "О бюджете муниципального образования "Жирятинский район" на 2019 год и на плановый период 2020 и 2021 годов"</t>
  </si>
  <si>
    <t xml:space="preserve">                                                                                                             от «26 »  апреля   2019 г.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</si>
</sst>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4" fontId="30" fillId="0" borderId="1" xfId="0" applyNumberFormat="1" applyFont="1" applyBorder="1"/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9" fillId="0" borderId="5" xfId="0" applyFont="1" applyBorder="1" applyAlignment="1">
      <alignment horizontal="justify" vertical="center" wrapText="1"/>
    </xf>
    <xf numFmtId="4" fontId="30" fillId="0" borderId="23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9" fillId="0" borderId="5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4" fontId="33" fillId="0" borderId="1" xfId="0" applyNumberFormat="1" applyFont="1" applyBorder="1"/>
    <xf numFmtId="4" fontId="33" fillId="0" borderId="7" xfId="0" applyNumberFormat="1" applyFont="1" applyBorder="1" applyAlignment="1">
      <alignment horizontal="right" vertical="center" wrapText="1"/>
    </xf>
    <xf numFmtId="4" fontId="33" fillId="0" borderId="7" xfId="0" applyNumberFormat="1" applyFont="1" applyBorder="1"/>
    <xf numFmtId="4" fontId="33" fillId="0" borderId="1" xfId="0" applyNumberFormat="1" applyFont="1" applyBorder="1" applyAlignment="1">
      <alignment horizontal="right"/>
    </xf>
    <xf numFmtId="4" fontId="33" fillId="0" borderId="7" xfId="0" applyNumberFormat="1" applyFont="1" applyBorder="1" applyAlignment="1">
      <alignment horizontal="right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4" fontId="30" fillId="0" borderId="1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6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>
      <selection activeCell="C5" sqref="C5:E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D1" s="69"/>
      <c r="E1" s="68" t="s">
        <v>111</v>
      </c>
    </row>
    <row r="2" spans="1:5" x14ac:dyDescent="0.25">
      <c r="D2" s="69"/>
      <c r="E2" s="1" t="s">
        <v>0</v>
      </c>
    </row>
    <row r="3" spans="1:5" x14ac:dyDescent="0.25">
      <c r="D3" s="69"/>
      <c r="E3" s="1" t="s">
        <v>1</v>
      </c>
    </row>
    <row r="4" spans="1:5" x14ac:dyDescent="0.25">
      <c r="D4" s="69"/>
      <c r="E4" s="1" t="s">
        <v>200</v>
      </c>
    </row>
    <row r="5" spans="1:5" ht="54" customHeight="1" x14ac:dyDescent="0.25">
      <c r="C5" s="70" t="s">
        <v>199</v>
      </c>
      <c r="D5" s="70"/>
      <c r="E5" s="70"/>
    </row>
    <row r="8" spans="1:5" x14ac:dyDescent="0.25">
      <c r="B8" s="5"/>
      <c r="C8" s="6"/>
      <c r="D8" s="6"/>
      <c r="E8" s="5" t="s">
        <v>111</v>
      </c>
    </row>
    <row r="9" spans="1:5" x14ac:dyDescent="0.25">
      <c r="E9" s="1" t="s">
        <v>0</v>
      </c>
    </row>
    <row r="10" spans="1:5" x14ac:dyDescent="0.25">
      <c r="E10" s="1" t="s">
        <v>1</v>
      </c>
    </row>
    <row r="11" spans="1:5" x14ac:dyDescent="0.25">
      <c r="E11" s="1" t="s">
        <v>198</v>
      </c>
    </row>
    <row r="12" spans="1:5" x14ac:dyDescent="0.25">
      <c r="E12" s="1" t="s">
        <v>123</v>
      </c>
    </row>
    <row r="13" spans="1:5" x14ac:dyDescent="0.25">
      <c r="B13" s="79" t="s">
        <v>159</v>
      </c>
      <c r="C13" s="79"/>
      <c r="D13" s="79"/>
      <c r="E13" s="79"/>
    </row>
    <row r="14" spans="1:5" x14ac:dyDescent="0.25">
      <c r="B14" s="4"/>
      <c r="C14" s="6"/>
      <c r="D14" s="6"/>
      <c r="E14" s="4"/>
    </row>
    <row r="15" spans="1:5" x14ac:dyDescent="0.25">
      <c r="E15" s="1"/>
    </row>
    <row r="16" spans="1:5" ht="54" customHeight="1" x14ac:dyDescent="0.25">
      <c r="A16" s="71" t="s">
        <v>158</v>
      </c>
      <c r="B16" s="71"/>
      <c r="C16" s="71"/>
      <c r="D16" s="71"/>
      <c r="E16" s="71"/>
    </row>
    <row r="17" spans="1:5" x14ac:dyDescent="0.25">
      <c r="E17" s="2" t="s">
        <v>2</v>
      </c>
    </row>
    <row r="18" spans="1:5" x14ac:dyDescent="0.25">
      <c r="A18" s="72" t="s">
        <v>89</v>
      </c>
      <c r="B18" s="74" t="s">
        <v>3</v>
      </c>
      <c r="C18" s="80" t="s">
        <v>116</v>
      </c>
      <c r="D18" s="80" t="s">
        <v>153</v>
      </c>
      <c r="E18" s="77" t="s">
        <v>154</v>
      </c>
    </row>
    <row r="19" spans="1:5" x14ac:dyDescent="0.25">
      <c r="A19" s="73"/>
      <c r="B19" s="75"/>
      <c r="C19" s="75"/>
      <c r="D19" s="75"/>
      <c r="E19" s="78"/>
    </row>
    <row r="20" spans="1:5" x14ac:dyDescent="0.25">
      <c r="A20" s="73"/>
      <c r="B20" s="76"/>
      <c r="C20" s="76"/>
      <c r="D20" s="76"/>
      <c r="E20" s="78"/>
    </row>
    <row r="21" spans="1:5" x14ac:dyDescent="0.25">
      <c r="A21" s="7" t="s">
        <v>4</v>
      </c>
      <c r="B21" s="8" t="s">
        <v>5</v>
      </c>
      <c r="C21" s="9">
        <f>C22+C28+C34+C39+C42+C51+C56+C60</f>
        <v>38154015</v>
      </c>
      <c r="D21" s="9">
        <f t="shared" ref="D21:E21" si="0">D22+D28+D34+D39+D42+D51+D56+D60</f>
        <v>36274733</v>
      </c>
      <c r="E21" s="9">
        <f t="shared" si="0"/>
        <v>37465409</v>
      </c>
    </row>
    <row r="22" spans="1:5" x14ac:dyDescent="0.25">
      <c r="A22" s="7" t="s">
        <v>6</v>
      </c>
      <c r="B22" s="10" t="s">
        <v>7</v>
      </c>
      <c r="C22" s="11">
        <f t="shared" ref="C22:D22" si="1">C23</f>
        <v>28238000</v>
      </c>
      <c r="D22" s="11">
        <f t="shared" si="1"/>
        <v>28350000</v>
      </c>
      <c r="E22" s="11">
        <f>E23</f>
        <v>30037000</v>
      </c>
    </row>
    <row r="23" spans="1:5" x14ac:dyDescent="0.25">
      <c r="A23" s="12" t="s">
        <v>8</v>
      </c>
      <c r="B23" s="13" t="s">
        <v>9</v>
      </c>
      <c r="C23" s="14">
        <f>C24+C25+C26+C27</f>
        <v>28238000</v>
      </c>
      <c r="D23" s="14">
        <v>28350000</v>
      </c>
      <c r="E23" s="14">
        <v>30037000</v>
      </c>
    </row>
    <row r="24" spans="1:5" ht="63.75" x14ac:dyDescent="0.25">
      <c r="A24" s="12" t="s">
        <v>10</v>
      </c>
      <c r="B24" s="15" t="s">
        <v>11</v>
      </c>
      <c r="C24" s="16">
        <v>27960415</v>
      </c>
      <c r="D24" s="16">
        <v>28057995</v>
      </c>
      <c r="E24" s="16">
        <v>29727618</v>
      </c>
    </row>
    <row r="25" spans="1:5" ht="84.75" customHeight="1" x14ac:dyDescent="0.25">
      <c r="A25" s="12" t="s">
        <v>12</v>
      </c>
      <c r="B25" s="17" t="s">
        <v>13</v>
      </c>
      <c r="C25" s="16">
        <v>188650</v>
      </c>
      <c r="D25" s="16">
        <v>198450</v>
      </c>
      <c r="E25" s="16">
        <v>210259</v>
      </c>
    </row>
    <row r="26" spans="1:5" ht="38.25" x14ac:dyDescent="0.25">
      <c r="A26" s="12" t="s">
        <v>14</v>
      </c>
      <c r="B26" s="15" t="s">
        <v>15</v>
      </c>
      <c r="C26" s="16">
        <v>40425</v>
      </c>
      <c r="D26" s="16">
        <v>42525</v>
      </c>
      <c r="E26" s="16">
        <v>45056</v>
      </c>
    </row>
    <row r="27" spans="1:5" ht="76.5" x14ac:dyDescent="0.25">
      <c r="A27" s="12" t="s">
        <v>16</v>
      </c>
      <c r="B27" s="18" t="s">
        <v>17</v>
      </c>
      <c r="C27" s="16">
        <v>48510</v>
      </c>
      <c r="D27" s="16">
        <v>51030</v>
      </c>
      <c r="E27" s="16">
        <v>54067</v>
      </c>
    </row>
    <row r="28" spans="1:5" ht="25.5" x14ac:dyDescent="0.25">
      <c r="A28" s="19" t="s">
        <v>18</v>
      </c>
      <c r="B28" s="20" t="s">
        <v>19</v>
      </c>
      <c r="C28" s="21">
        <f t="shared" ref="C28:D28" si="2">C29</f>
        <v>6019966</v>
      </c>
      <c r="D28" s="21">
        <f t="shared" si="2"/>
        <v>3900784</v>
      </c>
      <c r="E28" s="21">
        <f>E29</f>
        <v>4408660</v>
      </c>
    </row>
    <row r="29" spans="1:5" ht="25.5" x14ac:dyDescent="0.25">
      <c r="A29" s="22" t="s">
        <v>20</v>
      </c>
      <c r="B29" s="23" t="s">
        <v>92</v>
      </c>
      <c r="C29" s="24">
        <f t="shared" ref="C29:D29" si="3">C30+C31+C32+C33</f>
        <v>6019966</v>
      </c>
      <c r="D29" s="24">
        <f t="shared" si="3"/>
        <v>3900784</v>
      </c>
      <c r="E29" s="24">
        <f>E30+E31+E32+E33</f>
        <v>4408660</v>
      </c>
    </row>
    <row r="30" spans="1:5" ht="98.25" customHeight="1" x14ac:dyDescent="0.25">
      <c r="A30" s="22" t="s">
        <v>186</v>
      </c>
      <c r="B30" s="23" t="s">
        <v>196</v>
      </c>
      <c r="C30" s="25">
        <v>2182999</v>
      </c>
      <c r="D30" s="25">
        <v>1413533</v>
      </c>
      <c r="E30" s="26">
        <v>1594430</v>
      </c>
    </row>
    <row r="31" spans="1:5" ht="99.75" customHeight="1" x14ac:dyDescent="0.25">
      <c r="A31" s="22" t="s">
        <v>187</v>
      </c>
      <c r="B31" s="23" t="s">
        <v>192</v>
      </c>
      <c r="C31" s="25">
        <v>15294</v>
      </c>
      <c r="D31" s="25">
        <v>9335</v>
      </c>
      <c r="E31" s="26">
        <v>10200</v>
      </c>
    </row>
    <row r="32" spans="1:5" ht="89.25" x14ac:dyDescent="0.25">
      <c r="A32" s="22" t="s">
        <v>188</v>
      </c>
      <c r="B32" s="23" t="s">
        <v>190</v>
      </c>
      <c r="C32" s="25">
        <v>4227608</v>
      </c>
      <c r="D32" s="25">
        <v>2740869</v>
      </c>
      <c r="E32" s="26">
        <v>3092766</v>
      </c>
    </row>
    <row r="33" spans="1:5" ht="89.25" x14ac:dyDescent="0.25">
      <c r="A33" s="27" t="s">
        <v>189</v>
      </c>
      <c r="B33" s="28" t="s">
        <v>191</v>
      </c>
      <c r="C33" s="25">
        <v>-405935</v>
      </c>
      <c r="D33" s="25">
        <v>-262953</v>
      </c>
      <c r="E33" s="26">
        <v>-288736</v>
      </c>
    </row>
    <row r="34" spans="1:5" x14ac:dyDescent="0.25">
      <c r="A34" s="7" t="s">
        <v>21</v>
      </c>
      <c r="B34" s="8" t="s">
        <v>22</v>
      </c>
      <c r="C34" s="29">
        <f t="shared" ref="C34:D34" si="4">C35+C37</f>
        <v>1293200</v>
      </c>
      <c r="D34" s="30">
        <f t="shared" si="4"/>
        <v>1311100</v>
      </c>
      <c r="E34" s="30">
        <f>E35+E37</f>
        <v>196900</v>
      </c>
    </row>
    <row r="35" spans="1:5" ht="25.5" x14ac:dyDescent="0.25">
      <c r="A35" s="12" t="s">
        <v>23</v>
      </c>
      <c r="B35" s="15" t="s">
        <v>24</v>
      </c>
      <c r="C35" s="31">
        <v>1114000</v>
      </c>
      <c r="D35" s="32">
        <v>1123000</v>
      </c>
      <c r="E35" s="33">
        <v>0</v>
      </c>
    </row>
    <row r="36" spans="1:5" ht="25.5" x14ac:dyDescent="0.25">
      <c r="A36" s="12" t="s">
        <v>25</v>
      </c>
      <c r="B36" s="15" t="s">
        <v>24</v>
      </c>
      <c r="C36" s="16">
        <v>1114000</v>
      </c>
      <c r="D36" s="16">
        <v>1123000</v>
      </c>
      <c r="E36" s="33">
        <v>0</v>
      </c>
    </row>
    <row r="37" spans="1:5" x14ac:dyDescent="0.25">
      <c r="A37" s="12" t="s">
        <v>26</v>
      </c>
      <c r="B37" s="17" t="s">
        <v>27</v>
      </c>
      <c r="C37" s="31">
        <v>179200</v>
      </c>
      <c r="D37" s="31">
        <v>188100</v>
      </c>
      <c r="E37" s="26">
        <v>196900</v>
      </c>
    </row>
    <row r="38" spans="1:5" x14ac:dyDescent="0.25">
      <c r="A38" s="12" t="s">
        <v>28</v>
      </c>
      <c r="B38" s="15" t="s">
        <v>27</v>
      </c>
      <c r="C38" s="16">
        <v>179200</v>
      </c>
      <c r="D38" s="16">
        <v>188100</v>
      </c>
      <c r="E38" s="33">
        <v>196900</v>
      </c>
    </row>
    <row r="39" spans="1:5" x14ac:dyDescent="0.25">
      <c r="A39" s="7" t="s">
        <v>29</v>
      </c>
      <c r="B39" s="8" t="s">
        <v>30</v>
      </c>
      <c r="C39" s="29">
        <f t="shared" ref="C39:D39" si="5">C40</f>
        <v>200000</v>
      </c>
      <c r="D39" s="30">
        <f t="shared" si="5"/>
        <v>210000</v>
      </c>
      <c r="E39" s="30">
        <f>E40</f>
        <v>220000</v>
      </c>
    </row>
    <row r="40" spans="1:5" ht="25.5" x14ac:dyDescent="0.25">
      <c r="A40" s="12" t="s">
        <v>31</v>
      </c>
      <c r="B40" s="15" t="s">
        <v>32</v>
      </c>
      <c r="C40" s="26">
        <v>200000</v>
      </c>
      <c r="D40" s="33">
        <v>210000</v>
      </c>
      <c r="E40" s="33">
        <v>220000</v>
      </c>
    </row>
    <row r="41" spans="1:5" ht="38.25" x14ac:dyDescent="0.25">
      <c r="A41" s="12" t="s">
        <v>33</v>
      </c>
      <c r="B41" s="15" t="s">
        <v>34</v>
      </c>
      <c r="C41" s="34">
        <v>200000</v>
      </c>
      <c r="D41" s="34">
        <v>210000</v>
      </c>
      <c r="E41" s="33">
        <v>220000</v>
      </c>
    </row>
    <row r="42" spans="1:5" ht="38.25" x14ac:dyDescent="0.25">
      <c r="A42" s="7" t="s">
        <v>35</v>
      </c>
      <c r="B42" s="35" t="s">
        <v>36</v>
      </c>
      <c r="C42" s="29">
        <f t="shared" ref="C42:D42" si="6">C43+C48</f>
        <v>1627649</v>
      </c>
      <c r="D42" s="30">
        <f t="shared" si="6"/>
        <v>1627649</v>
      </c>
      <c r="E42" s="30">
        <f>E43+E48</f>
        <v>1627649</v>
      </c>
    </row>
    <row r="43" spans="1:5" ht="63.75" x14ac:dyDescent="0.25">
      <c r="A43" s="12" t="s">
        <v>37</v>
      </c>
      <c r="B43" s="36" t="s">
        <v>38</v>
      </c>
      <c r="C43" s="26">
        <f t="shared" ref="C43:D43" si="7">C44+C46</f>
        <v>1627649</v>
      </c>
      <c r="D43" s="33">
        <f t="shared" si="7"/>
        <v>1627649</v>
      </c>
      <c r="E43" s="33">
        <f>E44+E46</f>
        <v>1627649</v>
      </c>
    </row>
    <row r="44" spans="1:5" ht="51" x14ac:dyDescent="0.25">
      <c r="A44" s="37" t="s">
        <v>39</v>
      </c>
      <c r="B44" s="36" t="s">
        <v>40</v>
      </c>
      <c r="C44" s="26">
        <v>731344</v>
      </c>
      <c r="D44" s="33">
        <v>731344</v>
      </c>
      <c r="E44" s="33">
        <v>731344</v>
      </c>
    </row>
    <row r="45" spans="1:5" ht="76.5" x14ac:dyDescent="0.25">
      <c r="A45" s="12" t="s">
        <v>117</v>
      </c>
      <c r="B45" s="36" t="s">
        <v>118</v>
      </c>
      <c r="C45" s="26">
        <v>731344</v>
      </c>
      <c r="D45" s="33">
        <v>731344</v>
      </c>
      <c r="E45" s="33">
        <v>731344</v>
      </c>
    </row>
    <row r="46" spans="1:5" ht="63.75" x14ac:dyDescent="0.25">
      <c r="A46" s="12" t="s">
        <v>41</v>
      </c>
      <c r="B46" s="36" t="s">
        <v>42</v>
      </c>
      <c r="C46" s="26">
        <v>896305</v>
      </c>
      <c r="D46" s="33">
        <v>896305</v>
      </c>
      <c r="E46" s="33">
        <v>896305</v>
      </c>
    </row>
    <row r="47" spans="1:5" ht="51" x14ac:dyDescent="0.25">
      <c r="A47" s="37" t="s">
        <v>43</v>
      </c>
      <c r="B47" s="36" t="s">
        <v>44</v>
      </c>
      <c r="C47" s="26">
        <v>896305</v>
      </c>
      <c r="D47" s="33">
        <v>896305</v>
      </c>
      <c r="E47" s="33">
        <v>896305</v>
      </c>
    </row>
    <row r="48" spans="1:5" ht="0.75" customHeight="1" x14ac:dyDescent="0.25">
      <c r="A48" s="12" t="s">
        <v>45</v>
      </c>
      <c r="B48" s="36" t="s">
        <v>46</v>
      </c>
      <c r="C48" s="26"/>
      <c r="D48" s="33"/>
      <c r="E48" s="33"/>
    </row>
    <row r="49" spans="1:6" ht="38.25" hidden="1" x14ac:dyDescent="0.25">
      <c r="A49" s="12" t="s">
        <v>47</v>
      </c>
      <c r="B49" s="36" t="s">
        <v>48</v>
      </c>
      <c r="C49" s="26"/>
      <c r="D49" s="33"/>
      <c r="E49" s="33"/>
    </row>
    <row r="50" spans="1:6" ht="38.25" hidden="1" x14ac:dyDescent="0.25">
      <c r="A50" s="12" t="s">
        <v>49</v>
      </c>
      <c r="B50" s="38" t="s">
        <v>50</v>
      </c>
      <c r="C50" s="39"/>
      <c r="D50" s="39"/>
      <c r="E50" s="26"/>
    </row>
    <row r="51" spans="1:6" x14ac:dyDescent="0.25">
      <c r="A51" s="7" t="s">
        <v>155</v>
      </c>
      <c r="B51" s="7" t="s">
        <v>51</v>
      </c>
      <c r="C51" s="29">
        <f t="shared" ref="C51:D51" si="8">C52</f>
        <v>284000</v>
      </c>
      <c r="D51" s="30">
        <f t="shared" si="8"/>
        <v>384000</v>
      </c>
      <c r="E51" s="30">
        <f>E52</f>
        <v>484000</v>
      </c>
    </row>
    <row r="52" spans="1:6" x14ac:dyDescent="0.25">
      <c r="A52" s="12" t="s">
        <v>52</v>
      </c>
      <c r="B52" s="38" t="s">
        <v>53</v>
      </c>
      <c r="C52" s="26">
        <f t="shared" ref="C52:D52" si="9">C53+C54+C55</f>
        <v>284000</v>
      </c>
      <c r="D52" s="26">
        <f t="shared" si="9"/>
        <v>384000</v>
      </c>
      <c r="E52" s="26">
        <f>E53+E54+E55</f>
        <v>484000</v>
      </c>
    </row>
    <row r="53" spans="1:6" ht="25.5" x14ac:dyDescent="0.25">
      <c r="A53" s="12" t="s">
        <v>54</v>
      </c>
      <c r="B53" s="36" t="s">
        <v>55</v>
      </c>
      <c r="C53" s="39">
        <v>86052</v>
      </c>
      <c r="D53" s="39">
        <v>116352</v>
      </c>
      <c r="E53" s="33">
        <v>146652</v>
      </c>
    </row>
    <row r="54" spans="1:6" x14ac:dyDescent="0.25">
      <c r="A54" s="12" t="s">
        <v>56</v>
      </c>
      <c r="B54" s="36" t="s">
        <v>57</v>
      </c>
      <c r="C54" s="39">
        <v>23572</v>
      </c>
      <c r="D54" s="39">
        <v>31872</v>
      </c>
      <c r="E54" s="33">
        <v>40172</v>
      </c>
    </row>
    <row r="55" spans="1:6" x14ac:dyDescent="0.25">
      <c r="A55" s="12" t="s">
        <v>146</v>
      </c>
      <c r="B55" s="36" t="s">
        <v>193</v>
      </c>
      <c r="C55" s="39">
        <v>174376</v>
      </c>
      <c r="D55" s="39">
        <v>235776</v>
      </c>
      <c r="E55" s="33">
        <v>297176</v>
      </c>
    </row>
    <row r="56" spans="1:6" ht="25.5" x14ac:dyDescent="0.25">
      <c r="A56" s="40" t="s">
        <v>58</v>
      </c>
      <c r="B56" s="35" t="s">
        <v>59</v>
      </c>
      <c r="C56" s="30">
        <f t="shared" ref="C56:D56" si="10">C57</f>
        <v>113200</v>
      </c>
      <c r="D56" s="30">
        <f t="shared" si="10"/>
        <v>113200</v>
      </c>
      <c r="E56" s="30">
        <f>E57</f>
        <v>113200</v>
      </c>
      <c r="F56" s="41"/>
    </row>
    <row r="57" spans="1:6" x14ac:dyDescent="0.25">
      <c r="A57" s="12" t="s">
        <v>60</v>
      </c>
      <c r="B57" s="38" t="s">
        <v>61</v>
      </c>
      <c r="C57" s="26">
        <v>113200</v>
      </c>
      <c r="D57" s="26">
        <v>113200</v>
      </c>
      <c r="E57" s="26">
        <v>113200</v>
      </c>
      <c r="F57" s="41"/>
    </row>
    <row r="58" spans="1:6" hidden="1" x14ac:dyDescent="0.25">
      <c r="A58" s="37" t="s">
        <v>88</v>
      </c>
      <c r="B58" s="36" t="s">
        <v>63</v>
      </c>
      <c r="C58" s="26">
        <v>113200</v>
      </c>
      <c r="D58" s="26">
        <v>113200</v>
      </c>
      <c r="E58" s="26">
        <v>113200</v>
      </c>
      <c r="F58" s="41"/>
    </row>
    <row r="59" spans="1:6" ht="25.5" x14ac:dyDescent="0.25">
      <c r="A59" s="12" t="s">
        <v>62</v>
      </c>
      <c r="B59" s="38" t="s">
        <v>64</v>
      </c>
      <c r="C59" s="26">
        <v>113200</v>
      </c>
      <c r="D59" s="26">
        <v>113200</v>
      </c>
      <c r="E59" s="26">
        <v>113200</v>
      </c>
      <c r="F59" s="41"/>
    </row>
    <row r="60" spans="1:6" x14ac:dyDescent="0.25">
      <c r="A60" s="7" t="s">
        <v>65</v>
      </c>
      <c r="B60" s="7" t="s">
        <v>66</v>
      </c>
      <c r="C60" s="30">
        <f t="shared" ref="C60:D60" si="11">C61+C63+C64</f>
        <v>378000</v>
      </c>
      <c r="D60" s="30">
        <f t="shared" si="11"/>
        <v>378000</v>
      </c>
      <c r="E60" s="30">
        <f>E61+E63+E64</f>
        <v>378000</v>
      </c>
    </row>
    <row r="61" spans="1:6" ht="51" x14ac:dyDescent="0.25">
      <c r="A61" s="12" t="s">
        <v>119</v>
      </c>
      <c r="B61" s="12" t="s">
        <v>114</v>
      </c>
      <c r="C61" s="42">
        <v>80000</v>
      </c>
      <c r="D61" s="42">
        <v>80000</v>
      </c>
      <c r="E61" s="42">
        <v>80000</v>
      </c>
    </row>
    <row r="62" spans="1:6" ht="38.25" x14ac:dyDescent="0.25">
      <c r="A62" s="12" t="s">
        <v>120</v>
      </c>
      <c r="B62" s="12" t="s">
        <v>115</v>
      </c>
      <c r="C62" s="42">
        <v>80000</v>
      </c>
      <c r="D62" s="42">
        <v>80000</v>
      </c>
      <c r="E62" s="42">
        <v>80000</v>
      </c>
    </row>
    <row r="63" spans="1:6" ht="51" x14ac:dyDescent="0.25">
      <c r="A63" s="12" t="s">
        <v>112</v>
      </c>
      <c r="B63" s="12" t="s">
        <v>113</v>
      </c>
      <c r="C63" s="34">
        <v>17000</v>
      </c>
      <c r="D63" s="34">
        <v>17000</v>
      </c>
      <c r="E63" s="34">
        <v>17000</v>
      </c>
    </row>
    <row r="64" spans="1:6" ht="25.5" x14ac:dyDescent="0.25">
      <c r="A64" s="37" t="s">
        <v>67</v>
      </c>
      <c r="B64" s="43" t="s">
        <v>68</v>
      </c>
      <c r="C64" s="44">
        <v>281000</v>
      </c>
      <c r="D64" s="44">
        <v>281000</v>
      </c>
      <c r="E64" s="44">
        <v>281000</v>
      </c>
    </row>
    <row r="65" spans="1:5" ht="38.25" x14ac:dyDescent="0.25">
      <c r="A65" s="12" t="s">
        <v>69</v>
      </c>
      <c r="B65" s="17" t="s">
        <v>70</v>
      </c>
      <c r="C65" s="34">
        <v>281000</v>
      </c>
      <c r="D65" s="34">
        <v>281000</v>
      </c>
      <c r="E65" s="34">
        <v>281000</v>
      </c>
    </row>
    <row r="66" spans="1:5" x14ac:dyDescent="0.25">
      <c r="A66" s="7" t="s">
        <v>71</v>
      </c>
      <c r="B66" s="45" t="s">
        <v>72</v>
      </c>
      <c r="C66" s="30">
        <f t="shared" ref="C66:D66" si="12">C67</f>
        <v>116069743.73999999</v>
      </c>
      <c r="D66" s="30">
        <f t="shared" si="12"/>
        <v>96459280.429999992</v>
      </c>
      <c r="E66" s="30">
        <f>E67</f>
        <v>93911257.709999993</v>
      </c>
    </row>
    <row r="67" spans="1:5" ht="25.5" x14ac:dyDescent="0.25">
      <c r="A67" s="7" t="s">
        <v>73</v>
      </c>
      <c r="B67" s="45" t="s">
        <v>74</v>
      </c>
      <c r="C67" s="30">
        <f>C68+C75+C94+C123</f>
        <v>116069743.73999999</v>
      </c>
      <c r="D67" s="30">
        <f>D68+D75+D94+D123</f>
        <v>96459280.429999992</v>
      </c>
      <c r="E67" s="30">
        <f>E68+E75+E94+E123</f>
        <v>93911257.709999993</v>
      </c>
    </row>
    <row r="68" spans="1:5" x14ac:dyDescent="0.25">
      <c r="A68" s="40" t="s">
        <v>185</v>
      </c>
      <c r="B68" s="45" t="s">
        <v>151</v>
      </c>
      <c r="C68" s="30">
        <f>C69+C71+C73</f>
        <v>34880600</v>
      </c>
      <c r="D68" s="30">
        <f t="shared" ref="D68" si="13">D69+D71</f>
        <v>20417000</v>
      </c>
      <c r="E68" s="30">
        <f>E69+E71</f>
        <v>19545000</v>
      </c>
    </row>
    <row r="69" spans="1:5" x14ac:dyDescent="0.25">
      <c r="A69" s="12" t="s">
        <v>184</v>
      </c>
      <c r="B69" s="17" t="s">
        <v>75</v>
      </c>
      <c r="C69" s="26">
        <f t="shared" ref="C69:D69" si="14">C70</f>
        <v>20386000</v>
      </c>
      <c r="D69" s="26">
        <f t="shared" si="14"/>
        <v>20417000</v>
      </c>
      <c r="E69" s="26">
        <f>E70</f>
        <v>19545000</v>
      </c>
    </row>
    <row r="70" spans="1:5" ht="25.5" x14ac:dyDescent="0.25">
      <c r="A70" s="37" t="s">
        <v>183</v>
      </c>
      <c r="B70" s="46" t="s">
        <v>76</v>
      </c>
      <c r="C70" s="60">
        <v>20386000</v>
      </c>
      <c r="D70" s="60">
        <v>20417000</v>
      </c>
      <c r="E70" s="33">
        <v>19545000</v>
      </c>
    </row>
    <row r="71" spans="1:5" ht="25.5" x14ac:dyDescent="0.25">
      <c r="A71" s="12" t="s">
        <v>182</v>
      </c>
      <c r="B71" s="17" t="s">
        <v>77</v>
      </c>
      <c r="C71" s="31">
        <f t="shared" ref="C71:D71" si="15">C72</f>
        <v>14494600</v>
      </c>
      <c r="D71" s="31">
        <f t="shared" si="15"/>
        <v>0</v>
      </c>
      <c r="E71" s="26">
        <f>E72</f>
        <v>0</v>
      </c>
    </row>
    <row r="72" spans="1:5" ht="25.5" x14ac:dyDescent="0.25">
      <c r="A72" s="12" t="s">
        <v>181</v>
      </c>
      <c r="B72" s="46" t="s">
        <v>78</v>
      </c>
      <c r="C72" s="60">
        <v>14494600</v>
      </c>
      <c r="D72" s="60">
        <v>0</v>
      </c>
      <c r="E72" s="33">
        <v>0</v>
      </c>
    </row>
    <row r="73" spans="1:5" hidden="1" x14ac:dyDescent="0.25">
      <c r="A73" s="12" t="s">
        <v>147</v>
      </c>
      <c r="B73" s="17" t="s">
        <v>148</v>
      </c>
      <c r="C73" s="58">
        <v>0</v>
      </c>
      <c r="D73" s="58">
        <f t="shared" ref="D73" si="16">D74</f>
        <v>0</v>
      </c>
      <c r="E73" s="55">
        <f>E74</f>
        <v>0</v>
      </c>
    </row>
    <row r="74" spans="1:5" hidden="1" x14ac:dyDescent="0.25">
      <c r="A74" s="12" t="s">
        <v>149</v>
      </c>
      <c r="B74" s="46" t="s">
        <v>150</v>
      </c>
      <c r="C74" s="56">
        <v>0</v>
      </c>
      <c r="D74" s="56">
        <v>0</v>
      </c>
      <c r="E74" s="57">
        <v>0</v>
      </c>
    </row>
    <row r="75" spans="1:5" ht="25.5" x14ac:dyDescent="0.25">
      <c r="A75" s="47" t="s">
        <v>180</v>
      </c>
      <c r="B75" s="48" t="s">
        <v>104</v>
      </c>
      <c r="C75" s="30">
        <f>C76+C78+C80+C82+C84+C86</f>
        <v>7385456</v>
      </c>
      <c r="D75" s="30">
        <f t="shared" ref="D75:E75" si="17">D76+D78+D79+D80+D82+D84+D86</f>
        <v>187200</v>
      </c>
      <c r="E75" s="30">
        <f t="shared" si="17"/>
        <v>187200</v>
      </c>
    </row>
    <row r="76" spans="1:5" ht="0.75" customHeight="1" x14ac:dyDescent="0.25">
      <c r="A76" s="49" t="s">
        <v>128</v>
      </c>
      <c r="B76" s="49" t="s">
        <v>124</v>
      </c>
      <c r="C76" s="57"/>
      <c r="D76" s="57"/>
      <c r="E76" s="54"/>
    </row>
    <row r="77" spans="1:5" ht="38.25" hidden="1" x14ac:dyDescent="0.25">
      <c r="A77" s="49" t="s">
        <v>129</v>
      </c>
      <c r="B77" s="49" t="s">
        <v>125</v>
      </c>
      <c r="C77" s="57"/>
      <c r="D77" s="57"/>
      <c r="E77" s="54"/>
    </row>
    <row r="78" spans="1:5" ht="71.25" customHeight="1" x14ac:dyDescent="0.25">
      <c r="A78" s="12" t="s">
        <v>130</v>
      </c>
      <c r="B78" s="50" t="s">
        <v>126</v>
      </c>
      <c r="C78" s="33">
        <v>2744140</v>
      </c>
      <c r="D78" s="33">
        <v>0</v>
      </c>
      <c r="E78" s="33">
        <v>0</v>
      </c>
    </row>
    <row r="79" spans="1:5" ht="74.25" customHeight="1" x14ac:dyDescent="0.25">
      <c r="A79" s="12" t="s">
        <v>131</v>
      </c>
      <c r="B79" s="50" t="s">
        <v>127</v>
      </c>
      <c r="C79" s="33">
        <v>2744140</v>
      </c>
      <c r="D79" s="33">
        <v>0</v>
      </c>
      <c r="E79" s="33">
        <v>0</v>
      </c>
    </row>
    <row r="80" spans="1:5" ht="55.5" customHeight="1" x14ac:dyDescent="0.25">
      <c r="A80" s="12" t="s">
        <v>132</v>
      </c>
      <c r="B80" s="50" t="s">
        <v>133</v>
      </c>
      <c r="C80" s="33">
        <v>2000000</v>
      </c>
      <c r="D80" s="33">
        <v>0</v>
      </c>
      <c r="E80" s="33">
        <v>0</v>
      </c>
    </row>
    <row r="81" spans="1:5" ht="64.5" customHeight="1" x14ac:dyDescent="0.25">
      <c r="A81" s="12" t="s">
        <v>134</v>
      </c>
      <c r="B81" s="50" t="s">
        <v>135</v>
      </c>
      <c r="C81" s="33">
        <v>2000000</v>
      </c>
      <c r="D81" s="33">
        <v>0</v>
      </c>
      <c r="E81" s="33">
        <v>0</v>
      </c>
    </row>
    <row r="82" spans="1:5" ht="41.25" customHeight="1" x14ac:dyDescent="0.25">
      <c r="A82" s="12" t="s">
        <v>136</v>
      </c>
      <c r="B82" s="50" t="s">
        <v>137</v>
      </c>
      <c r="C82" s="33">
        <v>900000</v>
      </c>
      <c r="D82" s="33">
        <v>0</v>
      </c>
      <c r="E82" s="33">
        <v>0</v>
      </c>
    </row>
    <row r="83" spans="1:5" ht="40.5" customHeight="1" x14ac:dyDescent="0.25">
      <c r="A83" s="12" t="s">
        <v>138</v>
      </c>
      <c r="B83" s="50" t="s">
        <v>139</v>
      </c>
      <c r="C83" s="33">
        <v>900000</v>
      </c>
      <c r="D83" s="33">
        <v>0</v>
      </c>
      <c r="E83" s="33">
        <v>0</v>
      </c>
    </row>
    <row r="84" spans="1:5" ht="18.75" customHeight="1" x14ac:dyDescent="0.25">
      <c r="A84" s="12" t="s">
        <v>140</v>
      </c>
      <c r="B84" s="50" t="s">
        <v>141</v>
      </c>
      <c r="C84" s="33">
        <v>68277</v>
      </c>
      <c r="D84" s="33">
        <v>0</v>
      </c>
      <c r="E84" s="33">
        <v>0</v>
      </c>
    </row>
    <row r="85" spans="1:5" ht="28.5" customHeight="1" x14ac:dyDescent="0.25">
      <c r="A85" s="12" t="s">
        <v>142</v>
      </c>
      <c r="B85" s="50" t="s">
        <v>143</v>
      </c>
      <c r="C85" s="33">
        <v>68277</v>
      </c>
      <c r="D85" s="33">
        <v>0</v>
      </c>
      <c r="E85" s="33">
        <v>0</v>
      </c>
    </row>
    <row r="86" spans="1:5" x14ac:dyDescent="0.25">
      <c r="A86" s="12" t="s">
        <v>179</v>
      </c>
      <c r="B86" s="46" t="s">
        <v>105</v>
      </c>
      <c r="C86" s="33">
        <f>C87</f>
        <v>1673039</v>
      </c>
      <c r="D86" s="33">
        <v>187200</v>
      </c>
      <c r="E86" s="33">
        <v>187200</v>
      </c>
    </row>
    <row r="87" spans="1:5" x14ac:dyDescent="0.25">
      <c r="A87" s="12" t="s">
        <v>178</v>
      </c>
      <c r="B87" s="46" t="s">
        <v>106</v>
      </c>
      <c r="C87" s="33">
        <f>C88+C91+C92+C93</f>
        <v>1673039</v>
      </c>
      <c r="D87" s="33">
        <f t="shared" ref="D87:E87" si="18">D88+D91+D92+D93</f>
        <v>187200</v>
      </c>
      <c r="E87" s="33">
        <f t="shared" si="18"/>
        <v>187200</v>
      </c>
    </row>
    <row r="88" spans="1:5" ht="37.5" customHeight="1" x14ac:dyDescent="0.25">
      <c r="A88" s="12"/>
      <c r="B88" s="46" t="s">
        <v>107</v>
      </c>
      <c r="C88" s="42">
        <v>187200</v>
      </c>
      <c r="D88" s="42">
        <v>187200</v>
      </c>
      <c r="E88" s="33">
        <v>187200</v>
      </c>
    </row>
    <row r="89" spans="1:5" hidden="1" x14ac:dyDescent="0.25">
      <c r="A89" s="12"/>
      <c r="B89" s="46" t="s">
        <v>144</v>
      </c>
      <c r="C89" s="59"/>
      <c r="D89" s="59"/>
      <c r="E89" s="57"/>
    </row>
    <row r="90" spans="1:5" ht="25.5" hidden="1" x14ac:dyDescent="0.25">
      <c r="A90" s="12"/>
      <c r="B90" s="46" t="s">
        <v>145</v>
      </c>
      <c r="C90" s="59"/>
      <c r="D90" s="59"/>
      <c r="E90" s="57"/>
    </row>
    <row r="91" spans="1:5" x14ac:dyDescent="0.25">
      <c r="A91" s="12"/>
      <c r="B91" s="46" t="s">
        <v>144</v>
      </c>
      <c r="C91" s="42">
        <v>93036</v>
      </c>
      <c r="D91" s="59"/>
      <c r="E91" s="57"/>
    </row>
    <row r="92" spans="1:5" ht="25.5" x14ac:dyDescent="0.25">
      <c r="A92" s="12"/>
      <c r="B92" s="46" t="s">
        <v>145</v>
      </c>
      <c r="C92" s="42">
        <v>50633</v>
      </c>
      <c r="D92" s="59"/>
      <c r="E92" s="57"/>
    </row>
    <row r="93" spans="1:5" ht="25.5" x14ac:dyDescent="0.25">
      <c r="A93" s="12"/>
      <c r="B93" s="46" t="s">
        <v>197</v>
      </c>
      <c r="C93" s="42">
        <v>1342170</v>
      </c>
      <c r="D93" s="59"/>
      <c r="E93" s="57"/>
    </row>
    <row r="94" spans="1:5" ht="24" customHeight="1" x14ac:dyDescent="0.25">
      <c r="A94" s="7" t="s">
        <v>177</v>
      </c>
      <c r="B94" s="45" t="s">
        <v>152</v>
      </c>
      <c r="C94" s="30">
        <f>C101+C113+C115+C117+C119+C121</f>
        <v>71634224.739999995</v>
      </c>
      <c r="D94" s="30">
        <f t="shared" ref="D94:E94" si="19">D101+D113+D115+D117+D119+D121</f>
        <v>73685617.429999992</v>
      </c>
      <c r="E94" s="30">
        <f t="shared" si="19"/>
        <v>72009594.709999993</v>
      </c>
    </row>
    <row r="95" spans="1:5" hidden="1" x14ac:dyDescent="0.25">
      <c r="A95" s="12"/>
      <c r="B95" s="17"/>
      <c r="C95" s="26"/>
      <c r="D95" s="26"/>
      <c r="E95" s="26"/>
    </row>
    <row r="96" spans="1:5" hidden="1" x14ac:dyDescent="0.25">
      <c r="A96" s="12"/>
      <c r="B96" s="15"/>
      <c r="C96" s="16"/>
      <c r="D96" s="16"/>
      <c r="E96" s="33"/>
    </row>
    <row r="97" spans="1:5" hidden="1" x14ac:dyDescent="0.25">
      <c r="A97" s="12"/>
      <c r="B97" s="46"/>
      <c r="C97" s="34"/>
      <c r="D97" s="34"/>
      <c r="E97" s="61"/>
    </row>
    <row r="98" spans="1:5" hidden="1" x14ac:dyDescent="0.25">
      <c r="A98" s="12"/>
      <c r="B98" s="46"/>
      <c r="C98" s="34"/>
      <c r="D98" s="34"/>
      <c r="E98" s="61"/>
    </row>
    <row r="99" spans="1:5" hidden="1" x14ac:dyDescent="0.25">
      <c r="A99" s="51"/>
      <c r="B99" s="17"/>
      <c r="C99" s="34"/>
      <c r="D99" s="34"/>
      <c r="E99" s="33"/>
    </row>
    <row r="100" spans="1:5" hidden="1" x14ac:dyDescent="0.25">
      <c r="A100" s="37"/>
      <c r="B100" s="15"/>
      <c r="C100" s="34"/>
      <c r="D100" s="34"/>
      <c r="E100" s="33"/>
    </row>
    <row r="101" spans="1:5" ht="36.75" customHeight="1" x14ac:dyDescent="0.25">
      <c r="A101" s="12" t="s">
        <v>170</v>
      </c>
      <c r="B101" s="46" t="s">
        <v>83</v>
      </c>
      <c r="C101" s="26">
        <f>C102</f>
        <v>66840988.549999997</v>
      </c>
      <c r="D101" s="26">
        <f>D102</f>
        <v>68889388.549999997</v>
      </c>
      <c r="E101" s="26">
        <f>E102</f>
        <v>67211188.549999997</v>
      </c>
    </row>
    <row r="102" spans="1:5" ht="36" customHeight="1" x14ac:dyDescent="0.25">
      <c r="A102" s="37" t="s">
        <v>169</v>
      </c>
      <c r="B102" s="46" t="s">
        <v>84</v>
      </c>
      <c r="C102" s="33">
        <f>C103+C104+C105+C106+C107+C108+C109+C110+C111+C112</f>
        <v>66840988.549999997</v>
      </c>
      <c r="D102" s="33">
        <f t="shared" ref="D102:E102" si="20">D103+D104+D105+D106+D107+D108+D109+D110+D111+D112</f>
        <v>68889388.549999997</v>
      </c>
      <c r="E102" s="33">
        <f t="shared" si="20"/>
        <v>67211188.549999997</v>
      </c>
    </row>
    <row r="103" spans="1:5" ht="89.25" x14ac:dyDescent="0.25">
      <c r="A103" s="12"/>
      <c r="B103" s="17" t="s">
        <v>100</v>
      </c>
      <c r="C103" s="34">
        <v>652316</v>
      </c>
      <c r="D103" s="34">
        <v>652316</v>
      </c>
      <c r="E103" s="26">
        <v>652316</v>
      </c>
    </row>
    <row r="104" spans="1:5" ht="51" x14ac:dyDescent="0.25">
      <c r="A104" s="37"/>
      <c r="B104" s="46" t="s">
        <v>110</v>
      </c>
      <c r="C104" s="42">
        <v>1908000</v>
      </c>
      <c r="D104" s="42">
        <v>1908000</v>
      </c>
      <c r="E104" s="61">
        <v>1908000</v>
      </c>
    </row>
    <row r="105" spans="1:5" ht="63.75" x14ac:dyDescent="0.25">
      <c r="A105" s="12"/>
      <c r="B105" s="46" t="s">
        <v>108</v>
      </c>
      <c r="C105" s="62">
        <v>133200</v>
      </c>
      <c r="D105" s="62">
        <v>133200</v>
      </c>
      <c r="E105" s="26">
        <v>133200</v>
      </c>
    </row>
    <row r="106" spans="1:5" ht="98.25" customHeight="1" x14ac:dyDescent="0.25">
      <c r="A106" s="37"/>
      <c r="B106" s="46" t="s">
        <v>195</v>
      </c>
      <c r="C106" s="63">
        <v>5139300</v>
      </c>
      <c r="D106" s="63">
        <v>7187700</v>
      </c>
      <c r="E106" s="33">
        <v>5509500</v>
      </c>
    </row>
    <row r="107" spans="1:5" ht="63.75" x14ac:dyDescent="0.25">
      <c r="A107" s="12"/>
      <c r="B107" s="46" t="s">
        <v>85</v>
      </c>
      <c r="C107" s="62">
        <v>277000</v>
      </c>
      <c r="D107" s="62">
        <v>277000</v>
      </c>
      <c r="E107" s="26">
        <v>277000</v>
      </c>
    </row>
    <row r="108" spans="1:5" ht="53.25" customHeight="1" x14ac:dyDescent="0.25">
      <c r="A108" s="12"/>
      <c r="B108" s="46" t="s">
        <v>90</v>
      </c>
      <c r="C108" s="62">
        <v>163029</v>
      </c>
      <c r="D108" s="62">
        <v>163029</v>
      </c>
      <c r="E108" s="26">
        <v>163029</v>
      </c>
    </row>
    <row r="109" spans="1:5" ht="43.5" customHeight="1" x14ac:dyDescent="0.25">
      <c r="A109" s="37"/>
      <c r="B109" s="46" t="s">
        <v>109</v>
      </c>
      <c r="C109" s="63">
        <v>12000</v>
      </c>
      <c r="D109" s="63">
        <v>12000</v>
      </c>
      <c r="E109" s="33">
        <v>12000</v>
      </c>
    </row>
    <row r="110" spans="1:5" ht="63.75" x14ac:dyDescent="0.25">
      <c r="A110" s="12"/>
      <c r="B110" s="46" t="s">
        <v>102</v>
      </c>
      <c r="C110" s="63">
        <v>46092433</v>
      </c>
      <c r="D110" s="63">
        <v>46092433</v>
      </c>
      <c r="E110" s="33">
        <v>46092433</v>
      </c>
    </row>
    <row r="111" spans="1:5" ht="51" x14ac:dyDescent="0.25">
      <c r="A111" s="12"/>
      <c r="B111" s="46" t="s">
        <v>101</v>
      </c>
      <c r="C111" s="63">
        <v>12450618</v>
      </c>
      <c r="D111" s="63">
        <v>12450618</v>
      </c>
      <c r="E111" s="33">
        <v>12450618</v>
      </c>
    </row>
    <row r="112" spans="1:5" ht="114.75" x14ac:dyDescent="0.25">
      <c r="A112" s="37"/>
      <c r="B112" s="46" t="s">
        <v>91</v>
      </c>
      <c r="C112" s="63">
        <v>13092.55</v>
      </c>
      <c r="D112" s="63">
        <v>13092.55</v>
      </c>
      <c r="E112" s="33">
        <v>13092.55</v>
      </c>
    </row>
    <row r="113" spans="1:5" ht="75" customHeight="1" x14ac:dyDescent="0.25">
      <c r="A113" s="12" t="s">
        <v>168</v>
      </c>
      <c r="B113" s="46" t="s">
        <v>194</v>
      </c>
      <c r="C113" s="61">
        <v>364560</v>
      </c>
      <c r="D113" s="61">
        <v>364560</v>
      </c>
      <c r="E113" s="33">
        <v>364560</v>
      </c>
    </row>
    <row r="114" spans="1:5" ht="63.75" x14ac:dyDescent="0.25">
      <c r="A114" s="12" t="s">
        <v>167</v>
      </c>
      <c r="B114" s="46" t="s">
        <v>103</v>
      </c>
      <c r="C114" s="63">
        <v>364560</v>
      </c>
      <c r="D114" s="63">
        <v>364560</v>
      </c>
      <c r="E114" s="33">
        <v>364560</v>
      </c>
    </row>
    <row r="115" spans="1:5" ht="51" x14ac:dyDescent="0.25">
      <c r="A115" s="12" t="s">
        <v>166</v>
      </c>
      <c r="B115" s="46" t="s">
        <v>86</v>
      </c>
      <c r="C115" s="63">
        <v>4014384</v>
      </c>
      <c r="D115" s="63">
        <v>4014384</v>
      </c>
      <c r="E115" s="33">
        <v>4014384</v>
      </c>
    </row>
    <row r="116" spans="1:5" ht="51" x14ac:dyDescent="0.25">
      <c r="A116" s="12" t="s">
        <v>165</v>
      </c>
      <c r="B116" s="46" t="s">
        <v>87</v>
      </c>
      <c r="C116" s="63">
        <v>4014384</v>
      </c>
      <c r="D116" s="63">
        <v>4014384</v>
      </c>
      <c r="E116" s="33">
        <v>4014384</v>
      </c>
    </row>
    <row r="117" spans="1:5" ht="25.5" x14ac:dyDescent="0.25">
      <c r="A117" s="12" t="s">
        <v>176</v>
      </c>
      <c r="B117" s="46" t="s">
        <v>79</v>
      </c>
      <c r="C117" s="63">
        <v>356873</v>
      </c>
      <c r="D117" s="63">
        <v>356873</v>
      </c>
      <c r="E117" s="33">
        <v>356873</v>
      </c>
    </row>
    <row r="118" spans="1:5" ht="38.25" x14ac:dyDescent="0.25">
      <c r="A118" s="12" t="s">
        <v>175</v>
      </c>
      <c r="B118" s="46" t="s">
        <v>80</v>
      </c>
      <c r="C118" s="63">
        <v>356873</v>
      </c>
      <c r="D118" s="63">
        <v>356873</v>
      </c>
      <c r="E118" s="33">
        <v>356873</v>
      </c>
    </row>
    <row r="119" spans="1:5" ht="51" x14ac:dyDescent="0.25">
      <c r="A119" s="12" t="s">
        <v>174</v>
      </c>
      <c r="B119" s="46" t="s">
        <v>121</v>
      </c>
      <c r="C119" s="63">
        <v>4980</v>
      </c>
      <c r="D119" s="63">
        <v>5980</v>
      </c>
      <c r="E119" s="33">
        <v>5980</v>
      </c>
    </row>
    <row r="120" spans="1:5" ht="51" x14ac:dyDescent="0.25">
      <c r="A120" s="12" t="s">
        <v>173</v>
      </c>
      <c r="B120" s="46" t="s">
        <v>122</v>
      </c>
      <c r="C120" s="63">
        <v>4980</v>
      </c>
      <c r="D120" s="63">
        <v>5980</v>
      </c>
      <c r="E120" s="33">
        <v>5980</v>
      </c>
    </row>
    <row r="121" spans="1:5" ht="38.25" x14ac:dyDescent="0.25">
      <c r="A121" s="12" t="s">
        <v>172</v>
      </c>
      <c r="B121" s="46" t="s">
        <v>81</v>
      </c>
      <c r="C121" s="63">
        <v>52439.19</v>
      </c>
      <c r="D121" s="63">
        <v>54431.88</v>
      </c>
      <c r="E121" s="33">
        <v>56609.16</v>
      </c>
    </row>
    <row r="122" spans="1:5" ht="38.25" x14ac:dyDescent="0.25">
      <c r="A122" s="12" t="s">
        <v>171</v>
      </c>
      <c r="B122" s="46" t="s">
        <v>82</v>
      </c>
      <c r="C122" s="63">
        <v>52439.19</v>
      </c>
      <c r="D122" s="63">
        <v>54431.88</v>
      </c>
      <c r="E122" s="33">
        <v>56609.16</v>
      </c>
    </row>
    <row r="123" spans="1:5" x14ac:dyDescent="0.25">
      <c r="A123" s="7" t="s">
        <v>164</v>
      </c>
      <c r="B123" s="45" t="s">
        <v>93</v>
      </c>
      <c r="C123" s="64">
        <f>C124+C128</f>
        <v>2169463</v>
      </c>
      <c r="D123" s="64">
        <f t="shared" ref="D123:E123" si="21">D124+D128</f>
        <v>2169463</v>
      </c>
      <c r="E123" s="64">
        <f t="shared" si="21"/>
        <v>2169463</v>
      </c>
    </row>
    <row r="124" spans="1:5" ht="51" x14ac:dyDescent="0.25">
      <c r="A124" s="12" t="s">
        <v>163</v>
      </c>
      <c r="B124" s="46" t="s">
        <v>97</v>
      </c>
      <c r="C124" s="65">
        <f>C125+C127</f>
        <v>1971200</v>
      </c>
      <c r="D124" s="65">
        <f t="shared" ref="D124:E124" si="22">D125+D127</f>
        <v>1971200</v>
      </c>
      <c r="E124" s="65">
        <f t="shared" si="22"/>
        <v>1971200</v>
      </c>
    </row>
    <row r="125" spans="1:5" ht="51" x14ac:dyDescent="0.25">
      <c r="A125" s="12" t="s">
        <v>162</v>
      </c>
      <c r="B125" s="46" t="s">
        <v>98</v>
      </c>
      <c r="C125" s="65">
        <v>1970000</v>
      </c>
      <c r="D125" s="65">
        <v>1970000</v>
      </c>
      <c r="E125" s="26">
        <v>1970000</v>
      </c>
    </row>
    <row r="126" spans="1:5" ht="45" customHeight="1" x14ac:dyDescent="0.25">
      <c r="A126" s="12"/>
      <c r="B126" s="15" t="s">
        <v>157</v>
      </c>
      <c r="C126" s="66">
        <v>1970000</v>
      </c>
      <c r="D126" s="66">
        <v>1970000</v>
      </c>
      <c r="E126" s="34">
        <v>1970000</v>
      </c>
    </row>
    <row r="127" spans="1:5" ht="45" customHeight="1" x14ac:dyDescent="0.25">
      <c r="A127" s="12"/>
      <c r="B127" s="15" t="s">
        <v>156</v>
      </c>
      <c r="C127" s="66">
        <v>1200</v>
      </c>
      <c r="D127" s="66">
        <v>1200</v>
      </c>
      <c r="E127" s="34">
        <v>1200</v>
      </c>
    </row>
    <row r="128" spans="1:5" x14ac:dyDescent="0.25">
      <c r="A128" s="12" t="s">
        <v>161</v>
      </c>
      <c r="B128" s="46" t="s">
        <v>94</v>
      </c>
      <c r="C128" s="65">
        <v>198263</v>
      </c>
      <c r="D128" s="65">
        <v>198263</v>
      </c>
      <c r="E128" s="26">
        <v>198263</v>
      </c>
    </row>
    <row r="129" spans="1:5" ht="25.5" x14ac:dyDescent="0.25">
      <c r="A129" s="52" t="s">
        <v>160</v>
      </c>
      <c r="B129" s="53" t="s">
        <v>95</v>
      </c>
      <c r="C129" s="65">
        <v>198263</v>
      </c>
      <c r="D129" s="65">
        <v>198263</v>
      </c>
      <c r="E129" s="26">
        <v>198263</v>
      </c>
    </row>
    <row r="130" spans="1:5" ht="25.5" x14ac:dyDescent="0.25">
      <c r="A130" s="52"/>
      <c r="B130" s="46" t="s">
        <v>99</v>
      </c>
      <c r="C130" s="63">
        <v>198263</v>
      </c>
      <c r="D130" s="63">
        <v>198263</v>
      </c>
      <c r="E130" s="33">
        <v>198263</v>
      </c>
    </row>
    <row r="131" spans="1:5" ht="24" customHeight="1" x14ac:dyDescent="0.25">
      <c r="A131" s="7"/>
      <c r="B131" s="7" t="s">
        <v>96</v>
      </c>
      <c r="C131" s="67">
        <f t="shared" ref="C131:D131" si="23">C66+C21</f>
        <v>154223758.74000001</v>
      </c>
      <c r="D131" s="67">
        <f t="shared" si="23"/>
        <v>132734013.42999999</v>
      </c>
      <c r="E131" s="30">
        <f>E66+E21</f>
        <v>131376666.70999999</v>
      </c>
    </row>
    <row r="132" spans="1:5" ht="55.5" customHeight="1" x14ac:dyDescent="0.25">
      <c r="E132" s="3"/>
    </row>
    <row r="133" spans="1:5" ht="64.5" customHeight="1" x14ac:dyDescent="0.25">
      <c r="E133" s="3"/>
    </row>
  </sheetData>
  <mergeCells count="8">
    <mergeCell ref="C5:E5"/>
    <mergeCell ref="A16:E16"/>
    <mergeCell ref="A18:A20"/>
    <mergeCell ref="B18:B20"/>
    <mergeCell ref="E18:E20"/>
    <mergeCell ref="B13:E13"/>
    <mergeCell ref="C18:C20"/>
    <mergeCell ref="D18:D20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2019-04-09T06:05:38Z</cp:lastPrinted>
  <dcterms:created xsi:type="dcterms:W3CDTF">2014-11-05T13:31:02Z</dcterms:created>
  <dcterms:modified xsi:type="dcterms:W3CDTF">2019-04-30T06:19:13Z</dcterms:modified>
</cp:coreProperties>
</file>