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36" i="1" l="1"/>
  <c r="F136" i="1"/>
  <c r="E136" i="1"/>
  <c r="E127" i="1"/>
  <c r="F127" i="1"/>
  <c r="G127" i="1"/>
  <c r="E128" i="1"/>
  <c r="F128" i="1"/>
  <c r="G128" i="1"/>
  <c r="E129" i="1"/>
  <c r="F129" i="1"/>
  <c r="G129" i="1"/>
  <c r="E72" i="1"/>
  <c r="F72" i="1"/>
  <c r="G72" i="1"/>
  <c r="E73" i="1"/>
  <c r="F73" i="1"/>
  <c r="G73" i="1"/>
  <c r="E74" i="1"/>
  <c r="F74" i="1"/>
  <c r="G74" i="1"/>
  <c r="E71" i="1"/>
  <c r="E62" i="1"/>
  <c r="F62" i="1"/>
  <c r="G62" i="1"/>
  <c r="E63" i="1"/>
  <c r="F63" i="1"/>
  <c r="G63" i="1"/>
  <c r="E64" i="1"/>
  <c r="F64" i="1"/>
  <c r="G64" i="1"/>
  <c r="G61" i="1"/>
  <c r="F61" i="1"/>
  <c r="E61" i="1"/>
  <c r="E27" i="1"/>
  <c r="F27" i="1"/>
  <c r="G27" i="1"/>
  <c r="E29" i="1"/>
  <c r="F29" i="1"/>
  <c r="G29" i="1"/>
  <c r="G26" i="1"/>
  <c r="F26" i="1"/>
  <c r="E26" i="1"/>
  <c r="G13" i="1"/>
  <c r="F13" i="1"/>
  <c r="E13" i="1"/>
  <c r="E60" i="1"/>
  <c r="E48" i="1"/>
  <c r="E28" i="1" s="1"/>
  <c r="E80" i="1"/>
  <c r="G48" i="1"/>
  <c r="G28" i="1" s="1"/>
  <c r="F48" i="1"/>
  <c r="F28" i="1" s="1"/>
  <c r="E30" i="1" l="1"/>
  <c r="G155" i="1"/>
  <c r="F155" i="1"/>
  <c r="E155" i="1"/>
  <c r="G150" i="1" l="1"/>
  <c r="F150" i="1"/>
  <c r="E150" i="1"/>
  <c r="G145" i="1" l="1"/>
  <c r="F145" i="1"/>
  <c r="E145" i="1"/>
  <c r="G139" i="1"/>
  <c r="G9" i="1" s="1"/>
  <c r="F139" i="1"/>
  <c r="F9" i="1" s="1"/>
  <c r="E139" i="1"/>
  <c r="E9" i="1" s="1"/>
  <c r="G138" i="1"/>
  <c r="F138" i="1"/>
  <c r="E138" i="1"/>
  <c r="E8" i="1" s="1"/>
  <c r="G137" i="1"/>
  <c r="F137" i="1"/>
  <c r="E137" i="1"/>
  <c r="G135" i="1"/>
  <c r="F135" i="1"/>
  <c r="E135" i="1"/>
  <c r="G126" i="1"/>
  <c r="F126" i="1"/>
  <c r="E126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G71" i="1"/>
  <c r="F71" i="1"/>
  <c r="G70" i="1"/>
  <c r="F70" i="1"/>
  <c r="E70" i="1"/>
  <c r="G65" i="1"/>
  <c r="G60" i="1"/>
  <c r="F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5" i="1"/>
  <c r="F25" i="1"/>
  <c r="E25" i="1"/>
  <c r="G20" i="1"/>
  <c r="F20" i="1"/>
  <c r="E20" i="1"/>
  <c r="G12" i="1"/>
  <c r="G7" i="1" s="1"/>
  <c r="F12" i="1"/>
  <c r="F7" i="1" s="1"/>
  <c r="E12" i="1"/>
  <c r="E7" i="1" s="1"/>
  <c r="G11" i="1"/>
  <c r="F11" i="1"/>
  <c r="E11" i="1"/>
  <c r="E15" i="1" l="1"/>
  <c r="E6" i="1"/>
  <c r="E10" i="1" s="1"/>
  <c r="F6" i="1"/>
  <c r="G130" i="1"/>
  <c r="G6" i="1"/>
  <c r="E75" i="1"/>
  <c r="G8" i="1"/>
  <c r="F8" i="1"/>
  <c r="G15" i="1"/>
  <c r="F30" i="1"/>
  <c r="F75" i="1"/>
  <c r="E140" i="1"/>
  <c r="F15" i="1"/>
  <c r="G30" i="1"/>
  <c r="E65" i="1"/>
  <c r="G75" i="1"/>
  <c r="E130" i="1"/>
  <c r="F140" i="1"/>
  <c r="F65" i="1"/>
  <c r="F130" i="1"/>
  <c r="G140" i="1"/>
  <c r="G10" i="1" l="1"/>
  <c r="F10" i="1"/>
</calcChain>
</file>

<file path=xl/sharedStrings.xml><?xml version="1.0" encoding="utf-8"?>
<sst xmlns="http://schemas.openxmlformats.org/spreadsheetml/2006/main" count="526" uniqueCount="96">
  <si>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</si>
  <si>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</si>
  <si>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</si>
  <si>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</si>
  <si>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</si>
  <si>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</si>
  <si>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</si>
  <si>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</si>
  <si>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</si>
  <si>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</si>
  <si>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</si>
  <si>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</si>
  <si>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</si>
  <si>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</si>
  <si>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</si>
  <si>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</si>
  <si>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</si>
  <si>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</si>
  <si>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</si>
  <si>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</si>
  <si>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</si>
  <si>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</si>
  <si>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</si>
  <si>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</si>
  <si>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</si>
  <si>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</si>
  <si>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</si>
  <si>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</si>
  <si>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</si>
  <si>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</si>
  <si>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</si>
  <si>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</si>
  <si>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</si>
  <si>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</si>
  <si>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</si>
  <si>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</si>
  <si>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</si>
  <si>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</si>
  <si>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</si>
  <si>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</si>
  <si>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</si>
  <si>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</si>
  <si>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</si>
  <si>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</si>
  <si>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</si>
  <si>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</si>
  <si>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</si>
  <si>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</si>
  <si>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</si>
  <si>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</si>
  <si>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</si>
  <si>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</si>
  <si>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</si>
  <si>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</si>
  <si>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</si>
  <si>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</si>
  <si>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</si>
  <si>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</si>
  <si>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</si>
  <si>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</si>
  <si>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</si>
  <si>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</si>
  <si>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</si>
  <si>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</si>
  <si>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</si>
  <si>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</si>
  <si>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</si>
  <si>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</si>
  <si>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</si>
  <si>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</si>
  <si>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</si>
  <si>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</si>
  <si>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</si>
  <si>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</si>
  <si>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</si>
  <si>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</si>
  <si>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</si>
  <si>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</si>
  <si>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</si>
  <si>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</si>
  <si>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</si>
  <si>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</si>
  <si>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</si>
  <si>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</si>
  <si>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</si>
  <si>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</si>
  <si>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</si>
  <si>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</si>
  <si>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</si>
  <si>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</si>
  <si>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</si>
  <si>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</si>
  <si>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 xml:space="preserve">Замена оконных блоков муниципальных организаций Брянской области </t>
  </si>
  <si>
    <t xml:space="preserve">Капитальный ремонт кровель муниципальных образовательных организаций Брянской области </t>
  </si>
  <si>
    <t>Приложение 2
к муниципальной программе  «Развитие образования Жирятинского муниципального района Брянской области»  (2020-2022годы)</t>
  </si>
  <si>
    <t>Развитие образования Жирятинского муниципального района Брянской области  (2020-2022годы)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</si>
</sst>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0" fillId="3" borderId="2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B7" sqref="B7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46" t="s">
        <v>94</v>
      </c>
      <c r="E2" s="47"/>
      <c r="F2" s="47"/>
      <c r="G2" s="47"/>
      <c r="H2" s="47"/>
    </row>
    <row r="3" spans="1:8" ht="20.25" customHeight="1" x14ac:dyDescent="0.25">
      <c r="A3" s="48" t="s">
        <v>1</v>
      </c>
      <c r="B3" s="48"/>
      <c r="C3" s="48"/>
      <c r="D3" s="48"/>
      <c r="E3" s="48"/>
      <c r="F3" s="48"/>
      <c r="G3" s="48"/>
      <c r="H3" s="48"/>
    </row>
    <row r="4" spans="1:8" ht="34.5" customHeight="1" x14ac:dyDescent="0.25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/>
      <c r="G4" s="49"/>
      <c r="H4" s="49" t="s">
        <v>7</v>
      </c>
    </row>
    <row r="5" spans="1:8" ht="56.25" customHeight="1" x14ac:dyDescent="0.25">
      <c r="A5" s="50" t="s">
        <v>0</v>
      </c>
      <c r="B5" s="50" t="s">
        <v>0</v>
      </c>
      <c r="C5" s="49" t="s">
        <v>0</v>
      </c>
      <c r="D5" s="49" t="s">
        <v>0</v>
      </c>
      <c r="E5" s="3" t="s">
        <v>8</v>
      </c>
      <c r="F5" s="3" t="s">
        <v>69</v>
      </c>
      <c r="G5" s="3" t="s">
        <v>91</v>
      </c>
      <c r="H5" s="49" t="s">
        <v>0</v>
      </c>
    </row>
    <row r="6" spans="1:8" ht="64.5" customHeight="1" x14ac:dyDescent="0.25">
      <c r="A6" s="4" t="s">
        <v>0</v>
      </c>
      <c r="B6" s="5" t="s">
        <v>95</v>
      </c>
      <c r="C6" s="40" t="s">
        <v>9</v>
      </c>
      <c r="D6" s="6" t="s">
        <v>10</v>
      </c>
      <c r="E6" s="7">
        <f t="shared" ref="E6:G9" si="0">E11+E26+E61+E71+E126+E136+E146+E151</f>
        <v>72919342</v>
      </c>
      <c r="F6" s="7">
        <f t="shared" si="0"/>
        <v>66950342</v>
      </c>
      <c r="G6" s="7">
        <f t="shared" si="0"/>
        <v>67224621</v>
      </c>
      <c r="H6" s="6"/>
    </row>
    <row r="7" spans="1:8" ht="43.35" customHeight="1" x14ac:dyDescent="0.25">
      <c r="A7" s="4" t="s">
        <v>0</v>
      </c>
      <c r="B7" s="5" t="s">
        <v>0</v>
      </c>
      <c r="C7" s="40"/>
      <c r="D7" s="6" t="s">
        <v>11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6"/>
    </row>
    <row r="8" spans="1:8" ht="28.9" customHeight="1" x14ac:dyDescent="0.25">
      <c r="A8" s="4" t="s">
        <v>0</v>
      </c>
      <c r="B8" s="5" t="s">
        <v>0</v>
      </c>
      <c r="C8" s="40"/>
      <c r="D8" s="6" t="s">
        <v>12</v>
      </c>
      <c r="E8" s="7">
        <f t="shared" si="0"/>
        <v>29719435</v>
      </c>
      <c r="F8" s="7">
        <f t="shared" si="0"/>
        <v>30186614</v>
      </c>
      <c r="G8" s="7">
        <f t="shared" si="0"/>
        <v>30301387</v>
      </c>
      <c r="H8" s="6"/>
    </row>
    <row r="9" spans="1:8" ht="28.9" customHeight="1" x14ac:dyDescent="0.25">
      <c r="A9" s="4" t="s">
        <v>0</v>
      </c>
      <c r="B9" s="5" t="s">
        <v>0</v>
      </c>
      <c r="C9" s="40"/>
      <c r="D9" s="6" t="s">
        <v>13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41"/>
      <c r="D10" s="10" t="s">
        <v>14</v>
      </c>
      <c r="E10" s="11">
        <f>SUM(E6:E9)</f>
        <v>102638777</v>
      </c>
      <c r="F10" s="11">
        <f>SUM(F6:F9)</f>
        <v>97136956</v>
      </c>
      <c r="G10" s="11">
        <f>SUM(G6:G9)</f>
        <v>97526008</v>
      </c>
      <c r="H10" s="10"/>
    </row>
    <row r="11" spans="1:8" ht="66" customHeight="1" x14ac:dyDescent="0.25">
      <c r="A11" s="12" t="s">
        <v>15</v>
      </c>
      <c r="B11" s="13" t="s">
        <v>43</v>
      </c>
      <c r="C11" s="40" t="s">
        <v>9</v>
      </c>
      <c r="D11" s="6" t="s">
        <v>10</v>
      </c>
      <c r="E11" s="7">
        <f>E16+E21</f>
        <v>0</v>
      </c>
      <c r="F11" s="7">
        <f t="shared" ref="F11:G12" si="1">F16+F21</f>
        <v>0</v>
      </c>
      <c r="G11" s="7">
        <f t="shared" si="1"/>
        <v>0</v>
      </c>
      <c r="H11" s="6"/>
    </row>
    <row r="12" spans="1:8" ht="42.75" customHeight="1" x14ac:dyDescent="0.25">
      <c r="A12" s="4" t="s">
        <v>0</v>
      </c>
      <c r="B12" s="5"/>
      <c r="C12" s="40"/>
      <c r="D12" s="6" t="s">
        <v>11</v>
      </c>
      <c r="E12" s="7">
        <f>E17+E22</f>
        <v>0</v>
      </c>
      <c r="F12" s="7">
        <f t="shared" si="1"/>
        <v>0</v>
      </c>
      <c r="G12" s="7">
        <f t="shared" si="1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40"/>
      <c r="D13" s="6" t="s">
        <v>12</v>
      </c>
      <c r="E13" s="7">
        <f>E18+E23</f>
        <v>14343726</v>
      </c>
      <c r="F13" s="7">
        <f t="shared" ref="F13:G13" si="2">F18+F23</f>
        <v>14412431</v>
      </c>
      <c r="G13" s="7">
        <f t="shared" si="2"/>
        <v>14417271</v>
      </c>
      <c r="H13" s="6"/>
    </row>
    <row r="14" spans="1:8" ht="28.5" customHeight="1" x14ac:dyDescent="0.25">
      <c r="A14" s="4" t="s">
        <v>0</v>
      </c>
      <c r="B14" s="5" t="s">
        <v>0</v>
      </c>
      <c r="C14" s="40"/>
      <c r="D14" s="6" t="s">
        <v>13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41"/>
      <c r="D15" s="10" t="s">
        <v>14</v>
      </c>
      <c r="E15" s="11">
        <f>SUM(E11:E14)</f>
        <v>14343726</v>
      </c>
      <c r="F15" s="11">
        <f t="shared" ref="F15:G15" si="3">SUM(F11:F14)</f>
        <v>14412431</v>
      </c>
      <c r="G15" s="11">
        <f t="shared" si="3"/>
        <v>14417271</v>
      </c>
      <c r="H15" s="10"/>
    </row>
    <row r="16" spans="1:8" ht="54" customHeight="1" x14ac:dyDescent="0.25">
      <c r="A16" s="12" t="s">
        <v>16</v>
      </c>
      <c r="B16" s="13" t="s">
        <v>44</v>
      </c>
      <c r="C16" s="40" t="s">
        <v>9</v>
      </c>
      <c r="D16" s="6" t="s">
        <v>10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40"/>
      <c r="D17" s="6" t="s">
        <v>11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40"/>
      <c r="D18" s="6" t="s">
        <v>12</v>
      </c>
      <c r="E18" s="7">
        <v>938494</v>
      </c>
      <c r="F18" s="7">
        <v>938743</v>
      </c>
      <c r="G18" s="7">
        <v>939003</v>
      </c>
      <c r="H18" s="6"/>
    </row>
    <row r="19" spans="1:8" ht="28.9" customHeight="1" x14ac:dyDescent="0.25">
      <c r="A19" s="4" t="s">
        <v>0</v>
      </c>
      <c r="B19" s="5" t="s">
        <v>0</v>
      </c>
      <c r="C19" s="40"/>
      <c r="D19" s="6" t="s">
        <v>13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41"/>
      <c r="D20" s="10" t="s">
        <v>14</v>
      </c>
      <c r="E20" s="11">
        <f>SUM(E16:E19)</f>
        <v>938494</v>
      </c>
      <c r="F20" s="11">
        <f t="shared" ref="F20:G20" si="4">SUM(F16:F19)</f>
        <v>938743</v>
      </c>
      <c r="G20" s="11">
        <f t="shared" si="4"/>
        <v>939003</v>
      </c>
      <c r="H20" s="10"/>
    </row>
    <row r="21" spans="1:8" ht="52.5" customHeight="1" x14ac:dyDescent="0.25">
      <c r="A21" s="12" t="s">
        <v>17</v>
      </c>
      <c r="B21" s="13" t="s">
        <v>45</v>
      </c>
      <c r="C21" s="40" t="s">
        <v>9</v>
      </c>
      <c r="D21" s="6" t="s">
        <v>10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40"/>
      <c r="D22" s="6" t="s">
        <v>11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40"/>
      <c r="D23" s="6" t="s">
        <v>12</v>
      </c>
      <c r="E23" s="7">
        <v>13405232</v>
      </c>
      <c r="F23" s="7">
        <v>13473688</v>
      </c>
      <c r="G23" s="7">
        <v>13478268</v>
      </c>
      <c r="H23" s="6"/>
    </row>
    <row r="24" spans="1:8" ht="28.9" customHeight="1" x14ac:dyDescent="0.25">
      <c r="A24" s="4" t="s">
        <v>0</v>
      </c>
      <c r="B24" s="5" t="s">
        <v>0</v>
      </c>
      <c r="C24" s="40"/>
      <c r="D24" s="6" t="s">
        <v>13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41"/>
      <c r="D25" s="10" t="s">
        <v>14</v>
      </c>
      <c r="E25" s="11">
        <f>SUM(E21:E24)</f>
        <v>13405232</v>
      </c>
      <c r="F25" s="11">
        <f t="shared" ref="F25:G25" si="5">SUM(F21:F24)</f>
        <v>13473688</v>
      </c>
      <c r="G25" s="11">
        <f t="shared" si="5"/>
        <v>13478268</v>
      </c>
      <c r="H25" s="10"/>
    </row>
    <row r="26" spans="1:8" ht="159.4" customHeight="1" x14ac:dyDescent="0.25">
      <c r="A26" s="12" t="s">
        <v>18</v>
      </c>
      <c r="B26" s="13" t="s">
        <v>46</v>
      </c>
      <c r="C26" s="40" t="s">
        <v>9</v>
      </c>
      <c r="D26" s="6" t="s">
        <v>10</v>
      </c>
      <c r="E26" s="7">
        <f>E31+E36+E41+E46+E51+E56</f>
        <v>62256293</v>
      </c>
      <c r="F26" s="7">
        <f t="shared" ref="F26:G26" si="6">F31+F36+F41+F46+F51+F56</f>
        <v>62256293</v>
      </c>
      <c r="G26" s="7">
        <f t="shared" si="6"/>
        <v>62256293</v>
      </c>
      <c r="H26" s="6" t="s">
        <v>19</v>
      </c>
    </row>
    <row r="27" spans="1:8" ht="43.35" customHeight="1" x14ac:dyDescent="0.25">
      <c r="A27" s="4" t="s">
        <v>0</v>
      </c>
      <c r="B27" s="5" t="s">
        <v>0</v>
      </c>
      <c r="C27" s="40"/>
      <c r="D27" s="6" t="s">
        <v>11</v>
      </c>
      <c r="E27" s="7">
        <f t="shared" ref="E27:G27" si="7">E32+E37+E42+E47+E52+E57</f>
        <v>0</v>
      </c>
      <c r="F27" s="7">
        <f t="shared" si="7"/>
        <v>0</v>
      </c>
      <c r="G27" s="7">
        <f t="shared" si="7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40"/>
      <c r="D28" s="6" t="s">
        <v>12</v>
      </c>
      <c r="E28" s="7">
        <f t="shared" ref="E28:G28" si="8">E33+E38+E43+E48+E53+E58</f>
        <v>12256256</v>
      </c>
      <c r="F28" s="7">
        <f t="shared" si="8"/>
        <v>13010730</v>
      </c>
      <c r="G28" s="7">
        <f t="shared" si="8"/>
        <v>13103157</v>
      </c>
      <c r="H28" s="6"/>
    </row>
    <row r="29" spans="1:8" ht="28.9" customHeight="1" x14ac:dyDescent="0.25">
      <c r="A29" s="4" t="s">
        <v>0</v>
      </c>
      <c r="B29" s="5" t="s">
        <v>0</v>
      </c>
      <c r="C29" s="40"/>
      <c r="D29" s="6" t="s">
        <v>13</v>
      </c>
      <c r="E29" s="7">
        <f t="shared" ref="E29:G29" si="9">E34+E39+E44+E49+E54+E59</f>
        <v>0</v>
      </c>
      <c r="F29" s="7">
        <f t="shared" si="9"/>
        <v>0</v>
      </c>
      <c r="G29" s="7">
        <f t="shared" si="9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41"/>
      <c r="D30" s="10" t="s">
        <v>14</v>
      </c>
      <c r="E30" s="11">
        <f>SUM(E26:E29)</f>
        <v>74512549</v>
      </c>
      <c r="F30" s="11">
        <f t="shared" ref="F30:G30" si="10">SUM(F26:F29)</f>
        <v>75267023</v>
      </c>
      <c r="G30" s="11">
        <f t="shared" si="10"/>
        <v>75359450</v>
      </c>
      <c r="H30" s="10"/>
    </row>
    <row r="31" spans="1:8" ht="144.4" customHeight="1" x14ac:dyDescent="0.25">
      <c r="A31" s="12" t="s">
        <v>20</v>
      </c>
      <c r="B31" s="13" t="s">
        <v>47</v>
      </c>
      <c r="C31" s="40" t="s">
        <v>9</v>
      </c>
      <c r="D31" s="6" t="s">
        <v>10</v>
      </c>
      <c r="E31" s="7">
        <v>47601551</v>
      </c>
      <c r="F31" s="7">
        <v>47601551</v>
      </c>
      <c r="G31" s="7">
        <v>47601551</v>
      </c>
      <c r="H31" s="6"/>
    </row>
    <row r="32" spans="1:8" ht="43.35" customHeight="1" x14ac:dyDescent="0.25">
      <c r="A32" s="4" t="s">
        <v>0</v>
      </c>
      <c r="B32" s="5" t="s">
        <v>0</v>
      </c>
      <c r="C32" s="40"/>
      <c r="D32" s="6" t="s">
        <v>11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40"/>
      <c r="D33" s="6" t="s">
        <v>12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40"/>
      <c r="D34" s="6" t="s">
        <v>13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41"/>
      <c r="D35" s="10" t="s">
        <v>14</v>
      </c>
      <c r="E35" s="11">
        <f>SUM(E31:E34)</f>
        <v>47601551</v>
      </c>
      <c r="F35" s="11">
        <f t="shared" ref="F35:G35" si="11">SUM(F31:F34)</f>
        <v>47601551</v>
      </c>
      <c r="G35" s="11">
        <f t="shared" si="11"/>
        <v>47601551</v>
      </c>
      <c r="H35" s="10"/>
    </row>
    <row r="36" spans="1:8" ht="78.75" customHeight="1" x14ac:dyDescent="0.25">
      <c r="A36" s="12" t="s">
        <v>21</v>
      </c>
      <c r="B36" s="13" t="s">
        <v>48</v>
      </c>
      <c r="C36" s="40" t="s">
        <v>9</v>
      </c>
      <c r="D36" s="6" t="s">
        <v>10</v>
      </c>
      <c r="E36" s="7">
        <v>14654742</v>
      </c>
      <c r="F36" s="7">
        <v>14654742</v>
      </c>
      <c r="G36" s="7">
        <v>14654742</v>
      </c>
      <c r="H36" s="6"/>
    </row>
    <row r="37" spans="1:8" ht="43.35" customHeight="1" x14ac:dyDescent="0.25">
      <c r="A37" s="4" t="s">
        <v>0</v>
      </c>
      <c r="B37" s="5" t="s">
        <v>0</v>
      </c>
      <c r="C37" s="40"/>
      <c r="D37" s="6" t="s">
        <v>11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40"/>
      <c r="D38" s="6" t="s">
        <v>12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40"/>
      <c r="D39" s="6" t="s">
        <v>13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41"/>
      <c r="D40" s="10" t="s">
        <v>14</v>
      </c>
      <c r="E40" s="11">
        <f>SUM(E36:E39)</f>
        <v>14654742</v>
      </c>
      <c r="F40" s="11">
        <f t="shared" ref="F40:G40" si="12">SUM(F36:F39)</f>
        <v>14654742</v>
      </c>
      <c r="G40" s="11">
        <f t="shared" si="12"/>
        <v>14654742</v>
      </c>
      <c r="H40" s="10"/>
    </row>
    <row r="41" spans="1:8" ht="45" x14ac:dyDescent="0.25">
      <c r="A41" s="14" t="s">
        <v>22</v>
      </c>
      <c r="B41" s="13" t="s">
        <v>49</v>
      </c>
      <c r="C41" s="40" t="s">
        <v>9</v>
      </c>
      <c r="D41" s="6" t="s">
        <v>10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40"/>
      <c r="D42" s="6" t="s">
        <v>11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40"/>
      <c r="D43" s="6" t="s">
        <v>12</v>
      </c>
      <c r="E43" s="7">
        <v>1510686</v>
      </c>
      <c r="F43" s="7">
        <v>1583234</v>
      </c>
      <c r="G43" s="7">
        <v>1614972</v>
      </c>
      <c r="H43" s="6"/>
    </row>
    <row r="44" spans="1:8" ht="30" x14ac:dyDescent="0.25">
      <c r="A44" s="4" t="s">
        <v>0</v>
      </c>
      <c r="B44" s="5" t="s">
        <v>0</v>
      </c>
      <c r="C44" s="40"/>
      <c r="D44" s="6" t="s">
        <v>13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41"/>
      <c r="D45" s="10" t="s">
        <v>14</v>
      </c>
      <c r="E45" s="11">
        <f>SUM(E41:E44)</f>
        <v>1510686</v>
      </c>
      <c r="F45" s="11">
        <f t="shared" ref="F45:G45" si="13">SUM(F41:F44)</f>
        <v>1583234</v>
      </c>
      <c r="G45" s="11">
        <f t="shared" si="13"/>
        <v>1614972</v>
      </c>
      <c r="H45" s="10"/>
    </row>
    <row r="46" spans="1:8" ht="45" x14ac:dyDescent="0.25">
      <c r="A46" s="14" t="s">
        <v>23</v>
      </c>
      <c r="B46" s="13" t="s">
        <v>50</v>
      </c>
      <c r="C46" s="40" t="s">
        <v>9</v>
      </c>
      <c r="D46" s="6" t="s">
        <v>10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40"/>
      <c r="D47" s="6" t="s">
        <v>11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40"/>
      <c r="D48" s="6" t="s">
        <v>12</v>
      </c>
      <c r="E48" s="7">
        <f>7274976+368355</f>
        <v>7643331</v>
      </c>
      <c r="F48" s="7">
        <f>7967332+418355</f>
        <v>8385687</v>
      </c>
      <c r="G48" s="7">
        <f>8027062+418355</f>
        <v>8445417</v>
      </c>
      <c r="H48" s="6"/>
    </row>
    <row r="49" spans="1:8" ht="30" x14ac:dyDescent="0.25">
      <c r="A49" s="4" t="s">
        <v>0</v>
      </c>
      <c r="B49" s="5" t="s">
        <v>0</v>
      </c>
      <c r="C49" s="40"/>
      <c r="D49" s="6" t="s">
        <v>13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41"/>
      <c r="D50" s="10" t="s">
        <v>14</v>
      </c>
      <c r="E50" s="11">
        <f>SUM(E46:E49)</f>
        <v>7643331</v>
      </c>
      <c r="F50" s="11">
        <f t="shared" ref="F50:G50" si="14">SUM(F46:F49)</f>
        <v>8385687</v>
      </c>
      <c r="G50" s="11">
        <f t="shared" si="14"/>
        <v>8445417</v>
      </c>
      <c r="H50" s="10"/>
    </row>
    <row r="51" spans="1:8" ht="45" x14ac:dyDescent="0.25">
      <c r="A51" s="14" t="s">
        <v>24</v>
      </c>
      <c r="B51" s="13" t="s">
        <v>51</v>
      </c>
      <c r="C51" s="40" t="s">
        <v>9</v>
      </c>
      <c r="D51" s="6" t="s">
        <v>10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40"/>
      <c r="D52" s="6" t="s">
        <v>11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40"/>
      <c r="D53" s="6" t="s">
        <v>12</v>
      </c>
      <c r="E53" s="7">
        <v>1633166</v>
      </c>
      <c r="F53" s="7">
        <v>1811842</v>
      </c>
      <c r="G53" s="7">
        <v>1812589</v>
      </c>
      <c r="H53" s="6"/>
    </row>
    <row r="54" spans="1:8" ht="30" x14ac:dyDescent="0.25">
      <c r="A54" s="4" t="s">
        <v>0</v>
      </c>
      <c r="B54" s="5" t="s">
        <v>0</v>
      </c>
      <c r="C54" s="40"/>
      <c r="D54" s="6" t="s">
        <v>13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41"/>
      <c r="D55" s="10" t="s">
        <v>14</v>
      </c>
      <c r="E55" s="11">
        <f>SUM(E51:E54)</f>
        <v>1633166</v>
      </c>
      <c r="F55" s="11">
        <f t="shared" ref="F55:G55" si="15">SUM(F51:F54)</f>
        <v>1811842</v>
      </c>
      <c r="G55" s="11">
        <f t="shared" si="15"/>
        <v>1812589</v>
      </c>
      <c r="H55" s="10"/>
    </row>
    <row r="56" spans="1:8" ht="45" x14ac:dyDescent="0.25">
      <c r="A56" s="14" t="s">
        <v>25</v>
      </c>
      <c r="B56" s="13" t="s">
        <v>52</v>
      </c>
      <c r="C56" s="40" t="s">
        <v>9</v>
      </c>
      <c r="D56" s="6" t="s">
        <v>10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40"/>
      <c r="D57" s="6" t="s">
        <v>11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40"/>
      <c r="D58" s="6" t="s">
        <v>12</v>
      </c>
      <c r="E58" s="7">
        <v>1469073</v>
      </c>
      <c r="F58" s="7">
        <v>1229967</v>
      </c>
      <c r="G58" s="7">
        <v>1230179</v>
      </c>
      <c r="H58" s="6"/>
    </row>
    <row r="59" spans="1:8" ht="30" x14ac:dyDescent="0.25">
      <c r="A59" s="4" t="s">
        <v>0</v>
      </c>
      <c r="B59" s="5" t="s">
        <v>0</v>
      </c>
      <c r="C59" s="40"/>
      <c r="D59" s="6" t="s">
        <v>13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41"/>
      <c r="D60" s="10" t="s">
        <v>14</v>
      </c>
      <c r="E60" s="11">
        <f>SUM(E56:E59)</f>
        <v>1469073</v>
      </c>
      <c r="F60" s="11">
        <f t="shared" ref="F60:G60" si="16">SUM(F56:F59)</f>
        <v>1229967</v>
      </c>
      <c r="G60" s="11">
        <f t="shared" si="16"/>
        <v>1230179</v>
      </c>
      <c r="H60" s="10"/>
    </row>
    <row r="61" spans="1:8" ht="45" x14ac:dyDescent="0.25">
      <c r="A61" s="14" t="s">
        <v>26</v>
      </c>
      <c r="B61" s="13" t="s">
        <v>53</v>
      </c>
      <c r="C61" s="40" t="s">
        <v>9</v>
      </c>
      <c r="D61" s="6" t="s">
        <v>10</v>
      </c>
      <c r="E61" s="7">
        <f>E66</f>
        <v>0</v>
      </c>
      <c r="F61" s="7">
        <f t="shared" ref="F61:G61" si="17">F66</f>
        <v>0</v>
      </c>
      <c r="G61" s="7">
        <f t="shared" si="17"/>
        <v>0</v>
      </c>
      <c r="H61" s="6"/>
    </row>
    <row r="62" spans="1:8" ht="45" x14ac:dyDescent="0.25">
      <c r="A62" s="4" t="s">
        <v>0</v>
      </c>
      <c r="B62" s="5" t="s">
        <v>0</v>
      </c>
      <c r="C62" s="40"/>
      <c r="D62" s="6" t="s">
        <v>11</v>
      </c>
      <c r="E62" s="7">
        <f t="shared" ref="E62:G62" si="18">E67</f>
        <v>0</v>
      </c>
      <c r="F62" s="7">
        <f t="shared" si="18"/>
        <v>0</v>
      </c>
      <c r="G62" s="7">
        <f t="shared" si="18"/>
        <v>0</v>
      </c>
      <c r="H62" s="6"/>
    </row>
    <row r="63" spans="1:8" ht="45" x14ac:dyDescent="0.25">
      <c r="A63" s="4" t="s">
        <v>0</v>
      </c>
      <c r="B63" s="5" t="s">
        <v>0</v>
      </c>
      <c r="C63" s="40"/>
      <c r="D63" s="6" t="s">
        <v>12</v>
      </c>
      <c r="E63" s="7">
        <f t="shared" ref="E63:G63" si="19">E68</f>
        <v>1300335</v>
      </c>
      <c r="F63" s="7">
        <f t="shared" si="19"/>
        <v>1325335</v>
      </c>
      <c r="G63" s="7">
        <f t="shared" si="19"/>
        <v>1325335</v>
      </c>
      <c r="H63" s="6"/>
    </row>
    <row r="64" spans="1:8" ht="30" x14ac:dyDescent="0.25">
      <c r="A64" s="4" t="s">
        <v>0</v>
      </c>
      <c r="B64" s="5" t="s">
        <v>0</v>
      </c>
      <c r="C64" s="40"/>
      <c r="D64" s="6" t="s">
        <v>13</v>
      </c>
      <c r="E64" s="7">
        <f t="shared" ref="E64:G64" si="20">E69</f>
        <v>0</v>
      </c>
      <c r="F64" s="7">
        <f t="shared" si="20"/>
        <v>0</v>
      </c>
      <c r="G64" s="7">
        <f t="shared" si="20"/>
        <v>0</v>
      </c>
      <c r="H64" s="6"/>
    </row>
    <row r="65" spans="1:8" x14ac:dyDescent="0.25">
      <c r="A65" s="8" t="s">
        <v>0</v>
      </c>
      <c r="B65" s="9" t="s">
        <v>0</v>
      </c>
      <c r="C65" s="41"/>
      <c r="D65" s="10" t="s">
        <v>14</v>
      </c>
      <c r="E65" s="11">
        <f>SUM(E61:E64)</f>
        <v>1300335</v>
      </c>
      <c r="F65" s="11">
        <f t="shared" ref="F65:G65" si="21">SUM(F61:F64)</f>
        <v>1325335</v>
      </c>
      <c r="G65" s="11">
        <f t="shared" si="21"/>
        <v>1325335</v>
      </c>
      <c r="H65" s="10"/>
    </row>
    <row r="66" spans="1:8" ht="45" x14ac:dyDescent="0.25">
      <c r="A66" s="14" t="s">
        <v>27</v>
      </c>
      <c r="B66" s="13" t="s">
        <v>54</v>
      </c>
      <c r="C66" s="40" t="s">
        <v>9</v>
      </c>
      <c r="D66" s="6" t="s">
        <v>10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40"/>
      <c r="D67" s="6" t="s">
        <v>11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40"/>
      <c r="D68" s="6" t="s">
        <v>12</v>
      </c>
      <c r="E68" s="7">
        <v>1300335</v>
      </c>
      <c r="F68" s="7">
        <v>1325335</v>
      </c>
      <c r="G68" s="7">
        <v>1325335</v>
      </c>
      <c r="H68" s="6"/>
    </row>
    <row r="69" spans="1:8" ht="30" x14ac:dyDescent="0.25">
      <c r="A69" s="4" t="s">
        <v>0</v>
      </c>
      <c r="B69" s="5" t="s">
        <v>0</v>
      </c>
      <c r="C69" s="40"/>
      <c r="D69" s="6" t="s">
        <v>13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41"/>
      <c r="D70" s="10" t="s">
        <v>14</v>
      </c>
      <c r="E70" s="11">
        <f>SUM(E66:E69)</f>
        <v>1300335</v>
      </c>
      <c r="F70" s="11">
        <f t="shared" ref="F70:G70" si="22">SUM(F66:F69)</f>
        <v>1325335</v>
      </c>
      <c r="G70" s="11">
        <f t="shared" si="22"/>
        <v>1325335</v>
      </c>
      <c r="H70" s="10"/>
    </row>
    <row r="71" spans="1:8" ht="45" x14ac:dyDescent="0.25">
      <c r="A71" s="14" t="s">
        <v>28</v>
      </c>
      <c r="B71" s="13" t="s">
        <v>55</v>
      </c>
      <c r="C71" s="40" t="s">
        <v>9</v>
      </c>
      <c r="D71" s="6" t="s">
        <v>10</v>
      </c>
      <c r="E71" s="7">
        <f>E76+E81+E86+E91+E96+E101+E106+E111+E116+E121</f>
        <v>187200</v>
      </c>
      <c r="F71" s="7">
        <f t="shared" ref="F71:G71" si="23">F76+F81+F86+F91+F96+F101+F106+F111+F116+F121</f>
        <v>187200</v>
      </c>
      <c r="G71" s="7">
        <f t="shared" si="23"/>
        <v>187200</v>
      </c>
      <c r="H71" s="6"/>
    </row>
    <row r="72" spans="1:8" ht="45" x14ac:dyDescent="0.25">
      <c r="A72" s="4" t="s">
        <v>0</v>
      </c>
      <c r="B72" s="5" t="s">
        <v>0</v>
      </c>
      <c r="C72" s="40"/>
      <c r="D72" s="6" t="s">
        <v>11</v>
      </c>
      <c r="E72" s="7">
        <f t="shared" ref="E72:G72" si="24">E77+E82+E87+E92+E97+E102+E107+E112+E117+E122</f>
        <v>0</v>
      </c>
      <c r="F72" s="7">
        <f t="shared" si="24"/>
        <v>0</v>
      </c>
      <c r="G72" s="7">
        <f t="shared" si="24"/>
        <v>0</v>
      </c>
      <c r="H72" s="6"/>
    </row>
    <row r="73" spans="1:8" ht="45" x14ac:dyDescent="0.25">
      <c r="A73" s="4" t="s">
        <v>0</v>
      </c>
      <c r="B73" s="5" t="s">
        <v>0</v>
      </c>
      <c r="C73" s="40"/>
      <c r="D73" s="6" t="s">
        <v>12</v>
      </c>
      <c r="E73" s="7">
        <f t="shared" ref="E73:G73" si="25">E78+E83+E88+E93+E98+E103+E108+E113+E118+E123</f>
        <v>1292830</v>
      </c>
      <c r="F73" s="7">
        <f t="shared" si="25"/>
        <v>1292830</v>
      </c>
      <c r="G73" s="7">
        <f t="shared" si="25"/>
        <v>1292830</v>
      </c>
      <c r="H73" s="6"/>
    </row>
    <row r="74" spans="1:8" ht="30" x14ac:dyDescent="0.25">
      <c r="A74" s="4" t="s">
        <v>0</v>
      </c>
      <c r="B74" s="5" t="s">
        <v>0</v>
      </c>
      <c r="C74" s="40"/>
      <c r="D74" s="6" t="s">
        <v>13</v>
      </c>
      <c r="E74" s="7">
        <f t="shared" ref="E74:G74" si="26">E79+E84+E89+E94+E99+E104+E109+E114+E119+E124</f>
        <v>0</v>
      </c>
      <c r="F74" s="7">
        <f t="shared" si="26"/>
        <v>0</v>
      </c>
      <c r="G74" s="7">
        <f t="shared" si="26"/>
        <v>0</v>
      </c>
      <c r="H74" s="6"/>
    </row>
    <row r="75" spans="1:8" x14ac:dyDescent="0.25">
      <c r="A75" s="8" t="s">
        <v>0</v>
      </c>
      <c r="B75" s="9" t="s">
        <v>0</v>
      </c>
      <c r="C75" s="41"/>
      <c r="D75" s="10" t="s">
        <v>14</v>
      </c>
      <c r="E75" s="11">
        <f>SUM(E71:E74)</f>
        <v>1480030</v>
      </c>
      <c r="F75" s="11">
        <f t="shared" ref="F75:G75" si="27">SUM(F71:F74)</f>
        <v>1480030</v>
      </c>
      <c r="G75" s="11">
        <f t="shared" si="27"/>
        <v>1480030</v>
      </c>
      <c r="H75" s="10"/>
    </row>
    <row r="76" spans="1:8" ht="45" x14ac:dyDescent="0.25">
      <c r="A76" s="14" t="s">
        <v>29</v>
      </c>
      <c r="B76" s="13" t="s">
        <v>56</v>
      </c>
      <c r="C76" s="40" t="s">
        <v>9</v>
      </c>
      <c r="D76" s="6" t="s">
        <v>10</v>
      </c>
      <c r="E76" s="7">
        <v>187200</v>
      </c>
      <c r="F76" s="7">
        <v>187200</v>
      </c>
      <c r="G76" s="7">
        <v>187200</v>
      </c>
      <c r="H76" s="6"/>
    </row>
    <row r="77" spans="1:8" ht="45" x14ac:dyDescent="0.25">
      <c r="A77" s="4" t="s">
        <v>0</v>
      </c>
      <c r="B77" s="5" t="s">
        <v>0</v>
      </c>
      <c r="C77" s="40"/>
      <c r="D77" s="6" t="s">
        <v>11</v>
      </c>
      <c r="E77" s="7">
        <v>0</v>
      </c>
      <c r="F77" s="7">
        <v>0</v>
      </c>
      <c r="G77" s="7">
        <v>0</v>
      </c>
      <c r="H77" s="6"/>
    </row>
    <row r="78" spans="1:8" ht="45" x14ac:dyDescent="0.25">
      <c r="A78" s="4" t="s">
        <v>0</v>
      </c>
      <c r="B78" s="5" t="s">
        <v>0</v>
      </c>
      <c r="C78" s="40"/>
      <c r="D78" s="6" t="s">
        <v>12</v>
      </c>
      <c r="E78" s="7">
        <v>0</v>
      </c>
      <c r="F78" s="7">
        <v>0</v>
      </c>
      <c r="G78" s="7">
        <v>0</v>
      </c>
      <c r="H78" s="6"/>
    </row>
    <row r="79" spans="1:8" ht="30" x14ac:dyDescent="0.25">
      <c r="A79" s="4" t="s">
        <v>0</v>
      </c>
      <c r="B79" s="5" t="s">
        <v>0</v>
      </c>
      <c r="C79" s="40"/>
      <c r="D79" s="6" t="s">
        <v>13</v>
      </c>
      <c r="E79" s="7">
        <v>0</v>
      </c>
      <c r="F79" s="7">
        <v>0</v>
      </c>
      <c r="G79" s="7">
        <v>0</v>
      </c>
      <c r="H79" s="6"/>
    </row>
    <row r="80" spans="1:8" x14ac:dyDescent="0.25">
      <c r="A80" s="8" t="s">
        <v>0</v>
      </c>
      <c r="B80" s="9" t="s">
        <v>0</v>
      </c>
      <c r="C80" s="41"/>
      <c r="D80" s="10" t="s">
        <v>14</v>
      </c>
      <c r="E80" s="11">
        <f>SUM(E76:E79)</f>
        <v>187200</v>
      </c>
      <c r="F80" s="11">
        <f t="shared" ref="F80:G80" si="28">SUM(F76:F79)</f>
        <v>187200</v>
      </c>
      <c r="G80" s="11">
        <f t="shared" si="28"/>
        <v>187200</v>
      </c>
      <c r="H80" s="10"/>
    </row>
    <row r="81" spans="1:8" s="33" customFormat="1" ht="45" x14ac:dyDescent="0.25">
      <c r="A81" s="29" t="s">
        <v>30</v>
      </c>
      <c r="B81" s="30" t="s">
        <v>57</v>
      </c>
      <c r="C81" s="42" t="s">
        <v>9</v>
      </c>
      <c r="D81" s="31" t="s">
        <v>10</v>
      </c>
      <c r="E81" s="32">
        <v>0</v>
      </c>
      <c r="F81" s="32">
        <v>0</v>
      </c>
      <c r="G81" s="32">
        <v>0</v>
      </c>
      <c r="H81" s="31"/>
    </row>
    <row r="82" spans="1:8" s="33" customFormat="1" ht="45" x14ac:dyDescent="0.25">
      <c r="A82" s="34" t="s">
        <v>0</v>
      </c>
      <c r="B82" s="35" t="s">
        <v>0</v>
      </c>
      <c r="C82" s="42"/>
      <c r="D82" s="31" t="s">
        <v>11</v>
      </c>
      <c r="E82" s="32">
        <v>0</v>
      </c>
      <c r="F82" s="32">
        <v>0</v>
      </c>
      <c r="G82" s="32">
        <v>0</v>
      </c>
      <c r="H82" s="31"/>
    </row>
    <row r="83" spans="1:8" s="33" customFormat="1" ht="45" x14ac:dyDescent="0.25">
      <c r="A83" s="34" t="s">
        <v>0</v>
      </c>
      <c r="B83" s="35" t="s">
        <v>0</v>
      </c>
      <c r="C83" s="42"/>
      <c r="D83" s="31" t="s">
        <v>12</v>
      </c>
      <c r="E83" s="32">
        <v>80320</v>
      </c>
      <c r="F83" s="32">
        <v>80320</v>
      </c>
      <c r="G83" s="32">
        <v>80320</v>
      </c>
      <c r="H83" s="31"/>
    </row>
    <row r="84" spans="1:8" s="33" customFormat="1" ht="30" x14ac:dyDescent="0.25">
      <c r="A84" s="34" t="s">
        <v>0</v>
      </c>
      <c r="B84" s="35" t="s">
        <v>0</v>
      </c>
      <c r="C84" s="42"/>
      <c r="D84" s="31" t="s">
        <v>13</v>
      </c>
      <c r="E84" s="32">
        <v>0</v>
      </c>
      <c r="F84" s="32">
        <v>0</v>
      </c>
      <c r="G84" s="32">
        <v>0</v>
      </c>
      <c r="H84" s="31"/>
    </row>
    <row r="85" spans="1:8" s="33" customFormat="1" x14ac:dyDescent="0.25">
      <c r="A85" s="36" t="s">
        <v>0</v>
      </c>
      <c r="B85" s="37" t="s">
        <v>0</v>
      </c>
      <c r="C85" s="43"/>
      <c r="D85" s="38" t="s">
        <v>14</v>
      </c>
      <c r="E85" s="39">
        <f>SUM(E81:E84)</f>
        <v>80320</v>
      </c>
      <c r="F85" s="39">
        <f t="shared" ref="F85:G85" si="29">SUM(F81:F84)</f>
        <v>80320</v>
      </c>
      <c r="G85" s="39">
        <f t="shared" si="29"/>
        <v>80320</v>
      </c>
      <c r="H85" s="38"/>
    </row>
    <row r="86" spans="1:8" ht="45" x14ac:dyDescent="0.25">
      <c r="A86" s="14" t="s">
        <v>31</v>
      </c>
      <c r="B86" s="13" t="s">
        <v>58</v>
      </c>
      <c r="C86" s="40" t="s">
        <v>9</v>
      </c>
      <c r="D86" s="6" t="s">
        <v>10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40"/>
      <c r="D87" s="6" t="s">
        <v>11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40"/>
      <c r="D88" s="6" t="s">
        <v>12</v>
      </c>
      <c r="E88" s="7">
        <v>5460</v>
      </c>
      <c r="F88" s="7">
        <v>5460</v>
      </c>
      <c r="G88" s="7">
        <v>5460</v>
      </c>
      <c r="H88" s="6"/>
    </row>
    <row r="89" spans="1:8" ht="30" x14ac:dyDescent="0.25">
      <c r="A89" s="4" t="s">
        <v>0</v>
      </c>
      <c r="B89" s="5" t="s">
        <v>0</v>
      </c>
      <c r="C89" s="40"/>
      <c r="D89" s="6" t="s">
        <v>13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41"/>
      <c r="D90" s="10" t="s">
        <v>14</v>
      </c>
      <c r="E90" s="11">
        <f>SUM(E86:E89)</f>
        <v>5460</v>
      </c>
      <c r="F90" s="11">
        <f t="shared" ref="F90:G90" si="30">SUM(F86:F89)</f>
        <v>5460</v>
      </c>
      <c r="G90" s="11">
        <f t="shared" si="30"/>
        <v>5460</v>
      </c>
      <c r="H90" s="10"/>
    </row>
    <row r="91" spans="1:8" ht="45" x14ac:dyDescent="0.25">
      <c r="A91" s="14" t="s">
        <v>32</v>
      </c>
      <c r="B91" s="13" t="s">
        <v>59</v>
      </c>
      <c r="C91" s="40" t="s">
        <v>9</v>
      </c>
      <c r="D91" s="6" t="s">
        <v>10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40"/>
      <c r="D92" s="6" t="s">
        <v>11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40"/>
      <c r="D93" s="6" t="s">
        <v>12</v>
      </c>
      <c r="E93" s="7">
        <v>10500</v>
      </c>
      <c r="F93" s="7">
        <v>10500</v>
      </c>
      <c r="G93" s="7">
        <v>10500</v>
      </c>
      <c r="H93" s="6"/>
    </row>
    <row r="94" spans="1:8" ht="30" x14ac:dyDescent="0.25">
      <c r="A94" s="4" t="s">
        <v>0</v>
      </c>
      <c r="B94" s="5" t="s">
        <v>0</v>
      </c>
      <c r="C94" s="40"/>
      <c r="D94" s="6" t="s">
        <v>13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41"/>
      <c r="D95" s="10" t="s">
        <v>14</v>
      </c>
      <c r="E95" s="11">
        <f>SUM(E91:E94)</f>
        <v>10500</v>
      </c>
      <c r="F95" s="11">
        <f t="shared" ref="F95:G95" si="31">SUM(F91:F94)</f>
        <v>10500</v>
      </c>
      <c r="G95" s="11">
        <f t="shared" si="31"/>
        <v>10500</v>
      </c>
      <c r="H95" s="10"/>
    </row>
    <row r="96" spans="1:8" ht="51" x14ac:dyDescent="0.25">
      <c r="A96" s="14" t="s">
        <v>33</v>
      </c>
      <c r="B96" s="13" t="s">
        <v>60</v>
      </c>
      <c r="C96" s="40" t="s">
        <v>9</v>
      </c>
      <c r="D96" s="6" t="s">
        <v>10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40"/>
      <c r="D97" s="6" t="s">
        <v>11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40"/>
      <c r="D98" s="6" t="s">
        <v>12</v>
      </c>
      <c r="E98" s="7">
        <v>20000</v>
      </c>
      <c r="F98" s="7">
        <v>20000</v>
      </c>
      <c r="G98" s="7">
        <v>20000</v>
      </c>
      <c r="H98" s="6"/>
    </row>
    <row r="99" spans="1:8" ht="30" x14ac:dyDescent="0.25">
      <c r="A99" s="4" t="s">
        <v>0</v>
      </c>
      <c r="B99" s="5" t="s">
        <v>0</v>
      </c>
      <c r="C99" s="40"/>
      <c r="D99" s="6" t="s">
        <v>13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41"/>
      <c r="D100" s="10" t="s">
        <v>14</v>
      </c>
      <c r="E100" s="11">
        <f>SUM(E96:E99)</f>
        <v>20000</v>
      </c>
      <c r="F100" s="11">
        <f t="shared" ref="F100:G100" si="32">SUM(F96:F99)</f>
        <v>20000</v>
      </c>
      <c r="G100" s="11">
        <f t="shared" si="32"/>
        <v>20000</v>
      </c>
      <c r="H100" s="10"/>
    </row>
    <row r="101" spans="1:8" ht="45" x14ac:dyDescent="0.25">
      <c r="A101" s="14" t="s">
        <v>34</v>
      </c>
      <c r="B101" s="15" t="s">
        <v>65</v>
      </c>
      <c r="C101" s="44" t="s">
        <v>9</v>
      </c>
      <c r="D101" s="16" t="s">
        <v>10</v>
      </c>
      <c r="E101" s="17">
        <v>0</v>
      </c>
      <c r="F101" s="17">
        <v>0</v>
      </c>
      <c r="G101" s="17">
        <v>0</v>
      </c>
      <c r="H101" s="6"/>
    </row>
    <row r="102" spans="1:8" ht="45" x14ac:dyDescent="0.25">
      <c r="A102" s="4" t="s">
        <v>0</v>
      </c>
      <c r="B102" s="18" t="s">
        <v>0</v>
      </c>
      <c r="C102" s="44"/>
      <c r="D102" s="16" t="s">
        <v>11</v>
      </c>
      <c r="E102" s="17">
        <v>0</v>
      </c>
      <c r="F102" s="17">
        <v>0</v>
      </c>
      <c r="G102" s="17">
        <v>0</v>
      </c>
      <c r="H102" s="6"/>
    </row>
    <row r="103" spans="1:8" ht="45" x14ac:dyDescent="0.25">
      <c r="A103" s="4" t="s">
        <v>0</v>
      </c>
      <c r="B103" s="18" t="s">
        <v>0</v>
      </c>
      <c r="C103" s="44"/>
      <c r="D103" s="16" t="s">
        <v>12</v>
      </c>
      <c r="E103" s="17">
        <v>20000</v>
      </c>
      <c r="F103" s="17">
        <v>20000</v>
      </c>
      <c r="G103" s="17">
        <v>20000</v>
      </c>
      <c r="H103" s="6"/>
    </row>
    <row r="104" spans="1:8" ht="30" x14ac:dyDescent="0.25">
      <c r="A104" s="4" t="s">
        <v>0</v>
      </c>
      <c r="B104" s="18" t="s">
        <v>0</v>
      </c>
      <c r="C104" s="44"/>
      <c r="D104" s="16" t="s">
        <v>13</v>
      </c>
      <c r="E104" s="17">
        <v>0</v>
      </c>
      <c r="F104" s="17">
        <v>0</v>
      </c>
      <c r="G104" s="17">
        <v>0</v>
      </c>
      <c r="H104" s="6"/>
    </row>
    <row r="105" spans="1:8" x14ac:dyDescent="0.25">
      <c r="A105" s="8" t="s">
        <v>0</v>
      </c>
      <c r="B105" s="19" t="s">
        <v>0</v>
      </c>
      <c r="C105" s="45"/>
      <c r="D105" s="20" t="s">
        <v>14</v>
      </c>
      <c r="E105" s="21">
        <f>SUM(E101:E104)</f>
        <v>20000</v>
      </c>
      <c r="F105" s="21">
        <f t="shared" ref="F105:G105" si="33">SUM(F101:F104)</f>
        <v>20000</v>
      </c>
      <c r="G105" s="21">
        <f t="shared" si="33"/>
        <v>20000</v>
      </c>
      <c r="H105" s="10"/>
    </row>
    <row r="106" spans="1:8" ht="45" x14ac:dyDescent="0.25">
      <c r="A106" s="14" t="s">
        <v>35</v>
      </c>
      <c r="B106" s="13" t="s">
        <v>61</v>
      </c>
      <c r="C106" s="40" t="s">
        <v>9</v>
      </c>
      <c r="D106" s="6" t="s">
        <v>10</v>
      </c>
      <c r="E106" s="7">
        <v>0</v>
      </c>
      <c r="F106" s="7">
        <v>0</v>
      </c>
      <c r="G106" s="7">
        <v>0</v>
      </c>
      <c r="H106" s="6"/>
    </row>
    <row r="107" spans="1:8" ht="45" x14ac:dyDescent="0.25">
      <c r="A107" s="4" t="s">
        <v>0</v>
      </c>
      <c r="B107" s="5" t="s">
        <v>0</v>
      </c>
      <c r="C107" s="40"/>
      <c r="D107" s="6" t="s">
        <v>11</v>
      </c>
      <c r="E107" s="7">
        <v>0</v>
      </c>
      <c r="F107" s="7">
        <v>0</v>
      </c>
      <c r="G107" s="7">
        <v>0</v>
      </c>
      <c r="H107" s="6"/>
    </row>
    <row r="108" spans="1:8" ht="45" x14ac:dyDescent="0.25">
      <c r="A108" s="4" t="s">
        <v>0</v>
      </c>
      <c r="B108" s="5" t="s">
        <v>0</v>
      </c>
      <c r="C108" s="40"/>
      <c r="D108" s="6" t="s">
        <v>12</v>
      </c>
      <c r="E108" s="7">
        <v>954500</v>
      </c>
      <c r="F108" s="7">
        <v>954500</v>
      </c>
      <c r="G108" s="7">
        <v>954500</v>
      </c>
      <c r="H108" s="6"/>
    </row>
    <row r="109" spans="1:8" ht="30" x14ac:dyDescent="0.25">
      <c r="A109" s="4" t="s">
        <v>0</v>
      </c>
      <c r="B109" s="5" t="s">
        <v>0</v>
      </c>
      <c r="C109" s="40"/>
      <c r="D109" s="6" t="s">
        <v>13</v>
      </c>
      <c r="E109" s="7">
        <v>0</v>
      </c>
      <c r="F109" s="7">
        <v>0</v>
      </c>
      <c r="G109" s="7">
        <v>0</v>
      </c>
      <c r="H109" s="6"/>
    </row>
    <row r="110" spans="1:8" x14ac:dyDescent="0.25">
      <c r="A110" s="8" t="s">
        <v>0</v>
      </c>
      <c r="B110" s="9" t="s">
        <v>0</v>
      </c>
      <c r="C110" s="41"/>
      <c r="D110" s="10" t="s">
        <v>14</v>
      </c>
      <c r="E110" s="11">
        <f>SUM(E106:E109)</f>
        <v>954500</v>
      </c>
      <c r="F110" s="11">
        <f t="shared" ref="F110:G110" si="34">SUM(F106:F109)</f>
        <v>954500</v>
      </c>
      <c r="G110" s="11">
        <f t="shared" si="34"/>
        <v>954500</v>
      </c>
      <c r="H110" s="10"/>
    </row>
    <row r="111" spans="1:8" ht="45" x14ac:dyDescent="0.25">
      <c r="A111" s="14" t="s">
        <v>36</v>
      </c>
      <c r="B111" s="13" t="s">
        <v>62</v>
      </c>
      <c r="C111" s="40" t="s">
        <v>9</v>
      </c>
      <c r="D111" s="6" t="s">
        <v>10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40"/>
      <c r="D112" s="6" t="s">
        <v>11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40"/>
      <c r="D113" s="6" t="s">
        <v>12</v>
      </c>
      <c r="E113" s="7">
        <v>120000</v>
      </c>
      <c r="F113" s="7">
        <v>120000</v>
      </c>
      <c r="G113" s="7">
        <v>120000</v>
      </c>
      <c r="H113" s="6"/>
    </row>
    <row r="114" spans="1:8" ht="30" x14ac:dyDescent="0.25">
      <c r="A114" s="4" t="s">
        <v>0</v>
      </c>
      <c r="B114" s="5" t="s">
        <v>0</v>
      </c>
      <c r="C114" s="40"/>
      <c r="D114" s="6" t="s">
        <v>13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41"/>
      <c r="D115" s="10" t="s">
        <v>14</v>
      </c>
      <c r="E115" s="11">
        <f>SUM(E111:E114)</f>
        <v>120000</v>
      </c>
      <c r="F115" s="11">
        <f t="shared" ref="F115:G115" si="35">SUM(F111:F114)</f>
        <v>120000</v>
      </c>
      <c r="G115" s="11">
        <f t="shared" si="35"/>
        <v>120000</v>
      </c>
      <c r="H115" s="10"/>
    </row>
    <row r="116" spans="1:8" ht="45" x14ac:dyDescent="0.25">
      <c r="A116" s="14" t="s">
        <v>37</v>
      </c>
      <c r="B116" s="13" t="s">
        <v>63</v>
      </c>
      <c r="C116" s="40" t="s">
        <v>9</v>
      </c>
      <c r="D116" s="6" t="s">
        <v>10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40"/>
      <c r="D117" s="6" t="s">
        <v>11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40"/>
      <c r="D118" s="6" t="s">
        <v>12</v>
      </c>
      <c r="E118" s="7">
        <v>60000</v>
      </c>
      <c r="F118" s="7">
        <v>60000</v>
      </c>
      <c r="G118" s="7">
        <v>60000</v>
      </c>
      <c r="H118" s="6"/>
    </row>
    <row r="119" spans="1:8" ht="30" x14ac:dyDescent="0.25">
      <c r="A119" s="4" t="s">
        <v>0</v>
      </c>
      <c r="B119" s="5" t="s">
        <v>0</v>
      </c>
      <c r="C119" s="40"/>
      <c r="D119" s="6" t="s">
        <v>13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41"/>
      <c r="D120" s="10" t="s">
        <v>14</v>
      </c>
      <c r="E120" s="11">
        <f>SUM(E116:E119)</f>
        <v>60000</v>
      </c>
      <c r="F120" s="11">
        <f t="shared" ref="F120:G120" si="36">SUM(F116:F119)</f>
        <v>60000</v>
      </c>
      <c r="G120" s="11">
        <f t="shared" si="36"/>
        <v>60000</v>
      </c>
      <c r="H120" s="10"/>
    </row>
    <row r="121" spans="1:8" ht="45" x14ac:dyDescent="0.25">
      <c r="A121" s="14" t="s">
        <v>38</v>
      </c>
      <c r="B121" s="13" t="s">
        <v>64</v>
      </c>
      <c r="C121" s="40" t="s">
        <v>9</v>
      </c>
      <c r="D121" s="6" t="s">
        <v>10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40"/>
      <c r="D122" s="6" t="s">
        <v>11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40"/>
      <c r="D123" s="6" t="s">
        <v>12</v>
      </c>
      <c r="E123" s="7">
        <v>22050</v>
      </c>
      <c r="F123" s="7">
        <v>22050</v>
      </c>
      <c r="G123" s="7">
        <v>22050</v>
      </c>
      <c r="H123" s="6"/>
    </row>
    <row r="124" spans="1:8" ht="30" x14ac:dyDescent="0.25">
      <c r="A124" s="4" t="s">
        <v>0</v>
      </c>
      <c r="B124" s="5" t="s">
        <v>0</v>
      </c>
      <c r="C124" s="40"/>
      <c r="D124" s="6" t="s">
        <v>13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41"/>
      <c r="D125" s="10" t="s">
        <v>14</v>
      </c>
      <c r="E125" s="11">
        <f>SUM(E121:E124)</f>
        <v>22050</v>
      </c>
      <c r="F125" s="11">
        <f t="shared" ref="F125:G125" si="37">SUM(F121:F124)</f>
        <v>22050</v>
      </c>
      <c r="G125" s="11">
        <f t="shared" si="37"/>
        <v>22050</v>
      </c>
      <c r="H125" s="10"/>
    </row>
    <row r="126" spans="1:8" ht="45" x14ac:dyDescent="0.25">
      <c r="A126" s="14" t="s">
        <v>39</v>
      </c>
      <c r="B126" s="13" t="s">
        <v>66</v>
      </c>
      <c r="C126" s="40" t="s">
        <v>9</v>
      </c>
      <c r="D126" s="6" t="s">
        <v>10</v>
      </c>
      <c r="E126" s="7">
        <f>E131</f>
        <v>1824000</v>
      </c>
      <c r="F126" s="7">
        <f t="shared" ref="F126:G126" si="38">F131</f>
        <v>1824000</v>
      </c>
      <c r="G126" s="7">
        <f t="shared" si="38"/>
        <v>1824000</v>
      </c>
      <c r="H126" s="6"/>
    </row>
    <row r="127" spans="1:8" ht="45" x14ac:dyDescent="0.25">
      <c r="A127" s="4" t="s">
        <v>0</v>
      </c>
      <c r="B127" s="5" t="s">
        <v>0</v>
      </c>
      <c r="C127" s="40"/>
      <c r="D127" s="6" t="s">
        <v>11</v>
      </c>
      <c r="E127" s="7">
        <f t="shared" ref="E127:G127" si="39">E132</f>
        <v>0</v>
      </c>
      <c r="F127" s="7">
        <f t="shared" si="39"/>
        <v>0</v>
      </c>
      <c r="G127" s="7">
        <f t="shared" si="39"/>
        <v>0</v>
      </c>
      <c r="H127" s="6"/>
    </row>
    <row r="128" spans="1:8" ht="45" x14ac:dyDescent="0.25">
      <c r="A128" s="4" t="s">
        <v>0</v>
      </c>
      <c r="B128" s="5" t="s">
        <v>0</v>
      </c>
      <c r="C128" s="40"/>
      <c r="D128" s="6" t="s">
        <v>12</v>
      </c>
      <c r="E128" s="7">
        <f t="shared" ref="E128:G128" si="40">E133</f>
        <v>0</v>
      </c>
      <c r="F128" s="7">
        <f t="shared" si="40"/>
        <v>0</v>
      </c>
      <c r="G128" s="7">
        <f t="shared" si="40"/>
        <v>0</v>
      </c>
      <c r="H128" s="6"/>
    </row>
    <row r="129" spans="1:8" ht="30" x14ac:dyDescent="0.25">
      <c r="A129" s="4" t="s">
        <v>0</v>
      </c>
      <c r="B129" s="5" t="s">
        <v>0</v>
      </c>
      <c r="C129" s="40"/>
      <c r="D129" s="6" t="s">
        <v>13</v>
      </c>
      <c r="E129" s="7">
        <f t="shared" ref="E129:G129" si="41">E134</f>
        <v>0</v>
      </c>
      <c r="F129" s="7">
        <f t="shared" si="41"/>
        <v>0</v>
      </c>
      <c r="G129" s="7">
        <f t="shared" si="41"/>
        <v>0</v>
      </c>
      <c r="H129" s="6"/>
    </row>
    <row r="130" spans="1:8" x14ac:dyDescent="0.25">
      <c r="A130" s="8" t="s">
        <v>0</v>
      </c>
      <c r="B130" s="9" t="s">
        <v>0</v>
      </c>
      <c r="C130" s="41"/>
      <c r="D130" s="10" t="s">
        <v>14</v>
      </c>
      <c r="E130" s="11">
        <f>SUM(E126:E129)</f>
        <v>1824000</v>
      </c>
      <c r="F130" s="11">
        <f t="shared" ref="F130:G130" si="42">SUM(F126:F129)</f>
        <v>1824000</v>
      </c>
      <c r="G130" s="11">
        <f t="shared" si="42"/>
        <v>1824000</v>
      </c>
      <c r="H130" s="10"/>
    </row>
    <row r="131" spans="1:8" ht="76.5" x14ac:dyDescent="0.25">
      <c r="A131" s="14" t="s">
        <v>40</v>
      </c>
      <c r="B131" s="13" t="s">
        <v>67</v>
      </c>
      <c r="C131" s="40" t="s">
        <v>9</v>
      </c>
      <c r="D131" s="6" t="s">
        <v>10</v>
      </c>
      <c r="E131" s="7">
        <v>1824000</v>
      </c>
      <c r="F131" s="7">
        <v>1824000</v>
      </c>
      <c r="G131" s="7">
        <v>1824000</v>
      </c>
      <c r="H131" s="6"/>
    </row>
    <row r="132" spans="1:8" ht="45" x14ac:dyDescent="0.25">
      <c r="A132" s="4" t="s">
        <v>0</v>
      </c>
      <c r="B132" s="5" t="s">
        <v>0</v>
      </c>
      <c r="C132" s="40"/>
      <c r="D132" s="6" t="s">
        <v>11</v>
      </c>
      <c r="E132" s="7">
        <v>0</v>
      </c>
      <c r="F132" s="7">
        <v>0</v>
      </c>
      <c r="G132" s="7">
        <v>0</v>
      </c>
      <c r="H132" s="6"/>
    </row>
    <row r="133" spans="1:8" ht="45" x14ac:dyDescent="0.25">
      <c r="A133" s="4" t="s">
        <v>0</v>
      </c>
      <c r="B133" s="5" t="s">
        <v>0</v>
      </c>
      <c r="C133" s="40"/>
      <c r="D133" s="6" t="s">
        <v>12</v>
      </c>
      <c r="E133" s="7">
        <v>0</v>
      </c>
      <c r="F133" s="7">
        <v>0</v>
      </c>
      <c r="G133" s="7">
        <v>0</v>
      </c>
      <c r="H133" s="6"/>
    </row>
    <row r="134" spans="1:8" ht="30" x14ac:dyDescent="0.25">
      <c r="A134" s="4" t="s">
        <v>0</v>
      </c>
      <c r="B134" s="5" t="s">
        <v>0</v>
      </c>
      <c r="C134" s="40"/>
      <c r="D134" s="6" t="s">
        <v>13</v>
      </c>
      <c r="E134" s="7">
        <v>0</v>
      </c>
      <c r="F134" s="7">
        <v>0</v>
      </c>
      <c r="G134" s="7">
        <v>0</v>
      </c>
      <c r="H134" s="6"/>
    </row>
    <row r="135" spans="1:8" x14ac:dyDescent="0.25">
      <c r="A135" s="8" t="s">
        <v>0</v>
      </c>
      <c r="B135" s="9" t="s">
        <v>0</v>
      </c>
      <c r="C135" s="41"/>
      <c r="D135" s="10" t="s">
        <v>14</v>
      </c>
      <c r="E135" s="11">
        <f>SUM(E131:E134)</f>
        <v>1824000</v>
      </c>
      <c r="F135" s="11">
        <f t="shared" ref="F135:G135" si="43">SUM(F131:F134)</f>
        <v>1824000</v>
      </c>
      <c r="G135" s="11">
        <f t="shared" si="43"/>
        <v>1824000</v>
      </c>
      <c r="H135" s="10"/>
    </row>
    <row r="136" spans="1:8" ht="45" x14ac:dyDescent="0.25">
      <c r="A136" s="14" t="s">
        <v>41</v>
      </c>
      <c r="B136" s="13" t="s">
        <v>61</v>
      </c>
      <c r="C136" s="40" t="s">
        <v>9</v>
      </c>
      <c r="D136" s="6" t="s">
        <v>10</v>
      </c>
      <c r="E136" s="7">
        <f>E141</f>
        <v>406674</v>
      </c>
      <c r="F136" s="7">
        <f t="shared" ref="F136:G136" si="44">F141</f>
        <v>406674</v>
      </c>
      <c r="G136" s="7">
        <f t="shared" si="44"/>
        <v>406674</v>
      </c>
      <c r="H136" s="6"/>
    </row>
    <row r="137" spans="1:8" ht="45" x14ac:dyDescent="0.25">
      <c r="A137" s="4" t="s">
        <v>0</v>
      </c>
      <c r="B137" s="5" t="s">
        <v>0</v>
      </c>
      <c r="C137" s="40"/>
      <c r="D137" s="6" t="s">
        <v>11</v>
      </c>
      <c r="E137" s="7">
        <f t="shared" ref="E137:G139" si="45">E142</f>
        <v>0</v>
      </c>
      <c r="F137" s="7">
        <f t="shared" si="45"/>
        <v>0</v>
      </c>
      <c r="G137" s="7">
        <f t="shared" si="45"/>
        <v>0</v>
      </c>
      <c r="H137" s="6"/>
    </row>
    <row r="138" spans="1:8" ht="45" x14ac:dyDescent="0.25">
      <c r="A138" s="4" t="s">
        <v>0</v>
      </c>
      <c r="B138" s="5" t="s">
        <v>0</v>
      </c>
      <c r="C138" s="40"/>
      <c r="D138" s="6" t="s">
        <v>12</v>
      </c>
      <c r="E138" s="7">
        <f t="shared" si="45"/>
        <v>0</v>
      </c>
      <c r="F138" s="7">
        <f t="shared" si="45"/>
        <v>0</v>
      </c>
      <c r="G138" s="7">
        <f t="shared" si="45"/>
        <v>0</v>
      </c>
      <c r="H138" s="6"/>
    </row>
    <row r="139" spans="1:8" ht="30" x14ac:dyDescent="0.25">
      <c r="A139" s="4" t="s">
        <v>0</v>
      </c>
      <c r="B139" s="5" t="s">
        <v>0</v>
      </c>
      <c r="C139" s="40"/>
      <c r="D139" s="6" t="s">
        <v>13</v>
      </c>
      <c r="E139" s="7">
        <f t="shared" si="45"/>
        <v>0</v>
      </c>
      <c r="F139" s="7">
        <f t="shared" si="45"/>
        <v>0</v>
      </c>
      <c r="G139" s="7">
        <f t="shared" si="45"/>
        <v>0</v>
      </c>
      <c r="H139" s="6"/>
    </row>
    <row r="140" spans="1:8" x14ac:dyDescent="0.25">
      <c r="A140" s="8" t="s">
        <v>0</v>
      </c>
      <c r="B140" s="9" t="s">
        <v>0</v>
      </c>
      <c r="C140" s="41"/>
      <c r="D140" s="10" t="s">
        <v>14</v>
      </c>
      <c r="E140" s="11">
        <f>SUM(E136:E139)</f>
        <v>406674</v>
      </c>
      <c r="F140" s="11">
        <f t="shared" ref="F140:G140" si="46">SUM(F136:F139)</f>
        <v>406674</v>
      </c>
      <c r="G140" s="11">
        <f t="shared" si="46"/>
        <v>406674</v>
      </c>
      <c r="H140" s="10"/>
    </row>
    <row r="141" spans="1:8" ht="45" x14ac:dyDescent="0.25">
      <c r="A141" s="14" t="s">
        <v>42</v>
      </c>
      <c r="B141" s="13" t="s">
        <v>68</v>
      </c>
      <c r="C141" s="40" t="s">
        <v>9</v>
      </c>
      <c r="D141" s="6" t="s">
        <v>10</v>
      </c>
      <c r="E141" s="7">
        <v>406674</v>
      </c>
      <c r="F141" s="7">
        <v>406674</v>
      </c>
      <c r="G141" s="7">
        <v>406674</v>
      </c>
      <c r="H141" s="6"/>
    </row>
    <row r="142" spans="1:8" ht="45" x14ac:dyDescent="0.25">
      <c r="A142" s="4" t="s">
        <v>0</v>
      </c>
      <c r="B142" s="5" t="s">
        <v>0</v>
      </c>
      <c r="C142" s="40"/>
      <c r="D142" s="6" t="s">
        <v>11</v>
      </c>
      <c r="E142" s="7">
        <v>0</v>
      </c>
      <c r="F142" s="7">
        <v>0</v>
      </c>
      <c r="G142" s="7">
        <v>0</v>
      </c>
      <c r="H142" s="6"/>
    </row>
    <row r="143" spans="1:8" ht="45" x14ac:dyDescent="0.25">
      <c r="A143" s="4" t="s">
        <v>0</v>
      </c>
      <c r="B143" s="5" t="s">
        <v>0</v>
      </c>
      <c r="C143" s="40"/>
      <c r="D143" s="6" t="s">
        <v>12</v>
      </c>
      <c r="E143" s="7">
        <v>0</v>
      </c>
      <c r="F143" s="7">
        <v>0</v>
      </c>
      <c r="G143" s="7">
        <v>0</v>
      </c>
      <c r="H143" s="6"/>
    </row>
    <row r="144" spans="1:8" ht="30" x14ac:dyDescent="0.25">
      <c r="A144" s="4" t="s">
        <v>0</v>
      </c>
      <c r="B144" s="5" t="s">
        <v>0</v>
      </c>
      <c r="C144" s="40"/>
      <c r="D144" s="6" t="s">
        <v>13</v>
      </c>
      <c r="E144" s="7">
        <v>0</v>
      </c>
      <c r="F144" s="7">
        <v>0</v>
      </c>
      <c r="G144" s="7">
        <v>0</v>
      </c>
      <c r="H144" s="6"/>
    </row>
    <row r="145" spans="1:8" x14ac:dyDescent="0.25">
      <c r="A145" s="8" t="s">
        <v>0</v>
      </c>
      <c r="B145" s="9" t="s">
        <v>0</v>
      </c>
      <c r="C145" s="41"/>
      <c r="D145" s="10" t="s">
        <v>14</v>
      </c>
      <c r="E145" s="11">
        <f>SUM(E141:E144)</f>
        <v>406674</v>
      </c>
      <c r="F145" s="11">
        <f t="shared" ref="F145:G145" si="47">SUM(F141:F144)</f>
        <v>406674</v>
      </c>
      <c r="G145" s="11">
        <f t="shared" si="47"/>
        <v>406674</v>
      </c>
      <c r="H145" s="10"/>
    </row>
    <row r="146" spans="1:8" ht="45" x14ac:dyDescent="0.25">
      <c r="A146" s="14">
        <v>7</v>
      </c>
      <c r="B146" s="13" t="s">
        <v>92</v>
      </c>
      <c r="C146" s="40" t="s">
        <v>9</v>
      </c>
      <c r="D146" s="6" t="s">
        <v>10</v>
      </c>
      <c r="E146" s="7">
        <v>2276175</v>
      </c>
      <c r="F146" s="7">
        <v>2276175</v>
      </c>
      <c r="G146" s="7">
        <v>2550454</v>
      </c>
      <c r="H146" s="6"/>
    </row>
    <row r="147" spans="1:8" ht="45" x14ac:dyDescent="0.25">
      <c r="A147" s="4" t="s">
        <v>0</v>
      </c>
      <c r="B147" s="5" t="s">
        <v>0</v>
      </c>
      <c r="C147" s="40"/>
      <c r="D147" s="6" t="s">
        <v>11</v>
      </c>
      <c r="E147" s="7">
        <v>0</v>
      </c>
      <c r="F147" s="7">
        <v>0</v>
      </c>
      <c r="G147" s="7">
        <v>0</v>
      </c>
      <c r="H147" s="6"/>
    </row>
    <row r="148" spans="1:8" ht="45" x14ac:dyDescent="0.25">
      <c r="A148" s="4" t="s">
        <v>0</v>
      </c>
      <c r="B148" s="5" t="s">
        <v>0</v>
      </c>
      <c r="C148" s="40"/>
      <c r="D148" s="6" t="s">
        <v>12</v>
      </c>
      <c r="E148" s="7">
        <v>145288</v>
      </c>
      <c r="F148" s="7">
        <v>145288</v>
      </c>
      <c r="G148" s="7">
        <v>162794</v>
      </c>
      <c r="H148" s="6"/>
    </row>
    <row r="149" spans="1:8" ht="30" x14ac:dyDescent="0.25">
      <c r="A149" s="4" t="s">
        <v>0</v>
      </c>
      <c r="B149" s="5" t="s">
        <v>0</v>
      </c>
      <c r="C149" s="40"/>
      <c r="D149" s="6" t="s">
        <v>13</v>
      </c>
      <c r="E149" s="7">
        <v>0</v>
      </c>
      <c r="F149" s="7">
        <v>0</v>
      </c>
      <c r="G149" s="7">
        <v>0</v>
      </c>
      <c r="H149" s="6"/>
    </row>
    <row r="150" spans="1:8" x14ac:dyDescent="0.25">
      <c r="A150" s="8" t="s">
        <v>0</v>
      </c>
      <c r="B150" s="9" t="s">
        <v>0</v>
      </c>
      <c r="C150" s="41"/>
      <c r="D150" s="10" t="s">
        <v>14</v>
      </c>
      <c r="E150" s="11">
        <f>SUM(E146:E149)</f>
        <v>2421463</v>
      </c>
      <c r="F150" s="11">
        <f t="shared" ref="F150:G150" si="48">SUM(F146:F149)</f>
        <v>2421463</v>
      </c>
      <c r="G150" s="11">
        <f t="shared" si="48"/>
        <v>2713248</v>
      </c>
      <c r="H150" s="10"/>
    </row>
    <row r="151" spans="1:8" ht="45" x14ac:dyDescent="0.25">
      <c r="A151" s="14">
        <v>8</v>
      </c>
      <c r="B151" s="13" t="s">
        <v>93</v>
      </c>
      <c r="C151" s="40" t="s">
        <v>9</v>
      </c>
      <c r="D151" s="6" t="s">
        <v>10</v>
      </c>
      <c r="E151" s="7">
        <v>5969000</v>
      </c>
      <c r="F151" s="7">
        <v>0</v>
      </c>
      <c r="G151" s="7">
        <v>0</v>
      </c>
      <c r="H151" s="6"/>
    </row>
    <row r="152" spans="1:8" ht="45" x14ac:dyDescent="0.25">
      <c r="A152" s="4" t="s">
        <v>0</v>
      </c>
      <c r="B152" s="5" t="s">
        <v>0</v>
      </c>
      <c r="C152" s="40"/>
      <c r="D152" s="6" t="s">
        <v>11</v>
      </c>
      <c r="E152" s="7">
        <v>0</v>
      </c>
      <c r="F152" s="7">
        <v>0</v>
      </c>
      <c r="G152" s="7">
        <v>0</v>
      </c>
      <c r="H152" s="6"/>
    </row>
    <row r="153" spans="1:8" ht="45" x14ac:dyDescent="0.25">
      <c r="A153" s="4" t="s">
        <v>0</v>
      </c>
      <c r="B153" s="5" t="s">
        <v>0</v>
      </c>
      <c r="C153" s="40"/>
      <c r="D153" s="6" t="s">
        <v>12</v>
      </c>
      <c r="E153" s="7">
        <v>381000</v>
      </c>
      <c r="F153" s="7">
        <v>0</v>
      </c>
      <c r="G153" s="7">
        <v>0</v>
      </c>
      <c r="H153" s="6"/>
    </row>
    <row r="154" spans="1:8" ht="30" x14ac:dyDescent="0.25">
      <c r="A154" s="4" t="s">
        <v>0</v>
      </c>
      <c r="B154" s="5" t="s">
        <v>0</v>
      </c>
      <c r="C154" s="40"/>
      <c r="D154" s="6" t="s">
        <v>13</v>
      </c>
      <c r="E154" s="7">
        <v>0</v>
      </c>
      <c r="F154" s="7">
        <v>0</v>
      </c>
      <c r="G154" s="7">
        <v>0</v>
      </c>
      <c r="H154" s="6"/>
    </row>
    <row r="155" spans="1:8" x14ac:dyDescent="0.25">
      <c r="A155" s="8" t="s">
        <v>0</v>
      </c>
      <c r="B155" s="9" t="s">
        <v>0</v>
      </c>
      <c r="C155" s="41"/>
      <c r="D155" s="10" t="s">
        <v>14</v>
      </c>
      <c r="E155" s="11">
        <f>SUM(E151:E154)</f>
        <v>6350000</v>
      </c>
      <c r="F155" s="11">
        <f t="shared" ref="F155:G155" si="49">SUM(F151:F154)</f>
        <v>0</v>
      </c>
      <c r="G155" s="11">
        <f t="shared" si="49"/>
        <v>0</v>
      </c>
      <c r="H155" s="10"/>
    </row>
  </sheetData>
  <mergeCells count="38">
    <mergeCell ref="C151:C155"/>
    <mergeCell ref="D2:H2"/>
    <mergeCell ref="A3:H3"/>
    <mergeCell ref="A4:A5"/>
    <mergeCell ref="B4:B5"/>
    <mergeCell ref="C4:C5"/>
    <mergeCell ref="D4:D5"/>
    <mergeCell ref="E4:G4"/>
    <mergeCell ref="H4:H5"/>
    <mergeCell ref="C61:C6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116:C120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46:C150"/>
    <mergeCell ref="C121:C125"/>
    <mergeCell ref="C126:C130"/>
    <mergeCell ref="C131:C135"/>
    <mergeCell ref="C136:C140"/>
    <mergeCell ref="C141:C14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52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5"/>
    </row>
    <row r="3" spans="1:15" ht="51" customHeight="1" x14ac:dyDescent="0.25">
      <c r="A3" s="24"/>
      <c r="B3" s="26" t="s">
        <v>71</v>
      </c>
      <c r="C3" s="52" t="s">
        <v>72</v>
      </c>
      <c r="D3" s="52"/>
      <c r="E3" s="52"/>
      <c r="F3" s="52"/>
      <c r="G3" s="52" t="s">
        <v>73</v>
      </c>
      <c r="H3" s="52"/>
      <c r="I3" s="52"/>
      <c r="J3" s="52"/>
      <c r="K3" s="52"/>
      <c r="L3" s="52"/>
      <c r="M3" s="52"/>
      <c r="N3" s="52"/>
    </row>
    <row r="4" spans="1:15" ht="229.5" x14ac:dyDescent="0.25">
      <c r="A4" s="24"/>
      <c r="B4" s="26"/>
      <c r="C4" s="26" t="s">
        <v>74</v>
      </c>
      <c r="D4" s="26" t="s">
        <v>75</v>
      </c>
      <c r="E4" s="26" t="s">
        <v>76</v>
      </c>
      <c r="F4" s="26" t="s">
        <v>77</v>
      </c>
      <c r="G4" s="26" t="s">
        <v>74</v>
      </c>
      <c r="H4" s="26" t="s">
        <v>78</v>
      </c>
      <c r="I4" s="26" t="s">
        <v>79</v>
      </c>
      <c r="J4" s="26" t="s">
        <v>80</v>
      </c>
      <c r="K4" s="26" t="s">
        <v>81</v>
      </c>
      <c r="L4" s="52" t="s">
        <v>87</v>
      </c>
      <c r="M4" s="52"/>
      <c r="N4" s="28" t="s">
        <v>89</v>
      </c>
    </row>
    <row r="5" spans="1:15" ht="303" customHeight="1" x14ac:dyDescent="0.25">
      <c r="A5" s="24"/>
      <c r="B5" s="52"/>
      <c r="C5" s="52" t="s">
        <v>82</v>
      </c>
      <c r="D5" s="52" t="s">
        <v>56</v>
      </c>
      <c r="E5" s="52" t="s">
        <v>83</v>
      </c>
      <c r="F5" s="52"/>
      <c r="G5" s="52"/>
      <c r="H5" s="53" t="s">
        <v>67</v>
      </c>
      <c r="I5" s="52" t="s">
        <v>84</v>
      </c>
      <c r="J5" s="52">
        <v>168</v>
      </c>
      <c r="K5" s="52" t="s">
        <v>86</v>
      </c>
      <c r="L5" s="51" t="s">
        <v>88</v>
      </c>
      <c r="M5" s="51"/>
      <c r="N5" t="s">
        <v>90</v>
      </c>
    </row>
    <row r="6" spans="1:15" x14ac:dyDescent="0.25">
      <c r="A6" s="24"/>
      <c r="B6" s="52"/>
      <c r="C6" s="52"/>
      <c r="D6" s="52"/>
      <c r="E6" s="52"/>
      <c r="F6" s="52"/>
      <c r="G6" s="52"/>
      <c r="H6" s="53"/>
      <c r="I6" s="52"/>
      <c r="J6" s="52"/>
      <c r="K6" s="52"/>
      <c r="L6" s="51"/>
      <c r="M6" s="51"/>
    </row>
    <row r="7" spans="1:15" ht="127.5" x14ac:dyDescent="0.25">
      <c r="A7" s="24"/>
      <c r="B7" s="26"/>
      <c r="C7" s="26"/>
      <c r="D7" s="26" t="s">
        <v>57</v>
      </c>
      <c r="E7" s="26" t="s">
        <v>83</v>
      </c>
      <c r="F7" s="26"/>
      <c r="G7" s="26"/>
      <c r="H7" s="26"/>
      <c r="I7" s="26"/>
      <c r="J7" s="26"/>
      <c r="K7" s="26"/>
      <c r="L7" s="51"/>
      <c r="M7" s="51"/>
    </row>
    <row r="8" spans="1:15" ht="89.25" x14ac:dyDescent="0.25">
      <c r="A8" s="24"/>
      <c r="B8" s="26"/>
      <c r="C8" s="27"/>
      <c r="D8" s="27" t="s">
        <v>61</v>
      </c>
      <c r="E8" s="26" t="s">
        <v>83</v>
      </c>
      <c r="F8" s="26"/>
      <c r="G8" s="26"/>
      <c r="H8" s="26"/>
      <c r="I8" s="26"/>
      <c r="J8" s="26"/>
      <c r="K8" s="26"/>
      <c r="L8" s="51"/>
      <c r="M8" s="51"/>
    </row>
    <row r="9" spans="1:15" ht="89.25" x14ac:dyDescent="0.25">
      <c r="A9" s="24"/>
      <c r="B9" s="26"/>
      <c r="C9" s="26"/>
      <c r="D9" s="26" t="s">
        <v>85</v>
      </c>
      <c r="E9" s="26" t="s">
        <v>83</v>
      </c>
      <c r="F9" s="26"/>
      <c r="G9" s="26"/>
      <c r="H9" s="26"/>
      <c r="I9" s="26"/>
      <c r="J9" s="26"/>
      <c r="K9" s="26"/>
      <c r="L9" s="51"/>
      <c r="M9" s="51"/>
    </row>
    <row r="10" spans="1:15" x14ac:dyDescent="0.25">
      <c r="A10" s="24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54">
        <v>11</v>
      </c>
      <c r="M10" s="54"/>
      <c r="N10" s="28">
        <v>12</v>
      </c>
      <c r="O10" s="28"/>
    </row>
    <row r="11" spans="1:15" x14ac:dyDescent="0.25">
      <c r="A11" s="2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54"/>
      <c r="M11" s="54"/>
    </row>
    <row r="12" spans="1:15" ht="15.75" thickBo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55"/>
      <c r="M12" s="56"/>
    </row>
  </sheetData>
  <mergeCells count="21">
    <mergeCell ref="L8:M8"/>
    <mergeCell ref="L9:M9"/>
    <mergeCell ref="L10:M10"/>
    <mergeCell ref="L11:M11"/>
    <mergeCell ref="L12:M12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5:G6"/>
    <mergeCell ref="G3:N3"/>
    <mergeCell ref="H5:H6"/>
    <mergeCell ref="I5:I6"/>
    <mergeCell ref="J5:J6"/>
    <mergeCell ref="K5:K6"/>
    <mergeCell ref="L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2020-01-14T05:52:57Z</dcterms:modified>
</cp:coreProperties>
</file>