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256DACE-9F69-46CE-9614-A45F550303A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3" i="1" l="1"/>
  <c r="F177" i="1" l="1"/>
  <c r="G177" i="1"/>
  <c r="E177" i="1"/>
  <c r="G227" i="1" l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10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8" i="1"/>
  <c r="G158" i="1"/>
  <c r="E158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98" i="1"/>
  <c r="E8" i="1" s="1"/>
  <c r="G8" i="1" l="1"/>
  <c r="F8" i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2" i="1"/>
  <c r="E34" i="1"/>
  <c r="F11" i="1"/>
  <c r="F6" i="1" s="1"/>
  <c r="G12" i="1"/>
  <c r="G7" i="1" s="1"/>
  <c r="G11" i="1"/>
  <c r="G6" i="1" s="1"/>
  <c r="G10" i="1" s="1"/>
  <c r="E12" i="1"/>
  <c r="E7" i="1" s="1"/>
  <c r="E11" i="1"/>
  <c r="E6" i="1" s="1"/>
  <c r="E10" i="1" s="1"/>
  <c r="F20" i="1"/>
  <c r="G20" i="1"/>
  <c r="E20" i="1"/>
  <c r="F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<sst xmlns="http://schemas.openxmlformats.org/spreadsheetml/2006/main" count="822" uniqueCount="110">
  <si>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</si>
  <si>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</si>
  <si>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</si>
  <si>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</si>
  <si>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</si>
  <si>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</si>
  <si>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</si>
  <si>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</si>
  <si>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</si>
  <si>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</si>
  <si>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</si>
  <si>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</si>
  <si>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</si>
  <si>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</si>
  <si>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</si>
  <si>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</si>
  <si>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</si>
  <si>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</si>
  <si>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</si>
  <si>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</si>
  <si>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</si>
  <si>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</si>
  <si>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</si>
  <si>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</si>
  <si>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</si>
  <si>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</si>
  <si>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</si>
  <si>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</si>
  <si>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</si>
  <si>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</si>
  <si>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</si>
  <si>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</si>
  <si>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</si>
  <si>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</si>
  <si>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</si>
  <si>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</si>
  <si>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</si>
  <si>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</si>
  <si>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</si>
  <si>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</si>
  <si>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</si>
  <si>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</si>
  <si>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</si>
  <si>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</si>
  <si>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</si>
  <si>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</si>
  <si>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</si>
  <si>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</si>
  <si>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</si>
  <si>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</si>
  <si>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</si>
  <si>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</si>
  <si>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</si>
  <si>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</si>
  <si>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</si>
  <si>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</si>
  <si>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</si>
  <si>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</si>
  <si>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</si>
  <si>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</si>
  <si>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</si>
  <si>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</si>
  <si>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</si>
  <si>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</si>
  <si>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</si>
  <si>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</si>
  <si>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</si>
  <si>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</si>
  <si>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</si>
  <si>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</si>
  <si>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</si>
  <si>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</si>
  <si>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</si>
  <si>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</si>
  <si>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</si>
  <si>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</si>
  <si>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</si>
  <si>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</si>
  <si>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</si>
  <si>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</si>
  <si>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</si>
  <si>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</si>
  <si>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</si>
  <si>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</si>
  <si>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</si>
  <si>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</si>
  <si>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</si>
  <si>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</si>
  <si>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</si>
  <si>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</si>
  <si>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</si>
  <si>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</si>
  <si>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</si>
  <si>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</si>
  <si>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</si>
  <si>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</si>
  <si>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</si>
  <si>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</si>
  <si>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</si>
  <si>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</si>
  <si>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</si>
  <si>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</si>
  <si>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</si>
  <si>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</si>
  <si>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</si>
  <si>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</si>
  <si>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Приобретение специализированной техники для предприятий жилищно-коммунального комплекса</t>
  </si>
  <si>
    <t>Закупка оборудования для создания "умных" спортивных площадок</t>
  </si>
  <si>
    <t>26.1.</t>
  </si>
  <si>
    <t>26.2.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</si>
</sst>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:I10"/>
    </sheetView>
  </sheetViews>
  <sheetFormatPr defaultRowHeight="13.2" x14ac:dyDescent="0.25"/>
  <cols>
    <col min="1" max="1" width="7.109375" customWidth="1"/>
    <col min="2" max="2" width="35.77734375" customWidth="1"/>
    <col min="3" max="3" width="30.664062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6.6640625" customWidth="1"/>
    <col min="9" max="9" width="18.109375" bestFit="1" customWidth="1"/>
    <col min="10" max="10" width="11.109375" bestFit="1" customWidth="1"/>
  </cols>
  <sheetData>
    <row r="1" spans="1:8" x14ac:dyDescent="0.25">
      <c r="A1" t="s">
        <v>0</v>
      </c>
    </row>
    <row r="2" spans="1:8" ht="49.5" customHeight="1" x14ac:dyDescent="0.25">
      <c r="A2" s="1" t="s">
        <v>0</v>
      </c>
      <c r="B2" s="1" t="s">
        <v>0</v>
      </c>
      <c r="C2" s="1" t="s">
        <v>0</v>
      </c>
      <c r="D2" s="56" t="s">
        <v>68</v>
      </c>
      <c r="E2" s="57"/>
      <c r="F2" s="57"/>
      <c r="G2" s="57"/>
      <c r="H2" s="57"/>
    </row>
    <row r="3" spans="1:8" ht="20.25" customHeight="1" x14ac:dyDescent="0.25">
      <c r="A3" s="58" t="s">
        <v>16</v>
      </c>
      <c r="B3" s="58"/>
      <c r="C3" s="58"/>
      <c r="D3" s="58"/>
      <c r="E3" s="58"/>
      <c r="F3" s="58"/>
      <c r="G3" s="58"/>
      <c r="H3" s="58"/>
    </row>
    <row r="4" spans="1:8" ht="34.5" customHeight="1" x14ac:dyDescent="0.25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5">
      <c r="A5" s="60" t="s">
        <v>0</v>
      </c>
      <c r="B5" s="60" t="s">
        <v>0</v>
      </c>
      <c r="C5" s="59" t="s">
        <v>0</v>
      </c>
      <c r="D5" s="59" t="s">
        <v>0</v>
      </c>
      <c r="E5" s="28" t="s">
        <v>66</v>
      </c>
      <c r="F5" s="28" t="s">
        <v>67</v>
      </c>
      <c r="G5" s="28" t="s">
        <v>69</v>
      </c>
      <c r="H5" s="59" t="s">
        <v>0</v>
      </c>
    </row>
    <row r="6" spans="1:8" ht="38.25" customHeight="1" x14ac:dyDescent="0.25">
      <c r="A6" s="5" t="s">
        <v>0</v>
      </c>
      <c r="B6" s="61" t="s">
        <v>70</v>
      </c>
      <c r="C6" s="53" t="s">
        <v>19</v>
      </c>
      <c r="D6" s="3" t="s">
        <v>7</v>
      </c>
      <c r="E6" s="4">
        <f>E11+E31+E36+E41+E46+E56+E61+E66+E71+E76+E91+E96+E111+E116+E121+E126+E131+E136+E141+E156+E171+E176+E206+E211+E221+E226+E241+E246+E251</f>
        <v>29262774.549999997</v>
      </c>
      <c r="F6" s="4">
        <f t="shared" ref="F6:G6" si="0">F11+F31+F36+F41+F46+F56+F61+F66+F71+F76+F91+F96+F111+F116+F121+F126+F131+F136+F141+F156+F171+F176+F206+F211+F221+F226+F241+F246+F251</f>
        <v>30027749.779999997</v>
      </c>
      <c r="G6" s="4">
        <f t="shared" si="0"/>
        <v>27565147.25</v>
      </c>
      <c r="H6" s="3" t="s">
        <v>0</v>
      </c>
    </row>
    <row r="7" spans="1:8" ht="39" customHeight="1" x14ac:dyDescent="0.25">
      <c r="A7" s="2" t="s">
        <v>0</v>
      </c>
      <c r="B7" s="62"/>
      <c r="C7" s="54"/>
      <c r="D7" s="3" t="s">
        <v>8</v>
      </c>
      <c r="E7" s="4">
        <f>E12+E32+E37+E42+E47+E57+E62+E67+E72+E77+E92+E97+E112+E117+E122+E127+E132+E137+E142+E157+E172+E177+E207+E212+E222+E227+E242+E247+E252</f>
        <v>4017295.75</v>
      </c>
      <c r="F7" s="4">
        <f t="shared" ref="F7:G7" si="1">F12+F32+F37+F42+F47+F57+F62+F67+F72+F77+F92+F97+F112+F117+F122+F127+F132+F137+F142+F157+F172+F177+F207+F212+F222+F227+F242+F247+F252</f>
        <v>2951016.52</v>
      </c>
      <c r="G7" s="4">
        <f t="shared" si="1"/>
        <v>66803502.049999997</v>
      </c>
      <c r="H7" s="4"/>
    </row>
    <row r="8" spans="1:8" ht="28.95" customHeight="1" x14ac:dyDescent="0.25">
      <c r="A8" s="2" t="s">
        <v>0</v>
      </c>
      <c r="B8" s="62"/>
      <c r="C8" s="54"/>
      <c r="D8" s="3" t="s">
        <v>9</v>
      </c>
      <c r="E8" s="4">
        <f>E13+E33+E38+E43+E48+E58+E63+E68+E73+E78+E93+E98+E113+E118+E123+E128+E133+E138+E143+E158+E173+E178+E208+E213+E223+E228+E243+E248+E253</f>
        <v>47444354.769999996</v>
      </c>
      <c r="F8" s="4">
        <f t="shared" ref="F8:G8" si="2">F13+F33+F38+F43+F48+F58+F63+F68+F73+F78+F93+F98+F113+F118+F123+F128+F133+F138+F143+F158+F173+F178+F208+F213+F223+F228+F243+F248+F253</f>
        <v>37021837.289999999</v>
      </c>
      <c r="G8" s="4">
        <f t="shared" si="2"/>
        <v>37833942.950000003</v>
      </c>
      <c r="H8" s="3" t="s">
        <v>0</v>
      </c>
    </row>
    <row r="9" spans="1:8" ht="28.95" customHeight="1" x14ac:dyDescent="0.25">
      <c r="A9" s="2" t="s">
        <v>0</v>
      </c>
      <c r="B9" s="62"/>
      <c r="C9" s="54"/>
      <c r="D9" s="3" t="s">
        <v>10</v>
      </c>
      <c r="E9" s="4"/>
      <c r="F9" s="4"/>
      <c r="G9" s="4"/>
      <c r="H9" s="3" t="s">
        <v>0</v>
      </c>
    </row>
    <row r="10" spans="1:8" ht="14.7" customHeight="1" thickBot="1" x14ac:dyDescent="0.3">
      <c r="A10" s="6" t="s">
        <v>0</v>
      </c>
      <c r="B10" s="63"/>
      <c r="C10" s="55"/>
      <c r="D10" s="7" t="s">
        <v>11</v>
      </c>
      <c r="E10" s="8">
        <f>SUM(E6:E9)</f>
        <v>80724425.069999993</v>
      </c>
      <c r="F10" s="8">
        <f>SUM(F6:F9)</f>
        <v>70000603.590000004</v>
      </c>
      <c r="G10" s="8">
        <f>SUM(G6:G9)</f>
        <v>132202592.25</v>
      </c>
      <c r="H10" s="8"/>
    </row>
    <row r="11" spans="1:8" ht="54" customHeight="1" x14ac:dyDescent="0.25">
      <c r="A11" s="38" t="s">
        <v>12</v>
      </c>
      <c r="B11" s="65" t="s">
        <v>71</v>
      </c>
      <c r="C11" s="64" t="s">
        <v>19</v>
      </c>
      <c r="D11" s="20" t="s">
        <v>7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  <c r="H11" s="20" t="s">
        <v>17</v>
      </c>
    </row>
    <row r="12" spans="1:8" ht="43.35" customHeight="1" x14ac:dyDescent="0.25">
      <c r="A12" s="13" t="s">
        <v>0</v>
      </c>
      <c r="B12" s="45"/>
      <c r="C12" s="47"/>
      <c r="D12" s="14" t="s">
        <v>8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4" t="s">
        <v>18</v>
      </c>
    </row>
    <row r="13" spans="1:8" ht="28.95" customHeight="1" x14ac:dyDescent="0.25">
      <c r="A13" s="13" t="s">
        <v>0</v>
      </c>
      <c r="B13" s="45"/>
      <c r="C13" s="47"/>
      <c r="D13" s="14" t="s">
        <v>9</v>
      </c>
      <c r="E13" s="15">
        <f>E18+E23+E28</f>
        <v>15337689</v>
      </c>
      <c r="F13" s="15">
        <f t="shared" ref="F13:G13" si="4">F18+F23+F28</f>
        <v>13817318</v>
      </c>
      <c r="G13" s="15">
        <f t="shared" si="4"/>
        <v>14368545</v>
      </c>
      <c r="H13" s="14" t="s">
        <v>18</v>
      </c>
    </row>
    <row r="14" spans="1:8" ht="28.95" customHeight="1" x14ac:dyDescent="0.25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7" customHeight="1" thickBot="1" x14ac:dyDescent="0.3">
      <c r="A15" s="16" t="s">
        <v>0</v>
      </c>
      <c r="B15" s="46"/>
      <c r="C15" s="48"/>
      <c r="D15" s="17" t="s">
        <v>11</v>
      </c>
      <c r="E15" s="18">
        <f>SUM(E11:E14)</f>
        <v>15337689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5">
      <c r="A16" s="38" t="s">
        <v>13</v>
      </c>
      <c r="B16" s="65" t="s">
        <v>20</v>
      </c>
      <c r="C16" s="6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5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5" customHeight="1" x14ac:dyDescent="0.25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5" customHeight="1" x14ac:dyDescent="0.25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7" customHeight="1" thickBot="1" x14ac:dyDescent="0.3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5">
      <c r="A21" s="38" t="s">
        <v>14</v>
      </c>
      <c r="B21" s="30" t="s">
        <v>63</v>
      </c>
      <c r="C21" s="6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5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5" customHeight="1" x14ac:dyDescent="0.25">
      <c r="A23" s="13" t="s">
        <v>0</v>
      </c>
      <c r="B23" s="29" t="s">
        <v>0</v>
      </c>
      <c r="C23" s="47"/>
      <c r="D23" s="14" t="s">
        <v>9</v>
      </c>
      <c r="E23" s="15">
        <v>14137296</v>
      </c>
      <c r="F23" s="15">
        <v>12568893</v>
      </c>
      <c r="G23" s="15">
        <v>13070171</v>
      </c>
      <c r="H23" s="14" t="s">
        <v>18</v>
      </c>
    </row>
    <row r="24" spans="1:8" ht="28.95" customHeight="1" x14ac:dyDescent="0.25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3">
      <c r="A25" s="16" t="s">
        <v>0</v>
      </c>
      <c r="B25" s="39" t="s">
        <v>0</v>
      </c>
      <c r="C25" s="48"/>
      <c r="D25" s="17" t="s">
        <v>11</v>
      </c>
      <c r="E25" s="18">
        <f>SUM(E21:E24)</f>
        <v>14137296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5">
      <c r="A26" s="38" t="s">
        <v>104</v>
      </c>
      <c r="B26" s="30" t="s">
        <v>62</v>
      </c>
      <c r="C26" s="6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5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5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5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3">
      <c r="A30" s="16" t="s">
        <v>0</v>
      </c>
      <c r="B30" s="39" t="s">
        <v>0</v>
      </c>
      <c r="C30" s="48"/>
      <c r="D30" s="17" t="s">
        <v>11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  <c r="H30" s="17" t="s">
        <v>0</v>
      </c>
    </row>
    <row r="31" spans="1:8" ht="57" customHeight="1" x14ac:dyDescent="0.25">
      <c r="A31" s="40" t="s">
        <v>15</v>
      </c>
      <c r="B31" s="68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5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5" customHeight="1" x14ac:dyDescent="0.25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5" customHeight="1" x14ac:dyDescent="0.25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7" customHeight="1" thickBot="1" x14ac:dyDescent="0.3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5">
      <c r="A36" s="13" t="s">
        <v>57</v>
      </c>
      <c r="B36" s="30" t="s">
        <v>72</v>
      </c>
      <c r="C36" s="6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5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5" customHeight="1" x14ac:dyDescent="0.25">
      <c r="A38" s="13" t="s">
        <v>0</v>
      </c>
      <c r="B38" s="29" t="s">
        <v>0</v>
      </c>
      <c r="C38" s="47"/>
      <c r="D38" s="14" t="s">
        <v>9</v>
      </c>
      <c r="E38" s="15">
        <v>1930479</v>
      </c>
      <c r="F38" s="15">
        <v>1979280</v>
      </c>
      <c r="G38" s="15">
        <v>2105979</v>
      </c>
      <c r="H38" s="14" t="s">
        <v>18</v>
      </c>
    </row>
    <row r="39" spans="1:8" ht="28.95" customHeight="1" x14ac:dyDescent="0.25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7" customHeight="1" thickBot="1" x14ac:dyDescent="0.3">
      <c r="A40" s="41" t="s">
        <v>0</v>
      </c>
      <c r="B40" s="39" t="s">
        <v>0</v>
      </c>
      <c r="C40" s="48"/>
      <c r="D40" s="17" t="s">
        <v>11</v>
      </c>
      <c r="E40" s="18">
        <f>SUM(E36:E39)</f>
        <v>1930479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5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5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5" customHeight="1" x14ac:dyDescent="0.25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5" customHeight="1" x14ac:dyDescent="0.25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7" customHeight="1" thickBot="1" x14ac:dyDescent="0.3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5">
      <c r="A46" s="40" t="s">
        <v>59</v>
      </c>
      <c r="B46" s="65" t="s">
        <v>42</v>
      </c>
      <c r="C46" s="6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5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5" customHeight="1" x14ac:dyDescent="0.25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5" customHeight="1" x14ac:dyDescent="0.25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7" customHeight="1" thickBot="1" x14ac:dyDescent="0.3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5">
      <c r="A51" s="36"/>
      <c r="B51" s="66"/>
      <c r="C51" s="67"/>
      <c r="D51" s="23"/>
      <c r="E51" s="22"/>
      <c r="F51" s="22"/>
      <c r="G51" s="22"/>
      <c r="H51" s="23"/>
    </row>
    <row r="52" spans="1:8" ht="43.35" hidden="1" customHeight="1" x14ac:dyDescent="0.25">
      <c r="A52" s="31"/>
      <c r="B52" s="49"/>
      <c r="C52" s="51"/>
      <c r="D52" s="24"/>
      <c r="E52" s="32"/>
      <c r="F52" s="32"/>
      <c r="G52" s="32"/>
      <c r="H52" s="24"/>
    </row>
    <row r="53" spans="1:8" ht="28.95" hidden="1" customHeight="1" x14ac:dyDescent="0.25">
      <c r="A53" s="31"/>
      <c r="B53" s="49"/>
      <c r="C53" s="51"/>
      <c r="D53" s="24"/>
      <c r="E53" s="32"/>
      <c r="F53" s="32"/>
      <c r="G53" s="32"/>
      <c r="H53" s="24"/>
    </row>
    <row r="54" spans="1:8" ht="28.95" hidden="1" customHeight="1" x14ac:dyDescent="0.25">
      <c r="A54" s="31"/>
      <c r="B54" s="49"/>
      <c r="C54" s="51"/>
      <c r="D54" s="24"/>
      <c r="E54" s="32"/>
      <c r="F54" s="32"/>
      <c r="G54" s="32"/>
      <c r="H54" s="24"/>
    </row>
    <row r="55" spans="1:8" ht="14.7" hidden="1" customHeight="1" thickBot="1" x14ac:dyDescent="0.3">
      <c r="A55" s="33"/>
      <c r="B55" s="50"/>
      <c r="C55" s="52"/>
      <c r="D55" s="26"/>
      <c r="E55" s="34"/>
      <c r="F55" s="34"/>
      <c r="G55" s="34"/>
      <c r="H55" s="26"/>
    </row>
    <row r="56" spans="1:8" ht="45" customHeight="1" x14ac:dyDescent="0.25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5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5" customHeight="1" x14ac:dyDescent="0.25">
      <c r="A58" s="13" t="s">
        <v>0</v>
      </c>
      <c r="B58" s="45"/>
      <c r="C58" s="47"/>
      <c r="D58" s="14" t="s">
        <v>9</v>
      </c>
      <c r="E58" s="15">
        <v>441122</v>
      </c>
      <c r="F58" s="15">
        <v>50000</v>
      </c>
      <c r="G58" s="15">
        <v>50000</v>
      </c>
      <c r="H58" s="14" t="s">
        <v>18</v>
      </c>
    </row>
    <row r="59" spans="1:8" ht="28.95" customHeight="1" x14ac:dyDescent="0.25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7" customHeight="1" x14ac:dyDescent="0.25">
      <c r="A60" s="41" t="s">
        <v>0</v>
      </c>
      <c r="B60" s="69"/>
      <c r="C60" s="70"/>
      <c r="D60" s="42" t="s">
        <v>11</v>
      </c>
      <c r="E60" s="43">
        <f>SUM(E56:E59)</f>
        <v>441122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5">
      <c r="A61" s="44" t="s">
        <v>22</v>
      </c>
      <c r="B61" s="68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5">
      <c r="A62" s="13" t="s">
        <v>0</v>
      </c>
      <c r="B62" s="45"/>
      <c r="C62" s="47"/>
      <c r="D62" s="14" t="s">
        <v>8</v>
      </c>
      <c r="E62" s="15">
        <v>665677</v>
      </c>
      <c r="F62" s="15">
        <v>687227</v>
      </c>
      <c r="G62" s="15">
        <v>710575</v>
      </c>
      <c r="H62" s="14" t="s">
        <v>18</v>
      </c>
    </row>
    <row r="63" spans="1:8" ht="28.95" customHeight="1" x14ac:dyDescent="0.25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5" customHeight="1" x14ac:dyDescent="0.25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7" customHeight="1" thickBot="1" x14ac:dyDescent="0.3">
      <c r="A65" s="16" t="s">
        <v>0</v>
      </c>
      <c r="B65" s="46"/>
      <c r="C65" s="48"/>
      <c r="D65" s="17" t="s">
        <v>11</v>
      </c>
      <c r="E65" s="18">
        <f>SUM(E61:E64)</f>
        <v>665677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5">
      <c r="A66" s="19" t="s">
        <v>24</v>
      </c>
      <c r="B66" s="65" t="s">
        <v>32</v>
      </c>
      <c r="C66" s="6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5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5" customHeight="1" x14ac:dyDescent="0.25">
      <c r="A68" s="13" t="s">
        <v>0</v>
      </c>
      <c r="B68" s="45"/>
      <c r="C68" s="4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5" customHeight="1" x14ac:dyDescent="0.25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7" customHeight="1" thickBot="1" x14ac:dyDescent="0.3">
      <c r="A70" s="16" t="s">
        <v>0</v>
      </c>
      <c r="B70" s="46"/>
      <c r="C70" s="4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5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5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5" customHeight="1" x14ac:dyDescent="0.25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5" customHeight="1" x14ac:dyDescent="0.25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3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5">
      <c r="A76" s="9" t="s">
        <v>26</v>
      </c>
      <c r="B76" s="45" t="s">
        <v>74</v>
      </c>
      <c r="C76" s="47" t="s">
        <v>19</v>
      </c>
      <c r="D76" s="10" t="s">
        <v>7</v>
      </c>
      <c r="E76" s="11">
        <v>32684.3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5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5" customHeight="1" x14ac:dyDescent="0.25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5" customHeight="1" x14ac:dyDescent="0.25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7" customHeight="1" thickBot="1" x14ac:dyDescent="0.3">
      <c r="A80" s="16" t="s">
        <v>0</v>
      </c>
      <c r="B80" s="46"/>
      <c r="C80" s="48"/>
      <c r="D80" s="17" t="s">
        <v>11</v>
      </c>
      <c r="E80" s="18">
        <f>SUM(E76:E79)</f>
        <v>32684.3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5">
      <c r="A81" s="37" t="s">
        <v>25</v>
      </c>
      <c r="B81" s="49" t="s">
        <v>27</v>
      </c>
      <c r="C81" s="51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5">
      <c r="A82" s="31" t="s">
        <v>0</v>
      </c>
      <c r="B82" s="49"/>
      <c r="C82" s="51"/>
      <c r="D82" s="24" t="s">
        <v>8</v>
      </c>
      <c r="E82" s="32"/>
      <c r="F82" s="32"/>
      <c r="G82" s="32">
        <v>0</v>
      </c>
      <c r="H82" s="24" t="s">
        <v>18</v>
      </c>
    </row>
    <row r="83" spans="1:8" ht="28.95" hidden="1" customHeight="1" x14ac:dyDescent="0.25">
      <c r="A83" s="31" t="s">
        <v>0</v>
      </c>
      <c r="B83" s="49"/>
      <c r="C83" s="51"/>
      <c r="D83" s="24" t="s">
        <v>9</v>
      </c>
      <c r="E83" s="32"/>
      <c r="F83" s="32"/>
      <c r="G83" s="32"/>
      <c r="H83" s="24" t="s">
        <v>18</v>
      </c>
    </row>
    <row r="84" spans="1:8" ht="28.95" hidden="1" customHeight="1" x14ac:dyDescent="0.25">
      <c r="A84" s="31" t="s">
        <v>0</v>
      </c>
      <c r="B84" s="49"/>
      <c r="C84" s="51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7" hidden="1" customHeight="1" thickBot="1" x14ac:dyDescent="0.3">
      <c r="A85" s="33" t="s">
        <v>0</v>
      </c>
      <c r="B85" s="50"/>
      <c r="C85" s="52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5">
      <c r="A86" s="37" t="s">
        <v>26</v>
      </c>
      <c r="B86" s="49" t="s">
        <v>28</v>
      </c>
      <c r="C86" s="51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5">
      <c r="A87" s="31" t="s">
        <v>0</v>
      </c>
      <c r="B87" s="49"/>
      <c r="C87" s="51"/>
      <c r="D87" s="24" t="s">
        <v>8</v>
      </c>
      <c r="E87" s="32"/>
      <c r="F87" s="32"/>
      <c r="G87" s="32"/>
      <c r="H87" s="24"/>
    </row>
    <row r="88" spans="1:8" ht="28.95" hidden="1" customHeight="1" x14ac:dyDescent="0.25">
      <c r="A88" s="31" t="s">
        <v>0</v>
      </c>
      <c r="B88" s="49"/>
      <c r="C88" s="51"/>
      <c r="D88" s="24" t="s">
        <v>9</v>
      </c>
      <c r="E88" s="32"/>
      <c r="F88" s="32"/>
      <c r="G88" s="32"/>
      <c r="H88" s="24" t="s">
        <v>18</v>
      </c>
    </row>
    <row r="89" spans="1:8" ht="28.95" hidden="1" customHeight="1" x14ac:dyDescent="0.25">
      <c r="A89" s="31" t="s">
        <v>0</v>
      </c>
      <c r="B89" s="49"/>
      <c r="C89" s="51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7" hidden="1" customHeight="1" thickBot="1" x14ac:dyDescent="0.3">
      <c r="A90" s="33" t="s">
        <v>0</v>
      </c>
      <c r="B90" s="50"/>
      <c r="C90" s="52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5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5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5" customHeight="1" x14ac:dyDescent="0.25">
      <c r="A93" s="13" t="s">
        <v>0</v>
      </c>
      <c r="B93" s="45"/>
      <c r="C93" s="47"/>
      <c r="D93" s="14" t="s">
        <v>9</v>
      </c>
      <c r="E93" s="15">
        <v>292800</v>
      </c>
      <c r="F93" s="15">
        <v>365300</v>
      </c>
      <c r="G93" s="15">
        <v>379300</v>
      </c>
      <c r="H93" s="14" t="s">
        <v>18</v>
      </c>
    </row>
    <row r="94" spans="1:8" ht="28.95" customHeight="1" x14ac:dyDescent="0.25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7" customHeight="1" thickBot="1" x14ac:dyDescent="0.3">
      <c r="A95" s="16" t="s">
        <v>0</v>
      </c>
      <c r="B95" s="46"/>
      <c r="C95" s="48"/>
      <c r="D95" s="17" t="s">
        <v>11</v>
      </c>
      <c r="E95" s="18">
        <f>SUM(E91:E94)</f>
        <v>292800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5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6">F106</f>
        <v>8341596</v>
      </c>
      <c r="G96" s="11">
        <f t="shared" si="6"/>
        <v>4170798</v>
      </c>
      <c r="H96" s="10" t="s">
        <v>0</v>
      </c>
    </row>
    <row r="97" spans="1:8" ht="43.35" customHeight="1" x14ac:dyDescent="0.25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5" customHeight="1" x14ac:dyDescent="0.25">
      <c r="A98" s="13" t="s">
        <v>0</v>
      </c>
      <c r="B98" s="45"/>
      <c r="C98" s="47"/>
      <c r="D98" s="14" t="s">
        <v>9</v>
      </c>
      <c r="E98" s="15">
        <f>E103+E108</f>
        <v>8464873.7200000007</v>
      </c>
      <c r="F98" s="15">
        <f t="shared" ref="F98:G98" si="7">F103+F108</f>
        <v>7461173</v>
      </c>
      <c r="G98" s="15">
        <f t="shared" si="7"/>
        <v>7421343</v>
      </c>
      <c r="H98" s="14" t="s">
        <v>18</v>
      </c>
    </row>
    <row r="99" spans="1:8" ht="28.95" customHeight="1" x14ac:dyDescent="0.25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3">
      <c r="A100" s="16" t="s">
        <v>0</v>
      </c>
      <c r="B100" s="46"/>
      <c r="C100" s="48"/>
      <c r="D100" s="17" t="s">
        <v>11</v>
      </c>
      <c r="E100" s="18">
        <f>SUM(E96:E99)</f>
        <v>16806469.719999999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5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5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5" customHeight="1" x14ac:dyDescent="0.25">
      <c r="A103" s="13" t="s">
        <v>0</v>
      </c>
      <c r="B103" s="45"/>
      <c r="C103" s="47"/>
      <c r="D103" s="14" t="s">
        <v>9</v>
      </c>
      <c r="E103" s="15">
        <f>6987755.7+944675.72</f>
        <v>7932431.4199999999</v>
      </c>
      <c r="F103" s="15">
        <v>6928730.7000000002</v>
      </c>
      <c r="G103" s="15">
        <v>7155121.8499999996</v>
      </c>
      <c r="H103" s="14" t="s">
        <v>18</v>
      </c>
    </row>
    <row r="104" spans="1:8" ht="28.95" customHeight="1" x14ac:dyDescent="0.25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7" customHeight="1" thickBot="1" x14ac:dyDescent="0.3">
      <c r="A105" s="16" t="s">
        <v>0</v>
      </c>
      <c r="B105" s="46"/>
      <c r="C105" s="48"/>
      <c r="D105" s="17" t="s">
        <v>11</v>
      </c>
      <c r="E105" s="18">
        <f>SUM(E101:E104)</f>
        <v>7932431.4199999999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5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5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5" customHeight="1" x14ac:dyDescent="0.25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5" customHeight="1" x14ac:dyDescent="0.25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7" customHeight="1" thickBot="1" x14ac:dyDescent="0.3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5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5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5" customHeight="1" x14ac:dyDescent="0.25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5" customHeight="1" x14ac:dyDescent="0.25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7" customHeight="1" thickBot="1" x14ac:dyDescent="0.3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5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2585000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5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5" customHeight="1" x14ac:dyDescent="0.25">
      <c r="A118" s="13" t="s">
        <v>0</v>
      </c>
      <c r="B118" s="45"/>
      <c r="C118" s="47"/>
      <c r="D118" s="14" t="s">
        <v>9</v>
      </c>
      <c r="E118" s="15">
        <v>187000</v>
      </c>
      <c r="F118" s="15">
        <v>158000</v>
      </c>
      <c r="G118" s="15">
        <v>158000</v>
      </c>
      <c r="H118" s="14" t="s">
        <v>18</v>
      </c>
    </row>
    <row r="119" spans="1:8" ht="28.95" customHeight="1" x14ac:dyDescent="0.25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7" customHeight="1" thickBot="1" x14ac:dyDescent="0.3">
      <c r="A120" s="16" t="s">
        <v>0</v>
      </c>
      <c r="B120" s="46"/>
      <c r="C120" s="48"/>
      <c r="D120" s="17" t="s">
        <v>11</v>
      </c>
      <c r="E120" s="18">
        <f>SUM(E116:E119)</f>
        <v>2772000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5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5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  <c r="H122" s="14" t="s">
        <v>18</v>
      </c>
    </row>
    <row r="123" spans="1:8" ht="28.95" customHeight="1" x14ac:dyDescent="0.25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5" customHeight="1" x14ac:dyDescent="0.25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  <c r="H124" s="14" t="s">
        <v>18</v>
      </c>
    </row>
    <row r="125" spans="1:8" ht="15.75" customHeight="1" thickBot="1" x14ac:dyDescent="0.3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5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5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5" customHeight="1" x14ac:dyDescent="0.25">
      <c r="A128" s="13" t="s">
        <v>0</v>
      </c>
      <c r="B128" s="45"/>
      <c r="C128" s="47"/>
      <c r="D128" s="14" t="s">
        <v>9</v>
      </c>
      <c r="E128" s="15">
        <v>3592872</v>
      </c>
      <c r="F128" s="15">
        <v>1726940</v>
      </c>
      <c r="G128" s="15">
        <v>1727724</v>
      </c>
      <c r="H128" s="14" t="s">
        <v>18</v>
      </c>
    </row>
    <row r="129" spans="1:8" ht="28.95" customHeight="1" x14ac:dyDescent="0.25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3">
      <c r="A130" s="16" t="s">
        <v>0</v>
      </c>
      <c r="B130" s="46"/>
      <c r="C130" s="48"/>
      <c r="D130" s="17" t="s">
        <v>11</v>
      </c>
      <c r="E130" s="18">
        <f>SUM(E126:E129)</f>
        <v>3592872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5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5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5" customHeight="1" x14ac:dyDescent="0.25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5" customHeight="1" x14ac:dyDescent="0.25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3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5">
      <c r="A136" s="19" t="s">
        <v>37</v>
      </c>
      <c r="B136" s="65" t="s">
        <v>83</v>
      </c>
      <c r="C136" s="64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5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5" customHeight="1" x14ac:dyDescent="0.25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5" customHeight="1" x14ac:dyDescent="0.25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7" customHeight="1" thickBot="1" x14ac:dyDescent="0.3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5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10">F151</f>
        <v>43136</v>
      </c>
      <c r="G141" s="11">
        <f t="shared" si="10"/>
        <v>43136</v>
      </c>
      <c r="H141" s="10" t="s">
        <v>0</v>
      </c>
    </row>
    <row r="142" spans="1:8" ht="43.35" customHeight="1" x14ac:dyDescent="0.25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1">F152</f>
        <v>0</v>
      </c>
      <c r="G142" s="15">
        <f t="shared" si="11"/>
        <v>0</v>
      </c>
      <c r="H142" s="14" t="s">
        <v>18</v>
      </c>
    </row>
    <row r="143" spans="1:8" ht="28.95" customHeight="1" x14ac:dyDescent="0.25">
      <c r="A143" s="13" t="s">
        <v>0</v>
      </c>
      <c r="B143" s="45"/>
      <c r="C143" s="47"/>
      <c r="D143" s="14" t="s">
        <v>9</v>
      </c>
      <c r="E143" s="15">
        <f>E148+E153</f>
        <v>3430264.0500000003</v>
      </c>
      <c r="F143" s="15">
        <f t="shared" ref="F143:G143" si="12">F148+F153</f>
        <v>1792789.05</v>
      </c>
      <c r="G143" s="15">
        <f t="shared" si="12"/>
        <v>1798073.05</v>
      </c>
      <c r="H143" s="14" t="s">
        <v>18</v>
      </c>
    </row>
    <row r="144" spans="1:8" ht="28.95" customHeight="1" x14ac:dyDescent="0.25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7" customHeight="1" thickBot="1" x14ac:dyDescent="0.3">
      <c r="A145" s="16" t="s">
        <v>0</v>
      </c>
      <c r="B145" s="46"/>
      <c r="C145" s="48"/>
      <c r="D145" s="17" t="s">
        <v>11</v>
      </c>
      <c r="E145" s="18">
        <f>SUM(E141:E144)</f>
        <v>3473400.0500000003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5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5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5" customHeight="1" x14ac:dyDescent="0.25">
      <c r="A148" s="13" t="s">
        <v>0</v>
      </c>
      <c r="B148" s="45"/>
      <c r="C148" s="47"/>
      <c r="D148" s="14" t="s">
        <v>9</v>
      </c>
      <c r="E148" s="15">
        <v>3427510.68</v>
      </c>
      <c r="F148" s="15">
        <v>1790035.68</v>
      </c>
      <c r="G148" s="15">
        <v>1795319.68</v>
      </c>
      <c r="H148" s="14" t="s">
        <v>18</v>
      </c>
    </row>
    <row r="149" spans="1:8" s="12" customFormat="1" ht="28.95" customHeight="1" x14ac:dyDescent="0.25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7" customHeight="1" thickBot="1" x14ac:dyDescent="0.3">
      <c r="A150" s="16" t="s">
        <v>0</v>
      </c>
      <c r="B150" s="46"/>
      <c r="C150" s="48"/>
      <c r="D150" s="17" t="s">
        <v>11</v>
      </c>
      <c r="E150" s="18">
        <f>SUM(E146:E149)</f>
        <v>3427510.68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5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5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5" customHeight="1" x14ac:dyDescent="0.25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5" customHeight="1" x14ac:dyDescent="0.25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7" customHeight="1" thickBot="1" x14ac:dyDescent="0.3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5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3">F166</f>
        <v>851064</v>
      </c>
      <c r="G156" s="11">
        <f t="shared" si="13"/>
        <v>500000</v>
      </c>
      <c r="H156" s="10" t="s">
        <v>0</v>
      </c>
    </row>
    <row r="157" spans="1:8" ht="43.35" customHeight="1" x14ac:dyDescent="0.25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5" customHeight="1" x14ac:dyDescent="0.25">
      <c r="A158" s="13" t="s">
        <v>0</v>
      </c>
      <c r="B158" s="45"/>
      <c r="C158" s="47"/>
      <c r="D158" s="14" t="s">
        <v>9</v>
      </c>
      <c r="E158" s="15">
        <f>E163+E168</f>
        <v>4476187</v>
      </c>
      <c r="F158" s="15">
        <f t="shared" ref="F158:G158" si="14">F163+F168</f>
        <v>315429.24</v>
      </c>
      <c r="G158" s="15">
        <f t="shared" si="14"/>
        <v>249857.9</v>
      </c>
      <c r="H158" s="14" t="s">
        <v>18</v>
      </c>
    </row>
    <row r="159" spans="1:8" ht="28.95" customHeight="1" x14ac:dyDescent="0.25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7" customHeight="1" thickBot="1" x14ac:dyDescent="0.3">
      <c r="A160" s="16" t="s">
        <v>0</v>
      </c>
      <c r="B160" s="46"/>
      <c r="C160" s="48"/>
      <c r="D160" s="17" t="s">
        <v>11</v>
      </c>
      <c r="E160" s="18">
        <f>SUM(E156:E159)</f>
        <v>4476187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5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5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5" customHeight="1" x14ac:dyDescent="0.25">
      <c r="A163" s="13" t="s">
        <v>0</v>
      </c>
      <c r="B163" s="45"/>
      <c r="C163" s="47"/>
      <c r="D163" s="14" t="s">
        <v>9</v>
      </c>
      <c r="E163" s="15">
        <v>4476187</v>
      </c>
      <c r="F163" s="15">
        <v>261106</v>
      </c>
      <c r="G163" s="15">
        <v>217943</v>
      </c>
      <c r="H163" s="14" t="s">
        <v>18</v>
      </c>
    </row>
    <row r="164" spans="1:8" ht="28.95" customHeight="1" x14ac:dyDescent="0.25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7" customHeight="1" thickBot="1" x14ac:dyDescent="0.3">
      <c r="A165" s="16" t="s">
        <v>0</v>
      </c>
      <c r="B165" s="46"/>
      <c r="C165" s="48"/>
      <c r="D165" s="17" t="s">
        <v>11</v>
      </c>
      <c r="E165" s="18">
        <f>SUM(E161:E164)</f>
        <v>4476187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5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5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5" customHeight="1" x14ac:dyDescent="0.25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5" customHeight="1" x14ac:dyDescent="0.25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7" customHeight="1" thickBot="1" x14ac:dyDescent="0.3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5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5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5" customHeight="1" x14ac:dyDescent="0.25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5" customHeight="1" x14ac:dyDescent="0.25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7" customHeight="1" thickBot="1" x14ac:dyDescent="0.3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5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14105078.6</v>
      </c>
      <c r="F176" s="11">
        <f t="shared" ref="F176:G176" si="15">F181+F186+F191+F196+F201</f>
        <v>17211652.399999999</v>
      </c>
      <c r="G176" s="11">
        <f t="shared" si="15"/>
        <v>19270452.399999999</v>
      </c>
      <c r="H176" s="10" t="s">
        <v>0</v>
      </c>
    </row>
    <row r="177" spans="1:8" ht="43.35" customHeight="1" x14ac:dyDescent="0.25">
      <c r="A177" s="13" t="s">
        <v>0</v>
      </c>
      <c r="B177" s="45"/>
      <c r="C177" s="47"/>
      <c r="D177" s="14" t="s">
        <v>8</v>
      </c>
      <c r="E177" s="15">
        <f>E182+E187+E192+E197+E202</f>
        <v>3181721.4</v>
      </c>
      <c r="F177" s="15">
        <f t="shared" ref="F177:G177" si="16">F182+F187+F192+F197+F202</f>
        <v>2121147.6</v>
      </c>
      <c r="G177" s="15">
        <f t="shared" si="16"/>
        <v>2121147.6</v>
      </c>
      <c r="H177" s="14" t="s">
        <v>18</v>
      </c>
    </row>
    <row r="178" spans="1:8" ht="28.95" customHeight="1" x14ac:dyDescent="0.25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5" customHeight="1" x14ac:dyDescent="0.25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7" customHeight="1" thickBot="1" x14ac:dyDescent="0.3">
      <c r="A180" s="16" t="s">
        <v>0</v>
      </c>
      <c r="B180" s="46"/>
      <c r="C180" s="48"/>
      <c r="D180" s="17" t="s">
        <v>11</v>
      </c>
      <c r="E180" s="18">
        <f>SUM(E176:E179)</f>
        <v>17286800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5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5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5" customHeight="1" x14ac:dyDescent="0.25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5" customHeight="1" x14ac:dyDescent="0.25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7" customHeight="1" thickBot="1" x14ac:dyDescent="0.3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5">
      <c r="A186" s="9" t="s">
        <v>93</v>
      </c>
      <c r="B186" s="65" t="s">
        <v>94</v>
      </c>
      <c r="C186" s="64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5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5" customHeight="1" x14ac:dyDescent="0.25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5" customHeight="1" x14ac:dyDescent="0.25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7" customHeight="1" thickBot="1" x14ac:dyDescent="0.3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5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48000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5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5" customHeight="1" x14ac:dyDescent="0.25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5" customHeight="1" x14ac:dyDescent="0.25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7" customHeight="1" thickBot="1" x14ac:dyDescent="0.3">
      <c r="A195" s="16" t="s">
        <v>0</v>
      </c>
      <c r="B195" s="46"/>
      <c r="C195" s="48"/>
      <c r="D195" s="17" t="s">
        <v>11</v>
      </c>
      <c r="E195" s="18">
        <f>SUM(E191:E194)</f>
        <v>48000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5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5156030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5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5" customHeight="1" x14ac:dyDescent="0.25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5" customHeight="1" x14ac:dyDescent="0.25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7" customHeight="1" thickBot="1" x14ac:dyDescent="0.3">
      <c r="A200" s="33" t="s">
        <v>0</v>
      </c>
      <c r="B200" s="46"/>
      <c r="C200" s="48"/>
      <c r="D200" s="17" t="s">
        <v>11</v>
      </c>
      <c r="E200" s="18">
        <f>SUM(E196:E199)</f>
        <v>5156030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5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8100978.5999999996</v>
      </c>
      <c r="F201" s="11">
        <v>9161552.4000000004</v>
      </c>
      <c r="G201" s="11">
        <v>9161552.4000000004</v>
      </c>
      <c r="H201" s="10" t="s">
        <v>0</v>
      </c>
    </row>
    <row r="202" spans="1:9" ht="43.35" customHeight="1" x14ac:dyDescent="0.25">
      <c r="A202" s="13" t="s">
        <v>0</v>
      </c>
      <c r="B202" s="45"/>
      <c r="C202" s="47"/>
      <c r="D202" s="14" t="s">
        <v>8</v>
      </c>
      <c r="E202" s="15">
        <v>3181721.4</v>
      </c>
      <c r="F202" s="15">
        <v>2121147.6</v>
      </c>
      <c r="G202" s="15">
        <v>2121147.6</v>
      </c>
      <c r="H202" s="14" t="s">
        <v>18</v>
      </c>
    </row>
    <row r="203" spans="1:9" ht="28.95" customHeight="1" x14ac:dyDescent="0.25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5" customHeight="1" x14ac:dyDescent="0.25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7" customHeight="1" thickBot="1" x14ac:dyDescent="0.3">
      <c r="A205" s="16" t="s">
        <v>0</v>
      </c>
      <c r="B205" s="46"/>
      <c r="C205" s="48"/>
      <c r="D205" s="17" t="s">
        <v>11</v>
      </c>
      <c r="E205" s="18">
        <f>SUM(E201:E204)</f>
        <v>11282700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5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421229.65</v>
      </c>
      <c r="F206" s="11">
        <v>421567.08</v>
      </c>
      <c r="G206" s="11">
        <v>422026.55</v>
      </c>
      <c r="H206" s="10" t="s">
        <v>0</v>
      </c>
      <c r="I206" s="12"/>
    </row>
    <row r="207" spans="1:9" ht="43.35" customHeight="1" x14ac:dyDescent="0.25">
      <c r="A207" s="13" t="s">
        <v>0</v>
      </c>
      <c r="B207" s="45"/>
      <c r="C207" s="47"/>
      <c r="D207" s="14" t="s">
        <v>8</v>
      </c>
      <c r="E207" s="15">
        <v>141270.35</v>
      </c>
      <c r="F207" s="15">
        <v>140932.92000000001</v>
      </c>
      <c r="G207" s="15">
        <v>140473.45000000001</v>
      </c>
      <c r="H207" s="14" t="s">
        <v>18</v>
      </c>
      <c r="I207" s="12"/>
    </row>
    <row r="208" spans="1:9" ht="28.95" customHeight="1" x14ac:dyDescent="0.25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5" customHeight="1" x14ac:dyDescent="0.25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7" customHeight="1" thickBot="1" x14ac:dyDescent="0.3">
      <c r="A210" s="16" t="s">
        <v>0</v>
      </c>
      <c r="B210" s="46"/>
      <c r="C210" s="48"/>
      <c r="D210" s="17" t="s">
        <v>11</v>
      </c>
      <c r="E210" s="18">
        <f>E206+E207+E208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5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5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5" customHeight="1" x14ac:dyDescent="0.25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5" customHeight="1" x14ac:dyDescent="0.25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7" customHeight="1" thickBot="1" x14ac:dyDescent="0.3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5">
      <c r="A216" s="37"/>
      <c r="B216" s="49"/>
      <c r="C216" s="51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5">
      <c r="A217" s="31"/>
      <c r="B217" s="49"/>
      <c r="C217" s="51"/>
      <c r="D217" s="24" t="s">
        <v>8</v>
      </c>
      <c r="E217" s="32"/>
      <c r="F217" s="32"/>
      <c r="G217" s="32"/>
      <c r="H217" s="24" t="s">
        <v>18</v>
      </c>
    </row>
    <row r="218" spans="1:9" ht="28.95" hidden="1" customHeight="1" x14ac:dyDescent="0.25">
      <c r="A218" s="31"/>
      <c r="B218" s="49"/>
      <c r="C218" s="51"/>
      <c r="D218" s="24" t="s">
        <v>9</v>
      </c>
      <c r="E218" s="32"/>
      <c r="F218" s="32"/>
      <c r="G218" s="32"/>
      <c r="H218" s="24"/>
    </row>
    <row r="219" spans="1:9" ht="28.95" hidden="1" customHeight="1" x14ac:dyDescent="0.25">
      <c r="A219" s="31"/>
      <c r="B219" s="49"/>
      <c r="C219" s="51"/>
      <c r="D219" s="24" t="s">
        <v>10</v>
      </c>
      <c r="E219" s="32"/>
      <c r="F219" s="32"/>
      <c r="G219" s="32"/>
      <c r="H219" s="24"/>
    </row>
    <row r="220" spans="1:9" ht="14.7" hidden="1" customHeight="1" thickBot="1" x14ac:dyDescent="0.3">
      <c r="A220" s="33"/>
      <c r="B220" s="50"/>
      <c r="C220" s="52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5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5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5" customHeight="1" x14ac:dyDescent="0.25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5" customHeight="1" x14ac:dyDescent="0.25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7" customHeight="1" thickBot="1" x14ac:dyDescent="0.3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26.4" x14ac:dyDescent="0.25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9.6" x14ac:dyDescent="0.25">
      <c r="A227" s="13" t="s">
        <v>0</v>
      </c>
      <c r="B227" s="45"/>
      <c r="C227" s="47"/>
      <c r="D227" s="14" t="s">
        <v>8</v>
      </c>
      <c r="E227" s="15"/>
      <c r="F227" s="15"/>
      <c r="G227" s="15">
        <f>G237</f>
        <v>63829787</v>
      </c>
      <c r="H227" s="14" t="s">
        <v>18</v>
      </c>
    </row>
    <row r="228" spans="1:8" ht="26.4" x14ac:dyDescent="0.25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6.4" x14ac:dyDescent="0.25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8" thickBot="1" x14ac:dyDescent="0.3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63909787</v>
      </c>
      <c r="H230" s="17" t="s">
        <v>0</v>
      </c>
    </row>
    <row r="231" spans="1:8" ht="26.4" x14ac:dyDescent="0.25">
      <c r="A231" s="9" t="s">
        <v>108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9.6" x14ac:dyDescent="0.25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6.4" x14ac:dyDescent="0.25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6.4" x14ac:dyDescent="0.25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8" thickBot="1" x14ac:dyDescent="0.3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26.4" x14ac:dyDescent="0.25">
      <c r="A236" s="9" t="s">
        <v>109</v>
      </c>
      <c r="B236" s="45" t="s">
        <v>107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9.6" x14ac:dyDescent="0.25">
      <c r="A237" s="13" t="s">
        <v>0</v>
      </c>
      <c r="B237" s="45"/>
      <c r="C237" s="47"/>
      <c r="D237" s="14" t="s">
        <v>8</v>
      </c>
      <c r="E237" s="15"/>
      <c r="F237" s="15"/>
      <c r="G237" s="15">
        <v>63829787</v>
      </c>
      <c r="H237" s="14" t="s">
        <v>18</v>
      </c>
    </row>
    <row r="238" spans="1:8" ht="26.4" x14ac:dyDescent="0.25">
      <c r="A238" s="13" t="s">
        <v>0</v>
      </c>
      <c r="B238" s="45"/>
      <c r="C238" s="47"/>
      <c r="D238" s="14" t="s">
        <v>9</v>
      </c>
      <c r="E238" s="11"/>
      <c r="F238" s="11"/>
      <c r="G238" s="11"/>
      <c r="H238" s="14"/>
    </row>
    <row r="239" spans="1:8" ht="26.4" x14ac:dyDescent="0.25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8" thickBot="1" x14ac:dyDescent="0.3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0</v>
      </c>
      <c r="G240" s="18">
        <f>SUM(G236:G239)</f>
        <v>63829787</v>
      </c>
      <c r="H240" s="17" t="s">
        <v>0</v>
      </c>
    </row>
    <row r="241" spans="1:8" ht="26.4" x14ac:dyDescent="0.25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9.6" x14ac:dyDescent="0.25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6.4" x14ac:dyDescent="0.25">
      <c r="A243" s="13" t="s">
        <v>0</v>
      </c>
      <c r="B243" s="45"/>
      <c r="C243" s="47"/>
      <c r="D243" s="14" t="s">
        <v>9</v>
      </c>
      <c r="E243" s="11">
        <v>1167153</v>
      </c>
      <c r="F243" s="11">
        <v>1213839</v>
      </c>
      <c r="G243" s="11">
        <v>1262393</v>
      </c>
      <c r="H243" s="14"/>
    </row>
    <row r="244" spans="1:8" ht="26.4" x14ac:dyDescent="0.25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8" thickBot="1" x14ac:dyDescent="0.3">
      <c r="A245" s="16" t="s">
        <v>0</v>
      </c>
      <c r="B245" s="46"/>
      <c r="C245" s="48"/>
      <c r="D245" s="17" t="s">
        <v>11</v>
      </c>
      <c r="E245" s="18">
        <f>SUM(E241:E244)</f>
        <v>1167153</v>
      </c>
      <c r="F245" s="18">
        <f>SUM(F241:F244)</f>
        <v>1213839</v>
      </c>
      <c r="G245" s="18">
        <f>SUM(G241:G244)</f>
        <v>1262393</v>
      </c>
      <c r="H245" s="17" t="s">
        <v>0</v>
      </c>
    </row>
    <row r="246" spans="1:8" ht="26.4" customHeight="1" x14ac:dyDescent="0.25">
      <c r="A246" s="9" t="s">
        <v>53</v>
      </c>
      <c r="B246" s="65" t="s">
        <v>103</v>
      </c>
      <c r="C246" s="71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9.6" x14ac:dyDescent="0.25">
      <c r="A247" s="13" t="s">
        <v>0</v>
      </c>
      <c r="B247" s="45"/>
      <c r="C247" s="72"/>
      <c r="D247" s="14" t="s">
        <v>8</v>
      </c>
      <c r="E247" s="15">
        <v>28627</v>
      </c>
      <c r="F247" s="15">
        <v>1709</v>
      </c>
      <c r="G247" s="15">
        <v>1519</v>
      </c>
      <c r="H247" s="14" t="s">
        <v>18</v>
      </c>
    </row>
    <row r="248" spans="1:8" ht="26.4" x14ac:dyDescent="0.25">
      <c r="A248" s="13" t="s">
        <v>0</v>
      </c>
      <c r="B248" s="45"/>
      <c r="C248" s="72"/>
      <c r="D248" s="14" t="s">
        <v>9</v>
      </c>
      <c r="E248" s="15"/>
      <c r="F248" s="15"/>
      <c r="G248" s="15"/>
      <c r="H248" s="14"/>
    </row>
    <row r="249" spans="1:8" ht="26.4" x14ac:dyDescent="0.25">
      <c r="A249" s="13" t="s">
        <v>0</v>
      </c>
      <c r="B249" s="45"/>
      <c r="C249" s="72"/>
      <c r="D249" s="14" t="s">
        <v>10</v>
      </c>
      <c r="E249" s="15"/>
      <c r="F249" s="15"/>
      <c r="G249" s="15"/>
      <c r="H249" s="14"/>
    </row>
    <row r="250" spans="1:8" ht="13.8" thickBot="1" x14ac:dyDescent="0.3">
      <c r="A250" s="16" t="s">
        <v>0</v>
      </c>
      <c r="B250" s="46"/>
      <c r="C250" s="73"/>
      <c r="D250" s="17" t="s">
        <v>11</v>
      </c>
      <c r="E250" s="18">
        <f>SUM(E246:E249)</f>
        <v>28627</v>
      </c>
      <c r="F250" s="18">
        <f>SUM(F246:F249)</f>
        <v>1709</v>
      </c>
      <c r="G250" s="18">
        <f>SUM(G246:G249)</f>
        <v>1519</v>
      </c>
      <c r="H250" s="17" t="s">
        <v>0</v>
      </c>
    </row>
    <row r="251" spans="1:8" ht="26.4" x14ac:dyDescent="0.25">
      <c r="A251" s="9" t="s">
        <v>105</v>
      </c>
      <c r="B251" s="45" t="s">
        <v>106</v>
      </c>
      <c r="C251" s="47" t="s">
        <v>19</v>
      </c>
      <c r="D251" s="10" t="s">
        <v>7</v>
      </c>
      <c r="E251" s="11">
        <v>2300000</v>
      </c>
      <c r="F251" s="11"/>
      <c r="G251" s="11"/>
      <c r="H251" s="10" t="s">
        <v>0</v>
      </c>
    </row>
    <row r="252" spans="1:8" ht="39.6" x14ac:dyDescent="0.25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6.4" x14ac:dyDescent="0.25">
      <c r="A253" s="13" t="s">
        <v>0</v>
      </c>
      <c r="B253" s="45"/>
      <c r="C253" s="47"/>
      <c r="D253" s="14" t="s">
        <v>9</v>
      </c>
      <c r="E253" s="15">
        <v>146809</v>
      </c>
      <c r="F253" s="15"/>
      <c r="G253" s="15"/>
      <c r="H253" s="14"/>
    </row>
    <row r="254" spans="1:8" ht="26.4" x14ac:dyDescent="0.25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8" thickBot="1" x14ac:dyDescent="0.3">
      <c r="A255" s="16" t="s">
        <v>0</v>
      </c>
      <c r="B255" s="46"/>
      <c r="C255" s="48"/>
      <c r="D255" s="17" t="s">
        <v>11</v>
      </c>
      <c r="E255" s="18">
        <f>SUM(E251:E254)</f>
        <v>2446809</v>
      </c>
      <c r="F255" s="18">
        <f>SUM(F251:F254)</f>
        <v>0</v>
      </c>
      <c r="G255" s="18">
        <f>SUM(G251:G254)</f>
        <v>0</v>
      </c>
      <c r="H255" s="17" t="s">
        <v>0</v>
      </c>
    </row>
  </sheetData>
  <mergeCells count="105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31:B235"/>
    <mergeCell ref="C231:C23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2022-07-07T08:29:20Z</dcterms:modified>
</cp:coreProperties>
</file>