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28" i="1" l="1"/>
  <c r="E8" i="1" s="1"/>
  <c r="E26" i="1"/>
  <c r="G105" i="1"/>
  <c r="F105" i="1"/>
  <c r="E105" i="1"/>
  <c r="E7" i="1"/>
  <c r="F163" i="1" l="1"/>
  <c r="G163" i="1"/>
  <c r="E163" i="1"/>
  <c r="E121" i="1" l="1"/>
  <c r="G185" i="1" l="1"/>
  <c r="F185" i="1"/>
  <c r="E185" i="1"/>
  <c r="F151" i="1" l="1"/>
  <c r="G151" i="1"/>
  <c r="E151" i="1"/>
  <c r="F153" i="1"/>
  <c r="G153" i="1"/>
  <c r="E153" i="1"/>
  <c r="F133" i="1"/>
  <c r="G133" i="1"/>
  <c r="E133" i="1"/>
  <c r="F131" i="1"/>
  <c r="G131" i="1"/>
  <c r="E131" i="1"/>
  <c r="F124" i="1"/>
  <c r="G124" i="1"/>
  <c r="E124" i="1"/>
  <c r="F123" i="1"/>
  <c r="G123" i="1"/>
  <c r="E123" i="1"/>
  <c r="F121" i="1"/>
  <c r="G121" i="1"/>
  <c r="F106" i="1"/>
  <c r="G106" i="1"/>
  <c r="E106" i="1"/>
  <c r="F107" i="1"/>
  <c r="G107" i="1"/>
  <c r="E107" i="1"/>
  <c r="F108" i="1"/>
  <c r="G108" i="1"/>
  <c r="E108" i="1"/>
  <c r="F28" i="1"/>
  <c r="G28" i="1"/>
  <c r="F26" i="1"/>
  <c r="G26" i="1"/>
  <c r="G180" i="1"/>
  <c r="F180" i="1"/>
  <c r="E180" i="1"/>
  <c r="G175" i="1"/>
  <c r="F175" i="1"/>
  <c r="E175" i="1"/>
  <c r="G170" i="1"/>
  <c r="F170" i="1"/>
  <c r="E170" i="1"/>
  <c r="G160" i="1"/>
  <c r="F160" i="1"/>
  <c r="E160" i="1"/>
  <c r="G150" i="1"/>
  <c r="F150" i="1"/>
  <c r="E150" i="1"/>
  <c r="G145" i="1"/>
  <c r="F145" i="1"/>
  <c r="E145" i="1"/>
  <c r="G140" i="1"/>
  <c r="F140" i="1"/>
  <c r="E140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E27" i="1" s="1"/>
  <c r="G45" i="1"/>
  <c r="F45" i="1"/>
  <c r="E45" i="1"/>
  <c r="F155" i="1" l="1"/>
  <c r="G155" i="1"/>
  <c r="E155" i="1"/>
  <c r="E110" i="1"/>
  <c r="E50" i="1"/>
  <c r="E130" i="1"/>
  <c r="F110" i="1"/>
  <c r="F130" i="1"/>
  <c r="G130" i="1"/>
  <c r="F90" i="1"/>
  <c r="G110" i="1"/>
  <c r="G90" i="1"/>
  <c r="E90" i="1"/>
  <c r="F50" i="1"/>
  <c r="G50" i="1"/>
  <c r="E13" i="1"/>
  <c r="E125" i="1" l="1"/>
  <c r="G125" i="1" l="1"/>
  <c r="F125" i="1"/>
  <c r="F165" i="1" l="1"/>
  <c r="G165" i="1"/>
  <c r="E60" i="1" l="1"/>
  <c r="F135" i="1"/>
  <c r="G120" i="1"/>
  <c r="F120" i="1"/>
  <c r="E120" i="1"/>
  <c r="G115" i="1"/>
  <c r="F115" i="1"/>
  <c r="E115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G8" i="1" s="1"/>
  <c r="F13" i="1"/>
  <c r="F8" i="1" s="1"/>
  <c r="G25" i="1"/>
  <c r="F25" i="1"/>
  <c r="E25" i="1"/>
  <c r="G20" i="1"/>
  <c r="F20" i="1"/>
  <c r="E20" i="1"/>
  <c r="G12" i="1"/>
  <c r="G7" i="1" s="1"/>
  <c r="F12" i="1"/>
  <c r="F7" i="1" s="1"/>
  <c r="E12" i="1"/>
  <c r="G11" i="1"/>
  <c r="G6" i="1" s="1"/>
  <c r="F11" i="1"/>
  <c r="F6" i="1" s="1"/>
  <c r="E11" i="1"/>
  <c r="E6" i="1" s="1"/>
  <c r="E10" i="1" s="1"/>
  <c r="G10" i="1" l="1"/>
  <c r="G135" i="1"/>
  <c r="E135" i="1"/>
  <c r="F30" i="1"/>
  <c r="F15" i="1"/>
  <c r="G15" i="1"/>
  <c r="G30" i="1"/>
  <c r="E165" i="1"/>
  <c r="E15" i="1"/>
  <c r="F10" i="1" l="1"/>
</calcChain>
</file>

<file path=xl/sharedStrings.xml><?xml version="1.0" encoding="utf-8"?>
<sst xmlns="http://schemas.openxmlformats.org/spreadsheetml/2006/main" count="602" uniqueCount="108">
  <si>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</si>
  <si>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</si>
  <si>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</si>
  <si>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</si>
  <si>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</si>
  <si>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</si>
  <si>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</si>
  <si>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</si>
  <si>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</si>
  <si>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</si>
  <si>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</si>
  <si>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</si>
  <si>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</si>
  <si>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</si>
  <si>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</si>
  <si>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</si>
  <si>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</si>
  <si>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</si>
  <si>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</si>
  <si>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</si>
  <si>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</si>
  <si>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</si>
  <si>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</si>
  <si>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</si>
  <si>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</si>
  <si>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</si>
  <si>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</si>
  <si>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</si>
  <si>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</si>
  <si>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</si>
  <si>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</si>
  <si>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</si>
  <si>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</si>
  <si>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</si>
  <si>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</si>
  <si>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</si>
  <si>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</si>
  <si>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</si>
  <si>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</si>
  <si>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</si>
  <si>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</si>
  <si>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</si>
  <si>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</si>
  <si>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</si>
  <si>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</si>
  <si>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</si>
  <si>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</si>
  <si>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</si>
  <si>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</si>
  <si>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</si>
  <si>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</si>
  <si>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</si>
  <si>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</si>
  <si>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</si>
  <si>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</si>
  <si>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</si>
  <si>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</si>
  <si>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</si>
  <si>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</si>
  <si>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</si>
  <si>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</si>
  <si>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</si>
  <si>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</si>
  <si>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</si>
  <si>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</si>
  <si>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</si>
  <si>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</si>
  <si>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</si>
  <si>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</si>
  <si>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</si>
  <si>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</si>
  <si>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</si>
  <si>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</si>
  <si>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</si>
  <si>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</si>
  <si>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</si>
  <si>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</si>
  <si>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</si>
  <si>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</si>
  <si>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</si>
  <si>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</si>
  <si>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</si>
  <si>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</si>
  <si>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</si>
  <si>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</si>
  <si>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</si>
  <si>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</si>
  <si>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</si>
  <si>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</si>
  <si>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</si>
  <si>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</si>
  <si>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</si>
  <si>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</si>
  <si>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</si>
  <si>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</si>
  <si>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</si>
  <si>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</si>
  <si>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</si>
  <si>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</si>
  <si>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</si>
  <si>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</si>
  <si>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</si>
  <si>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</si>
  <si>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</si>
  <si>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</si>
  <si>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</si>
  <si>
    <t>2.15.</t>
  </si>
  <si>
    <t>Модернизация школьных столовых муниципальных общеобразовательных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</si>
</sst>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vertical="top" wrapText="1"/>
    </xf>
    <xf numFmtId="4" fontId="11" fillId="3" borderId="18" xfId="0" applyNumberFormat="1" applyFont="1" applyFill="1" applyBorder="1" applyAlignment="1">
      <alignment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activeCell="F11" sqref="F11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6.85546875" style="1" customWidth="1"/>
    <col min="6" max="6" width="15" style="1" customWidth="1"/>
    <col min="7" max="7" width="16.28515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58" t="s">
        <v>105</v>
      </c>
      <c r="E2" s="59"/>
      <c r="F2" s="59"/>
      <c r="G2" s="59"/>
    </row>
    <row r="3" spans="1:7" ht="20.25" customHeight="1" x14ac:dyDescent="0.25">
      <c r="A3" s="60" t="s">
        <v>1</v>
      </c>
      <c r="B3" s="60"/>
      <c r="C3" s="60"/>
      <c r="D3" s="60"/>
      <c r="E3" s="60"/>
      <c r="F3" s="60"/>
      <c r="G3" s="60"/>
    </row>
    <row r="4" spans="1:7" ht="34.5" customHeight="1" x14ac:dyDescent="0.25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/>
      <c r="G4" s="61"/>
    </row>
    <row r="5" spans="1:7" ht="56.25" customHeight="1" x14ac:dyDescent="0.25">
      <c r="A5" s="62" t="s">
        <v>0</v>
      </c>
      <c r="B5" s="62" t="s">
        <v>0</v>
      </c>
      <c r="C5" s="61" t="s">
        <v>0</v>
      </c>
      <c r="D5" s="61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104</v>
      </c>
      <c r="C6" s="65" t="s">
        <v>7</v>
      </c>
      <c r="D6" s="13" t="s">
        <v>8</v>
      </c>
      <c r="E6" s="14">
        <f>E11+E26+E106+E121+E131+E151+E161</f>
        <v>81397378.780000001</v>
      </c>
      <c r="F6" s="14">
        <f>F11+F26+F106+F121+F131+F151+F161</f>
        <v>69748434.599999994</v>
      </c>
      <c r="G6" s="14">
        <f>G11+G26+G106+G121+G131+G151+G161</f>
        <v>69853839.680000007</v>
      </c>
    </row>
    <row r="7" spans="1:7" ht="43.35" customHeight="1" x14ac:dyDescent="0.25">
      <c r="A7" s="12" t="s">
        <v>0</v>
      </c>
      <c r="B7" s="15" t="s">
        <v>0</v>
      </c>
      <c r="C7" s="65"/>
      <c r="D7" s="13" t="s">
        <v>9</v>
      </c>
      <c r="E7" s="14">
        <f>E12+E27+E107+E122+E132+E152</f>
        <v>6488887.2199999997</v>
      </c>
      <c r="F7" s="14">
        <f>F12+F27+F107+F122+F132+F152+F162</f>
        <v>6259412.4000000004</v>
      </c>
      <c r="G7" s="14">
        <f>G12+G27+G107+G122+G132+G152+G162</f>
        <v>6346473.3200000003</v>
      </c>
    </row>
    <row r="8" spans="1:7" ht="28.9" customHeight="1" x14ac:dyDescent="0.25">
      <c r="A8" s="12" t="s">
        <v>0</v>
      </c>
      <c r="B8" s="15" t="s">
        <v>0</v>
      </c>
      <c r="C8" s="65"/>
      <c r="D8" s="13" t="s">
        <v>10</v>
      </c>
      <c r="E8" s="14">
        <f>E13+E28+E108+E123+E133+E153+E163</f>
        <v>37729080.430000007</v>
      </c>
      <c r="F8" s="14">
        <f>F13+F28+F108+F123+F133+F153+F163</f>
        <v>16486395.040000001</v>
      </c>
      <c r="G8" s="14">
        <f>G13+G28+G108+G123+G133+G153+G163</f>
        <v>16369843.379999999</v>
      </c>
    </row>
    <row r="9" spans="1:7" ht="28.9" customHeight="1" x14ac:dyDescent="0.25">
      <c r="A9" s="12" t="s">
        <v>0</v>
      </c>
      <c r="B9" s="15" t="s">
        <v>0</v>
      </c>
      <c r="C9" s="65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66"/>
      <c r="D10" s="18" t="s">
        <v>12</v>
      </c>
      <c r="E10" s="19">
        <f>SUM(E6:E9)</f>
        <v>125615346.43000001</v>
      </c>
      <c r="F10" s="19">
        <f t="shared" ref="F10" si="0">SUM(F6:F9)</f>
        <v>92494242.040000007</v>
      </c>
      <c r="G10" s="19">
        <f>SUM(G6:G9)</f>
        <v>92570156.379999995</v>
      </c>
    </row>
    <row r="11" spans="1:7" ht="66" customHeight="1" x14ac:dyDescent="0.25">
      <c r="A11" s="38" t="s">
        <v>13</v>
      </c>
      <c r="B11" s="21" t="s">
        <v>32</v>
      </c>
      <c r="C11" s="63" t="s">
        <v>7</v>
      </c>
      <c r="D11" s="39" t="s">
        <v>8</v>
      </c>
      <c r="E11" s="40">
        <f>E16+E21</f>
        <v>0</v>
      </c>
      <c r="F11" s="40">
        <f t="shared" ref="F11:G13" si="1">F16+F21</f>
        <v>0</v>
      </c>
      <c r="G11" s="40">
        <f t="shared" si="1"/>
        <v>0</v>
      </c>
    </row>
    <row r="12" spans="1:7" ht="42.75" customHeight="1" x14ac:dyDescent="0.25">
      <c r="A12" s="41" t="s">
        <v>0</v>
      </c>
      <c r="B12" s="42"/>
      <c r="C12" s="63"/>
      <c r="D12" s="39" t="s">
        <v>9</v>
      </c>
      <c r="E12" s="40">
        <f>E17+E22</f>
        <v>0</v>
      </c>
      <c r="F12" s="40">
        <f t="shared" si="1"/>
        <v>0</v>
      </c>
      <c r="G12" s="40">
        <f t="shared" si="1"/>
        <v>0</v>
      </c>
    </row>
    <row r="13" spans="1:7" ht="28.5" customHeight="1" x14ac:dyDescent="0.25">
      <c r="A13" s="41" t="s">
        <v>0</v>
      </c>
      <c r="B13" s="42" t="s">
        <v>0</v>
      </c>
      <c r="C13" s="63"/>
      <c r="D13" s="39" t="s">
        <v>10</v>
      </c>
      <c r="E13" s="40">
        <f>E18+E23</f>
        <v>15768910.550000001</v>
      </c>
      <c r="F13" s="40">
        <f t="shared" si="1"/>
        <v>7554202.8300000001</v>
      </c>
      <c r="G13" s="40">
        <f t="shared" si="1"/>
        <v>7417156.79</v>
      </c>
    </row>
    <row r="14" spans="1:7" ht="28.5" customHeight="1" x14ac:dyDescent="0.25">
      <c r="A14" s="41" t="s">
        <v>0</v>
      </c>
      <c r="B14" s="42" t="s">
        <v>0</v>
      </c>
      <c r="C14" s="63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64"/>
      <c r="D15" s="25" t="s">
        <v>12</v>
      </c>
      <c r="E15" s="26">
        <f>SUM(E11:E14)</f>
        <v>15768910.550000001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63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63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63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63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64"/>
      <c r="D20" s="25" t="s">
        <v>12</v>
      </c>
      <c r="E20" s="26">
        <f>SUM(E16:E19)</f>
        <v>1021937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63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63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63"/>
      <c r="D23" s="39" t="s">
        <v>10</v>
      </c>
      <c r="E23" s="40">
        <v>14746973.550000001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63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64"/>
      <c r="D25" s="25" t="s">
        <v>12</v>
      </c>
      <c r="E25" s="26">
        <f>SUM(E21:E24)</f>
        <v>14746973.550000001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63" t="s">
        <v>7</v>
      </c>
      <c r="D26" s="39" t="s">
        <v>8</v>
      </c>
      <c r="E26" s="40">
        <f>E31+E36+E41+E46+E51+E56+E61+E66+E71+E76+E81+E86+E91+E96+E101</f>
        <v>81080178.780000001</v>
      </c>
      <c r="F26" s="40">
        <f t="shared" ref="F26:G26" si="2">F31+F36+F41+F46+F51+F56+F61+F66+F71+F76+F81+F86+F91+F96</f>
        <v>69561234.599999994</v>
      </c>
      <c r="G26" s="40">
        <f t="shared" si="2"/>
        <v>69666639.680000007</v>
      </c>
    </row>
    <row r="27" spans="1:7" ht="43.35" customHeight="1" x14ac:dyDescent="0.25">
      <c r="A27" s="41" t="s">
        <v>0</v>
      </c>
      <c r="B27" s="42" t="s">
        <v>0</v>
      </c>
      <c r="C27" s="63"/>
      <c r="D27" s="39" t="s">
        <v>9</v>
      </c>
      <c r="E27" s="40">
        <f>E32+E37+E42+E47+E52+E57+E62+E67+E72+E77+E82+E87+E92+E97</f>
        <v>6488887.2199999997</v>
      </c>
      <c r="F27" s="40">
        <f t="shared" ref="F27:G27" si="3">F32+F37+F42+F47+F52+F57+F62+F67+F72+F77+F82+F87+F92+F97</f>
        <v>6259412.4000000004</v>
      </c>
      <c r="G27" s="40">
        <f t="shared" si="3"/>
        <v>6346473.3200000003</v>
      </c>
    </row>
    <row r="28" spans="1:7" ht="28.9" customHeight="1" x14ac:dyDescent="0.25">
      <c r="A28" s="41" t="s">
        <v>0</v>
      </c>
      <c r="B28" s="42" t="s">
        <v>0</v>
      </c>
      <c r="C28" s="63"/>
      <c r="D28" s="39" t="s">
        <v>10</v>
      </c>
      <c r="E28" s="40">
        <f>E33+E38+E43+E48+E53+E58+E63+E68+E73+E78+E83+E88+E93+E98+E103</f>
        <v>16944105.010000002</v>
      </c>
      <c r="F28" s="40">
        <f t="shared" ref="F28:G28" si="4">F33+F38+F43+F48+F53+F58+F63+F68+F73+F78+F83+F88+F93+F98</f>
        <v>5473827.2100000009</v>
      </c>
      <c r="G28" s="40">
        <f t="shared" si="4"/>
        <v>5494321.5899999999</v>
      </c>
    </row>
    <row r="29" spans="1:7" ht="28.9" customHeight="1" x14ac:dyDescent="0.25">
      <c r="A29" s="41" t="s">
        <v>0</v>
      </c>
      <c r="B29" s="42" t="s">
        <v>0</v>
      </c>
      <c r="C29" s="63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64"/>
      <c r="D30" s="25" t="s">
        <v>12</v>
      </c>
      <c r="E30" s="26">
        <f>SUM(E26:E29)</f>
        <v>104513171.01000001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63" t="s">
        <v>7</v>
      </c>
      <c r="D31" s="39" t="s">
        <v>8</v>
      </c>
      <c r="E31" s="40">
        <v>60588657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63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63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63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64"/>
      <c r="D35" s="25" t="s">
        <v>12</v>
      </c>
      <c r="E35" s="26">
        <f>SUM(E31:E34)</f>
        <v>60588657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63" t="s">
        <v>7</v>
      </c>
      <c r="D36" s="39" t="s">
        <v>8</v>
      </c>
      <c r="E36" s="40">
        <v>14707099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63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63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63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64"/>
      <c r="D40" s="25" t="s">
        <v>12</v>
      </c>
      <c r="E40" s="26">
        <f>SUM(E36:E39)</f>
        <v>14707099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63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63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63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63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64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63" t="s">
        <v>7</v>
      </c>
      <c r="D46" s="39" t="s">
        <v>8</v>
      </c>
      <c r="E46" s="40">
        <v>391609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63"/>
      <c r="D47" s="39" t="s">
        <v>9</v>
      </c>
      <c r="E47" s="40">
        <f t="shared" ref="E47:G47" si="5">E57</f>
        <v>0</v>
      </c>
      <c r="F47" s="40">
        <f t="shared" si="5"/>
        <v>0</v>
      </c>
      <c r="G47" s="40">
        <f t="shared" si="5"/>
        <v>0</v>
      </c>
    </row>
    <row r="48" spans="1:7" ht="48" customHeight="1" x14ac:dyDescent="0.25">
      <c r="A48" s="41" t="s">
        <v>0</v>
      </c>
      <c r="B48" s="42" t="s">
        <v>0</v>
      </c>
      <c r="C48" s="63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63"/>
      <c r="D49" s="39" t="s">
        <v>11</v>
      </c>
      <c r="E49" s="40">
        <f t="shared" ref="E49:G49" si="6">E59</f>
        <v>0</v>
      </c>
      <c r="F49" s="40">
        <f t="shared" si="6"/>
        <v>0</v>
      </c>
      <c r="G49" s="40">
        <f t="shared" si="6"/>
        <v>0</v>
      </c>
    </row>
    <row r="50" spans="1:7" ht="14.45" customHeight="1" x14ac:dyDescent="0.25">
      <c r="A50" s="43" t="s">
        <v>0</v>
      </c>
      <c r="B50" s="24" t="s">
        <v>0</v>
      </c>
      <c r="C50" s="64"/>
      <c r="D50" s="25" t="s">
        <v>12</v>
      </c>
      <c r="E50" s="26">
        <f>SUM(E46:E49)</f>
        <v>391609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38" t="s">
        <v>21</v>
      </c>
      <c r="B51" s="27" t="s">
        <v>82</v>
      </c>
      <c r="C51" s="67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67"/>
      <c r="D52" s="28" t="s">
        <v>9</v>
      </c>
      <c r="E52" s="29">
        <v>4999680</v>
      </c>
      <c r="F52" s="29">
        <v>4765320</v>
      </c>
      <c r="G52" s="29">
        <v>4765320</v>
      </c>
    </row>
    <row r="53" spans="1:7" ht="14.45" customHeight="1" x14ac:dyDescent="0.25">
      <c r="A53" s="30" t="s">
        <v>0</v>
      </c>
      <c r="B53" s="31" t="s">
        <v>0</v>
      </c>
      <c r="C53" s="67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67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68"/>
      <c r="D55" s="34" t="s">
        <v>12</v>
      </c>
      <c r="E55" s="35">
        <f>SUM(E51:E54)</f>
        <v>4999680</v>
      </c>
      <c r="F55" s="35">
        <f t="shared" ref="F55:G55" si="7">SUM(F51:F54)</f>
        <v>4765320</v>
      </c>
      <c r="G55" s="35">
        <f t="shared" si="7"/>
        <v>4765320</v>
      </c>
    </row>
    <row r="56" spans="1:7" ht="45" x14ac:dyDescent="0.25">
      <c r="A56" s="44" t="s">
        <v>22</v>
      </c>
      <c r="B56" s="21" t="s">
        <v>37</v>
      </c>
      <c r="C56" s="63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63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63"/>
      <c r="D58" s="39" t="s">
        <v>10</v>
      </c>
      <c r="E58" s="40">
        <v>1444639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63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64"/>
      <c r="D60" s="25" t="s">
        <v>12</v>
      </c>
      <c r="E60" s="26">
        <f>SUM(E56:E59)</f>
        <v>1444639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63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63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63"/>
      <c r="D63" s="39" t="s">
        <v>10</v>
      </c>
      <c r="E63" s="40">
        <v>11452240.279999999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63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64"/>
      <c r="D65" s="25" t="s">
        <v>12</v>
      </c>
      <c r="E65" s="26">
        <f>SUM(E61:E64)</f>
        <v>11452240.279999999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63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63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63"/>
      <c r="D68" s="39" t="s">
        <v>10</v>
      </c>
      <c r="E68" s="40">
        <v>1127993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63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64"/>
      <c r="D70" s="25" t="s">
        <v>12</v>
      </c>
      <c r="E70" s="26">
        <f>SUM(E66:E69)</f>
        <v>1127993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63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63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63"/>
      <c r="D73" s="39" t="s">
        <v>10</v>
      </c>
      <c r="E73" s="40">
        <v>1894912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63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64"/>
      <c r="D75" s="25" t="s">
        <v>12</v>
      </c>
      <c r="E75" s="26">
        <f>SUM(E71:E74)</f>
        <v>1894912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91</v>
      </c>
      <c r="B76" s="21" t="s">
        <v>48</v>
      </c>
      <c r="C76" s="63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63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63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63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64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92</v>
      </c>
      <c r="B81" s="27" t="s">
        <v>83</v>
      </c>
      <c r="C81" s="67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67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67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67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68"/>
      <c r="D85" s="34" t="s">
        <v>12</v>
      </c>
      <c r="E85" s="35">
        <f>SUM(E81:E84)</f>
        <v>1685386.18</v>
      </c>
      <c r="F85" s="35">
        <f t="shared" ref="F85:G85" si="8">SUM(F81:F84)</f>
        <v>1690914.9</v>
      </c>
      <c r="G85" s="35">
        <f t="shared" si="8"/>
        <v>1789667</v>
      </c>
    </row>
    <row r="86" spans="1:7" ht="45" x14ac:dyDescent="0.25">
      <c r="A86" s="44" t="s">
        <v>93</v>
      </c>
      <c r="B86" s="21" t="s">
        <v>79</v>
      </c>
      <c r="C86" s="63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63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63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63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64"/>
      <c r="D90" s="25" t="s">
        <v>12</v>
      </c>
      <c r="E90" s="26">
        <f>SUM(E86:E89)</f>
        <v>2476175.54</v>
      </c>
      <c r="F90" s="26">
        <f t="shared" ref="F90:G90" si="9">SUM(F86:F89)</f>
        <v>0</v>
      </c>
      <c r="G90" s="26">
        <f t="shared" si="9"/>
        <v>0</v>
      </c>
    </row>
    <row r="91" spans="1:7" ht="76.5" x14ac:dyDescent="0.25">
      <c r="A91" s="44" t="s">
        <v>94</v>
      </c>
      <c r="B91" s="27" t="s">
        <v>81</v>
      </c>
      <c r="C91" s="67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67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67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67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68"/>
      <c r="D95" s="34" t="s">
        <v>12</v>
      </c>
      <c r="E95" s="35">
        <f>SUM(E91:E94)</f>
        <v>78726.600000000006</v>
      </c>
      <c r="F95" s="35">
        <f t="shared" ref="F95:G95" si="10">SUM(F91:F94)</f>
        <v>121014.9</v>
      </c>
      <c r="G95" s="35">
        <f t="shared" si="10"/>
        <v>110523.41</v>
      </c>
    </row>
    <row r="96" spans="1:7" ht="72" customHeight="1" x14ac:dyDescent="0.25">
      <c r="A96" s="44" t="s">
        <v>95</v>
      </c>
      <c r="B96" s="27" t="s">
        <v>80</v>
      </c>
      <c r="C96" s="67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/>
      <c r="C97" s="67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67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67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0" t="s">
        <v>0</v>
      </c>
      <c r="B100" s="53" t="s">
        <v>0</v>
      </c>
      <c r="C100" s="67"/>
      <c r="D100" s="54" t="s">
        <v>12</v>
      </c>
      <c r="E100" s="55">
        <f>SUM(E96:E99)</f>
        <v>166223.41</v>
      </c>
      <c r="F100" s="55">
        <f t="shared" ref="F100:G100" si="11">SUM(F96:F99)</f>
        <v>166223.41</v>
      </c>
      <c r="G100" s="55">
        <f t="shared" si="11"/>
        <v>282936.18</v>
      </c>
    </row>
    <row r="101" spans="1:7" ht="45" x14ac:dyDescent="0.25">
      <c r="A101" s="71" t="s">
        <v>106</v>
      </c>
      <c r="B101" s="74" t="s">
        <v>107</v>
      </c>
      <c r="C101" s="69" t="s">
        <v>7</v>
      </c>
      <c r="D101" s="28" t="s">
        <v>8</v>
      </c>
      <c r="E101" s="29">
        <v>944700</v>
      </c>
      <c r="F101" s="29">
        <v>0</v>
      </c>
      <c r="G101" s="29">
        <v>0</v>
      </c>
    </row>
    <row r="102" spans="1:7" ht="45" x14ac:dyDescent="0.25">
      <c r="A102" s="72"/>
      <c r="B102" s="75"/>
      <c r="C102" s="69"/>
      <c r="D102" s="28" t="s">
        <v>9</v>
      </c>
      <c r="E102" s="29">
        <v>0</v>
      </c>
      <c r="F102" s="29">
        <v>0</v>
      </c>
      <c r="G102" s="29">
        <v>0</v>
      </c>
    </row>
    <row r="103" spans="1:7" ht="45" x14ac:dyDescent="0.25">
      <c r="A103" s="72"/>
      <c r="B103" s="75"/>
      <c r="C103" s="69"/>
      <c r="D103" s="28" t="s">
        <v>10</v>
      </c>
      <c r="E103" s="29">
        <v>60300</v>
      </c>
      <c r="F103" s="29">
        <v>0</v>
      </c>
      <c r="G103" s="29">
        <v>0</v>
      </c>
    </row>
    <row r="104" spans="1:7" ht="30" x14ac:dyDescent="0.25">
      <c r="A104" s="72"/>
      <c r="B104" s="75"/>
      <c r="C104" s="69"/>
      <c r="D104" s="28" t="s">
        <v>11</v>
      </c>
      <c r="E104" s="29">
        <v>0</v>
      </c>
      <c r="F104" s="29">
        <v>0</v>
      </c>
      <c r="G104" s="29">
        <v>0</v>
      </c>
    </row>
    <row r="105" spans="1:7" x14ac:dyDescent="0.25">
      <c r="A105" s="73"/>
      <c r="B105" s="76"/>
      <c r="C105" s="69"/>
      <c r="D105" s="34" t="s">
        <v>12</v>
      </c>
      <c r="E105" s="35">
        <f>SUM(E101:E104)</f>
        <v>1005000</v>
      </c>
      <c r="F105" s="35">
        <f t="shared" ref="F105:G105" si="12">SUM(F101:F104)</f>
        <v>0</v>
      </c>
      <c r="G105" s="35">
        <f t="shared" si="12"/>
        <v>0</v>
      </c>
    </row>
    <row r="106" spans="1:7" ht="45" x14ac:dyDescent="0.25">
      <c r="A106" s="41" t="s">
        <v>23</v>
      </c>
      <c r="B106" s="45" t="s">
        <v>54</v>
      </c>
      <c r="C106" s="63" t="s">
        <v>7</v>
      </c>
      <c r="D106" s="56" t="s">
        <v>8</v>
      </c>
      <c r="E106" s="57">
        <f>E111+E116</f>
        <v>130000</v>
      </c>
      <c r="F106" s="57">
        <f t="shared" ref="F106:G106" si="13">F111+F116</f>
        <v>0</v>
      </c>
      <c r="G106" s="57">
        <f t="shared" si="13"/>
        <v>0</v>
      </c>
    </row>
    <row r="107" spans="1:7" ht="45" x14ac:dyDescent="0.25">
      <c r="A107" s="41" t="s">
        <v>0</v>
      </c>
      <c r="B107" s="42" t="s">
        <v>0</v>
      </c>
      <c r="C107" s="63"/>
      <c r="D107" s="39" t="s">
        <v>9</v>
      </c>
      <c r="E107" s="40">
        <f>E117</f>
        <v>0</v>
      </c>
      <c r="F107" s="40">
        <f t="shared" ref="F107:G107" si="14">F117</f>
        <v>0</v>
      </c>
      <c r="G107" s="40">
        <f t="shared" si="14"/>
        <v>0</v>
      </c>
    </row>
    <row r="108" spans="1:7" ht="30" customHeight="1" x14ac:dyDescent="0.25">
      <c r="A108" s="41" t="s">
        <v>0</v>
      </c>
      <c r="B108" s="42" t="s">
        <v>0</v>
      </c>
      <c r="C108" s="63"/>
      <c r="D108" s="39" t="s">
        <v>10</v>
      </c>
      <c r="E108" s="40">
        <f>E113+E118</f>
        <v>794946.87</v>
      </c>
      <c r="F108" s="40">
        <f t="shared" ref="F108:G108" si="15">F113+F118</f>
        <v>758938</v>
      </c>
      <c r="G108" s="40">
        <f t="shared" si="15"/>
        <v>758938</v>
      </c>
    </row>
    <row r="109" spans="1:7" ht="30" x14ac:dyDescent="0.25">
      <c r="A109" s="41" t="s">
        <v>0</v>
      </c>
      <c r="B109" s="42" t="s">
        <v>0</v>
      </c>
      <c r="C109" s="63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64"/>
      <c r="D110" s="25" t="s">
        <v>12</v>
      </c>
      <c r="E110" s="26">
        <f>SUM(E106:E109)</f>
        <v>924946.87</v>
      </c>
      <c r="F110" s="26">
        <f>SUM(F106:F109)</f>
        <v>758938</v>
      </c>
      <c r="G110" s="26">
        <f>SUM(G106:G109)</f>
        <v>758938</v>
      </c>
    </row>
    <row r="111" spans="1:7" ht="45" x14ac:dyDescent="0.25">
      <c r="A111" s="44" t="s">
        <v>24</v>
      </c>
      <c r="B111" s="21" t="s">
        <v>41</v>
      </c>
      <c r="C111" s="63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63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63"/>
      <c r="D113" s="39" t="s">
        <v>10</v>
      </c>
      <c r="E113" s="40">
        <v>786649</v>
      </c>
      <c r="F113" s="40">
        <v>755491</v>
      </c>
      <c r="G113" s="40">
        <v>755491</v>
      </c>
    </row>
    <row r="114" spans="1:7" ht="30" x14ac:dyDescent="0.25">
      <c r="A114" s="41" t="s">
        <v>0</v>
      </c>
      <c r="B114" s="42" t="s">
        <v>0</v>
      </c>
      <c r="C114" s="63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64"/>
      <c r="D115" s="25" t="s">
        <v>12</v>
      </c>
      <c r="E115" s="26">
        <f>SUM(E111:E114)</f>
        <v>786649</v>
      </c>
      <c r="F115" s="26">
        <f>SUM(F111:F114)</f>
        <v>755491</v>
      </c>
      <c r="G115" s="26">
        <f>SUM(G111:G114)</f>
        <v>755491</v>
      </c>
    </row>
    <row r="116" spans="1:7" ht="102" x14ac:dyDescent="0.25">
      <c r="A116" s="44" t="s">
        <v>25</v>
      </c>
      <c r="B116" s="21" t="s">
        <v>96</v>
      </c>
      <c r="C116" s="63" t="s">
        <v>7</v>
      </c>
      <c r="D116" s="39" t="s">
        <v>8</v>
      </c>
      <c r="E116" s="40">
        <v>130000</v>
      </c>
      <c r="F116" s="40">
        <v>0</v>
      </c>
      <c r="G116" s="40">
        <v>0</v>
      </c>
    </row>
    <row r="117" spans="1:7" ht="45" x14ac:dyDescent="0.25">
      <c r="A117" s="41" t="s">
        <v>0</v>
      </c>
      <c r="B117" s="42" t="s">
        <v>0</v>
      </c>
      <c r="C117" s="63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63"/>
      <c r="D118" s="39" t="s">
        <v>10</v>
      </c>
      <c r="E118" s="40">
        <v>8297.8700000000008</v>
      </c>
      <c r="F118" s="40">
        <v>3447</v>
      </c>
      <c r="G118" s="40">
        <v>3447</v>
      </c>
    </row>
    <row r="119" spans="1:7" ht="30" x14ac:dyDescent="0.25">
      <c r="A119" s="41" t="s">
        <v>0</v>
      </c>
      <c r="B119" s="42" t="s">
        <v>0</v>
      </c>
      <c r="C119" s="63"/>
      <c r="D119" s="39" t="s">
        <v>11</v>
      </c>
      <c r="E119" s="40">
        <v>0</v>
      </c>
      <c r="F119" s="40">
        <v>0</v>
      </c>
      <c r="G119" s="40">
        <v>0</v>
      </c>
    </row>
    <row r="120" spans="1:7" x14ac:dyDescent="0.25">
      <c r="A120" s="43" t="s">
        <v>0</v>
      </c>
      <c r="B120" s="24" t="s">
        <v>0</v>
      </c>
      <c r="C120" s="64"/>
      <c r="D120" s="25" t="s">
        <v>12</v>
      </c>
      <c r="E120" s="26">
        <f>SUM(E116:E119)</f>
        <v>138297.87</v>
      </c>
      <c r="F120" s="26">
        <f>SUM(F116:F119)</f>
        <v>3447</v>
      </c>
      <c r="G120" s="26">
        <f>SUM(G116:G119)</f>
        <v>3447</v>
      </c>
    </row>
    <row r="121" spans="1:7" ht="51" x14ac:dyDescent="0.25">
      <c r="A121" s="44" t="s">
        <v>26</v>
      </c>
      <c r="B121" s="21" t="s">
        <v>84</v>
      </c>
      <c r="C121" s="63" t="s">
        <v>7</v>
      </c>
      <c r="D121" s="39" t="s">
        <v>8</v>
      </c>
      <c r="E121" s="40">
        <f>E126</f>
        <v>0</v>
      </c>
      <c r="F121" s="40">
        <f t="shared" ref="F121:G121" si="16">F126</f>
        <v>0</v>
      </c>
      <c r="G121" s="40">
        <f t="shared" si="16"/>
        <v>0</v>
      </c>
    </row>
    <row r="122" spans="1:7" ht="45" x14ac:dyDescent="0.25">
      <c r="A122" s="41" t="s">
        <v>0</v>
      </c>
      <c r="B122" s="42" t="s">
        <v>0</v>
      </c>
      <c r="C122" s="63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63"/>
      <c r="D123" s="39" t="s">
        <v>10</v>
      </c>
      <c r="E123" s="40">
        <f>E128</f>
        <v>3340841</v>
      </c>
      <c r="F123" s="40">
        <f t="shared" ref="F123:G123" si="17">F128</f>
        <v>2512180</v>
      </c>
      <c r="G123" s="40">
        <f t="shared" si="17"/>
        <v>2512180</v>
      </c>
    </row>
    <row r="124" spans="1:7" ht="30" x14ac:dyDescent="0.25">
      <c r="A124" s="41" t="s">
        <v>0</v>
      </c>
      <c r="B124" s="42" t="s">
        <v>0</v>
      </c>
      <c r="C124" s="63"/>
      <c r="D124" s="39" t="s">
        <v>11</v>
      </c>
      <c r="E124" s="40">
        <f>E129</f>
        <v>0</v>
      </c>
      <c r="F124" s="40">
        <f t="shared" ref="F124:G124" si="18">F129</f>
        <v>0</v>
      </c>
      <c r="G124" s="40">
        <f t="shared" si="18"/>
        <v>0</v>
      </c>
    </row>
    <row r="125" spans="1:7" x14ac:dyDescent="0.25">
      <c r="A125" s="43" t="s">
        <v>0</v>
      </c>
      <c r="B125" s="24" t="s">
        <v>0</v>
      </c>
      <c r="C125" s="64"/>
      <c r="D125" s="25" t="s">
        <v>12</v>
      </c>
      <c r="E125" s="26">
        <f>SUM(E121:E124)</f>
        <v>3340841</v>
      </c>
      <c r="F125" s="26">
        <f>SUM(F121:F124)</f>
        <v>2512180</v>
      </c>
      <c r="G125" s="26">
        <f>SUM(G121:G124)</f>
        <v>2512180</v>
      </c>
    </row>
    <row r="126" spans="1:7" ht="51" x14ac:dyDescent="0.25">
      <c r="A126" s="44" t="s">
        <v>27</v>
      </c>
      <c r="B126" s="21" t="s">
        <v>84</v>
      </c>
      <c r="C126" s="63" t="s">
        <v>7</v>
      </c>
      <c r="D126" s="39" t="s">
        <v>8</v>
      </c>
      <c r="E126" s="40">
        <v>0</v>
      </c>
      <c r="F126" s="40">
        <v>0</v>
      </c>
      <c r="G126" s="40">
        <v>0</v>
      </c>
    </row>
    <row r="127" spans="1:7" ht="45" x14ac:dyDescent="0.25">
      <c r="A127" s="41" t="s">
        <v>0</v>
      </c>
      <c r="B127" s="42" t="s">
        <v>0</v>
      </c>
      <c r="C127" s="63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63"/>
      <c r="D128" s="39" t="s">
        <v>10</v>
      </c>
      <c r="E128" s="40">
        <v>3340841</v>
      </c>
      <c r="F128" s="40">
        <v>2512180</v>
      </c>
      <c r="G128" s="40">
        <v>2512180</v>
      </c>
    </row>
    <row r="129" spans="1:7" ht="30" x14ac:dyDescent="0.25">
      <c r="A129" s="41" t="s">
        <v>0</v>
      </c>
      <c r="B129" s="42" t="s">
        <v>0</v>
      </c>
      <c r="C129" s="63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64"/>
      <c r="D130" s="25" t="s">
        <v>12</v>
      </c>
      <c r="E130" s="26">
        <f>SUM(E126:E129)</f>
        <v>3340841</v>
      </c>
      <c r="F130" s="26">
        <f>SUM(F126:F129)</f>
        <v>2512180</v>
      </c>
      <c r="G130" s="26">
        <f>SUM(G126:G129)</f>
        <v>2512180</v>
      </c>
    </row>
    <row r="131" spans="1:7" ht="45" x14ac:dyDescent="0.25">
      <c r="A131" s="44" t="s">
        <v>28</v>
      </c>
      <c r="B131" s="21" t="s">
        <v>97</v>
      </c>
      <c r="C131" s="63" t="s">
        <v>7</v>
      </c>
      <c r="D131" s="39" t="s">
        <v>8</v>
      </c>
      <c r="E131" s="40">
        <f>E136+E141+E146</f>
        <v>0</v>
      </c>
      <c r="F131" s="40">
        <f t="shared" ref="F131:G131" si="19">F136+F141+F146</f>
        <v>0</v>
      </c>
      <c r="G131" s="40">
        <f t="shared" si="19"/>
        <v>0</v>
      </c>
    </row>
    <row r="132" spans="1:7" ht="45" x14ac:dyDescent="0.25">
      <c r="A132" s="41" t="s">
        <v>0</v>
      </c>
      <c r="B132" s="42" t="s">
        <v>0</v>
      </c>
      <c r="C132" s="63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63"/>
      <c r="D133" s="39" t="s">
        <v>10</v>
      </c>
      <c r="E133" s="40">
        <f>E138+E143+E148</f>
        <v>144877</v>
      </c>
      <c r="F133" s="40">
        <f t="shared" ref="F133:G133" si="20">F138+F143+F148</f>
        <v>44877</v>
      </c>
      <c r="G133" s="40">
        <f t="shared" si="20"/>
        <v>44877</v>
      </c>
    </row>
    <row r="134" spans="1:7" ht="30" x14ac:dyDescent="0.25">
      <c r="A134" s="41" t="s">
        <v>0</v>
      </c>
      <c r="B134" s="42" t="s">
        <v>0</v>
      </c>
      <c r="C134" s="63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64"/>
      <c r="D135" s="25" t="s">
        <v>12</v>
      </c>
      <c r="E135" s="26">
        <f>SUM(E131:E134)</f>
        <v>144877</v>
      </c>
      <c r="F135" s="26">
        <f>SUM(F131:F134)</f>
        <v>44877</v>
      </c>
      <c r="G135" s="26">
        <f>SUM(G131:G134)</f>
        <v>44877</v>
      </c>
    </row>
    <row r="136" spans="1:7" ht="45" x14ac:dyDescent="0.25">
      <c r="A136" s="44" t="s">
        <v>29</v>
      </c>
      <c r="B136" s="21" t="s">
        <v>45</v>
      </c>
      <c r="C136" s="63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 t="s">
        <v>0</v>
      </c>
      <c r="B137" s="42" t="s">
        <v>0</v>
      </c>
      <c r="C137" s="63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63"/>
      <c r="D138" s="39" t="s">
        <v>10</v>
      </c>
      <c r="E138" s="40">
        <v>5460</v>
      </c>
      <c r="F138" s="40">
        <v>5460</v>
      </c>
      <c r="G138" s="40">
        <v>5460</v>
      </c>
    </row>
    <row r="139" spans="1:7" ht="30" x14ac:dyDescent="0.25">
      <c r="A139" s="41" t="s">
        <v>0</v>
      </c>
      <c r="B139" s="42" t="s">
        <v>0</v>
      </c>
      <c r="C139" s="63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64"/>
      <c r="D140" s="25" t="s">
        <v>12</v>
      </c>
      <c r="E140" s="26">
        <f>SUM(E136:E139)</f>
        <v>5460</v>
      </c>
      <c r="F140" s="26">
        <f>SUM(F136:F139)</f>
        <v>5460</v>
      </c>
      <c r="G140" s="26">
        <f>SUM(G136:G139)</f>
        <v>5460</v>
      </c>
    </row>
    <row r="141" spans="1:7" ht="45" x14ac:dyDescent="0.25">
      <c r="A141" s="44" t="s">
        <v>98</v>
      </c>
      <c r="B141" s="21" t="s">
        <v>46</v>
      </c>
      <c r="C141" s="63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/>
      <c r="B142" s="42" t="s">
        <v>0</v>
      </c>
      <c r="C142" s="63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63"/>
      <c r="D143" s="39" t="s">
        <v>10</v>
      </c>
      <c r="E143" s="40">
        <v>19417</v>
      </c>
      <c r="F143" s="40">
        <v>19417</v>
      </c>
      <c r="G143" s="40">
        <v>19417</v>
      </c>
    </row>
    <row r="144" spans="1:7" ht="30" x14ac:dyDescent="0.25">
      <c r="A144" s="41" t="s">
        <v>0</v>
      </c>
      <c r="B144" s="42" t="s">
        <v>0</v>
      </c>
      <c r="C144" s="63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64"/>
      <c r="D145" s="25" t="s">
        <v>12</v>
      </c>
      <c r="E145" s="26">
        <f>SUM(E141:E144)</f>
        <v>19417</v>
      </c>
      <c r="F145" s="26">
        <f>SUM(F141:F144)</f>
        <v>19417</v>
      </c>
      <c r="G145" s="26">
        <f>SUM(G141:G144)</f>
        <v>19417</v>
      </c>
    </row>
    <row r="146" spans="1:7" ht="45" x14ac:dyDescent="0.25">
      <c r="A146" s="44" t="s">
        <v>99</v>
      </c>
      <c r="B146" s="21" t="s">
        <v>49</v>
      </c>
      <c r="C146" s="63" t="s">
        <v>7</v>
      </c>
      <c r="D146" s="39" t="s">
        <v>8</v>
      </c>
      <c r="E146" s="40">
        <v>0</v>
      </c>
      <c r="F146" s="40">
        <v>0</v>
      </c>
      <c r="G146" s="40">
        <v>0</v>
      </c>
    </row>
    <row r="147" spans="1:7" ht="45" x14ac:dyDescent="0.25">
      <c r="A147" s="41" t="s">
        <v>0</v>
      </c>
      <c r="B147" s="42" t="s">
        <v>0</v>
      </c>
      <c r="C147" s="63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 t="s">
        <v>0</v>
      </c>
      <c r="B148" s="42" t="s">
        <v>0</v>
      </c>
      <c r="C148" s="63"/>
      <c r="D148" s="39" t="s">
        <v>10</v>
      </c>
      <c r="E148" s="40">
        <v>120000</v>
      </c>
      <c r="F148" s="40">
        <v>20000</v>
      </c>
      <c r="G148" s="40">
        <v>20000</v>
      </c>
    </row>
    <row r="149" spans="1:7" ht="30" x14ac:dyDescent="0.25">
      <c r="A149" s="41" t="s">
        <v>0</v>
      </c>
      <c r="B149" s="42" t="s">
        <v>0</v>
      </c>
      <c r="C149" s="63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3" t="s">
        <v>0</v>
      </c>
      <c r="B150" s="24" t="s">
        <v>0</v>
      </c>
      <c r="C150" s="64"/>
      <c r="D150" s="25" t="s">
        <v>12</v>
      </c>
      <c r="E150" s="26">
        <f>SUM(E146:E149)</f>
        <v>120000</v>
      </c>
      <c r="F150" s="26">
        <f>SUM(F146:F149)</f>
        <v>20000</v>
      </c>
      <c r="G150" s="26">
        <f>SUM(G146:G149)</f>
        <v>20000</v>
      </c>
    </row>
    <row r="151" spans="1:7" ht="36.75" customHeight="1" x14ac:dyDescent="0.25">
      <c r="A151" s="44" t="s">
        <v>30</v>
      </c>
      <c r="B151" s="45" t="s">
        <v>43</v>
      </c>
      <c r="C151" s="37"/>
      <c r="D151" s="39" t="s">
        <v>8</v>
      </c>
      <c r="E151" s="40">
        <f>E156</f>
        <v>187200</v>
      </c>
      <c r="F151" s="40">
        <f t="shared" ref="F151:G151" si="21">F156</f>
        <v>187200</v>
      </c>
      <c r="G151" s="40">
        <f t="shared" si="21"/>
        <v>187200</v>
      </c>
    </row>
    <row r="152" spans="1:7" ht="45" x14ac:dyDescent="0.25">
      <c r="A152" s="41"/>
      <c r="B152" s="46"/>
      <c r="C152" s="37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1"/>
      <c r="B153" s="46"/>
      <c r="C153" s="37"/>
      <c r="D153" s="39" t="s">
        <v>10</v>
      </c>
      <c r="E153" s="40">
        <f>E158</f>
        <v>80320</v>
      </c>
      <c r="F153" s="40">
        <f t="shared" ref="F153:G153" si="22">F158</f>
        <v>80320</v>
      </c>
      <c r="G153" s="40">
        <f t="shared" si="22"/>
        <v>80320</v>
      </c>
    </row>
    <row r="154" spans="1:7" ht="30" x14ac:dyDescent="0.25">
      <c r="A154" s="41"/>
      <c r="B154" s="46"/>
      <c r="C154" s="37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41"/>
      <c r="B155" s="46"/>
      <c r="C155" s="37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7" t="s">
        <v>31</v>
      </c>
      <c r="B156" s="48" t="s">
        <v>43</v>
      </c>
      <c r="C156" s="70" t="s">
        <v>7</v>
      </c>
      <c r="D156" s="39" t="s">
        <v>8</v>
      </c>
      <c r="E156" s="40">
        <v>187200</v>
      </c>
      <c r="F156" s="40">
        <v>187200</v>
      </c>
      <c r="G156" s="40">
        <v>187200</v>
      </c>
    </row>
    <row r="157" spans="1:7" ht="45" x14ac:dyDescent="0.25">
      <c r="A157" s="49" t="s">
        <v>0</v>
      </c>
      <c r="B157" s="50" t="s">
        <v>0</v>
      </c>
      <c r="C157" s="70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9" t="s">
        <v>0</v>
      </c>
      <c r="B158" s="50" t="s">
        <v>0</v>
      </c>
      <c r="C158" s="70"/>
      <c r="D158" s="39" t="s">
        <v>10</v>
      </c>
      <c r="E158" s="40">
        <v>80320</v>
      </c>
      <c r="F158" s="40">
        <v>80320</v>
      </c>
      <c r="G158" s="40">
        <v>80320</v>
      </c>
    </row>
    <row r="159" spans="1:7" ht="30" x14ac:dyDescent="0.25">
      <c r="A159" s="49" t="s">
        <v>0</v>
      </c>
      <c r="B159" s="50" t="s">
        <v>0</v>
      </c>
      <c r="C159" s="70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51" t="s">
        <v>0</v>
      </c>
      <c r="B160" s="52" t="s">
        <v>0</v>
      </c>
      <c r="C160" s="70"/>
      <c r="D160" s="25" t="s">
        <v>12</v>
      </c>
      <c r="E160" s="26">
        <f>SUM(E156:E159)</f>
        <v>267520</v>
      </c>
      <c r="F160" s="26">
        <f>SUM(F156:F159)</f>
        <v>267520</v>
      </c>
      <c r="G160" s="26">
        <f>SUM(G156:G159)</f>
        <v>267520</v>
      </c>
    </row>
    <row r="161" spans="1:7" ht="45" x14ac:dyDescent="0.25">
      <c r="A161" s="44" t="s">
        <v>100</v>
      </c>
      <c r="B161" s="21" t="s">
        <v>42</v>
      </c>
      <c r="C161" s="63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63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63"/>
      <c r="D163" s="39" t="s">
        <v>10</v>
      </c>
      <c r="E163" s="40">
        <f>E168+E173+E178+E183</f>
        <v>655080</v>
      </c>
      <c r="F163" s="40">
        <f>F168+F173+F178+F183</f>
        <v>62050</v>
      </c>
      <c r="G163" s="40">
        <f t="shared" ref="G163" si="23">G168+G173+G178+G183</f>
        <v>62050</v>
      </c>
    </row>
    <row r="164" spans="1:7" ht="30" x14ac:dyDescent="0.25">
      <c r="A164" s="41" t="s">
        <v>0</v>
      </c>
      <c r="B164" s="42" t="s">
        <v>0</v>
      </c>
      <c r="C164" s="63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64"/>
      <c r="D165" s="25" t="s">
        <v>12</v>
      </c>
      <c r="E165" s="26">
        <f>SUM(E161:E164)</f>
        <v>655080</v>
      </c>
      <c r="F165" s="26">
        <f>SUM(F161:F164)</f>
        <v>62050</v>
      </c>
      <c r="G165" s="26">
        <f>SUM(G161:G164)</f>
        <v>62050</v>
      </c>
    </row>
    <row r="166" spans="1:7" ht="51" x14ac:dyDescent="0.25">
      <c r="A166" s="44" t="s">
        <v>78</v>
      </c>
      <c r="B166" s="21" t="s">
        <v>47</v>
      </c>
      <c r="C166" s="63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63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63"/>
      <c r="D168" s="39" t="s">
        <v>10</v>
      </c>
      <c r="E168" s="40">
        <v>20000</v>
      </c>
      <c r="F168" s="40">
        <v>20000</v>
      </c>
      <c r="G168" s="40">
        <v>20000</v>
      </c>
    </row>
    <row r="169" spans="1:7" ht="30" x14ac:dyDescent="0.25">
      <c r="A169" s="41" t="s">
        <v>0</v>
      </c>
      <c r="B169" s="42" t="s">
        <v>0</v>
      </c>
      <c r="C169" s="63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64"/>
      <c r="D170" s="25" t="s">
        <v>12</v>
      </c>
      <c r="E170" s="26">
        <f>SUM(E166:E169)</f>
        <v>20000</v>
      </c>
      <c r="F170" s="26">
        <f>SUM(F166:F169)</f>
        <v>20000</v>
      </c>
      <c r="G170" s="26">
        <f>SUM(G166:G169)</f>
        <v>20000</v>
      </c>
    </row>
    <row r="171" spans="1:7" ht="45" x14ac:dyDescent="0.25">
      <c r="A171" s="44" t="s">
        <v>101</v>
      </c>
      <c r="B171" s="21" t="s">
        <v>50</v>
      </c>
      <c r="C171" s="63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63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63"/>
      <c r="D173" s="39" t="s">
        <v>10</v>
      </c>
      <c r="E173" s="40">
        <v>593030</v>
      </c>
      <c r="F173" s="40">
        <v>0</v>
      </c>
      <c r="G173" s="40">
        <v>0</v>
      </c>
    </row>
    <row r="174" spans="1:7" ht="30" x14ac:dyDescent="0.25">
      <c r="A174" s="41" t="s">
        <v>0</v>
      </c>
      <c r="B174" s="42" t="s">
        <v>0</v>
      </c>
      <c r="C174" s="63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64"/>
      <c r="D175" s="25" t="s">
        <v>12</v>
      </c>
      <c r="E175" s="26">
        <f>SUM(E171:E174)</f>
        <v>593030</v>
      </c>
      <c r="F175" s="26">
        <f>SUM(F171:F174)</f>
        <v>0</v>
      </c>
      <c r="G175" s="26">
        <f>SUM(G171:G174)</f>
        <v>0</v>
      </c>
    </row>
    <row r="176" spans="1:7" ht="45" x14ac:dyDescent="0.25">
      <c r="A176" s="44" t="s">
        <v>102</v>
      </c>
      <c r="B176" s="21" t="s">
        <v>51</v>
      </c>
      <c r="C176" s="63" t="s">
        <v>7</v>
      </c>
      <c r="D176" s="39" t="s">
        <v>8</v>
      </c>
      <c r="E176" s="40">
        <v>0</v>
      </c>
      <c r="F176" s="40">
        <v>0</v>
      </c>
      <c r="G176" s="40">
        <v>0</v>
      </c>
    </row>
    <row r="177" spans="1:7" ht="45" x14ac:dyDescent="0.25">
      <c r="A177" s="41" t="s">
        <v>0</v>
      </c>
      <c r="B177" s="42" t="s">
        <v>0</v>
      </c>
      <c r="C177" s="63"/>
      <c r="D177" s="39" t="s">
        <v>9</v>
      </c>
      <c r="E177" s="40">
        <v>0</v>
      </c>
      <c r="F177" s="40">
        <v>0</v>
      </c>
      <c r="G177" s="40">
        <v>0</v>
      </c>
    </row>
    <row r="178" spans="1:7" ht="45" x14ac:dyDescent="0.25">
      <c r="A178" s="41" t="s">
        <v>0</v>
      </c>
      <c r="B178" s="42" t="s">
        <v>0</v>
      </c>
      <c r="C178" s="63"/>
      <c r="D178" s="39" t="s">
        <v>10</v>
      </c>
      <c r="E178" s="40">
        <v>22050</v>
      </c>
      <c r="F178" s="40">
        <v>22050</v>
      </c>
      <c r="G178" s="40">
        <v>22050</v>
      </c>
    </row>
    <row r="179" spans="1:7" ht="30" x14ac:dyDescent="0.25">
      <c r="A179" s="41" t="s">
        <v>0</v>
      </c>
      <c r="B179" s="42" t="s">
        <v>0</v>
      </c>
      <c r="C179" s="63"/>
      <c r="D179" s="39" t="s">
        <v>11</v>
      </c>
      <c r="E179" s="40">
        <v>0</v>
      </c>
      <c r="F179" s="40">
        <v>0</v>
      </c>
      <c r="G179" s="40">
        <v>0</v>
      </c>
    </row>
    <row r="180" spans="1:7" x14ac:dyDescent="0.25">
      <c r="A180" s="43" t="s">
        <v>0</v>
      </c>
      <c r="B180" s="24" t="s">
        <v>0</v>
      </c>
      <c r="C180" s="64"/>
      <c r="D180" s="25" t="s">
        <v>12</v>
      </c>
      <c r="E180" s="26">
        <f>SUM(E176:E179)</f>
        <v>22050</v>
      </c>
      <c r="F180" s="26">
        <f>SUM(F176:F179)</f>
        <v>22050</v>
      </c>
      <c r="G180" s="26">
        <f>SUM(G176:G179)</f>
        <v>22050</v>
      </c>
    </row>
    <row r="181" spans="1:7" ht="45" x14ac:dyDescent="0.25">
      <c r="A181" s="44" t="s">
        <v>103</v>
      </c>
      <c r="B181" s="21" t="s">
        <v>52</v>
      </c>
      <c r="C181" s="63" t="s">
        <v>7</v>
      </c>
      <c r="D181" s="22" t="s">
        <v>8</v>
      </c>
      <c r="E181" s="20">
        <v>0</v>
      </c>
      <c r="F181" s="20">
        <v>0</v>
      </c>
      <c r="G181" s="20">
        <v>0</v>
      </c>
    </row>
    <row r="182" spans="1:7" ht="45" x14ac:dyDescent="0.25">
      <c r="A182" s="41" t="s">
        <v>0</v>
      </c>
      <c r="B182" s="23" t="s">
        <v>0</v>
      </c>
      <c r="C182" s="63"/>
      <c r="D182" s="22" t="s">
        <v>9</v>
      </c>
      <c r="E182" s="20">
        <v>0</v>
      </c>
      <c r="F182" s="20">
        <v>0</v>
      </c>
      <c r="G182" s="20">
        <v>0</v>
      </c>
    </row>
    <row r="183" spans="1:7" ht="45" x14ac:dyDescent="0.25">
      <c r="A183" s="41" t="s">
        <v>0</v>
      </c>
      <c r="B183" s="23" t="s">
        <v>0</v>
      </c>
      <c r="C183" s="63"/>
      <c r="D183" s="22" t="s">
        <v>10</v>
      </c>
      <c r="E183" s="20">
        <v>20000</v>
      </c>
      <c r="F183" s="20">
        <v>20000</v>
      </c>
      <c r="G183" s="20">
        <v>20000</v>
      </c>
    </row>
    <row r="184" spans="1:7" ht="30" x14ac:dyDescent="0.25">
      <c r="A184" s="41" t="s">
        <v>0</v>
      </c>
      <c r="B184" s="23" t="s">
        <v>0</v>
      </c>
      <c r="C184" s="63"/>
      <c r="D184" s="22" t="s">
        <v>11</v>
      </c>
      <c r="E184" s="20">
        <v>0</v>
      </c>
      <c r="F184" s="20">
        <v>0</v>
      </c>
      <c r="G184" s="20">
        <v>0</v>
      </c>
    </row>
    <row r="185" spans="1:7" x14ac:dyDescent="0.25">
      <c r="A185" s="43" t="s">
        <v>0</v>
      </c>
      <c r="B185" s="24" t="s">
        <v>0</v>
      </c>
      <c r="C185" s="64"/>
      <c r="D185" s="25" t="s">
        <v>12</v>
      </c>
      <c r="E185" s="26">
        <f>SUM(E181:E184)</f>
        <v>20000</v>
      </c>
      <c r="F185" s="26">
        <f>SUM(F181:F184)</f>
        <v>20000</v>
      </c>
      <c r="G185" s="26">
        <f>SUM(G181:G184)</f>
        <v>20000</v>
      </c>
    </row>
  </sheetData>
  <mergeCells count="44">
    <mergeCell ref="A101:A105"/>
    <mergeCell ref="B101:B105"/>
    <mergeCell ref="C116:C120"/>
    <mergeCell ref="C161:C165"/>
    <mergeCell ref="C166:C170"/>
    <mergeCell ref="C121:C125"/>
    <mergeCell ref="C126:C130"/>
    <mergeCell ref="C131:C135"/>
    <mergeCell ref="C136:C140"/>
    <mergeCell ref="C141:C145"/>
    <mergeCell ref="C181:C185"/>
    <mergeCell ref="C61:C65"/>
    <mergeCell ref="C66:C70"/>
    <mergeCell ref="C71:C75"/>
    <mergeCell ref="C106:C110"/>
    <mergeCell ref="C111:C115"/>
    <mergeCell ref="C76:C80"/>
    <mergeCell ref="C81:C85"/>
    <mergeCell ref="C86:C90"/>
    <mergeCell ref="C91:C95"/>
    <mergeCell ref="C96:C100"/>
    <mergeCell ref="C101:C105"/>
    <mergeCell ref="C171:C175"/>
    <mergeCell ref="C176:C180"/>
    <mergeCell ref="C146:C150"/>
    <mergeCell ref="C156:C160"/>
    <mergeCell ref="C26:C30"/>
    <mergeCell ref="C31:C35"/>
    <mergeCell ref="C36:C40"/>
    <mergeCell ref="C56:C60"/>
    <mergeCell ref="C6:C10"/>
    <mergeCell ref="C11:C15"/>
    <mergeCell ref="C16:C20"/>
    <mergeCell ref="C21:C25"/>
    <mergeCell ref="C41:C45"/>
    <mergeCell ref="C46:C50"/>
    <mergeCell ref="C51:C55"/>
    <mergeCell ref="D2:G2"/>
    <mergeCell ref="A3:G3"/>
    <mergeCell ref="A4:A5"/>
    <mergeCell ref="B4:B5"/>
    <mergeCell ref="C4:C5"/>
    <mergeCell ref="D4:D5"/>
    <mergeCell ref="E4:G4"/>
  </mergeCells>
  <phoneticPr fontId="10" type="noConversion"/>
  <pageMargins left="0.59055118110236227" right="0.11811023622047245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77" t="s">
        <v>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5"/>
    </row>
    <row r="3" spans="1:15" ht="51" customHeight="1" x14ac:dyDescent="0.25">
      <c r="A3" s="4"/>
      <c r="B3" s="6" t="s">
        <v>56</v>
      </c>
      <c r="C3" s="77" t="s">
        <v>57</v>
      </c>
      <c r="D3" s="77"/>
      <c r="E3" s="77"/>
      <c r="F3" s="77"/>
      <c r="G3" s="77" t="s">
        <v>58</v>
      </c>
      <c r="H3" s="77"/>
      <c r="I3" s="77"/>
      <c r="J3" s="77"/>
      <c r="K3" s="77"/>
      <c r="L3" s="77"/>
      <c r="M3" s="77"/>
      <c r="N3" s="77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77" t="s">
        <v>72</v>
      </c>
      <c r="M4" s="77"/>
      <c r="N4" s="8" t="s">
        <v>74</v>
      </c>
    </row>
    <row r="5" spans="1:15" ht="303" customHeight="1" x14ac:dyDescent="0.25">
      <c r="A5" s="4"/>
      <c r="B5" s="77"/>
      <c r="C5" s="77" t="s">
        <v>67</v>
      </c>
      <c r="D5" s="77" t="s">
        <v>43</v>
      </c>
      <c r="E5" s="77" t="s">
        <v>68</v>
      </c>
      <c r="F5" s="77"/>
      <c r="G5" s="77"/>
      <c r="H5" s="79" t="s">
        <v>53</v>
      </c>
      <c r="I5" s="77" t="s">
        <v>69</v>
      </c>
      <c r="J5" s="77">
        <v>168</v>
      </c>
      <c r="K5" s="77" t="s">
        <v>71</v>
      </c>
      <c r="L5" s="78" t="s">
        <v>73</v>
      </c>
      <c r="M5" s="78"/>
      <c r="N5" t="s">
        <v>75</v>
      </c>
    </row>
    <row r="6" spans="1:15" x14ac:dyDescent="0.25">
      <c r="A6" s="4"/>
      <c r="B6" s="77"/>
      <c r="C6" s="77"/>
      <c r="D6" s="77"/>
      <c r="E6" s="77"/>
      <c r="F6" s="77"/>
      <c r="G6" s="77"/>
      <c r="H6" s="79"/>
      <c r="I6" s="77"/>
      <c r="J6" s="77"/>
      <c r="K6" s="77"/>
      <c r="L6" s="78"/>
      <c r="M6" s="78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78"/>
      <c r="M7" s="78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78"/>
      <c r="M8" s="78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78"/>
      <c r="M9" s="78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82">
        <v>11</v>
      </c>
      <c r="M10" s="82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82"/>
      <c r="M11" s="82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80"/>
      <c r="M12" s="81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2022-11-16T11:41:07Z</dcterms:modified>
</cp:coreProperties>
</file>