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isogd\Desktop\"/>
    </mc:Choice>
  </mc:AlternateContent>
  <bookViews>
    <workbookView xWindow="-120" yWindow="-120" windowWidth="29040" windowHeight="15840" tabRatio="918" activeTab="2"/>
  </bookViews>
  <sheets>
    <sheet name="Приложение 1" sheetId="13" r:id="rId1"/>
    <sheet name="Приложение 2" sheetId="10" r:id="rId2"/>
    <sheet name="Приложение 3" sheetId="11" r:id="rId3"/>
    <sheet name="Сравнительный перечень 2021" sheetId="18" state="hidden" r:id="rId4"/>
    <sheet name="Сравнительный перечень 2022" sheetId="15" state="hidden" r:id="rId5"/>
    <sheet name="Актуальный сравнительный 2021г." sheetId="19" state="hidden" r:id="rId6"/>
    <sheet name="Актуальный сравнительный 2022г." sheetId="20" state="hidden" r:id="rId7"/>
  </sheets>
  <definedNames>
    <definedName name="_xlnm._FilterDatabase" localSheetId="5" hidden="1">'Актуальный сравнительный 2021г.'!$A$8:$N$352</definedName>
    <definedName name="_xlnm._FilterDatabase" localSheetId="6" hidden="1">'Актуальный сравнительный 2022г.'!$A$8:$O$383</definedName>
    <definedName name="_xlnm._FilterDatabase" localSheetId="0" hidden="1">'Приложение 1'!$A$10:$S$1682</definedName>
    <definedName name="_xlnm._FilterDatabase" localSheetId="1" hidden="1">'Приложение 2'!$A$12:$AL$1684</definedName>
    <definedName name="_xlnm._FilterDatabase" localSheetId="2" hidden="1">'Приложение 3'!$A$9:$Q$136</definedName>
    <definedName name="_xlnm._FilterDatabase" localSheetId="3" hidden="1">'Сравнительный перечень 2021'!$A$8:$L$373</definedName>
    <definedName name="_xlnm._FilterDatabase" localSheetId="4" hidden="1">'Сравнительный перечень 2022'!$A$8:$M$389</definedName>
    <definedName name="DNO" localSheetId="5">#REF!</definedName>
    <definedName name="DNO" localSheetId="6">#REF!</definedName>
    <definedName name="DNO" localSheetId="3">#REF!</definedName>
    <definedName name="DNO" localSheetId="4">#REF!</definedName>
    <definedName name="DNO">#REF!</definedName>
    <definedName name="_xlnm.Print_Titles" localSheetId="5">'Актуальный сравнительный 2021г.'!$8:$8</definedName>
    <definedName name="_xlnm.Print_Titles" localSheetId="6">'Актуальный сравнительный 2022г.'!$8:$8</definedName>
    <definedName name="_xlnm.Print_Titles" localSheetId="0">'Приложение 1'!$10:$10</definedName>
    <definedName name="_xlnm.Print_Titles" localSheetId="1">'Приложение 2'!$12:$12</definedName>
    <definedName name="_xlnm.Print_Titles" localSheetId="2">'Приложение 3'!$9:$9</definedName>
    <definedName name="_xlnm.Print_Titles" localSheetId="3">'Сравнительный перечень 2021'!$8:$8</definedName>
    <definedName name="_xlnm.Print_Titles" localSheetId="4">'Сравнительный перечень 2022'!$8:$8</definedName>
    <definedName name="_xlnm.Print_Area" localSheetId="5">'Актуальный сравнительный 2021г.'!$A$1:$N$341</definedName>
    <definedName name="_xlnm.Print_Area" localSheetId="6">'Актуальный сравнительный 2022г.'!$A$1:$M$386</definedName>
    <definedName name="_xlnm.Print_Area" localSheetId="0">'Приложение 1'!$A$1:$S$1682</definedName>
    <definedName name="_xlnm.Print_Area" localSheetId="1">'Приложение 2'!$A$1:$AL$1684</definedName>
    <definedName name="_xlnm.Print_Area" localSheetId="2">'Приложение 3'!$A$1:$F$147</definedName>
    <definedName name="_xlnm.Print_Area" localSheetId="3">'Сравнительный перечень 2021'!$A$1:$L$362</definedName>
    <definedName name="_xlnm.Print_Area" localSheetId="4">'Сравнительный перечень 2022'!$A$1:$K$392</definedName>
    <definedName name="Перечень" localSheetId="5">#REF!</definedName>
    <definedName name="Перечень" localSheetId="6">#REF!</definedName>
    <definedName name="Перечень" localSheetId="1">#REF!</definedName>
    <definedName name="Перечень" localSheetId="2">#REF!</definedName>
    <definedName name="Перечень" localSheetId="3">#REF!</definedName>
    <definedName name="Перечень" localSheetId="4">#REF!</definedName>
    <definedName name="Перечень">#REF!</definedName>
    <definedName name="Перечень\ъ" localSheetId="5">#REF!</definedName>
    <definedName name="Перечень\ъ" localSheetId="6">#REF!</definedName>
    <definedName name="Перечень\ъ" localSheetId="3">#REF!</definedName>
    <definedName name="Перечень\ъ">#REF!</definedName>
    <definedName name="Перечень2" localSheetId="5">#REF!</definedName>
    <definedName name="Перечень2" localSheetId="6">#REF!</definedName>
    <definedName name="Перечень2" localSheetId="1">#REF!</definedName>
    <definedName name="Перечень2" localSheetId="2">#REF!</definedName>
    <definedName name="Перечень2" localSheetId="3">#REF!</definedName>
    <definedName name="Перечень2" localSheetId="4">#REF!</definedName>
    <definedName name="Перечень2">#REF!</definedName>
    <definedName name="Перечень3" localSheetId="5">#REF!</definedName>
    <definedName name="Перечень3" localSheetId="6">#REF!</definedName>
    <definedName name="Перечень3" localSheetId="1">#REF!</definedName>
    <definedName name="Перечень3" localSheetId="2">#REF!</definedName>
    <definedName name="Перечень3" localSheetId="3">#REF!</definedName>
    <definedName name="Перечень3" localSheetId="4">#REF!</definedName>
    <definedName name="Перечень3">#REF!</definedName>
    <definedName name="прил" localSheetId="5">#REF!</definedName>
    <definedName name="прил" localSheetId="6">#REF!</definedName>
    <definedName name="прил" localSheetId="3">#REF!</definedName>
    <definedName name="прил" localSheetId="4">#REF!</definedName>
    <definedName name="прил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0" l="1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AJ13" i="10"/>
  <c r="AK13" i="10"/>
  <c r="AL13" i="10"/>
  <c r="G13" i="10"/>
  <c r="E10" i="11"/>
  <c r="F10" i="11"/>
  <c r="D10" i="11"/>
  <c r="C10" i="11"/>
  <c r="J11" i="13"/>
  <c r="K11" i="13"/>
  <c r="L11" i="13"/>
  <c r="M11" i="13"/>
  <c r="N11" i="13"/>
  <c r="O11" i="13"/>
  <c r="P11" i="13"/>
  <c r="Q11" i="13"/>
  <c r="R11" i="13"/>
  <c r="S11" i="13"/>
  <c r="I11" i="13"/>
  <c r="L279" i="20" l="1"/>
  <c r="L280" i="20" s="1"/>
  <c r="J280" i="20"/>
  <c r="K383" i="20" l="1"/>
  <c r="K367" i="20"/>
  <c r="K363" i="20"/>
  <c r="K357" i="20"/>
  <c r="K353" i="20"/>
  <c r="K349" i="20"/>
  <c r="K345" i="20"/>
  <c r="K341" i="20"/>
  <c r="K338" i="20"/>
  <c r="K334" i="20"/>
  <c r="K330" i="20"/>
  <c r="K327" i="20"/>
  <c r="K323" i="20"/>
  <c r="K317" i="20"/>
  <c r="K312" i="20"/>
  <c r="K309" i="20"/>
  <c r="K304" i="20"/>
  <c r="K296" i="20"/>
  <c r="K292" i="20"/>
  <c r="K277" i="20"/>
  <c r="K273" i="20"/>
  <c r="K270" i="20"/>
  <c r="K265" i="20"/>
  <c r="K261" i="20"/>
  <c r="K258" i="20"/>
  <c r="K255" i="20"/>
  <c r="K250" i="20"/>
  <c r="K236" i="20"/>
  <c r="K233" i="20"/>
  <c r="K227" i="20"/>
  <c r="K217" i="20"/>
  <c r="K212" i="20"/>
  <c r="K207" i="20"/>
  <c r="K193" i="20"/>
  <c r="L370" i="20"/>
  <c r="L371" i="20"/>
  <c r="L372" i="20"/>
  <c r="L373" i="20"/>
  <c r="L374" i="20"/>
  <c r="L375" i="20"/>
  <c r="L376" i="20"/>
  <c r="L377" i="20"/>
  <c r="L378" i="20"/>
  <c r="L379" i="20"/>
  <c r="L380" i="20"/>
  <c r="L381" i="20"/>
  <c r="L382" i="20"/>
  <c r="L369" i="20"/>
  <c r="L366" i="20"/>
  <c r="L365" i="20"/>
  <c r="L360" i="20"/>
  <c r="L361" i="20"/>
  <c r="L362" i="20"/>
  <c r="L359" i="20"/>
  <c r="L356" i="20"/>
  <c r="L355" i="20"/>
  <c r="L352" i="20"/>
  <c r="L351" i="20"/>
  <c r="L348" i="20"/>
  <c r="L347" i="20"/>
  <c r="L344" i="20"/>
  <c r="L343" i="20"/>
  <c r="L340" i="20"/>
  <c r="L341" i="20" s="1"/>
  <c r="L337" i="20"/>
  <c r="L336" i="20"/>
  <c r="L333" i="20"/>
  <c r="L332" i="20"/>
  <c r="L329" i="20"/>
  <c r="L330" i="20" s="1"/>
  <c r="L326" i="20"/>
  <c r="L325" i="20"/>
  <c r="L322" i="20"/>
  <c r="L321" i="20"/>
  <c r="L320" i="20"/>
  <c r="L319" i="20"/>
  <c r="L316" i="20"/>
  <c r="L315" i="20"/>
  <c r="L314" i="20"/>
  <c r="L311" i="20"/>
  <c r="L312" i="20" s="1"/>
  <c r="L308" i="20"/>
  <c r="L307" i="20"/>
  <c r="L306" i="20"/>
  <c r="L299" i="20"/>
  <c r="L300" i="20"/>
  <c r="L301" i="20"/>
  <c r="L302" i="20"/>
  <c r="L303" i="20"/>
  <c r="L298" i="20"/>
  <c r="L295" i="20"/>
  <c r="L294" i="20"/>
  <c r="L283" i="20"/>
  <c r="L284" i="20"/>
  <c r="L285" i="20"/>
  <c r="L286" i="20"/>
  <c r="L287" i="20"/>
  <c r="L288" i="20"/>
  <c r="L289" i="20"/>
  <c r="L290" i="20"/>
  <c r="L291" i="20"/>
  <c r="L282" i="20"/>
  <c r="L276" i="20"/>
  <c r="L275" i="20"/>
  <c r="L272" i="20"/>
  <c r="L273" i="20" s="1"/>
  <c r="L269" i="20"/>
  <c r="L268" i="20"/>
  <c r="L267" i="20"/>
  <c r="L264" i="20"/>
  <c r="L263" i="20"/>
  <c r="L260" i="20"/>
  <c r="L261" i="20" s="1"/>
  <c r="L257" i="20"/>
  <c r="L258" i="20" s="1"/>
  <c r="L254" i="20"/>
  <c r="L253" i="20"/>
  <c r="L252" i="20"/>
  <c r="L239" i="20"/>
  <c r="L240" i="20"/>
  <c r="L241" i="20"/>
  <c r="L242" i="20"/>
  <c r="L243" i="20"/>
  <c r="L244" i="20"/>
  <c r="L245" i="20"/>
  <c r="L246" i="20"/>
  <c r="L247" i="20"/>
  <c r="L248" i="20"/>
  <c r="L249" i="20"/>
  <c r="L238" i="20"/>
  <c r="L235" i="20"/>
  <c r="L236" i="20" s="1"/>
  <c r="L230" i="20"/>
  <c r="L231" i="20"/>
  <c r="L232" i="20"/>
  <c r="L229" i="20"/>
  <c r="L220" i="20"/>
  <c r="L221" i="20"/>
  <c r="L222" i="20"/>
  <c r="L223" i="20"/>
  <c r="L224" i="20"/>
  <c r="L225" i="20"/>
  <c r="L226" i="20"/>
  <c r="L219" i="20"/>
  <c r="L216" i="20"/>
  <c r="L215" i="20"/>
  <c r="L214" i="20"/>
  <c r="L211" i="20"/>
  <c r="L210" i="20"/>
  <c r="L209" i="20"/>
  <c r="L196" i="20"/>
  <c r="L197" i="20"/>
  <c r="L198" i="20"/>
  <c r="L199" i="20"/>
  <c r="L200" i="20"/>
  <c r="L201" i="20"/>
  <c r="L202" i="20"/>
  <c r="L203" i="20"/>
  <c r="L204" i="20"/>
  <c r="L205" i="20"/>
  <c r="L206" i="20"/>
  <c r="L195" i="20"/>
  <c r="L173" i="20"/>
  <c r="L174" i="20"/>
  <c r="L175" i="20"/>
  <c r="L176" i="20"/>
  <c r="L177" i="20"/>
  <c r="L178" i="20"/>
  <c r="L179" i="20"/>
  <c r="L180" i="20"/>
  <c r="L181" i="20"/>
  <c r="L182" i="20"/>
  <c r="L183" i="20"/>
  <c r="L184" i="20"/>
  <c r="L185" i="20"/>
  <c r="L186" i="20"/>
  <c r="L187" i="20"/>
  <c r="L188" i="20"/>
  <c r="L189" i="20"/>
  <c r="L190" i="20"/>
  <c r="L191" i="20"/>
  <c r="L192" i="20"/>
  <c r="L17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2" i="20"/>
  <c r="L103" i="20"/>
  <c r="L104" i="20"/>
  <c r="L105" i="20"/>
  <c r="L106" i="20"/>
  <c r="L107" i="20"/>
  <c r="L108" i="20"/>
  <c r="L109" i="20"/>
  <c r="L110" i="20"/>
  <c r="L111" i="20"/>
  <c r="L112" i="20"/>
  <c r="L113" i="20"/>
  <c r="L114" i="20"/>
  <c r="L115" i="20"/>
  <c r="L116" i="20"/>
  <c r="L117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L134" i="20"/>
  <c r="L135" i="20"/>
  <c r="L136" i="20"/>
  <c r="L137" i="20"/>
  <c r="L138" i="20"/>
  <c r="L139" i="20"/>
  <c r="L140" i="20"/>
  <c r="L141" i="20"/>
  <c r="L142" i="20"/>
  <c r="L143" i="20"/>
  <c r="L144" i="20"/>
  <c r="L145" i="20"/>
  <c r="L146" i="20"/>
  <c r="L147" i="20"/>
  <c r="L148" i="20"/>
  <c r="L149" i="20"/>
  <c r="L150" i="20"/>
  <c r="L151" i="20"/>
  <c r="L152" i="20"/>
  <c r="L153" i="20"/>
  <c r="L154" i="20"/>
  <c r="L155" i="20"/>
  <c r="L156" i="20"/>
  <c r="L157" i="20"/>
  <c r="L158" i="20"/>
  <c r="L159" i="20"/>
  <c r="L160" i="20"/>
  <c r="L161" i="20"/>
  <c r="L162" i="20"/>
  <c r="L163" i="20"/>
  <c r="L164" i="20"/>
  <c r="L165" i="20"/>
  <c r="L166" i="20"/>
  <c r="L167" i="20"/>
  <c r="L168" i="20"/>
  <c r="L169" i="20"/>
  <c r="L12" i="20"/>
  <c r="J317" i="20"/>
  <c r="J292" i="20"/>
  <c r="J212" i="20"/>
  <c r="J170" i="20"/>
  <c r="L167" i="19"/>
  <c r="L172" i="19"/>
  <c r="L184" i="19"/>
  <c r="L192" i="19"/>
  <c r="L197" i="19"/>
  <c r="L210" i="19"/>
  <c r="L217" i="19"/>
  <c r="L220" i="19"/>
  <c r="L226" i="19"/>
  <c r="L229" i="19"/>
  <c r="L235" i="19"/>
  <c r="L238" i="19"/>
  <c r="L241" i="19"/>
  <c r="L245" i="19"/>
  <c r="L250" i="19"/>
  <c r="L253" i="19"/>
  <c r="L262" i="19"/>
  <c r="L265" i="19"/>
  <c r="L269" i="19"/>
  <c r="L274" i="19"/>
  <c r="L277" i="19"/>
  <c r="L287" i="19"/>
  <c r="L290" i="19"/>
  <c r="L294" i="19"/>
  <c r="L297" i="19"/>
  <c r="L302" i="19"/>
  <c r="L305" i="19"/>
  <c r="L308" i="19"/>
  <c r="L311" i="19"/>
  <c r="L315" i="19"/>
  <c r="L319" i="19"/>
  <c r="L323" i="19"/>
  <c r="L326" i="19"/>
  <c r="L335" i="19"/>
  <c r="L338" i="19"/>
  <c r="M337" i="19"/>
  <c r="M338" i="19" s="1"/>
  <c r="M329" i="19"/>
  <c r="M330" i="19"/>
  <c r="M331" i="19"/>
  <c r="M332" i="19"/>
  <c r="M333" i="19"/>
  <c r="M334" i="19"/>
  <c r="M328" i="19"/>
  <c r="M325" i="19"/>
  <c r="M326" i="19" s="1"/>
  <c r="M322" i="19"/>
  <c r="M321" i="19"/>
  <c r="M318" i="19"/>
  <c r="M317" i="19"/>
  <c r="M314" i="19"/>
  <c r="M313" i="19"/>
  <c r="M310" i="19"/>
  <c r="M311" i="19" s="1"/>
  <c r="M307" i="19"/>
  <c r="M308" i="19" s="1"/>
  <c r="M304" i="19"/>
  <c r="M305" i="19" s="1"/>
  <c r="M300" i="19"/>
  <c r="M301" i="19"/>
  <c r="M299" i="19"/>
  <c r="M296" i="19"/>
  <c r="M297" i="19" s="1"/>
  <c r="M293" i="19"/>
  <c r="M292" i="19"/>
  <c r="M289" i="19"/>
  <c r="M290" i="19" s="1"/>
  <c r="M280" i="19"/>
  <c r="M281" i="19"/>
  <c r="M282" i="19"/>
  <c r="M283" i="19"/>
  <c r="M284" i="19"/>
  <c r="M285" i="19"/>
  <c r="M286" i="19"/>
  <c r="M279" i="19"/>
  <c r="M276" i="19"/>
  <c r="M277" i="19" s="1"/>
  <c r="M272" i="19"/>
  <c r="M273" i="19"/>
  <c r="M271" i="19"/>
  <c r="M268" i="19"/>
  <c r="M267" i="19"/>
  <c r="M264" i="19"/>
  <c r="M265" i="19" s="1"/>
  <c r="M256" i="19"/>
  <c r="M257" i="19"/>
  <c r="M258" i="19"/>
  <c r="M259" i="19"/>
  <c r="M260" i="19"/>
  <c r="M261" i="19"/>
  <c r="M255" i="19"/>
  <c r="M252" i="19"/>
  <c r="M253" i="19" s="1"/>
  <c r="M249" i="19"/>
  <c r="M248" i="19"/>
  <c r="M247" i="19"/>
  <c r="M244" i="19"/>
  <c r="M243" i="19"/>
  <c r="M240" i="19"/>
  <c r="M241" i="19" s="1"/>
  <c r="M237" i="19"/>
  <c r="M238" i="19" s="1"/>
  <c r="M232" i="19"/>
  <c r="M233" i="19"/>
  <c r="M234" i="19"/>
  <c r="M231" i="19"/>
  <c r="M228" i="19"/>
  <c r="M229" i="19" s="1"/>
  <c r="M223" i="19"/>
  <c r="M224" i="19"/>
  <c r="M225" i="19"/>
  <c r="M222" i="19"/>
  <c r="M219" i="19"/>
  <c r="M220" i="19" s="1"/>
  <c r="M213" i="19"/>
  <c r="M214" i="19"/>
  <c r="M215" i="19"/>
  <c r="M216" i="19"/>
  <c r="M212" i="19"/>
  <c r="M200" i="19"/>
  <c r="M201" i="19"/>
  <c r="M202" i="19"/>
  <c r="M203" i="19"/>
  <c r="M204" i="19"/>
  <c r="M205" i="19"/>
  <c r="M206" i="19"/>
  <c r="M207" i="19"/>
  <c r="M208" i="19"/>
  <c r="M209" i="19"/>
  <c r="M199" i="19"/>
  <c r="M196" i="19"/>
  <c r="M195" i="19"/>
  <c r="M194" i="19"/>
  <c r="M187" i="19"/>
  <c r="M188" i="19"/>
  <c r="M189" i="19"/>
  <c r="M190" i="19"/>
  <c r="M191" i="19"/>
  <c r="M186" i="19"/>
  <c r="M183" i="19"/>
  <c r="M182" i="19"/>
  <c r="M181" i="19"/>
  <c r="M175" i="19"/>
  <c r="M176" i="19"/>
  <c r="M177" i="19"/>
  <c r="M178" i="19"/>
  <c r="M171" i="19"/>
  <c r="M169" i="19"/>
  <c r="M170" i="19"/>
  <c r="M163" i="19"/>
  <c r="M164" i="19"/>
  <c r="M165" i="19"/>
  <c r="M166" i="19"/>
  <c r="M16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12" i="19"/>
  <c r="K160" i="19"/>
  <c r="K311" i="19"/>
  <c r="M335" i="19" l="1"/>
  <c r="L277" i="20"/>
  <c r="L212" i="20"/>
  <c r="L217" i="20"/>
  <c r="L250" i="20"/>
  <c r="L255" i="20"/>
  <c r="L265" i="20"/>
  <c r="L270" i="20"/>
  <c r="L296" i="20"/>
  <c r="L309" i="20"/>
  <c r="L317" i="20"/>
  <c r="L323" i="20"/>
  <c r="L327" i="20"/>
  <c r="L334" i="20"/>
  <c r="L338" i="20"/>
  <c r="L345" i="20"/>
  <c r="L349" i="20"/>
  <c r="L353" i="20"/>
  <c r="L357" i="20"/>
  <c r="L363" i="20"/>
  <c r="L367" i="20"/>
  <c r="L383" i="20"/>
  <c r="L193" i="20"/>
  <c r="L207" i="20"/>
  <c r="L227" i="20"/>
  <c r="L233" i="20"/>
  <c r="L292" i="20"/>
  <c r="L304" i="20"/>
  <c r="M167" i="19"/>
  <c r="M172" i="19"/>
  <c r="M235" i="19"/>
  <c r="M245" i="19"/>
  <c r="M250" i="19"/>
  <c r="M262" i="19"/>
  <c r="M269" i="19"/>
  <c r="M192" i="19"/>
  <c r="M302" i="19"/>
  <c r="M315" i="19"/>
  <c r="M319" i="19"/>
  <c r="M197" i="19"/>
  <c r="M184" i="19"/>
  <c r="M274" i="19"/>
  <c r="M287" i="19"/>
  <c r="M323" i="19"/>
  <c r="M217" i="19"/>
  <c r="M294" i="19"/>
  <c r="M210" i="19"/>
  <c r="M226" i="19"/>
  <c r="J330" i="20" l="1"/>
  <c r="J334" i="20"/>
  <c r="J338" i="20"/>
  <c r="J345" i="20"/>
  <c r="J341" i="20"/>
  <c r="J349" i="20"/>
  <c r="J353" i="20"/>
  <c r="J357" i="20"/>
  <c r="J363" i="20"/>
  <c r="J383" i="20"/>
  <c r="J207" i="20"/>
  <c r="I207" i="20"/>
  <c r="J160" i="19" l="1"/>
  <c r="I170" i="20" l="1"/>
  <c r="I383" i="20" l="1"/>
  <c r="I367" i="20"/>
  <c r="I363" i="20"/>
  <c r="I357" i="20"/>
  <c r="I353" i="20"/>
  <c r="I349" i="20"/>
  <c r="I345" i="20"/>
  <c r="I341" i="20"/>
  <c r="I338" i="20"/>
  <c r="I334" i="20"/>
  <c r="I330" i="20"/>
  <c r="I327" i="20"/>
  <c r="J327" i="20"/>
  <c r="I323" i="20"/>
  <c r="J323" i="20"/>
  <c r="I317" i="20"/>
  <c r="I312" i="20"/>
  <c r="J312" i="20"/>
  <c r="I309" i="20"/>
  <c r="J309" i="20"/>
  <c r="I304" i="20"/>
  <c r="J304" i="20"/>
  <c r="I296" i="20"/>
  <c r="J296" i="20"/>
  <c r="I292" i="20"/>
  <c r="H292" i="20"/>
  <c r="I277" i="20"/>
  <c r="J277" i="20"/>
  <c r="I273" i="20"/>
  <c r="J273" i="20"/>
  <c r="I270" i="20"/>
  <c r="J270" i="20"/>
  <c r="I265" i="20"/>
  <c r="J265" i="20"/>
  <c r="I261" i="20"/>
  <c r="J261" i="20"/>
  <c r="I258" i="20"/>
  <c r="J258" i="20"/>
  <c r="I255" i="20"/>
  <c r="J255" i="20"/>
  <c r="I250" i="20"/>
  <c r="J250" i="20"/>
  <c r="I236" i="20"/>
  <c r="J236" i="20"/>
  <c r="I233" i="20"/>
  <c r="J233" i="20"/>
  <c r="I227" i="20"/>
  <c r="J227" i="20"/>
  <c r="I217" i="20"/>
  <c r="J217" i="20"/>
  <c r="I212" i="20"/>
  <c r="I193" i="20"/>
  <c r="H170" i="20"/>
  <c r="H383" i="20"/>
  <c r="G383" i="20"/>
  <c r="H367" i="20"/>
  <c r="G367" i="20"/>
  <c r="H363" i="20"/>
  <c r="G363" i="20"/>
  <c r="H357" i="20"/>
  <c r="G357" i="20"/>
  <c r="H353" i="20"/>
  <c r="G353" i="20"/>
  <c r="H349" i="20"/>
  <c r="G349" i="20"/>
  <c r="H345" i="20"/>
  <c r="G345" i="20"/>
  <c r="H341" i="20"/>
  <c r="G341" i="20"/>
  <c r="H338" i="20"/>
  <c r="G338" i="20"/>
  <c r="H334" i="20"/>
  <c r="G334" i="20"/>
  <c r="H330" i="20"/>
  <c r="G330" i="20"/>
  <c r="H327" i="20"/>
  <c r="G327" i="20"/>
  <c r="H323" i="20"/>
  <c r="G323" i="20"/>
  <c r="H317" i="20"/>
  <c r="G317" i="20"/>
  <c r="H312" i="20"/>
  <c r="G312" i="20"/>
  <c r="H309" i="20"/>
  <c r="G309" i="20"/>
  <c r="H304" i="20"/>
  <c r="G304" i="20"/>
  <c r="H296" i="20"/>
  <c r="G296" i="20"/>
  <c r="G292" i="20"/>
  <c r="H277" i="20"/>
  <c r="G277" i="20"/>
  <c r="H273" i="20"/>
  <c r="G273" i="20"/>
  <c r="H270" i="20"/>
  <c r="G270" i="20"/>
  <c r="H265" i="20"/>
  <c r="G265" i="20"/>
  <c r="H261" i="20"/>
  <c r="G261" i="20"/>
  <c r="H258" i="20"/>
  <c r="G258" i="20"/>
  <c r="H255" i="20"/>
  <c r="G255" i="20"/>
  <c r="H250" i="20"/>
  <c r="G250" i="20"/>
  <c r="H236" i="20"/>
  <c r="G236" i="20"/>
  <c r="H233" i="20"/>
  <c r="G233" i="20"/>
  <c r="H227" i="20"/>
  <c r="G227" i="20"/>
  <c r="H217" i="20"/>
  <c r="G217" i="20"/>
  <c r="H212" i="20"/>
  <c r="G212" i="20"/>
  <c r="H207" i="20"/>
  <c r="G207" i="20"/>
  <c r="H193" i="20"/>
  <c r="G193" i="20"/>
  <c r="G170" i="20"/>
  <c r="I10" i="20" l="1"/>
  <c r="H10" i="20"/>
  <c r="G10" i="20"/>
  <c r="J192" i="19"/>
  <c r="K192" i="19"/>
  <c r="J184" i="19"/>
  <c r="K184" i="19"/>
  <c r="J179" i="19"/>
  <c r="K179" i="19"/>
  <c r="J172" i="19"/>
  <c r="J338" i="19"/>
  <c r="K338" i="19"/>
  <c r="J335" i="19"/>
  <c r="K335" i="19"/>
  <c r="J326" i="19"/>
  <c r="K326" i="19"/>
  <c r="J323" i="19"/>
  <c r="K323" i="19"/>
  <c r="J319" i="19"/>
  <c r="K319" i="19"/>
  <c r="J315" i="19"/>
  <c r="K315" i="19"/>
  <c r="J311" i="19"/>
  <c r="J308" i="19"/>
  <c r="K308" i="19"/>
  <c r="J305" i="19"/>
  <c r="K305" i="19"/>
  <c r="J302" i="19"/>
  <c r="K302" i="19"/>
  <c r="J297" i="19"/>
  <c r="K297" i="19"/>
  <c r="J294" i="19"/>
  <c r="K294" i="19"/>
  <c r="J290" i="19"/>
  <c r="K290" i="19"/>
  <c r="J287" i="19"/>
  <c r="K287" i="19"/>
  <c r="J277" i="19"/>
  <c r="K277" i="19"/>
  <c r="J274" i="19"/>
  <c r="J269" i="19"/>
  <c r="K269" i="19"/>
  <c r="J265" i="19"/>
  <c r="K265" i="19"/>
  <c r="J262" i="19"/>
  <c r="J253" i="19"/>
  <c r="K253" i="19"/>
  <c r="J250" i="19"/>
  <c r="J245" i="19"/>
  <c r="K245" i="19"/>
  <c r="J241" i="19"/>
  <c r="J238" i="19"/>
  <c r="K238" i="19"/>
  <c r="J235" i="19"/>
  <c r="K235" i="19"/>
  <c r="J229" i="19"/>
  <c r="K229" i="19"/>
  <c r="J226" i="19"/>
  <c r="K226" i="19"/>
  <c r="J220" i="19"/>
  <c r="K220" i="19"/>
  <c r="J210" i="19"/>
  <c r="J217" i="19"/>
  <c r="J197" i="19"/>
  <c r="K197" i="19"/>
  <c r="J167" i="19"/>
  <c r="H338" i="19"/>
  <c r="G338" i="19"/>
  <c r="I337" i="19"/>
  <c r="I338" i="19" s="1"/>
  <c r="H335" i="19"/>
  <c r="G335" i="19"/>
  <c r="I334" i="19"/>
  <c r="I333" i="19"/>
  <c r="I332" i="19"/>
  <c r="I331" i="19"/>
  <c r="I330" i="19"/>
  <c r="I329" i="19"/>
  <c r="I328" i="19"/>
  <c r="H326" i="19"/>
  <c r="G326" i="19"/>
  <c r="I325" i="19"/>
  <c r="I326" i="19" s="1"/>
  <c r="H323" i="19"/>
  <c r="G323" i="19"/>
  <c r="I322" i="19"/>
  <c r="I321" i="19"/>
  <c r="H319" i="19"/>
  <c r="G319" i="19"/>
  <c r="I318" i="19"/>
  <c r="I317" i="19"/>
  <c r="I315" i="19"/>
  <c r="H315" i="19"/>
  <c r="G315" i="19"/>
  <c r="H311" i="19"/>
  <c r="G311" i="19"/>
  <c r="I310" i="19"/>
  <c r="H308" i="19"/>
  <c r="G308" i="19"/>
  <c r="I307" i="19"/>
  <c r="H305" i="19"/>
  <c r="G305" i="19"/>
  <c r="I304" i="19"/>
  <c r="I305" i="19" s="1"/>
  <c r="H302" i="19"/>
  <c r="G302" i="19"/>
  <c r="I301" i="19"/>
  <c r="I300" i="19"/>
  <c r="I299" i="19"/>
  <c r="H297" i="19"/>
  <c r="G297" i="19"/>
  <c r="I296" i="19"/>
  <c r="I297" i="19" s="1"/>
  <c r="H294" i="19"/>
  <c r="G294" i="19"/>
  <c r="I293" i="19"/>
  <c r="I292" i="19"/>
  <c r="H290" i="19"/>
  <c r="G290" i="19"/>
  <c r="I289" i="19"/>
  <c r="I290" i="19" s="1"/>
  <c r="H287" i="19"/>
  <c r="G287" i="19"/>
  <c r="I286" i="19"/>
  <c r="I285" i="19"/>
  <c r="I284" i="19"/>
  <c r="I283" i="19"/>
  <c r="I282" i="19"/>
  <c r="I281" i="19"/>
  <c r="H277" i="19"/>
  <c r="G277" i="19"/>
  <c r="I277" i="19"/>
  <c r="H274" i="19"/>
  <c r="G274" i="19"/>
  <c r="I273" i="19"/>
  <c r="I271" i="19"/>
  <c r="H269" i="19"/>
  <c r="G269" i="19"/>
  <c r="I268" i="19"/>
  <c r="I267" i="19"/>
  <c r="H265" i="19"/>
  <c r="G265" i="19"/>
  <c r="I264" i="19"/>
  <c r="I265" i="19" s="1"/>
  <c r="H262" i="19"/>
  <c r="G262" i="19"/>
  <c r="I261" i="19"/>
  <c r="I260" i="19"/>
  <c r="I259" i="19"/>
  <c r="I258" i="19"/>
  <c r="I257" i="19"/>
  <c r="I256" i="19"/>
  <c r="I255" i="19"/>
  <c r="H253" i="19"/>
  <c r="G253" i="19"/>
  <c r="I252" i="19"/>
  <c r="I253" i="19" s="1"/>
  <c r="H250" i="19"/>
  <c r="G250" i="19"/>
  <c r="I249" i="19"/>
  <c r="I248" i="19"/>
  <c r="I247" i="19"/>
  <c r="H245" i="19"/>
  <c r="G245" i="19"/>
  <c r="I244" i="19"/>
  <c r="I243" i="19"/>
  <c r="H241" i="19"/>
  <c r="G241" i="19"/>
  <c r="I240" i="19"/>
  <c r="I241" i="19" s="1"/>
  <c r="H238" i="19"/>
  <c r="G238" i="19"/>
  <c r="I237" i="19"/>
  <c r="I238" i="19" s="1"/>
  <c r="H235" i="19"/>
  <c r="G235" i="19"/>
  <c r="I234" i="19"/>
  <c r="I233" i="19"/>
  <c r="I232" i="19"/>
  <c r="I231" i="19"/>
  <c r="H229" i="19"/>
  <c r="G229" i="19"/>
  <c r="I228" i="19"/>
  <c r="I229" i="19" s="1"/>
  <c r="I226" i="19"/>
  <c r="H226" i="19"/>
  <c r="G226" i="19"/>
  <c r="H220" i="19"/>
  <c r="G220" i="19"/>
  <c r="I219" i="19"/>
  <c r="I220" i="19" s="1"/>
  <c r="H217" i="19"/>
  <c r="G217" i="19"/>
  <c r="I216" i="19"/>
  <c r="I215" i="19"/>
  <c r="I214" i="19"/>
  <c r="I213" i="19"/>
  <c r="I212" i="19"/>
  <c r="I210" i="19"/>
  <c r="H210" i="19"/>
  <c r="G210" i="19"/>
  <c r="H197" i="19"/>
  <c r="G197" i="19"/>
  <c r="I196" i="19"/>
  <c r="I195" i="19"/>
  <c r="I194" i="19"/>
  <c r="H192" i="19"/>
  <c r="G192" i="19"/>
  <c r="I190" i="19"/>
  <c r="I189" i="19"/>
  <c r="I188" i="19"/>
  <c r="I187" i="19"/>
  <c r="I186" i="19"/>
  <c r="H184" i="19"/>
  <c r="G184" i="19"/>
  <c r="I183" i="19"/>
  <c r="I182" i="19"/>
  <c r="I181" i="19"/>
  <c r="H179" i="19"/>
  <c r="G179" i="19"/>
  <c r="I177" i="19"/>
  <c r="I176" i="19"/>
  <c r="I175" i="19"/>
  <c r="I174" i="19"/>
  <c r="H172" i="19"/>
  <c r="G172" i="19"/>
  <c r="I171" i="19"/>
  <c r="I170" i="19"/>
  <c r="I169" i="19"/>
  <c r="H167" i="19"/>
  <c r="G167" i="19"/>
  <c r="I166" i="19"/>
  <c r="I165" i="19"/>
  <c r="I164" i="19"/>
  <c r="I163" i="19"/>
  <c r="I162" i="19"/>
  <c r="I160" i="19"/>
  <c r="H160" i="19"/>
  <c r="G160" i="19"/>
  <c r="I274" i="19" l="1"/>
  <c r="J10" i="19"/>
  <c r="I167" i="19"/>
  <c r="I335" i="19"/>
  <c r="G10" i="19"/>
  <c r="I179" i="19"/>
  <c r="I250" i="19"/>
  <c r="I262" i="19"/>
  <c r="I197" i="19"/>
  <c r="I217" i="19"/>
  <c r="I235" i="19"/>
  <c r="H10" i="19"/>
  <c r="I184" i="19"/>
  <c r="I269" i="19"/>
  <c r="I308" i="19"/>
  <c r="I311" i="19"/>
  <c r="I323" i="19"/>
  <c r="I172" i="19"/>
  <c r="I192" i="19"/>
  <c r="I245" i="19"/>
  <c r="I287" i="19"/>
  <c r="I294" i="19"/>
  <c r="I302" i="19"/>
  <c r="I319" i="19"/>
  <c r="I171" i="15"/>
  <c r="J170" i="15"/>
  <c r="H171" i="15"/>
  <c r="I389" i="15"/>
  <c r="H389" i="15"/>
  <c r="J388" i="15"/>
  <c r="I10" i="19" l="1"/>
  <c r="H359" i="15" l="1"/>
  <c r="J193" i="15"/>
  <c r="H194" i="15"/>
  <c r="J166" i="15"/>
  <c r="J167" i="15"/>
  <c r="J168" i="15"/>
  <c r="J169" i="15"/>
  <c r="K165" i="18"/>
  <c r="K166" i="18"/>
  <c r="I167" i="18"/>
  <c r="J190" i="15" l="1"/>
  <c r="J376" i="15" l="1"/>
  <c r="J377" i="15"/>
  <c r="J378" i="15"/>
  <c r="J379" i="15"/>
  <c r="J380" i="15"/>
  <c r="J381" i="15"/>
  <c r="J382" i="15"/>
  <c r="J383" i="15"/>
  <c r="J384" i="15"/>
  <c r="J385" i="15"/>
  <c r="J386" i="15"/>
  <c r="J387" i="15"/>
  <c r="J375" i="15"/>
  <c r="J372" i="15"/>
  <c r="J371" i="15"/>
  <c r="J366" i="15"/>
  <c r="J367" i="15"/>
  <c r="J368" i="15"/>
  <c r="J365" i="15"/>
  <c r="J362" i="15"/>
  <c r="J361" i="15"/>
  <c r="J357" i="15"/>
  <c r="J353" i="15"/>
  <c r="J354" i="15"/>
  <c r="J350" i="15"/>
  <c r="J349" i="15"/>
  <c r="J346" i="15"/>
  <c r="J347" i="15" s="1"/>
  <c r="J343" i="15"/>
  <c r="J342" i="15"/>
  <c r="J339" i="15"/>
  <c r="J338" i="15"/>
  <c r="J335" i="15"/>
  <c r="J336" i="15" s="1"/>
  <c r="J332" i="15"/>
  <c r="J331" i="15"/>
  <c r="J326" i="15"/>
  <c r="J327" i="15"/>
  <c r="J328" i="15"/>
  <c r="J325" i="15"/>
  <c r="J322" i="15"/>
  <c r="J321" i="15"/>
  <c r="J318" i="15"/>
  <c r="J319" i="15" s="1"/>
  <c r="J315" i="15"/>
  <c r="J314" i="15"/>
  <c r="J313" i="15"/>
  <c r="J306" i="15"/>
  <c r="J307" i="15"/>
  <c r="J308" i="15"/>
  <c r="J309" i="15"/>
  <c r="J310" i="15"/>
  <c r="J305" i="15"/>
  <c r="J302" i="15"/>
  <c r="J301" i="15"/>
  <c r="J292" i="15"/>
  <c r="J293" i="15"/>
  <c r="J294" i="15"/>
  <c r="J295" i="15"/>
  <c r="J296" i="15"/>
  <c r="J297" i="15"/>
  <c r="J298" i="15"/>
  <c r="J291" i="15"/>
  <c r="J288" i="15"/>
  <c r="J289" i="15" s="1"/>
  <c r="J285" i="15"/>
  <c r="J284" i="15"/>
  <c r="J281" i="15"/>
  <c r="J282" i="15" s="1"/>
  <c r="J278" i="15"/>
  <c r="J277" i="15"/>
  <c r="J273" i="15"/>
  <c r="J272" i="15"/>
  <c r="J276" i="15"/>
  <c r="J269" i="15"/>
  <c r="J270" i="15" s="1"/>
  <c r="J266" i="15"/>
  <c r="J267" i="15" s="1"/>
  <c r="J257" i="15"/>
  <c r="J258" i="15"/>
  <c r="J259" i="15"/>
  <c r="J260" i="15"/>
  <c r="J261" i="15"/>
  <c r="J262" i="15"/>
  <c r="J263" i="15"/>
  <c r="J256" i="15"/>
  <c r="J253" i="15"/>
  <c r="J252" i="15"/>
  <c r="J251" i="15"/>
  <c r="J238" i="15"/>
  <c r="J239" i="15"/>
  <c r="J240" i="15"/>
  <c r="J241" i="15"/>
  <c r="J242" i="15"/>
  <c r="J243" i="15"/>
  <c r="J244" i="15"/>
  <c r="J245" i="15"/>
  <c r="J246" i="15"/>
  <c r="J247" i="15"/>
  <c r="J248" i="15"/>
  <c r="J237" i="15"/>
  <c r="J234" i="15"/>
  <c r="J235" i="15" s="1"/>
  <c r="J231" i="15"/>
  <c r="J230" i="15"/>
  <c r="J229" i="15"/>
  <c r="J228" i="15"/>
  <c r="J218" i="15"/>
  <c r="J219" i="15"/>
  <c r="J220" i="15"/>
  <c r="J221" i="15"/>
  <c r="J222" i="15"/>
  <c r="J223" i="15"/>
  <c r="J224" i="15"/>
  <c r="J225" i="15"/>
  <c r="J217" i="15"/>
  <c r="J214" i="15"/>
  <c r="J213" i="15"/>
  <c r="J212" i="15"/>
  <c r="J209" i="15"/>
  <c r="J208" i="15"/>
  <c r="J197" i="15"/>
  <c r="J198" i="15"/>
  <c r="J199" i="15"/>
  <c r="J200" i="15"/>
  <c r="J201" i="15"/>
  <c r="J202" i="15"/>
  <c r="J203" i="15"/>
  <c r="J204" i="15"/>
  <c r="J205" i="15"/>
  <c r="J196" i="15"/>
  <c r="J174" i="15"/>
  <c r="J175" i="15"/>
  <c r="J176" i="15"/>
  <c r="J177" i="15"/>
  <c r="J179" i="15"/>
  <c r="J180" i="15"/>
  <c r="J181" i="15"/>
  <c r="J182" i="15"/>
  <c r="J183" i="15"/>
  <c r="J184" i="15"/>
  <c r="J185" i="15"/>
  <c r="J186" i="15"/>
  <c r="J187" i="15"/>
  <c r="J188" i="15"/>
  <c r="J189" i="15"/>
  <c r="J191" i="15"/>
  <c r="J192" i="15"/>
  <c r="J173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5" i="15"/>
  <c r="J96" i="15"/>
  <c r="J97" i="15"/>
  <c r="J99" i="15"/>
  <c r="J100" i="15"/>
  <c r="J101" i="15"/>
  <c r="J103" i="15"/>
  <c r="J104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2" i="15"/>
  <c r="I373" i="15"/>
  <c r="H373" i="15"/>
  <c r="I369" i="15"/>
  <c r="I363" i="15"/>
  <c r="I355" i="15"/>
  <c r="H355" i="15"/>
  <c r="I351" i="15"/>
  <c r="I347" i="15"/>
  <c r="I344" i="15"/>
  <c r="I340" i="15"/>
  <c r="I336" i="15"/>
  <c r="I333" i="15"/>
  <c r="I329" i="15"/>
  <c r="H329" i="15"/>
  <c r="I323" i="15"/>
  <c r="H323" i="15"/>
  <c r="I319" i="15"/>
  <c r="I316" i="15"/>
  <c r="I311" i="15"/>
  <c r="I303" i="15"/>
  <c r="I299" i="15"/>
  <c r="H299" i="15"/>
  <c r="I289" i="15"/>
  <c r="I286" i="15"/>
  <c r="I282" i="15"/>
  <c r="I279" i="15"/>
  <c r="H279" i="15"/>
  <c r="I274" i="15"/>
  <c r="I270" i="15"/>
  <c r="I267" i="15"/>
  <c r="I264" i="15"/>
  <c r="I254" i="15"/>
  <c r="I249" i="15"/>
  <c r="I235" i="15"/>
  <c r="I232" i="15"/>
  <c r="H232" i="15"/>
  <c r="I226" i="15"/>
  <c r="I215" i="15"/>
  <c r="I210" i="15"/>
  <c r="I206" i="15"/>
  <c r="K218" i="18"/>
  <c r="K333" i="18"/>
  <c r="K332" i="18"/>
  <c r="K294" i="18"/>
  <c r="K293" i="18"/>
  <c r="K290" i="18"/>
  <c r="K285" i="18"/>
  <c r="K233" i="18"/>
  <c r="K234" i="18"/>
  <c r="K235" i="18"/>
  <c r="K232" i="18"/>
  <c r="K210" i="18"/>
  <c r="K211" i="18"/>
  <c r="K212" i="18"/>
  <c r="K213" i="18"/>
  <c r="K214" i="18"/>
  <c r="K215" i="18"/>
  <c r="K216" i="18"/>
  <c r="K219" i="18"/>
  <c r="K209" i="18"/>
  <c r="K200" i="18"/>
  <c r="K187" i="18"/>
  <c r="K164" i="18"/>
  <c r="J359" i="18"/>
  <c r="J346" i="18"/>
  <c r="J343" i="18"/>
  <c r="J338" i="18"/>
  <c r="J334" i="18"/>
  <c r="J330" i="18"/>
  <c r="J326" i="18"/>
  <c r="J323" i="18"/>
  <c r="J311" i="18"/>
  <c r="J308" i="18"/>
  <c r="J304" i="18"/>
  <c r="J291" i="18"/>
  <c r="J287" i="18"/>
  <c r="J282" i="18"/>
  <c r="J278" i="18"/>
  <c r="J275" i="18"/>
  <c r="J266" i="18"/>
  <c r="J263" i="18"/>
  <c r="J256" i="18"/>
  <c r="J252" i="18"/>
  <c r="J249" i="18"/>
  <c r="J246" i="18"/>
  <c r="J239" i="18"/>
  <c r="J236" i="18"/>
  <c r="J230" i="18"/>
  <c r="J227" i="18"/>
  <c r="I220" i="18"/>
  <c r="J207" i="18"/>
  <c r="J193" i="18"/>
  <c r="J181" i="18"/>
  <c r="J17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56" i="18"/>
  <c r="K57" i="18"/>
  <c r="K58" i="18"/>
  <c r="K59" i="18"/>
  <c r="K60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0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2" i="18"/>
  <c r="K143" i="18"/>
  <c r="K144" i="18"/>
  <c r="K145" i="18"/>
  <c r="K146" i="18"/>
  <c r="K147" i="18"/>
  <c r="K148" i="18"/>
  <c r="K150" i="18"/>
  <c r="K151" i="18"/>
  <c r="K152" i="18"/>
  <c r="K153" i="18"/>
  <c r="K155" i="18"/>
  <c r="K156" i="18"/>
  <c r="K157" i="18"/>
  <c r="K158" i="18"/>
  <c r="K159" i="18"/>
  <c r="K160" i="18"/>
  <c r="K161" i="18"/>
  <c r="K162" i="18"/>
  <c r="K163" i="18"/>
  <c r="J389" i="15" l="1"/>
  <c r="J355" i="15"/>
  <c r="J323" i="15"/>
  <c r="J373" i="15"/>
  <c r="I236" i="18" l="1"/>
  <c r="I289" i="18"/>
  <c r="I334" i="18"/>
  <c r="I358" i="18"/>
  <c r="I355" i="18"/>
  <c r="I354" i="18"/>
  <c r="K354" i="18" s="1"/>
  <c r="I353" i="18"/>
  <c r="K353" i="18" s="1"/>
  <c r="I352" i="18"/>
  <c r="K352" i="18" s="1"/>
  <c r="I351" i="18"/>
  <c r="K351" i="18" s="1"/>
  <c r="I350" i="18"/>
  <c r="K350" i="18" s="1"/>
  <c r="I349" i="18"/>
  <c r="K349" i="18" s="1"/>
  <c r="I348" i="18"/>
  <c r="I345" i="18"/>
  <c r="I342" i="18"/>
  <c r="K342" i="18" s="1"/>
  <c r="I341" i="18"/>
  <c r="K341" i="18" s="1"/>
  <c r="I340" i="18"/>
  <c r="K340" i="18" s="1"/>
  <c r="I337" i="18"/>
  <c r="K337" i="18" s="1"/>
  <c r="I336" i="18"/>
  <c r="I329" i="18"/>
  <c r="K329" i="18" s="1"/>
  <c r="I328" i="18"/>
  <c r="I325" i="18"/>
  <c r="I322" i="18"/>
  <c r="K322" i="18" s="1"/>
  <c r="I321" i="18"/>
  <c r="K321" i="18" s="1"/>
  <c r="I318" i="18"/>
  <c r="I315" i="18"/>
  <c r="K315" i="18" s="1"/>
  <c r="I314" i="18"/>
  <c r="K314" i="18" s="1"/>
  <c r="I313" i="18"/>
  <c r="K313" i="18" s="1"/>
  <c r="I310" i="18"/>
  <c r="I307" i="18"/>
  <c r="K307" i="18" s="1"/>
  <c r="I306" i="18"/>
  <c r="I303" i="18"/>
  <c r="I300" i="18"/>
  <c r="K300" i="18" s="1"/>
  <c r="I299" i="18"/>
  <c r="K299" i="18" s="1"/>
  <c r="I298" i="18"/>
  <c r="K298" i="18" s="1"/>
  <c r="I297" i="18"/>
  <c r="K297" i="18" s="1"/>
  <c r="I296" i="18"/>
  <c r="K296" i="18" s="1"/>
  <c r="I295" i="18"/>
  <c r="I286" i="18"/>
  <c r="K286" i="18" s="1"/>
  <c r="I284" i="18"/>
  <c r="K284" i="18" s="1"/>
  <c r="I281" i="18"/>
  <c r="K281" i="18" s="1"/>
  <c r="I280" i="18"/>
  <c r="K280" i="18" s="1"/>
  <c r="I277" i="18"/>
  <c r="I274" i="18"/>
  <c r="K274" i="18" s="1"/>
  <c r="I273" i="18"/>
  <c r="K273" i="18" s="1"/>
  <c r="I272" i="18"/>
  <c r="K272" i="18" s="1"/>
  <c r="I271" i="18"/>
  <c r="K271" i="18" s="1"/>
  <c r="I270" i="18"/>
  <c r="K270" i="18" s="1"/>
  <c r="I269" i="18"/>
  <c r="K269" i="18" s="1"/>
  <c r="I268" i="18"/>
  <c r="K268" i="18" s="1"/>
  <c r="I265" i="18"/>
  <c r="I262" i="18"/>
  <c r="K262" i="18" s="1"/>
  <c r="I261" i="18"/>
  <c r="K261" i="18" s="1"/>
  <c r="I260" i="18"/>
  <c r="K260" i="18" s="1"/>
  <c r="I259" i="18"/>
  <c r="K259" i="18" s="1"/>
  <c r="I258" i="18"/>
  <c r="K258" i="18" s="1"/>
  <c r="I255" i="18"/>
  <c r="K255" i="18" s="1"/>
  <c r="I254" i="18"/>
  <c r="K254" i="18" s="1"/>
  <c r="I251" i="18"/>
  <c r="I248" i="18"/>
  <c r="I245" i="18"/>
  <c r="K245" i="18" s="1"/>
  <c r="I244" i="18"/>
  <c r="K244" i="18" s="1"/>
  <c r="I243" i="18"/>
  <c r="K243" i="18" s="1"/>
  <c r="I242" i="18"/>
  <c r="K242" i="18" s="1"/>
  <c r="I241" i="18"/>
  <c r="I238" i="18"/>
  <c r="I229" i="18"/>
  <c r="I226" i="18"/>
  <c r="K226" i="18" s="1"/>
  <c r="I225" i="18"/>
  <c r="K225" i="18" s="1"/>
  <c r="I224" i="18"/>
  <c r="K224" i="18" s="1"/>
  <c r="I223" i="18"/>
  <c r="K223" i="18" s="1"/>
  <c r="I206" i="18"/>
  <c r="K206" i="18" s="1"/>
  <c r="I205" i="18"/>
  <c r="K205" i="18" s="1"/>
  <c r="I204" i="18"/>
  <c r="K204" i="18" s="1"/>
  <c r="I203" i="18"/>
  <c r="I199" i="18"/>
  <c r="I198" i="18"/>
  <c r="K198" i="18" s="1"/>
  <c r="I197" i="18"/>
  <c r="K197" i="18" s="1"/>
  <c r="I196" i="18"/>
  <c r="K196" i="18" s="1"/>
  <c r="I195" i="18"/>
  <c r="K195" i="18" s="1"/>
  <c r="I192" i="18"/>
  <c r="K192" i="18" s="1"/>
  <c r="I191" i="18"/>
  <c r="K191" i="18" s="1"/>
  <c r="I190" i="18"/>
  <c r="I186" i="18"/>
  <c r="I185" i="18"/>
  <c r="K185" i="18" s="1"/>
  <c r="I184" i="18"/>
  <c r="K184" i="18" s="1"/>
  <c r="I183" i="18"/>
  <c r="I180" i="18"/>
  <c r="K180" i="18" s="1"/>
  <c r="I179" i="18"/>
  <c r="K179" i="18" s="1"/>
  <c r="I178" i="18"/>
  <c r="K178" i="18" s="1"/>
  <c r="I175" i="18"/>
  <c r="K175" i="18" s="1"/>
  <c r="I174" i="18"/>
  <c r="K174" i="18" s="1"/>
  <c r="I173" i="18"/>
  <c r="K173" i="18" s="1"/>
  <c r="I172" i="18"/>
  <c r="K172" i="18" s="1"/>
  <c r="I171" i="18"/>
  <c r="K171" i="18" s="1"/>
  <c r="I170" i="18"/>
  <c r="K170" i="18" s="1"/>
  <c r="I169" i="18"/>
  <c r="K169" i="18" s="1"/>
  <c r="I222" i="18"/>
  <c r="K222" i="18" s="1"/>
  <c r="H167" i="18"/>
  <c r="I239" i="18" l="1"/>
  <c r="K238" i="18"/>
  <c r="K239" i="18" s="1"/>
  <c r="I249" i="18"/>
  <c r="K248" i="18"/>
  <c r="K249" i="18" s="1"/>
  <c r="I304" i="18"/>
  <c r="K303" i="18"/>
  <c r="K304" i="18" s="1"/>
  <c r="I326" i="18"/>
  <c r="K325" i="18"/>
  <c r="K326" i="18" s="1"/>
  <c r="I346" i="18"/>
  <c r="K345" i="18"/>
  <c r="K346" i="18" s="1"/>
  <c r="I188" i="18"/>
  <c r="K183" i="18"/>
  <c r="K190" i="18"/>
  <c r="K193" i="18" s="1"/>
  <c r="I207" i="18"/>
  <c r="K203" i="18"/>
  <c r="K207" i="18" s="1"/>
  <c r="I230" i="18"/>
  <c r="K229" i="18"/>
  <c r="K230" i="18" s="1"/>
  <c r="K241" i="18"/>
  <c r="K246" i="18" s="1"/>
  <c r="I252" i="18"/>
  <c r="K251" i="18"/>
  <c r="I266" i="18"/>
  <c r="K265" i="18"/>
  <c r="K266" i="18" s="1"/>
  <c r="I278" i="18"/>
  <c r="K277" i="18"/>
  <c r="K278" i="18" s="1"/>
  <c r="K306" i="18"/>
  <c r="K308" i="18" s="1"/>
  <c r="I311" i="18"/>
  <c r="K310" i="18"/>
  <c r="I319" i="18"/>
  <c r="K328" i="18"/>
  <c r="K330" i="18" s="1"/>
  <c r="K336" i="18"/>
  <c r="K338" i="18" s="1"/>
  <c r="I359" i="18"/>
  <c r="K358" i="18"/>
  <c r="K359" i="18" s="1"/>
  <c r="I291" i="18"/>
  <c r="K289" i="18"/>
  <c r="K343" i="18"/>
  <c r="I176" i="18"/>
  <c r="K176" i="18" s="1"/>
  <c r="K256" i="18"/>
  <c r="K282" i="18"/>
  <c r="K323" i="18"/>
  <c r="K252" i="18"/>
  <c r="K311" i="18"/>
  <c r="I227" i="18"/>
  <c r="I181" i="18"/>
  <c r="I201" i="18"/>
  <c r="I263" i="18"/>
  <c r="I275" i="18"/>
  <c r="I287" i="18"/>
  <c r="I316" i="18"/>
  <c r="I343" i="18"/>
  <c r="K227" i="18"/>
  <c r="K275" i="18"/>
  <c r="K181" i="18"/>
  <c r="K263" i="18"/>
  <c r="I193" i="18"/>
  <c r="I246" i="18"/>
  <c r="I356" i="18"/>
  <c r="I338" i="18"/>
  <c r="I330" i="18"/>
  <c r="I323" i="18"/>
  <c r="I308" i="18"/>
  <c r="I301" i="18"/>
  <c r="I282" i="18"/>
  <c r="I256" i="18"/>
  <c r="G171" i="15"/>
  <c r="G373" i="15" l="1"/>
  <c r="G389" i="15"/>
  <c r="G299" i="15"/>
  <c r="G227" i="18"/>
  <c r="G235" i="15"/>
  <c r="H235" i="15"/>
  <c r="G167" i="18" l="1"/>
  <c r="H359" i="18" l="1"/>
  <c r="G359" i="18"/>
  <c r="H356" i="18"/>
  <c r="G356" i="18"/>
  <c r="H346" i="18"/>
  <c r="G346" i="18"/>
  <c r="H343" i="18"/>
  <c r="G343" i="18"/>
  <c r="H338" i="18"/>
  <c r="G338" i="18"/>
  <c r="H334" i="18"/>
  <c r="G334" i="18"/>
  <c r="H330" i="18"/>
  <c r="G330" i="18"/>
  <c r="H326" i="18"/>
  <c r="G326" i="18"/>
  <c r="H323" i="18"/>
  <c r="G323" i="18"/>
  <c r="H319" i="18"/>
  <c r="G319" i="18"/>
  <c r="H316" i="18"/>
  <c r="G316" i="18"/>
  <c r="H311" i="18"/>
  <c r="G311" i="18"/>
  <c r="H308" i="18"/>
  <c r="G308" i="18"/>
  <c r="H304" i="18"/>
  <c r="G304" i="18"/>
  <c r="H301" i="18"/>
  <c r="G301" i="18"/>
  <c r="H291" i="18"/>
  <c r="G291" i="18"/>
  <c r="H287" i="18"/>
  <c r="G287" i="18"/>
  <c r="H282" i="18"/>
  <c r="G282" i="18"/>
  <c r="H278" i="18"/>
  <c r="G278" i="18"/>
  <c r="H275" i="18"/>
  <c r="G275" i="18"/>
  <c r="H266" i="18"/>
  <c r="G266" i="18"/>
  <c r="H263" i="18"/>
  <c r="G263" i="18"/>
  <c r="H256" i="18"/>
  <c r="G256" i="18"/>
  <c r="H252" i="18"/>
  <c r="G252" i="18"/>
  <c r="H249" i="18"/>
  <c r="G249" i="18"/>
  <c r="H246" i="18"/>
  <c r="G246" i="18"/>
  <c r="H239" i="18"/>
  <c r="G239" i="18"/>
  <c r="H236" i="18"/>
  <c r="G236" i="18"/>
  <c r="H230" i="18"/>
  <c r="G230" i="18"/>
  <c r="H220" i="18"/>
  <c r="G220" i="18"/>
  <c r="H207" i="18"/>
  <c r="G207" i="18"/>
  <c r="H201" i="18"/>
  <c r="G201" i="18"/>
  <c r="H193" i="18"/>
  <c r="G193" i="18"/>
  <c r="G188" i="18"/>
  <c r="H181" i="18"/>
  <c r="G181" i="18"/>
  <c r="H176" i="18"/>
  <c r="G176" i="18"/>
  <c r="G10" i="18" l="1"/>
  <c r="H254" i="15" l="1"/>
  <c r="G254" i="15"/>
  <c r="G279" i="15" l="1"/>
  <c r="J344" i="15" l="1"/>
  <c r="J340" i="15"/>
  <c r="H336" i="15"/>
  <c r="G336" i="15"/>
  <c r="J329" i="15"/>
  <c r="J279" i="15"/>
  <c r="J254" i="15"/>
  <c r="J249" i="15"/>
  <c r="H369" i="15"/>
  <c r="H363" i="15"/>
  <c r="H351" i="15"/>
  <c r="H347" i="15"/>
  <c r="H344" i="15"/>
  <c r="H340" i="15"/>
  <c r="H333" i="15"/>
  <c r="H319" i="15"/>
  <c r="H316" i="15"/>
  <c r="H311" i="15"/>
  <c r="H303" i="15"/>
  <c r="H286" i="15"/>
  <c r="H282" i="15"/>
  <c r="H274" i="15"/>
  <c r="H270" i="15"/>
  <c r="H267" i="15"/>
  <c r="H264" i="15"/>
  <c r="H249" i="15"/>
  <c r="H226" i="15"/>
  <c r="H215" i="15"/>
  <c r="H206" i="15"/>
  <c r="G194" i="15"/>
  <c r="G206" i="15"/>
  <c r="G210" i="15"/>
  <c r="G215" i="15"/>
  <c r="G226" i="15"/>
  <c r="G232" i="15"/>
  <c r="G249" i="15"/>
  <c r="G264" i="15"/>
  <c r="G267" i="15"/>
  <c r="G270" i="15"/>
  <c r="G274" i="15"/>
  <c r="G282" i="15"/>
  <c r="G286" i="15"/>
  <c r="G289" i="15"/>
  <c r="G303" i="15"/>
  <c r="G311" i="15"/>
  <c r="G316" i="15"/>
  <c r="G319" i="15"/>
  <c r="G323" i="15"/>
  <c r="G329" i="15"/>
  <c r="G333" i="15"/>
  <c r="G340" i="15"/>
  <c r="G344" i="15"/>
  <c r="G347" i="15"/>
  <c r="G351" i="15"/>
  <c r="G355" i="15"/>
  <c r="G359" i="15"/>
  <c r="G363" i="15"/>
  <c r="G369" i="15"/>
  <c r="J363" i="15" l="1"/>
  <c r="J369" i="15"/>
  <c r="J333" i="15"/>
  <c r="J351" i="15"/>
  <c r="J232" i="15"/>
  <c r="J264" i="15"/>
  <c r="J286" i="15"/>
  <c r="J299" i="15"/>
  <c r="J303" i="15"/>
  <c r="J311" i="15"/>
  <c r="J316" i="15"/>
  <c r="J226" i="15"/>
  <c r="J274" i="15"/>
  <c r="J206" i="15"/>
  <c r="J215" i="15"/>
  <c r="G10" i="15"/>
  <c r="H210" i="15" l="1"/>
  <c r="J210" i="15"/>
  <c r="H289" i="15" l="1"/>
  <c r="H10" i="15" s="1"/>
  <c r="H227" i="18" l="1"/>
  <c r="H188" i="18"/>
  <c r="H10" i="18" l="1"/>
  <c r="K334" i="18" l="1"/>
  <c r="K291" i="18"/>
  <c r="K287" i="18"/>
  <c r="K236" i="18"/>
  <c r="I10" i="18" l="1"/>
  <c r="K25" i="18" l="1"/>
  <c r="K14" i="18"/>
  <c r="K16" i="18"/>
  <c r="K18" i="18"/>
  <c r="K20" i="18"/>
  <c r="K22" i="18"/>
  <c r="K24" i="18"/>
  <c r="K26" i="18"/>
  <c r="K13" i="18"/>
  <c r="K15" i="18"/>
  <c r="K17" i="18"/>
  <c r="K19" i="18"/>
  <c r="K21" i="18"/>
  <c r="K23" i="18"/>
  <c r="K12" i="18"/>
  <c r="K62" i="18"/>
  <c r="K64" i="18"/>
  <c r="K66" i="18"/>
  <c r="K68" i="18"/>
  <c r="K70" i="18"/>
  <c r="K72" i="18"/>
  <c r="K74" i="18"/>
  <c r="K76" i="18"/>
  <c r="K78" i="18"/>
  <c r="K80" i="18"/>
  <c r="K82" i="18"/>
  <c r="K84" i="18"/>
  <c r="K86" i="18"/>
  <c r="K61" i="18"/>
  <c r="K63" i="18"/>
  <c r="K65" i="18"/>
  <c r="K67" i="18"/>
  <c r="K69" i="18"/>
  <c r="K71" i="18"/>
  <c r="K73" i="18"/>
  <c r="K75" i="18"/>
  <c r="K77" i="18"/>
  <c r="K79" i="18"/>
  <c r="K81" i="18"/>
  <c r="K83" i="18"/>
  <c r="K85" i="18"/>
  <c r="K120" i="18"/>
  <c r="K119" i="18"/>
  <c r="K121" i="18"/>
  <c r="K149" i="18"/>
  <c r="K154" i="18"/>
  <c r="J167" i="18"/>
  <c r="K186" i="18"/>
  <c r="J188" i="18"/>
  <c r="K188" i="18"/>
  <c r="K199" i="18"/>
  <c r="K201" i="18" s="1"/>
  <c r="J201" i="18"/>
  <c r="J220" i="18"/>
  <c r="K217" i="18"/>
  <c r="K220" i="18" s="1"/>
  <c r="J301" i="18"/>
  <c r="K295" i="18"/>
  <c r="K301" i="18" s="1"/>
  <c r="J316" i="18"/>
  <c r="K316" i="18"/>
  <c r="K318" i="18"/>
  <c r="K319" i="18" s="1"/>
  <c r="J319" i="18"/>
  <c r="K348" i="18"/>
  <c r="J356" i="18"/>
  <c r="K355" i="18"/>
  <c r="K167" i="18" l="1"/>
  <c r="J10" i="18"/>
  <c r="K356" i="18"/>
  <c r="J105" i="15"/>
  <c r="J102" i="15"/>
  <c r="J56" i="15"/>
  <c r="J58" i="15"/>
  <c r="J60" i="15"/>
  <c r="J55" i="15"/>
  <c r="J57" i="15"/>
  <c r="J59" i="15"/>
  <c r="J61" i="15"/>
  <c r="K10" i="18" l="1"/>
  <c r="I359" i="15" l="1"/>
  <c r="J358" i="15"/>
  <c r="J359" i="15" s="1"/>
  <c r="I194" i="15"/>
  <c r="J178" i="15"/>
  <c r="J194" i="15" s="1"/>
  <c r="J128" i="15"/>
  <c r="J126" i="15"/>
  <c r="J127" i="15"/>
  <c r="J125" i="15"/>
  <c r="J98" i="15"/>
  <c r="J94" i="15"/>
  <c r="I10" i="15"/>
  <c r="J171" i="15" l="1"/>
  <c r="J10" i="15" s="1"/>
  <c r="K167" i="19" l="1"/>
  <c r="K217" i="19"/>
  <c r="K241" i="19"/>
  <c r="K250" i="19"/>
  <c r="K262" i="19"/>
  <c r="K274" i="19"/>
  <c r="K210" i="19" l="1"/>
  <c r="J193" i="20" l="1"/>
  <c r="J367" i="20"/>
  <c r="J10" i="20" l="1"/>
  <c r="K172" i="19"/>
  <c r="K10" i="19" s="1"/>
  <c r="L101" i="20"/>
  <c r="L170" i="20" s="1"/>
  <c r="L10" i="20" s="1"/>
  <c r="K170" i="20"/>
  <c r="K10" i="20" s="1"/>
  <c r="L160" i="19" l="1"/>
  <c r="M96" i="19"/>
  <c r="M160" i="19" l="1"/>
  <c r="M174" i="19" l="1"/>
  <c r="L179" i="19"/>
  <c r="L10" i="19" s="1"/>
  <c r="M179" i="19" l="1"/>
  <c r="M10" i="19" s="1"/>
  <c r="O16" i="19"/>
</calcChain>
</file>

<file path=xl/sharedStrings.xml><?xml version="1.0" encoding="utf-8"?>
<sst xmlns="http://schemas.openxmlformats.org/spreadsheetml/2006/main" count="13220" uniqueCount="2289">
  <si>
    <t>д. Сельцо, ул. Ленина, д. 4</t>
  </si>
  <si>
    <t>д. Будочки, ул. Центральная, д. 1</t>
  </si>
  <si>
    <t>д. Будочки, ул. Центральная, д. 2</t>
  </si>
  <si>
    <t>п. Бытошь, ул. Маяковского, д. 2</t>
  </si>
  <si>
    <t>п. Бытошь, ул. Маяковского, д. 3</t>
  </si>
  <si>
    <t>п. Бытошь, ул. Циолковского, д. 1А</t>
  </si>
  <si>
    <t>п. Бытошь, ул. Циолковского, д. 3</t>
  </si>
  <si>
    <t>Муниципальное образование "Большежуковское сельское поселение" Дятьковского муниципального района</t>
  </si>
  <si>
    <t>п. Дружба, ул. Садовая, д. 1</t>
  </si>
  <si>
    <t>п. Дружба, ул. Садовая, д. 3</t>
  </si>
  <si>
    <t>п. Дружба, ул. Советская, д. 4</t>
  </si>
  <si>
    <t>Итого по муниципальному образованию  "Большежуковское сельское поселение" Дятьковского муниципального района</t>
  </si>
  <si>
    <t>Итого по муниципальному образованию  "Любохонское городское поселение" Дятьковского муниципального района</t>
  </si>
  <si>
    <t>п. Любохна, ул. Сидорова, д. 2</t>
  </si>
  <si>
    <t>с. Слободище, ул. Гагарина, д. 2</t>
  </si>
  <si>
    <t>с. Слободище, ул. Гагарина, д. 4</t>
  </si>
  <si>
    <t>Итого по муниципальному образованию  "Слободищенское сельское поселение" Дятьковского муниципального района</t>
  </si>
  <si>
    <t>г. Жуковка, ул. Гоголя, д. 1</t>
  </si>
  <si>
    <t>г. Жуковка, ул. Карла Маркса, д. 80</t>
  </si>
  <si>
    <t>д. Карпиловка, ул. Молодежная, д.2</t>
  </si>
  <si>
    <t>п. Вышков, ул. Кооперативная, д. 17</t>
  </si>
  <si>
    <t>д. Карпиловка, ул. Молодежная, д.1</t>
  </si>
  <si>
    <t>г. Карачев, ул. Тургенева, д. 5</t>
  </si>
  <si>
    <t>д. Масловка, ул. Трудовая, д. 5</t>
  </si>
  <si>
    <t>д. Масловка, ул. Трудовая, д. 6</t>
  </si>
  <si>
    <t>п. Березовка, ул. Молодежная, д. 16</t>
  </si>
  <si>
    <t>п. Березовка, ул. Молодежная, д. 18</t>
  </si>
  <si>
    <t>п. Березовка, ул. Молодежная, д. 20</t>
  </si>
  <si>
    <t>п. Березовка, ул. Первомайская, д. 20</t>
  </si>
  <si>
    <t>п. Березовка, ул. Первомайская, д. 22</t>
  </si>
  <si>
    <t>п. Березовка, ул. Школьная, д. 3</t>
  </si>
  <si>
    <t>п. Теплое, ул. Гощевская, д. 20</t>
  </si>
  <si>
    <t>п. Теплое, ул. Гощевская, д. 21</t>
  </si>
  <si>
    <t>п. Теплое, ул. Привокзальная, д. 19</t>
  </si>
  <si>
    <t>п. Теплое, ул. Школьная, д. 14</t>
  </si>
  <si>
    <t>Муниципальное образование "Клетнянский муниципальный район"</t>
  </si>
  <si>
    <t>Итого по муниципальному образованию "Клетнянский муниципальный район"</t>
  </si>
  <si>
    <t>пгт. Клетня, мкр. 1-й, д. 12А</t>
  </si>
  <si>
    <t>пгт. Климово, ул. Гутина, д. 25</t>
  </si>
  <si>
    <t>пгт. Климово, ул. Полевая, д. 49</t>
  </si>
  <si>
    <t>п. Первое Мая, ул. Зеленая, д. 1</t>
  </si>
  <si>
    <t>п. Чемерна, ул. Комсомольская, д. 3</t>
  </si>
  <si>
    <t>п. Комаричи, ул. Калинина, д. 1А</t>
  </si>
  <si>
    <t>п. Лопандино, ул. Горького, д. 1</t>
  </si>
  <si>
    <t>п. Лопандино, ул. Горького, д. 11</t>
  </si>
  <si>
    <t>пгт. Красная Гора, пер. Майский, д. 12</t>
  </si>
  <si>
    <t>пгт. Красная Гора, пер. Юность, д. 6</t>
  </si>
  <si>
    <t>пгт. Красная Гора, ул. Буйневича, д. 58В</t>
  </si>
  <si>
    <t>пгт. Красная Гора, ул. Первомайская, д. 20</t>
  </si>
  <si>
    <t>пгт. Красная Гора, ул. Пушкина, д. 5</t>
  </si>
  <si>
    <t>пгт. Красная Гора, ул. Пушкина, д. 6</t>
  </si>
  <si>
    <t>пгт. Красная Гора, ул. Пушкина, д. 7</t>
  </si>
  <si>
    <t>пгт. Красная Гора, ул. Пушкина, д. 11</t>
  </si>
  <si>
    <t>пгт. Красная Гора, ул. Пушкина, д. 13</t>
  </si>
  <si>
    <t>пгт. Красная Гора, ул. Пушкина, д. 15</t>
  </si>
  <si>
    <t>пгт. Красная Гора, ул. Пушкина, д. 17</t>
  </si>
  <si>
    <t>пгт. Красная Гора, ул. Советская, д. 19</t>
  </si>
  <si>
    <t>п. Навля, ул. Генерала Петренко, д. 4</t>
  </si>
  <si>
    <t>п. Навля, ул. Генерала Петренко, д. 8</t>
  </si>
  <si>
    <t>с. Шеломы, ул. Центральная, д. 89</t>
  </si>
  <si>
    <t>п. Гетуновка, ул. Центральная, д. 4</t>
  </si>
  <si>
    <t>п. Гетуновка, ул. Центральная, д. 7</t>
  </si>
  <si>
    <t>п. Чайкино, ул. Погарская, д. 4</t>
  </si>
  <si>
    <t>п. Чайкино, ул. Светлая, д. 3</t>
  </si>
  <si>
    <t>пгт. Погар, ул. 2-й Квартал, д. 3</t>
  </si>
  <si>
    <t>п. Дом Отдыха, ул. Юбилейная, д. 1</t>
  </si>
  <si>
    <t>п. Озаренный, ул. Дорожная, д. 6</t>
  </si>
  <si>
    <t>п. Озаренный, ул. Дорожная, д. 18</t>
  </si>
  <si>
    <t>п. Озаренный, ул. Дорожная, д. 19</t>
  </si>
  <si>
    <t>п. Озаренный, ул. Центральная, д. 9</t>
  </si>
  <si>
    <t>п. Рогнедино, ул. Горького, д. 6</t>
  </si>
  <si>
    <t>г. Севск, ул. Кирова, д. 1</t>
  </si>
  <si>
    <t>г. Севск, ул. Советская, д. 1</t>
  </si>
  <si>
    <t>г. Севск, ул. Тургенева, д. 56</t>
  </si>
  <si>
    <t>п. Косицы, ул. Мира, д. 5</t>
  </si>
  <si>
    <t>с. Меленск, ул. Комсомольская, д. 24</t>
  </si>
  <si>
    <t>с. Дохновичи, ул. Магистральная, д. 15</t>
  </si>
  <si>
    <t>п. Суземка, ул. Ленина, д. 33</t>
  </si>
  <si>
    <t>п. Суземка, ул. Лермонтова, д. 2/1</t>
  </si>
  <si>
    <t>п. Суземка, ул. Лермонтова, д. 2/2</t>
  </si>
  <si>
    <t>г. Сураж, ул. Красноармейская, д. 12</t>
  </si>
  <si>
    <t>г. Сураж, ул. Красноармейская, д. 19</t>
  </si>
  <si>
    <t>п. Лесное, ул. Школьная, д. 1</t>
  </si>
  <si>
    <t>п. Лесное, ул. Школьная, д. 4</t>
  </si>
  <si>
    <t>г. Трубчевск, ул. Ветеранов, д. 5</t>
  </si>
  <si>
    <t>г. Трубчевск, ул. Комсомольская, д. 33А</t>
  </si>
  <si>
    <t>г. Трубчевск, ул. Комсомольская, д. 42</t>
  </si>
  <si>
    <t>г. Трубчевск, ул. Комсомольская, д. 46</t>
  </si>
  <si>
    <t>г. Трубчевск, ул. Новая, д. 8</t>
  </si>
  <si>
    <t>г. Трубчевск, ул. Севская, д. 10</t>
  </si>
  <si>
    <t>пгт. Белая Березка, ул. Ленина, д. 7</t>
  </si>
  <si>
    <t>пгт. Белая Березка, ул. Ленина, д. 22</t>
  </si>
  <si>
    <t>пгт. Белая Березка, ул. Первомайская, д. 2</t>
  </si>
  <si>
    <t>д. Городцы, ул. Новый Микрорайон, д. 3</t>
  </si>
  <si>
    <t>г. Унеча, пер. Крупской, д. 6А</t>
  </si>
  <si>
    <t>г. Унеча, ул. Нахимова, д. 2</t>
  </si>
  <si>
    <t>г. Унеча, ул. Нахимова, д. 4</t>
  </si>
  <si>
    <t>г. Унеча, ул. Октябрьская, д. 2</t>
  </si>
  <si>
    <t>г. Унеча, ул. Октябрьская, д. 4</t>
  </si>
  <si>
    <t>г. Унеча, ул. Октябрьская, д. 66</t>
  </si>
  <si>
    <t>г. Унеча, ул. Первомайская, д. 12</t>
  </si>
  <si>
    <t>г. Унеча, ул. Первомайская, д. 16</t>
  </si>
  <si>
    <t>г. Унеча, ул. Первомайская, д. 18</t>
  </si>
  <si>
    <t>г. Унеча, ул. Попова, д. 2</t>
  </si>
  <si>
    <t>г. Унеча, ул. Попова, д. 2А</t>
  </si>
  <si>
    <t>г. Унеча, ул. Попова, д. 6</t>
  </si>
  <si>
    <t>г. Унеча, ул. Пролетарская, д. 8</t>
  </si>
  <si>
    <t>г. Унеча, ул. Советская, д. 10</t>
  </si>
  <si>
    <t>г. Унеча, ул. Советская, д. 12</t>
  </si>
  <si>
    <t>г. Унеча, ул. Советская, д. 14</t>
  </si>
  <si>
    <t>г. Унеча, ул. Транспортная, д. 12</t>
  </si>
  <si>
    <t>г. Унеча, ул. Школьная, д. 10</t>
  </si>
  <si>
    <t>с. Найтоповичи, ул. Пролетарская, д. 22</t>
  </si>
  <si>
    <t>Тип кровли (ПК - ПК; СК - СК)</t>
  </si>
  <si>
    <t>пгт. Красная Гора, ул. Буйневича, д. 58Б</t>
  </si>
  <si>
    <t>Муниципальное образование "Навлинское городское поселение" Навлинского муниципального района</t>
  </si>
  <si>
    <t>Муниципальное образование  "Почепский муниципальный район"</t>
  </si>
  <si>
    <t>Итого по муниципальному образованию  "Почепский муниципальный район"</t>
  </si>
  <si>
    <t>Итого по муниципальному образованию "Почепский муниципальный район"</t>
  </si>
  <si>
    <t>Итого по муниципальному образованию "Березинское сельское поселение" Дятьковского муниципального района</t>
  </si>
  <si>
    <t>г. Брянск, рп Белые Берега, ул Транспортная, д. 24</t>
  </si>
  <si>
    <t>г. Брянск, рп Большое Полпино, ул Шмидта, д. 20</t>
  </si>
  <si>
    <t>Итого по муниципальному образованию "Погарское городское поселение" Погарского муниципального района</t>
  </si>
  <si>
    <t>Муниципальное образование  "Погарское городское поселение" Погарского муниципального района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</si>
  <si>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</si>
  <si>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</si>
  <si>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Итого по муниципальному образованию  "город Дятьково" Дятьковского муниципального района</t>
  </si>
  <si>
    <t>Итого по муниципальному образованию "Кулажское сельское поселение" Суражского муниципального района</t>
  </si>
  <si>
    <t>Муниципальное образование "Кулажское сельское поселение" Суражского муниципального района</t>
  </si>
  <si>
    <t xml:space="preserve">Муниципальное образование "Рогнединское городское поселение" Рогнединского муниципального района </t>
  </si>
  <si>
    <t xml:space="preserve">Итого по муниципальному образованию "Рогнединское городское поселение" Рогнединского муниципального района </t>
  </si>
  <si>
    <t>Итого по муниципальному образованию "Косицкое сельское поселение" Севского муниципального района</t>
  </si>
  <si>
    <t>Муниципальное образование "Косицкое сельское поселение" Севского муниципального района</t>
  </si>
  <si>
    <t>Муниципальное образование "Спиридоновобудское сельское поселение" Злынковского муниципального района</t>
  </si>
  <si>
    <t>Итого по муниципальному образованию "Спиридоновобудское сельское поселение" Злынковского муниципального района</t>
  </si>
  <si>
    <t>п. Локоть, ул. Дзержинского, д. 9</t>
  </si>
  <si>
    <t>г. Жуковка, пер. Сосновый, д. 10</t>
  </si>
  <si>
    <t>г. Брянск, ул. Красноармейская, д. 144/1</t>
  </si>
  <si>
    <t>Муниципальное образование "Новозыбковский городской округ"</t>
  </si>
  <si>
    <t>Итого по муниципальному образованию  "Новозыбковский городской округ"</t>
  </si>
  <si>
    <t>г. Брянск, ул. 22 Съезда КПСС, д. 51</t>
  </si>
  <si>
    <t>г. Брянск, ул 22 съезда КПСС, д. 15</t>
  </si>
  <si>
    <t>г. Брянск, мкр. Автозаводец, д. 10</t>
  </si>
  <si>
    <t>Муниципальное образование  "Погарский муниципальный район"</t>
  </si>
  <si>
    <t>Итого по муниципальному образованию "Погарский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</si>
  <si>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</si>
  <si>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</si>
  <si>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Итого по муниципальному образованию "Севское городское поселение" Севского муниципального района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</si>
  <si>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</si>
  <si>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</si>
  <si>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</si>
  <si>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</si>
  <si>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</si>
  <si>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</si>
  <si>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</si>
  <si>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</si>
  <si>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Утепление  фасадов</t>
  </si>
  <si>
    <t>Другие виды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</si>
  <si>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</si>
  <si>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</si>
  <si>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</si>
  <si>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</si>
  <si>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</si>
  <si>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</si>
  <si>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</si>
  <si>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</si>
  <si>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Стоимость капитального ремонта ВСЕГО</t>
  </si>
  <si>
    <t>Виды, установленные нормативным правовым актом субъекта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</si>
  <si>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</si>
  <si>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</si>
  <si>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</si>
  <si>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</si>
  <si>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</si>
  <si>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</si>
  <si>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Количество МКД</t>
  </si>
  <si>
    <t>Итого по муниципальному образованию "Городской округ "город Брянск"</t>
  </si>
  <si>
    <t>Муниципальное образование "город Брянск"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</si>
  <si>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</si>
  <si>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</si>
  <si>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</si>
  <si>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</si>
  <si>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Муниципальное образование "Сельцовский городской округ"</t>
  </si>
  <si>
    <t>Итого по муниципальному образованию  "Сельцовский городской округ"</t>
  </si>
  <si>
    <t>Муниципальное образование "Локотское городское поселение" Брасовского муниципального района</t>
  </si>
  <si>
    <t>Итого по муниципальному образованию "Брянский муниципальный район"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</si>
  <si>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</si>
  <si>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</si>
  <si>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</si>
  <si>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</si>
  <si>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</si>
  <si>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</si>
  <si>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</si>
  <si>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</si>
  <si>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</si>
  <si>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</si>
  <si>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</si>
  <si>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Муниципальное образование  "Навлинское городское поселение" Навлинского муниципального района</t>
  </si>
  <si>
    <t>Материал стен</t>
  </si>
  <si>
    <t>Количество этажей</t>
  </si>
  <si>
    <t>Количество подъездов</t>
  </si>
  <si>
    <t>Количество жителей, зарегистрированных в МКД на дату утверждения краткосрочного плана</t>
  </si>
  <si>
    <t>Плановая дата завершения работ</t>
  </si>
  <si>
    <t>Х</t>
  </si>
  <si>
    <t>Муниципальное образование "Севское городское поселение" Севского муниципального района</t>
  </si>
  <si>
    <t>Муниципальное образование "Брянский муниципальный район"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</si>
  <si>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</si>
  <si>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</si>
  <si>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</si>
  <si>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</si>
  <si>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</si>
  <si>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</si>
  <si>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</si>
  <si>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</si>
  <si>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</si>
  <si>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</si>
  <si>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</si>
  <si>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</si>
  <si>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</si>
  <si>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</si>
  <si>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</si>
  <si>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Итого по муниципальному образованию "Навлинское городское поселение" Навлинского муниципального района</t>
  </si>
  <si>
    <t>всего</t>
  </si>
  <si>
    <t>Виды, установленные ч. 1 ст. 166 Жилищного кодекса Российской Федерации</t>
  </si>
  <si>
    <t>кв. м</t>
  </si>
  <si>
    <t>куб. м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</si>
  <si>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</si>
  <si>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</si>
  <si>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</si>
  <si>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</si>
  <si>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>с. Глинищево, ул. Связистов, д. 3А</t>
  </si>
  <si>
    <t>д. Березино, ул. Керамическая, д. 24</t>
  </si>
  <si>
    <t>Муниципальное образование  "Жирятинский муниципальный район"</t>
  </si>
  <si>
    <t>Итого по муниципальному образованию "Жирятинский муниципальный район"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</si>
  <si>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</si>
  <si>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</si>
  <si>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</si>
  <si>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 xml:space="preserve"> </t>
  </si>
  <si>
    <t>Итого по Муниципальному образованию: "Навлинское городское поселение" Навлинского муниципального района</t>
  </si>
  <si>
    <t>№ п/п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</si>
  <si>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</si>
  <si>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</si>
  <si>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</si>
  <si>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</si>
  <si>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</si>
  <si>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</si>
  <si>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</si>
  <si>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</si>
  <si>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</si>
  <si>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</si>
  <si>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Маяковского, д. 1А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</si>
  <si>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</si>
  <si>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</si>
  <si>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</si>
  <si>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</si>
  <si>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</si>
  <si>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</si>
  <si>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</si>
  <si>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</si>
  <si>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</si>
  <si>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</si>
  <si>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</si>
  <si>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</si>
  <si>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</si>
  <si>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</si>
  <si>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</si>
  <si>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>Наименование муниципального образования</t>
  </si>
  <si>
    <t>СС</t>
  </si>
  <si>
    <t>РО</t>
  </si>
  <si>
    <t>-</t>
  </si>
  <si>
    <t>Уборочная площадь мест общего пользования МКД - указывается в случае проведения ремонта электроснабжения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</si>
  <si>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</si>
  <si>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</si>
  <si>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</si>
  <si>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</si>
  <si>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</si>
  <si>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</si>
  <si>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Металлургов, д. 37</t>
  </si>
  <si>
    <t>г. Стародуб, ул. Калинина, д. 19</t>
  </si>
  <si>
    <t>г. Брянск, ул 2-я Мичурина, д. 27</t>
  </si>
  <si>
    <t>г. Брянск, ул Литейная, д. 21/128</t>
  </si>
  <si>
    <t>г. Брянск, ул Ново-Советская, д. 99</t>
  </si>
  <si>
    <t>г. Брянск, ул Харьковская, д. 2</t>
  </si>
  <si>
    <t>г. Новозыбков, ул Вокзальная, д. 12</t>
  </si>
  <si>
    <t>г. Новозыбков, ул Вокзальная, д. 24</t>
  </si>
  <si>
    <t>г. Новозыбков, ул Вокзальная, д. 32</t>
  </si>
  <si>
    <t>г. Новозыбков, ул Голодеда, д. 20</t>
  </si>
  <si>
    <t>г. Новозыбков, ул Кубановская, д. 4/2</t>
  </si>
  <si>
    <t>г. Новозыбков, ул Мичурина, д. 8</t>
  </si>
  <si>
    <t>г. Новозыбков, ул Мичурина, д. 60</t>
  </si>
  <si>
    <t>г. Стародуб, пл. Красноармейская, д. 18</t>
  </si>
  <si>
    <t>г. Стародуб, пл. Красноармейская, д. 32А</t>
  </si>
  <si>
    <t>г. Стародуб, ул. Восточная, д. 7</t>
  </si>
  <si>
    <t>г. Стародуб, ул. Красных Партизан, д. 65</t>
  </si>
  <si>
    <t>г. Сельцо, ул. Мейпариани, д. 15А</t>
  </si>
  <si>
    <t>с. Глинищево, ул. Клубная, д. 6</t>
  </si>
  <si>
    <t>с. Глинищево, ул. Школьная, д. 4</t>
  </si>
  <si>
    <t>с. Толмачево, ул. Трудовая, д. 4</t>
  </si>
  <si>
    <t>г. Жуковка, ул. Карла Либкнехта, д. 2</t>
  </si>
  <si>
    <t>пгт. Климово, ул. Полевая, д. 43</t>
  </si>
  <si>
    <t>п. Навля, пер. Дмитрия Емлютина, д. 3</t>
  </si>
  <si>
    <t>п. Косицы, ул. Мира, д. 7</t>
  </si>
  <si>
    <t>г. Унеча, ул. Луначарского, д. 33</t>
  </si>
  <si>
    <t>2021 год</t>
  </si>
  <si>
    <t>г. Брянск, пер. Уральский, д. 12</t>
  </si>
  <si>
    <t>г. Брянск, пер. Уральский, д. 14</t>
  </si>
  <si>
    <t>г. Брянск, пр-кт. Московский, д. 18Б</t>
  </si>
  <si>
    <t>г. Брянск, пр-кт. Московский, д. 20А</t>
  </si>
  <si>
    <t>г. Брянск, проезд. Ново-Дзержинский, д. 43</t>
  </si>
  <si>
    <t>г. Брянск, ул. Богдана Хмельницкого, д. 39</t>
  </si>
  <si>
    <t>г. Брянск, ул. Гомельская, д. 40/1</t>
  </si>
  <si>
    <t>г. Брянск, ул. Есенина, д. 10</t>
  </si>
  <si>
    <t>г. Брянск, ул. Камозина, д. 37</t>
  </si>
  <si>
    <t>г. Брянск, ул. Менжинского, д. 10</t>
  </si>
  <si>
    <t>г. Брянск, ул. Народная, д. 1</t>
  </si>
  <si>
    <t>г. Брянск, ул. Народная, д. 3</t>
  </si>
  <si>
    <t>г. Брянск, ул. Народная, д. 4</t>
  </si>
  <si>
    <t>г. Брянск, ул. Народная, д. 6</t>
  </si>
  <si>
    <t>г. Брянск, ул. Ново-Советская, д. 120</t>
  </si>
  <si>
    <t>г. Брянск, ул. Полесская, д. 3</t>
  </si>
  <si>
    <t>г. Брянск, ул. Почтовая, д. 140</t>
  </si>
  <si>
    <t>г. Брянск, ул. Софьи Перовской, д. 14</t>
  </si>
  <si>
    <t>Итого по Брянской области 2021 год</t>
  </si>
  <si>
    <t>г. Клинцы, ул. Ворошилова, д. 11</t>
  </si>
  <si>
    <t>г. Клинцы, ул. Октябрьская, д. 106</t>
  </si>
  <si>
    <t>г. Клинцы, ул. Октябрьская, д. 108</t>
  </si>
  <si>
    <t>г. Новозыбков, ул. Первомайская, д. 63</t>
  </si>
  <si>
    <t>г. Новозыбков, ул. Первомайская, д. 95</t>
  </si>
  <si>
    <t>г. Новозыбков, ул. Первомайская, д. 97</t>
  </si>
  <si>
    <t>г. Новозыбков, ул. РОС, д. 28</t>
  </si>
  <si>
    <t>г. Сельцо, пер. Мейпариани, д. 5</t>
  </si>
  <si>
    <t>г. Сельцо, пер. Свердлова, д. 9</t>
  </si>
  <si>
    <t>г. Сельцо, ул. Свердлова, д. 3</t>
  </si>
  <si>
    <t>д. Добрунь, ул. Молодежная, д. 6</t>
  </si>
  <si>
    <t>д. Добрунь, ул. Молодежная, д. 9</t>
  </si>
  <si>
    <t>д. Добрунь, ул. Школьная, д. 14</t>
  </si>
  <si>
    <t>п. Пальцо, пер. Ленина, д. 5</t>
  </si>
  <si>
    <t>п. Путевка, ул. Садовая, д. 27</t>
  </si>
  <si>
    <t>п. Свень, ул. Советская, д. 3</t>
  </si>
  <si>
    <t>с. Супонево, ул. Шоссейная, д. 9</t>
  </si>
  <si>
    <t>с. Теменичи, ул. Молодежная, д. 1</t>
  </si>
  <si>
    <t>с. Толмачево, ул. Трудовая, д. 13</t>
  </si>
  <si>
    <t>г. Жуковка, пер. Мальцева, д. 7</t>
  </si>
  <si>
    <t>г. Жуковка, пер. Первомайский, д. 10А</t>
  </si>
  <si>
    <t>г. Жуковка, ул. Мальцева, д. 14</t>
  </si>
  <si>
    <t>г. Жуковка, ул. Мальцева, д. 15</t>
  </si>
  <si>
    <t>д. Гришина Слобода, ул. Молодежная, д. 3</t>
  </si>
  <si>
    <t>пгт. Климово, кв-л. Микрорайон, д. 28</t>
  </si>
  <si>
    <t>пгт. Климово, ул. Полевая, д. 55</t>
  </si>
  <si>
    <t>2022 год</t>
  </si>
  <si>
    <t>Итого по Брянской области 2022 год</t>
  </si>
  <si>
    <t>г. Брянск, пер. Уральский, д. 8</t>
  </si>
  <si>
    <t>г. Брянск, проезд. 2-й Карьерный, д. 39</t>
  </si>
  <si>
    <t>г. Брянск, ул. 3 Интернационала, д. 33</t>
  </si>
  <si>
    <t>г. Брянск, ул. 7-я Линия, д. 4</t>
  </si>
  <si>
    <t>г. Брянск, ул. Авиационная, д. 28</t>
  </si>
  <si>
    <t>г. Брянск, ул. Азарова, д. 102</t>
  </si>
  <si>
    <t>г. Брянск, ул. академика Королева, д. 1</t>
  </si>
  <si>
    <t>г. Брянск, ул. академика Королева, д. 14</t>
  </si>
  <si>
    <t>г. Брянск, ул. Афанасьева, д. 18</t>
  </si>
  <si>
    <t>г. Брянск, ул. Афанасьева, д. 21</t>
  </si>
  <si>
    <t>г. Брянск, ул. Афанасьева, д. 23</t>
  </si>
  <si>
    <t>г. Брянск, ул. Афанасьева, д. 25</t>
  </si>
  <si>
    <t>г. Брянск, ул. Афанасьева, д. 27</t>
  </si>
  <si>
    <t>г. Брянск, ул. Бежицкая, д. 325</t>
  </si>
  <si>
    <t>г. Брянск, ул. Бежицкая, д. 327</t>
  </si>
  <si>
    <t>г. Брянск, ул. Бежицкая, д. 329</t>
  </si>
  <si>
    <t>г. Брянск, ул. Белорусская, д. 52</t>
  </si>
  <si>
    <t>г. Брянск, ул. Брянского Фронта, д. 6</t>
  </si>
  <si>
    <t>г. Брянск, ул. Брянского Фронта, д. 20/1</t>
  </si>
  <si>
    <t>г. Брянск, ул. Брянской Пролетарской Дивизии, д. 24</t>
  </si>
  <si>
    <t>г. Брянск, ул. Вокзальная (Брянск-Восточный), д. 5</t>
  </si>
  <si>
    <t>г. Брянск, ул. Володарского, д. 11</t>
  </si>
  <si>
    <t>г. Брянск, ул. Гвардейская, д. 2</t>
  </si>
  <si>
    <t>г. Брянск, ул. Гоголя, д. 11</t>
  </si>
  <si>
    <t>г. Брянск, ул. Гоголя, д. 13</t>
  </si>
  <si>
    <t>г. Брянск, ул. Гоголя, д. 15</t>
  </si>
  <si>
    <t>г. Брянск, ул. Гоголя, д. 17</t>
  </si>
  <si>
    <t>г. Брянск, ул. Горбатова, д. 6</t>
  </si>
  <si>
    <t>г. Брянск, ул. Горького, д. 30</t>
  </si>
  <si>
    <t>г. Брянск, ул. Горького, д. 38</t>
  </si>
  <si>
    <t>г. Брянск, ул. Дзержинского, д. 40</t>
  </si>
  <si>
    <t>г. Брянск, ул. Донбасская, д. 24</t>
  </si>
  <si>
    <t>г. Брянск, ул. Дружбы, д. 4</t>
  </si>
  <si>
    <t>г. Брянск, ул. Дружбы, д. 20</t>
  </si>
  <si>
    <t>г. Брянск, ул. Дуки, д. 11</t>
  </si>
  <si>
    <t>г. Брянск, ул. Ермакова, д. 34</t>
  </si>
  <si>
    <t>г. Брянск, ул. Институтская, д. 8</t>
  </si>
  <si>
    <t>г. Брянск, ул. Калинина, д. 35</t>
  </si>
  <si>
    <t>г. Брянск, ул. Камозина, д. 45</t>
  </si>
  <si>
    <t>г. Брянск, ул. Карла Либкнехта, д. 3</t>
  </si>
  <si>
    <t>г. Брянск, ул. Клинцовская, д. 53</t>
  </si>
  <si>
    <t>г. Брянск, ул. Клинцовская, д. 63А</t>
  </si>
  <si>
    <t>г. Брянск, ул. Клинцовская, д. 64</t>
  </si>
  <si>
    <t>г. Брянск, ул. Коммунальная, д. 2</t>
  </si>
  <si>
    <t>г. Брянск, ул. Коммунаров, д. 4</t>
  </si>
  <si>
    <t>г. Брянск, ул. Коммунаров, д. 35</t>
  </si>
  <si>
    <t>г. Брянск, ул. Комсомольская, д. 7</t>
  </si>
  <si>
    <t>г. Брянск, ул. Конотопская, д. 12</t>
  </si>
  <si>
    <t>г. Брянск, ул. Костычева, д. 21</t>
  </si>
  <si>
    <t>г. Брянск, ул. Костычева, д. 23</t>
  </si>
  <si>
    <t>г. Брянск, ул. Костычева, д. 25</t>
  </si>
  <si>
    <t>г. Брянск, ул. Костычева, д. 27</t>
  </si>
  <si>
    <t>г. Брянск, ул. Костычева, д. 27А</t>
  </si>
  <si>
    <t>г. Брянск, ул. Костычева, д. 31А</t>
  </si>
  <si>
    <t>г. Брянск, ул. Костычева, д. 33</t>
  </si>
  <si>
    <t>г. Брянск, ул. Костычева, д. 35</t>
  </si>
  <si>
    <t>г. Брянск, ул. Костычева, д. 41/1</t>
  </si>
  <si>
    <t>г. Брянск, ул. Костычева, д. 43</t>
  </si>
  <si>
    <t>г. Брянск, ул. Костычева, д. 45</t>
  </si>
  <si>
    <t>г. Брянск, ул. Костычева, д. 47</t>
  </si>
  <si>
    <t>г. Брянск, ул. Костычева, д. 49</t>
  </si>
  <si>
    <t>г. Брянск, ул. Костычева, д. 51</t>
  </si>
  <si>
    <t>г. Брянск, ул. Костычева, д. 53</t>
  </si>
  <si>
    <t>г. Брянск, ул. Костычева, д. 55</t>
  </si>
  <si>
    <t>г. Брянск, ул. Котовского, д. 1</t>
  </si>
  <si>
    <t>г. Брянск, ул. Котовского, д. 25</t>
  </si>
  <si>
    <t>г. Брянск, ул. Котовского, д. 27</t>
  </si>
  <si>
    <t>г. Брянск, ул. Крапивницкого, д. 22</t>
  </si>
  <si>
    <t>г. Брянск, ул. Крапивницкого, д. 24</t>
  </si>
  <si>
    <t>г. Брянск, ул. Красная, д. 16</t>
  </si>
  <si>
    <t>г. Брянск, ул. Красная, д. 18</t>
  </si>
  <si>
    <t>г. Брянск, ул. Красноармейская, д. 29А</t>
  </si>
  <si>
    <t>г. Брянск, ул. Красноармейская, д. 31</t>
  </si>
  <si>
    <t>г. Брянск, ул. Красноармейская, д. 44</t>
  </si>
  <si>
    <t>г. Брянск, ул. Красноармейская, д. 62/1</t>
  </si>
  <si>
    <t>г. Брянск, ул. Красноармейская, д. 158Б</t>
  </si>
  <si>
    <t>г. Брянск, ул. Красноармейская, д. 160А</t>
  </si>
  <si>
    <t>г. Брянск, ул. Красноармейская, д. 162</t>
  </si>
  <si>
    <t>г. Брянск, ул. Красноармейская, д. 164</t>
  </si>
  <si>
    <t>г. Брянск, ул. Красных Партизан, д. 1</t>
  </si>
  <si>
    <t>г. Брянск, ул. Красных Партизан, д. 2</t>
  </si>
  <si>
    <t>г. Брянск, ул. Красных Партизан, д. 3</t>
  </si>
  <si>
    <t>г. Брянск, ул. Красных Партизан, д. 5</t>
  </si>
  <si>
    <t>г. Брянск, ул. Красных Партизан, д. 6</t>
  </si>
  <si>
    <t>г. Брянск, ул. Красных Партизан, д. 7</t>
  </si>
  <si>
    <t>г. Брянск, ул. Красных Партизан, д. 8</t>
  </si>
  <si>
    <t>г. Брянск, ул. Красных Партизан, д. 12</t>
  </si>
  <si>
    <t>г. Брянск, ул. Красных Партизан, д. 19</t>
  </si>
  <si>
    <t>г. Брянск, ул. Красных Партизан, д. 20</t>
  </si>
  <si>
    <t>г. Брянск, ул. Красных Партизан, д. 26</t>
  </si>
  <si>
    <t>г. Брянск, ул. Красных Партизан, д. 29</t>
  </si>
  <si>
    <t>г. Брянск, ул. Красных Партизан, д. 30</t>
  </si>
  <si>
    <t>г. Брянск, ул. Красных Партизан, д. 34</t>
  </si>
  <si>
    <t>г. Брянск, ул. Крахмалева, д. 1</t>
  </si>
  <si>
    <t>г. Брянск, ул. Крахмалева, д. 1А</t>
  </si>
  <si>
    <t>г. Брянск, ул. Крахмалева, д. 2</t>
  </si>
  <si>
    <t>г. Брянск, ул. Крахмалева, д. 23</t>
  </si>
  <si>
    <t>г. Брянск, ул. Кромская, д. 43</t>
  </si>
  <si>
    <t>г. Брянск, ул. Куйбышева, д. 7</t>
  </si>
  <si>
    <t>г. Брянск, ул. Куйбышева, д. 18</t>
  </si>
  <si>
    <t>г. Брянск, ул. Ленинградская, д. 2</t>
  </si>
  <si>
    <t>г. Брянск, ул. Ленинградская, д. 4</t>
  </si>
  <si>
    <t>г. Брянск, ул. Литейная, д. 26</t>
  </si>
  <si>
    <t>г. Брянск, ул. Литейная, д. 28</t>
  </si>
  <si>
    <t>г. Брянск, ул. Литейная, д. 30</t>
  </si>
  <si>
    <t>г. Брянск, ул. Литейная, д. 32</t>
  </si>
  <si>
    <t>г. Брянск, ул. Литейная, д. 34</t>
  </si>
  <si>
    <t>г. Брянск, ул. Литейная, д. 38</t>
  </si>
  <si>
    <t>г. Брянск, ул. Литейная, д. 40</t>
  </si>
  <si>
    <t>г. Брянск, ул. Литейная, д. 42</t>
  </si>
  <si>
    <t>г. Брянск, ул. Литейная, д. 44</t>
  </si>
  <si>
    <t>г. Брянск, ул. Литейная, д. 46/85</t>
  </si>
  <si>
    <t>г. Брянск, ул. Литейная, д. 48/126</t>
  </si>
  <si>
    <t>г. Брянск, ул. Литейная, д. 50</t>
  </si>
  <si>
    <t>г. Брянск, ул. Литейная, д. 58</t>
  </si>
  <si>
    <t>г. Брянск, ул. Литейная, д. 60</t>
  </si>
  <si>
    <t>г. Брянск, ул. Литейная, д. 60А</t>
  </si>
  <si>
    <t>г. Брянск, ул. Луначарского, д. 11А</t>
  </si>
  <si>
    <t>г. Брянск, ул. Луначарского, д. 12</t>
  </si>
  <si>
    <t>г. Брянск, ул. Любезного, д. 2</t>
  </si>
  <si>
    <t>г. Брянск, ул. Любезного, д. 3</t>
  </si>
  <si>
    <t>г. Брянск, ул. Любезного, д. 5</t>
  </si>
  <si>
    <t>г. Брянск, ул. Любезного, д. 6</t>
  </si>
  <si>
    <t>г. Брянск, ул. Любезного, д. 7</t>
  </si>
  <si>
    <t>г. Брянск, ул. Мало-Завальская, д. 2</t>
  </si>
  <si>
    <t>г. Брянск, ул. Мало-Завальская, д. 5</t>
  </si>
  <si>
    <t>г. Брянск, ул. Мало-Завальская, д. 6А</t>
  </si>
  <si>
    <t>г. Брянск, ул. Мало-Орловская, д. 5</t>
  </si>
  <si>
    <t>г. Брянск, ул. Мало-Орловская, д. 7</t>
  </si>
  <si>
    <t>г. Брянск, ул. Матвеева, д. 4</t>
  </si>
  <si>
    <t>г. Брянск, ул. Медведева, д. 5</t>
  </si>
  <si>
    <t>г. Брянск, ул. Медведева, д. 69</t>
  </si>
  <si>
    <t>г. Брянск, ул. Медведева, д. 77</t>
  </si>
  <si>
    <t>г. Брянск, ул. Менжинского, д. 1</t>
  </si>
  <si>
    <t>г. Брянск, ул. Металлургов, д. 19А</t>
  </si>
  <si>
    <t>г. Брянск, ул. Металлургов, д. 35</t>
  </si>
  <si>
    <t>г. Брянск, ул. Мира, д. 76</t>
  </si>
  <si>
    <t>г. Брянск, ул. Мира, д. 78</t>
  </si>
  <si>
    <t>г. Брянск, ул. Мира, д. 94</t>
  </si>
  <si>
    <t>г. Брянск, ул. Мира, д. 96</t>
  </si>
  <si>
    <t>г. Брянск, ул. Мичурина, д. 29</t>
  </si>
  <si>
    <t>г. Брянск, ул. Молодой Гвардии, д. 12</t>
  </si>
  <si>
    <t>г. Брянск, ул. Молодой Гвардии, д. 20</t>
  </si>
  <si>
    <t>г. Брянск, ул. Молодой Гвардии, д. 29</t>
  </si>
  <si>
    <t>г. Брянск, ул. Молодой Гвардии, д. 31А</t>
  </si>
  <si>
    <t>г. Брянск, ул. Молодой Гвардии, д. 33</t>
  </si>
  <si>
    <t>г. Брянск, ул. Молодой Гвардии, д. 41</t>
  </si>
  <si>
    <t>г. Брянск, ул. Молодой Гвардии, д. 64</t>
  </si>
  <si>
    <t>г. Брянск, ул. Молодой Гвардии, д. 66</t>
  </si>
  <si>
    <t>г. Брянск, ул. Молодой Гвардии, д. 75</t>
  </si>
  <si>
    <t>г. Брянск, ул. Молодой Гвардии, д. 77</t>
  </si>
  <si>
    <t>г. Брянск, ул. Молодой Гвардии, д. 79</t>
  </si>
  <si>
    <t>г. Брянск, ул. Молодой Гвардии, д. 81</t>
  </si>
  <si>
    <t>г. Брянск, ул. Набережная, д. 1А</t>
  </si>
  <si>
    <t>г. Брянск, ул. Набережная, д. 1Б</t>
  </si>
  <si>
    <t>г. Брянск, ул. Набережная, д. 1В</t>
  </si>
  <si>
    <t>г. Брянск, ул. Набережная, д. 1Г</t>
  </si>
  <si>
    <t>г. Брянск, ул. Набережная, д. 1Д</t>
  </si>
  <si>
    <t>г. Брянск, ул. Набережная, д. 1Е</t>
  </si>
  <si>
    <t>г. Брянск, ул. Набережная, д. 6</t>
  </si>
  <si>
    <t>г. Брянск, ул. Набережная, д. 8</t>
  </si>
  <si>
    <t>г. Брянск, ул. Нахимова, д. 1А</t>
  </si>
  <si>
    <t>г. Брянск, ул. Нахимова, д. 39</t>
  </si>
  <si>
    <t>г. Брянск, ул. Никитина, д. 4</t>
  </si>
  <si>
    <t>г. Брянск, ул. Никитина, д. 5</t>
  </si>
  <si>
    <t>г. Брянск, ул. Никитина, д. 13</t>
  </si>
  <si>
    <t>г. Брянск, ул. Никитина, д. 14А</t>
  </si>
  <si>
    <t>г. Брянск, ул. Никитина, д. 15Б</t>
  </si>
  <si>
    <t>г. Брянск, ул. Никитина, д. 30</t>
  </si>
  <si>
    <t>г. Брянск, ул. Ново-Советская, д. 34</t>
  </si>
  <si>
    <t>г. Брянск, ул. Ново-Советская, д. 40А</t>
  </si>
  <si>
    <t>г. Брянск, ул. Ново-Советская, д. 61</t>
  </si>
  <si>
    <t>г. Брянск, ул. Ново-Советская, д. 63</t>
  </si>
  <si>
    <t>г. Брянск, ул. Ново-Советская, д. 65</t>
  </si>
  <si>
    <t>г. Брянск, ул. Ново-Советская, д. 71</t>
  </si>
  <si>
    <t>г. Брянск, ул. Ново-Советская, д. 73/46</t>
  </si>
  <si>
    <t>г. Брянск, ул. Ново-Советская, д. 75/49</t>
  </si>
  <si>
    <t>г. Брянск, ул. Ново-Советская, д. 77</t>
  </si>
  <si>
    <t>г. Брянск, ул. Ново-Советская, д. 86</t>
  </si>
  <si>
    <t>г. Брянск, ул. Ново-Советская, д. 87/19</t>
  </si>
  <si>
    <t>г. Брянск, ул. Ново-Советская, д. 88</t>
  </si>
  <si>
    <t>г. Брянск, ул. Ново-Советская, д. 92</t>
  </si>
  <si>
    <t>г. Брянск, ул. Ново-Советская, д. 93</t>
  </si>
  <si>
    <t>г. Брянск, ул. Ново-Советская, д. 94</t>
  </si>
  <si>
    <t>г. Брянск, ул. Ново-Советская, д. 97</t>
  </si>
  <si>
    <t>г. Брянск, ул. Ново-Советская, д. 101</t>
  </si>
  <si>
    <t>г. Брянск, ул. Ново-Советская, д. 105</t>
  </si>
  <si>
    <t>г. Брянск, ул. Ново-Советская, д. 109</t>
  </si>
  <si>
    <t>г. Брянск, ул. Ново-Советская, д. 111</t>
  </si>
  <si>
    <t>г. Брянск, ул. Ново-Советская, д. 112</t>
  </si>
  <si>
    <t>г. Брянск, ул. Ново-Советская, д. 113</t>
  </si>
  <si>
    <t>г. Брянск, ул. Ново-Советская, д. 114/38</t>
  </si>
  <si>
    <t>г. Брянск, ул. Октябрьская, д. 13</t>
  </si>
  <si>
    <t>г. Брянск, ул. Октябрьская, д. 24</t>
  </si>
  <si>
    <t>г. Брянск, ул. Октябрьская, д. 42</t>
  </si>
  <si>
    <t>г. Брянск, ул. Октябрьская, д. 66</t>
  </si>
  <si>
    <t>г. Брянск, ул. Покровская Гора, д. 9</t>
  </si>
  <si>
    <t>г. Брянск, ул. Почтовая, д. 34</t>
  </si>
  <si>
    <t>г. Брянск, ул. Почтовая, д. 36</t>
  </si>
  <si>
    <t>г. Брянск, ул. Почтовая, д. 112</t>
  </si>
  <si>
    <t>г. Брянск, ул. Профсоюзов, д. 1</t>
  </si>
  <si>
    <t>г. Брянск, ул. Пушкина, д. 11</t>
  </si>
  <si>
    <t>г. Брянск, ул. Пушкина, д. 25</t>
  </si>
  <si>
    <t>г. Брянск, ул. Пушкина, д. 27</t>
  </si>
  <si>
    <t>г. Брянск, ул. Ромашина, д. 1</t>
  </si>
  <si>
    <t>г. Брянск, ул. Ростовская, д. 14</t>
  </si>
  <si>
    <t>г. Брянск, ул. Советская, д. 3</t>
  </si>
  <si>
    <t>г. Брянск, ул. Советская, д. 59</t>
  </si>
  <si>
    <t>г. Брянск, ул. Спартаковская, д. 112А</t>
  </si>
  <si>
    <t>г. Брянск, ул. Спартаковская, д. 124А</t>
  </si>
  <si>
    <t>г. Брянск, ул. Сталелитейная, д. 9</t>
  </si>
  <si>
    <t>г. Брянск, ул. Сталелитейная, д. 10</t>
  </si>
  <si>
    <t>г. Брянск, ул. Тульская, д. 18</t>
  </si>
  <si>
    <t>г. Брянск, ул. Угольная, д. 21</t>
  </si>
  <si>
    <t>г. Брянск, ул. Ульянова, д. 7А</t>
  </si>
  <si>
    <t>г. Брянск, ул. Ульянова, д. 9</t>
  </si>
  <si>
    <t>г. Брянск, ул. Ульянова, д. 15</t>
  </si>
  <si>
    <t>г. Брянск, ул. Ульянова, д. 17</t>
  </si>
  <si>
    <t>г. Брянск, ул. Ульянова, д. 21</t>
  </si>
  <si>
    <t>г. Брянск, ул. Ульянова, д. 124</t>
  </si>
  <si>
    <t>г. Брянск, ул. Ульянова, д. 128</t>
  </si>
  <si>
    <t>г. Брянск, ул. Ульянова, д. 130</t>
  </si>
  <si>
    <t>г. Брянск, ул. Урицкого, д. 130</t>
  </si>
  <si>
    <t>г. Брянск, ул. Урицкого, д. 132</t>
  </si>
  <si>
    <t>г. Брянск, ул. Фокина, д. 12</t>
  </si>
  <si>
    <t>г. Брянск, ул. Фокина, д. 13</t>
  </si>
  <si>
    <t>г. Брянск, ул. Фокина, д. 32</t>
  </si>
  <si>
    <t>г. Брянск, ул. Фокина, д. 38</t>
  </si>
  <si>
    <t>г. Брянск, ул. Фокина, д. 50</t>
  </si>
  <si>
    <t>г. Брянск, ул. Фокина, д. 65</t>
  </si>
  <si>
    <t>г. Брянск, ул. Харьковская, д. 1</t>
  </si>
  <si>
    <t>г. Брянск, ул. Харьковская, д. 3</t>
  </si>
  <si>
    <t>г. Брянск, ул. Шоссейная, д. 59</t>
  </si>
  <si>
    <t>г. Брянск, ул. Шоссейная, д. 61</t>
  </si>
  <si>
    <t>г. Брянск (рп Белые Берега), ул. Белобережская, д. 25</t>
  </si>
  <si>
    <t>г. Брянск (рп Белые Берега), ул. Вокзальная, д. 17</t>
  </si>
  <si>
    <t>г. Брянск (рп Белые Берега), ул. Ленина, д. 5</t>
  </si>
  <si>
    <t>г. Брянск (рп Белые Берега), ул. Ленина, д. 8</t>
  </si>
  <si>
    <t>г. Брянск (рп Белые Берега), ул. Ленина, д. 13</t>
  </si>
  <si>
    <t>г. Брянск (рп Белые Берега), ул. Ленина, д. 16</t>
  </si>
  <si>
    <t>г. Клинцы, пер. Ущерпский, д. 3</t>
  </si>
  <si>
    <t>г. Клинцы, пер. Ущерпский, д. 9</t>
  </si>
  <si>
    <t>г. Клинцы, пер. Ущерпский, д. 11</t>
  </si>
  <si>
    <t>г. Клинцы, пр-кт. Ленина, д. 20А</t>
  </si>
  <si>
    <t>г. Клинцы, ул. Богунского Полка, д. 5</t>
  </si>
  <si>
    <t>г. Клинцы, ул. Ворошилова, д. 10</t>
  </si>
  <si>
    <t>г. Клинцы, ул. Ворошилова, д. 13</t>
  </si>
  <si>
    <t>г. Клинцы, ул. Ворошилова, д. 15</t>
  </si>
  <si>
    <t>г. Клинцы, ул. Ворошилова, д. 30</t>
  </si>
  <si>
    <t>г. Клинцы, ул. Зеленая, д. 104</t>
  </si>
  <si>
    <t>г. Клинцы, ул. Калинина, д. 74</t>
  </si>
  <si>
    <t>г. Клинцы, ул. Карла Либкнехта, д. 6</t>
  </si>
  <si>
    <t>г. Клинцы, ул. Карла Маркса, д. 8</t>
  </si>
  <si>
    <t>г. Клинцы, ул. Карла Маркса, д. 10</t>
  </si>
  <si>
    <t>г. Клинцы, ул. Кирова, д. 130</t>
  </si>
  <si>
    <t>г. Клинцы, ул. Красная Площадь, д. 2</t>
  </si>
  <si>
    <t>г. Клинцы, ул. Красная Площадь, д. 4</t>
  </si>
  <si>
    <t>г. Клинцы, ул. Краснознаменная, д. 1</t>
  </si>
  <si>
    <t>г. Клинцы, ул. Октябрьская, д. 84</t>
  </si>
  <si>
    <t>г. Новозыбков, ул. РОС, д. 31</t>
  </si>
  <si>
    <t>г. Новозыбков, ул. Садовая, д. 10</t>
  </si>
  <si>
    <t>г. Фокино, ул. Александра Зверева, д. 22</t>
  </si>
  <si>
    <t>г. Фокино, ул. Калинина, д. 16</t>
  </si>
  <si>
    <t>г. Фокино, ул. Калинина, д. 18</t>
  </si>
  <si>
    <t>г. Фокино, ул. Калинина, д. 19</t>
  </si>
  <si>
    <t>г. Фокино, ул. Калинина, д. 20</t>
  </si>
  <si>
    <t>г. Фокино, ул. Калинина, д. 21</t>
  </si>
  <si>
    <t>г. Фокино, ул. Калинина, д. 22</t>
  </si>
  <si>
    <t>г. Фокино, ул. Калинина, д. 24</t>
  </si>
  <si>
    <t>г. Фокино, ул. Калинина, д. 28</t>
  </si>
  <si>
    <t>г. Фокино, ул. Карла Маркса, д. 20</t>
  </si>
  <si>
    <t>г. Фокино, ул. Карла Маркса, д. 24</t>
  </si>
  <si>
    <t>г. Фокино, ул. Карла Маркса, д. 26</t>
  </si>
  <si>
    <t>г. Фокино, ул. Карла Маркса, д. 31</t>
  </si>
  <si>
    <t>г. Фокино, ул. Крупской, д. 5</t>
  </si>
  <si>
    <t>г. Сельцо, ул. Кирова, д. 51</t>
  </si>
  <si>
    <t>г. Сельцо, ул. Мейпариани, д. 20</t>
  </si>
  <si>
    <t>п. Каменка, д. 1</t>
  </si>
  <si>
    <t>п. Локоть, пр-кт. Ленина, д. 65</t>
  </si>
  <si>
    <t>п. Локоть, ул. Липовая аллея, д. 48</t>
  </si>
  <si>
    <t>п. Локоть, ул. Пушкинская, д. 4</t>
  </si>
  <si>
    <t>п. Локоть, ул. Пушкинская, д. 4А</t>
  </si>
  <si>
    <t>п. Локоть, ул. Пушкинская, д. 27</t>
  </si>
  <si>
    <t>д. Добрунь, ул. Юбилейная, д. 5</t>
  </si>
  <si>
    <t>д. Меркульево, ул. Воинская, д. 4</t>
  </si>
  <si>
    <t>д. Меркульево, ул. Воинская, д. 5</t>
  </si>
  <si>
    <t>п. Мичуринский, ул. Садовая, д. 2</t>
  </si>
  <si>
    <t>п. Путевка, ул. Молодежная, д. 14</t>
  </si>
  <si>
    <t>п. Путевка, ул. Молодежная, д. 16</t>
  </si>
  <si>
    <t>п. Путевка, ул. Строителей, д. 8</t>
  </si>
  <si>
    <t>п. Путевка, ул. Строителей, д. 9</t>
  </si>
  <si>
    <t>с. Супонево, ул. Советская, д. 4</t>
  </si>
  <si>
    <t>п. Выгоничи, ул. 9 Мая, д. 12</t>
  </si>
  <si>
    <t>п. Выгоничи, ул. Жукова, д. 3</t>
  </si>
  <si>
    <t>п. Выгоничи, ул. Жукова, д. 5</t>
  </si>
  <si>
    <t xml:space="preserve">Итого по муниципальному образованию  "Мирнинское сельское поселение" Гордеевского муниципального района </t>
  </si>
  <si>
    <t>п. Мирный, ул. Ленина, д. 3</t>
  </si>
  <si>
    <t>п. Мирный, ул. Ленина, д. 4</t>
  </si>
  <si>
    <t>п. Мирный, ул. Ленина, д. 5</t>
  </si>
  <si>
    <t>п. Мирный, ул. Ленина, д. 6</t>
  </si>
  <si>
    <t>п. Мирный, ул. Ленина, д. 7</t>
  </si>
  <si>
    <t>п. Мирный, ул. Ленина, д. 9</t>
  </si>
  <si>
    <t>п. Мирный, ул. Ленина, д. 13</t>
  </si>
  <si>
    <t>п. Мирный, ул. Парковая, д. 6</t>
  </si>
  <si>
    <t>пгт. Дубровка, мкр. 1-й, д. 31</t>
  </si>
  <si>
    <t>пгт. Дубровка, мкр. 1-й, д. 37</t>
  </si>
  <si>
    <t>г. Дятьково, ул. Циолковского, д. 11</t>
  </si>
  <si>
    <t>рп. Ивот, ул. Пролетарская, д. 14</t>
  </si>
  <si>
    <t>рп. Ивот, ул. Пролетарская, д. 17</t>
  </si>
  <si>
    <t>рп. Ивот, ул. Пролетарская, д. 21</t>
  </si>
  <si>
    <t>п. Старь, ул. Партизанская, д. 10</t>
  </si>
  <si>
    <t>п. Старь, ул. Спортивная, д. 1</t>
  </si>
  <si>
    <t>д. Сельцо, ул. Ленина, д. 2</t>
  </si>
  <si>
    <t>г. Брянск, ул. Бурова, д. 2Б</t>
  </si>
  <si>
    <t>г. Брянск, ул. Вокзальная, д. 156</t>
  </si>
  <si>
    <t>г. Брянск, ул. Вокзальная, д. 166</t>
  </si>
  <si>
    <t>с. Глинищево, ул. Садовая, д. 34</t>
  </si>
  <si>
    <t>г. Брянск, ул. Костычева, д. 64</t>
  </si>
  <si>
    <t>Муниципальное образование "Выгоничский муниципальный район"</t>
  </si>
  <si>
    <t>Итого по муниципальному образованию "Выгоничский муниципальный район"</t>
  </si>
  <si>
    <t>г. Брянск, ул. Белорусская, д. 34</t>
  </si>
  <si>
    <t>г. Брянск, ул. Ново-Советская, д. 152</t>
  </si>
  <si>
    <t xml:space="preserve">г. Брянск, ул. Дружбы, д. 1 </t>
  </si>
  <si>
    <t>г. Брянск, ул. Полесская, д. 83</t>
  </si>
  <si>
    <t>г. Брянск, мкр. Автозаводец, д. 8</t>
  </si>
  <si>
    <t>г. Фокино, ул. Гагарина, д. 14А</t>
  </si>
  <si>
    <t>п. Путевка, ул. Рославльская, д. 5</t>
  </si>
  <si>
    <t>г. Брянск, ул. Металлургов, д. 43</t>
  </si>
  <si>
    <t>Муниципальное образование "Стародубский муниципальный округ"</t>
  </si>
  <si>
    <t>Итого по Муниципальному образованию "Стародубский муниципальный округ"</t>
  </si>
  <si>
    <t>Муниципальное образование  "Стародубский муниципальный округ"</t>
  </si>
  <si>
    <t>Итого по Муниципальному образованию  "Стародубский муниципальный округ"</t>
  </si>
  <si>
    <t>г. Брянск, ул. Красноармейская, д. 174</t>
  </si>
  <si>
    <t>п. Выгоничи, ул. Пионерская, д. 47</t>
  </si>
  <si>
    <t>г. Брянск, ул. Вокзальная, д. 150</t>
  </si>
  <si>
    <t>п. Косицы, ул. Мира, д. 3</t>
  </si>
  <si>
    <t>с. Коржовка-Голубовка, ул. Совхозная, д. 46</t>
  </si>
  <si>
    <t>г. Клинцы, ул. Карла Либкнехта, д. 2А</t>
  </si>
  <si>
    <t>г. Брянск, пер. Кирова, д. 99</t>
  </si>
  <si>
    <t>г. Сельцо, ул. Кирова, д. 43</t>
  </si>
  <si>
    <t>п. Чемерна, ул. Строительная, д. 25Б</t>
  </si>
  <si>
    <t>пгт. Белая Березка, ул. Калинина, д. 14</t>
  </si>
  <si>
    <t>г. Брянск, ул. Советская, д. 50Б</t>
  </si>
  <si>
    <t>г. Брянск, ул. Полесская, д. 14</t>
  </si>
  <si>
    <t>г. Брянск, ул. Профсоюзов, д. 9</t>
  </si>
  <si>
    <t>г. Брянск, ул. Фокина, д. 36</t>
  </si>
  <si>
    <t>г. Брянск, ул. Камозина, д. 29</t>
  </si>
  <si>
    <t>г. Брянск, ул. Дуки, д. 49</t>
  </si>
  <si>
    <t>г. Унеча, ул. Луначарского, д. 21</t>
  </si>
  <si>
    <t>г. Брянск, ул. Молодой Гвардии, д. 35</t>
  </si>
  <si>
    <t>г. Брянск, пр-кт. Московский, д. 7</t>
  </si>
  <si>
    <t>г. Почеп, ул. Усиевича, д. 65</t>
  </si>
  <si>
    <t xml:space="preserve">г. Брянск, пер. Горького, д. 4 </t>
  </si>
  <si>
    <t xml:space="preserve">г. Брянск, ул. Октябрьская, д. 3 </t>
  </si>
  <si>
    <t>г. Брянск, пр-кт Станке Димитрова, д. 53Б</t>
  </si>
  <si>
    <t>п. Выгоничи, ул. Ленина, д. 60А</t>
  </si>
  <si>
    <t>г. Брянск, ул. Дзержинского, д. 7</t>
  </si>
  <si>
    <t>г. Клинцы, ул. Калинина, д. 153</t>
  </si>
  <si>
    <t>г. Клинцы, ул. Калинина, д. 157</t>
  </si>
  <si>
    <t>с. Лопушь, ул. Садовая, д. 1А</t>
  </si>
  <si>
    <t>рп. Ивот, ул. Первомайская, д. 36А</t>
  </si>
  <si>
    <t>Стоимость капитального ремонта по действующей редакции</t>
  </si>
  <si>
    <t>Стоимость капитального ремонта по измененной программе</t>
  </si>
  <si>
    <t>По отношению к первоначальному КСП (+ увеличение, - уменьшение)</t>
  </si>
  <si>
    <t>Причина внесения изменений</t>
  </si>
  <si>
    <t>Сравнительный перечень многоквартирных домов Брянской области, включенных в краткосрочный план 2020-2022 гг. (по 2021 году реализации), с указанием стоимости услуг и (или) работ по капитальному ремонту</t>
  </si>
  <si>
    <t>г. Брянск, пр-зд Федюнинского, д. 16</t>
  </si>
  <si>
    <t>Муниципальное образование "Погребское сельское поселение" Брасовского муниципального района</t>
  </si>
  <si>
    <t>Итого по муниципальному образованию  "Погребское сельское поселение" Брасовского муниципального  района</t>
  </si>
  <si>
    <t>д. Погребы, ул. Лесная, д. 1</t>
  </si>
  <si>
    <t>п. Ивот, ул. Приозерная, д. 1А</t>
  </si>
  <si>
    <t>г. Унеча, ул. Первомайская, д. 2/1</t>
  </si>
  <si>
    <t>Муниципальное образование   "Жуковский муниципальный округ"</t>
  </si>
  <si>
    <t>Итого по муниципальному образованию "Жуковский муниципальный округ"</t>
  </si>
  <si>
    <t>Муниципальное образование "Жуковский муниципальный округ"</t>
  </si>
  <si>
    <t>г. Жуковка, ул. Почтовая, д. 10</t>
  </si>
  <si>
    <t>г. Жуковка, пер. Первомайский, д. 10Б</t>
  </si>
  <si>
    <t>п. Выгоничи, ул. Ломоносова, д. 11</t>
  </si>
  <si>
    <t>п. Выгоничи, ул. Ломоносова, д. 13</t>
  </si>
  <si>
    <t>Муниципальное образование "Новоямское сельское поселение" Севского муниципального района</t>
  </si>
  <si>
    <t>Итого по муниципальному образованию "Новоямское сельское поселение" Севского муниципального района</t>
  </si>
  <si>
    <t>с. Новоямское, ул. Молодежная, д .12</t>
  </si>
  <si>
    <t>Сравнительный перечень многоквартирных домов Брянской области, включенных в краткосрочный план 2020-2022 гг. (по 2022 году реализации), с указанием стоимости услуг и (или) работ по капитальному ремонту</t>
  </si>
  <si>
    <t>Исп. Николаенко Е.Г.</t>
  </si>
  <si>
    <t>Тел. 32-42-01</t>
  </si>
  <si>
    <t>Уточнение объемов работ на основании актов выполненных работ</t>
  </si>
  <si>
    <t>Стоимость капитального ремонта по измененный программе</t>
  </si>
  <si>
    <t>г. Брянск, ул. Вокзальная, д. 172</t>
  </si>
  <si>
    <t>МКД формирует фонд капитального ремонта на специальном счете регионального оператора, включен в план: выполнены работы по капитальному ремонту общего имущества в 2021 году</t>
  </si>
  <si>
    <t>г. Брянск, ул. Камозина, д. 43</t>
  </si>
  <si>
    <t>г. Брянск, ул.Камозина, д. 31</t>
  </si>
  <si>
    <t>г. Брянск, ул. Жуковского, д .23</t>
  </si>
  <si>
    <t xml:space="preserve">г. Брянск, ул. Трудовая, д. 2 </t>
  </si>
  <si>
    <t>г. Брянск, ул. Брянской Пролетарской Дивизии, д. 3А</t>
  </si>
  <si>
    <t>г. Брянск, пр-кт. Московский, д. 152</t>
  </si>
  <si>
    <t>г. Клинцы, ул. Октябрьская, д. 104</t>
  </si>
  <si>
    <t>г. Брянск, ул. Почтовая, д. 146</t>
  </si>
  <si>
    <t xml:space="preserve">г. Брянск, ул. Красный Маяк, д. 2 </t>
  </si>
  <si>
    <t>г. Брянск, ул.Тарджиманова, д. 2</t>
  </si>
  <si>
    <t>г. Брянск, ул. 3 Июля, д. 13</t>
  </si>
  <si>
    <t>г. Брянск, ул. Авиационная, д. 8</t>
  </si>
  <si>
    <t xml:space="preserve">г. Стародуб, ул. Гагарина, д. 2 </t>
  </si>
  <si>
    <t>Работы по капитальному ремонту перенесены в этап 2022 года по решению общего собрания собственников</t>
  </si>
  <si>
    <t>Работы по капитальному ремонту перенесены в этап 2022 года по решению общего собрания собственников; сменен вид работ</t>
  </si>
  <si>
    <t>Уточнение объемов работ на основании разработанной проектной документации</t>
  </si>
  <si>
    <t>Исключен из плана, так как включен МО в перечень домов блокированной застройки</t>
  </si>
  <si>
    <t xml:space="preserve">Исключен на основании решения общего собрания собственников </t>
  </si>
  <si>
    <t>Скорректирован перечнь работ по ремонту инженерных сетей на основании решения общего собрания собственников помещений (ремонт теплоснабжения, холодного и горячего водоснабжения, водоотведения, установка общедомовых приборов учета перенесены на 2023-2025 гг., в 2022 г. – ремонт электроснабжения)</t>
  </si>
  <si>
    <t>Смена видов работ на основании решения общего собрания собственников и решения Комиссии (вместо ремонта лифтов - ремонт крыши), а также корректировка адресной части МКД (объединение очередей)</t>
  </si>
  <si>
    <t>Включен на основании решения Комиссии</t>
  </si>
  <si>
    <t>Работы по капитальному ремонту перенесены из этапа 2021 года по решению общего собрания собственников</t>
  </si>
  <si>
    <t>Работы по капитальному ремонту водоотведения перенесены из этапа 2021 года по решению общего собрания собственников</t>
  </si>
  <si>
    <t>МКД исключен из плана, признан аварийным</t>
  </si>
  <si>
    <t>Работы по капитальному ремонту перенесены из этапа 2021 года по решению общего собрания собственников, сменен вид работ (ремонт инженерных ситсем и установка ПУ перенесены на 2026-2028, в 2022 - ремонт крыши</t>
  </si>
  <si>
    <t>г. Брянск, ул. Медведева, д. 15</t>
  </si>
  <si>
    <t>г. Брянск, пр-кт Московский, д. 160</t>
  </si>
  <si>
    <t>Работы по капитальному ремонту водоотведения перенесены в этап 2022 года по решению общего собрания собственников; уточнение объемов работ на основании актов выполненных работ</t>
  </si>
  <si>
    <t>Стоимость работ скорректирована в соответствии с новой предельной стоимостью, установленной на 2022 год, в связи с проведением совмещенного аукциона по отбору подрядных организаций</t>
  </si>
  <si>
    <t>г. Брянск, ул. Орловская, д. 30</t>
  </si>
  <si>
    <t>п. Комаричи, ул. Незымаева, д. 32</t>
  </si>
  <si>
    <t>с. Меленск, ул. Комсомольская, д. 15</t>
  </si>
  <si>
    <t>г. Брянск, ул. Гражданская, д. 12</t>
  </si>
  <si>
    <t>г. Брянск-18, пр-кт Ленина, д. 112</t>
  </si>
  <si>
    <t>г. Брянск-18, пр-кт Ленина, д. 60</t>
  </si>
  <si>
    <t>Включен по решению комиссии по установлению необходимости проведения капитального ремонта общего имущества в МКД</t>
  </si>
  <si>
    <t>Смена видов работ по решению комиссии по установлению необходимости проведения капитального ремонта общего имущества в МКД</t>
  </si>
  <si>
    <t>Исключен по решению комиссии по установлению необходимости проведения капитального ремонта общего имущества в МКД</t>
  </si>
  <si>
    <t>Перенесен в этап 2021 года: дом на специальном счете, работы выполнены в этапе 2021 года</t>
  </si>
  <si>
    <t xml:space="preserve"> Смена видов работ по решению общего собрания собственников помещений: вместо ремонта крыши - ремонт внутридомовых инженерных систем электро-, теплоснабжения, холодного и горячего водоснабжения, водоотведения, установка общедомовых ПУ</t>
  </si>
  <si>
    <t>г. Жуковка, пер. Мальцева, д. 9</t>
  </si>
  <si>
    <t>1990</t>
  </si>
  <si>
    <t>Панельные</t>
  </si>
  <si>
    <t>0</t>
  </si>
  <si>
    <t>г. Жуковка, ул. Калинина, д. 41</t>
  </si>
  <si>
    <t>Кирпичные</t>
  </si>
  <si>
    <t>г. Жуковка, ул. Карла Маркса, д. 86</t>
  </si>
  <si>
    <t>1991</t>
  </si>
  <si>
    <t>г. Жуковка, ул. Коммунальная, д. 4</t>
  </si>
  <si>
    <t>1970</t>
  </si>
  <si>
    <t>г. Жуковка, ул. Набережная, д. 15</t>
  </si>
  <si>
    <t>1984</t>
  </si>
  <si>
    <t>д. Гришина Слобода, ул. Молодежная, д. 2</t>
  </si>
  <si>
    <t>1976</t>
  </si>
  <si>
    <t>д. Гришина Слобода, ул. Молодежная, д. 15</t>
  </si>
  <si>
    <t>1982</t>
  </si>
  <si>
    <t>д. Гришина Слобода, ул. Молодежная, д. 21</t>
  </si>
  <si>
    <t>д. Гришина Слобода, ул. Молодежная, д. 23</t>
  </si>
  <si>
    <t>д. Петуховка, пер. Молодежный, д. 1</t>
  </si>
  <si>
    <t>1972</t>
  </si>
  <si>
    <t>д. Петуховка, ул. Центральная, д. 49</t>
  </si>
  <si>
    <t>п. Гостиловка, ул. Молодежная, д. 9</t>
  </si>
  <si>
    <t>1973</t>
  </si>
  <si>
    <t>п. Гостиловка, ул. Молодежная, д. 11</t>
  </si>
  <si>
    <t>1966</t>
  </si>
  <si>
    <t>п. Гостиловка, ул. Рабочая, д. 2</t>
  </si>
  <si>
    <t>1963</t>
  </si>
  <si>
    <t>п. Гостиловка, ул. Рабочая, д. 4</t>
  </si>
  <si>
    <t>1964</t>
  </si>
  <si>
    <t>п. Гостиловка, ул. Рабочая, д. 5</t>
  </si>
  <si>
    <t>п. Гостиловка, ул. Школьная, д. 8</t>
  </si>
  <si>
    <t>1965</t>
  </si>
  <si>
    <t>п. Латыши, ул. Молодежная, д. 22</t>
  </si>
  <si>
    <t>п. Латыши, ул. Молодежная, д. 23</t>
  </si>
  <si>
    <t>1981</t>
  </si>
  <si>
    <t>п. Меловка, ул. Лесная, д. 34</t>
  </si>
  <si>
    <t>1978</t>
  </si>
  <si>
    <t>п. Меловка, ул. Лесная, д. 35</t>
  </si>
  <si>
    <t>1971</t>
  </si>
  <si>
    <t>с. Овстуг, ул. Тютчева, д. 21</t>
  </si>
  <si>
    <t>с. Овстуг, ул. Тютчева, д. 23</t>
  </si>
  <si>
    <t>1983</t>
  </si>
  <si>
    <t>с. Овстуг, ул. Тютчева, д. 25</t>
  </si>
  <si>
    <t>г. Брянск, б-р. 50 лет Октября, д. 1</t>
  </si>
  <si>
    <t>1979</t>
  </si>
  <si>
    <t>г. Брянск, б-р. 50 лет Октября, д. 8</t>
  </si>
  <si>
    <t>г. Брянск, мкр. Автозаводец, д. 6</t>
  </si>
  <si>
    <t>г. Брянск, мкр. Автозаводец, д. 9</t>
  </si>
  <si>
    <t>Крупнопанельные блоки</t>
  </si>
  <si>
    <t>г. Брянск, мкр. Автозаводец, д. 11</t>
  </si>
  <si>
    <t>1992</t>
  </si>
  <si>
    <t>г. Брянск, мкр. Автозаводец, д. 14</t>
  </si>
  <si>
    <t>1993</t>
  </si>
  <si>
    <t>г. Брянск, мкр. Автозаводец, д. 15</t>
  </si>
  <si>
    <t>г. Брянск, мкр. Московский, д. 35</t>
  </si>
  <si>
    <t>г. Брянск, мкр. Московский, д. 41/1</t>
  </si>
  <si>
    <t>г. Брянск, мкр. Московский, д. 44</t>
  </si>
  <si>
    <t>г. Брянск, мкр. Московский, д. 49</t>
  </si>
  <si>
    <t>г. Брянск, мкр. Московский, д. 58</t>
  </si>
  <si>
    <t>Монолитные</t>
  </si>
  <si>
    <t>г. Брянск, пер. 2-й Красноармейский, д. 27</t>
  </si>
  <si>
    <t>г. Брянск, пер. 2-й Советский, д. 9</t>
  </si>
  <si>
    <t>г. Брянск, пер. 2-й Советский, д. 11</t>
  </si>
  <si>
    <t>1960</t>
  </si>
  <si>
    <t>г. Брянск, пер. 2-й Советский, д. 17</t>
  </si>
  <si>
    <t>г. Брянск, пер. 5 Декабря, д. 2</t>
  </si>
  <si>
    <t>г. Брянск, пер. Банный, д. 6</t>
  </si>
  <si>
    <t>г. Брянск, пер. Загородный, д. 20</t>
  </si>
  <si>
    <t>г. Брянск, пер. Загородный, д. 22</t>
  </si>
  <si>
    <t>г. Брянск, пер. Литвинова, д. 3</t>
  </si>
  <si>
    <t>1995</t>
  </si>
  <si>
    <t>г. Брянск, пер. Менжинского, д. 9А</t>
  </si>
  <si>
    <t>г. Брянск, пер. Металлистов, д. 7</t>
  </si>
  <si>
    <t>г. Брянск, пер. Металлистов, д. 10</t>
  </si>
  <si>
    <t>1959</t>
  </si>
  <si>
    <t>г. Брянск, пер. Металлистов, д. 11</t>
  </si>
  <si>
    <t>г. Брянск, пер. Металлистов, д. 20</t>
  </si>
  <si>
    <t>1980</t>
  </si>
  <si>
    <t>г. Брянск, пер. Осоавиахима, д. 3В</t>
  </si>
  <si>
    <t>1974</t>
  </si>
  <si>
    <t>г. Брянск, пер. Осоавиахима, д. 7А</t>
  </si>
  <si>
    <t>г. Брянск, пер. Пилотов, д. 1</t>
  </si>
  <si>
    <t>г. Брянск, пер. Пилотов, д. 10</t>
  </si>
  <si>
    <t>г. Брянск, пер. Пилотов, д. 12</t>
  </si>
  <si>
    <t>Железобетонные с металлическим каркасом</t>
  </si>
  <si>
    <t>г. Брянск, пер. Пилотов, д. 16/1</t>
  </si>
  <si>
    <t>г. Брянск, пер. Почтовый, д. 79</t>
  </si>
  <si>
    <t>г. Брянск, пер. Почтовый, д. 158</t>
  </si>
  <si>
    <t>г. Брянск, пер. Почтовый, д. 162</t>
  </si>
  <si>
    <t>г. Брянск, пер. Рыночный, д. 2</t>
  </si>
  <si>
    <t>г. Брянск, пер. Тельмана, д. 1А</t>
  </si>
  <si>
    <t>г. Брянск, пер. Трудовой, д. 3</t>
  </si>
  <si>
    <t>1967</t>
  </si>
  <si>
    <t>г. Брянск, пл. Партизан, д. 1</t>
  </si>
  <si>
    <t>г. Брянск, пл. Партизан, д. 2</t>
  </si>
  <si>
    <t>г. Брянск, пр-кт. Ленина, д. 6А</t>
  </si>
  <si>
    <t>1958</t>
  </si>
  <si>
    <t>г. Брянск, пр-кт. Ленина, д. 6Б</t>
  </si>
  <si>
    <t>1961</t>
  </si>
  <si>
    <t>г. Брянск, пр-кт. Ленина, д. 8</t>
  </si>
  <si>
    <t>г. Брянск, пр-кт. Ленина, д. 9</t>
  </si>
  <si>
    <t>1955</t>
  </si>
  <si>
    <t>г. Брянск, пр-кт. Ленина, д. 11</t>
  </si>
  <si>
    <t>г. Брянск, пр-кт. Ленина, д. 13</t>
  </si>
  <si>
    <t>г. Брянск, пр-кт. Ленина, д. 61</t>
  </si>
  <si>
    <t>г. Брянск, пр-кт. Ленина, д. 63А</t>
  </si>
  <si>
    <t>г. Брянск, пр-кт. Ленина, д. 78А</t>
  </si>
  <si>
    <t>г. Брянск, пр-кт. Ленина, д. 101А</t>
  </si>
  <si>
    <t>г. Брянск, пр-кт. Ленина, д. 103</t>
  </si>
  <si>
    <t>г. Брянск, пр-кт. Московский, д. 1А</t>
  </si>
  <si>
    <t>г. Брянск, пр-кт. Московский, д. 10/14</t>
  </si>
  <si>
    <t>г. Брянск, пр-кт. Московский, д. 10/22А</t>
  </si>
  <si>
    <t>г. Брянск, пр-кт. Московский, д. 10/24</t>
  </si>
  <si>
    <t>1962</t>
  </si>
  <si>
    <t>г. Брянск, пр-кт. Московский, д. 10/5</t>
  </si>
  <si>
    <t>г. Брянск, пр-кт. Московский, д. 10/6</t>
  </si>
  <si>
    <t>г. Брянск, пр-кт. Московский, д. 11</t>
  </si>
  <si>
    <t>г. Брянск, пр-кт. Московский, д. 36</t>
  </si>
  <si>
    <t>г. Брянск, пр-кт. Московский, д. 48А</t>
  </si>
  <si>
    <t>г. Брянск, пр-кт. Московский, д. 49</t>
  </si>
  <si>
    <t>Бревно (брус)</t>
  </si>
  <si>
    <t>г. Брянск, пр-кт. Московский, д. 51</t>
  </si>
  <si>
    <t>г. Брянск, пр-кт. Московский, д. 53</t>
  </si>
  <si>
    <t>г. Брянск, пр-кт. Московский, д. 55</t>
  </si>
  <si>
    <t>г. Брянск, пр-кт. Московский, д. 55А</t>
  </si>
  <si>
    <t>1957</t>
  </si>
  <si>
    <t>г. Брянск, пр-кт. Московский, д. 58</t>
  </si>
  <si>
    <t>г. Брянск, пр-кт. Московский, д. 83А</t>
  </si>
  <si>
    <t>г. Брянск, пр-кт. Московский, д. 94</t>
  </si>
  <si>
    <t>г. Брянск, пр-кт. Московский, д. 94А</t>
  </si>
  <si>
    <t>г. Брянск, пр-кт. Московский, д. 95</t>
  </si>
  <si>
    <t>г. Брянск, пр-кт. Московский, д. 95А</t>
  </si>
  <si>
    <t>г. Брянск, пр-кт. Московский, д. 100</t>
  </si>
  <si>
    <t>г. Брянск, пр-кт. Московский, д. 100А</t>
  </si>
  <si>
    <t>г. Брянск, пр-кт. Московский, д. 102</t>
  </si>
  <si>
    <t>г. Брянск, пр-кт. Московский, д. 118</t>
  </si>
  <si>
    <t>г. Брянск, пр-кт. Московский, д. 120</t>
  </si>
  <si>
    <t>г. Брянск, пр-кт. Московский, д. 122</t>
  </si>
  <si>
    <t>г. Брянск, пр-кт. Московский, д. 124</t>
  </si>
  <si>
    <t>г. Брянск, пр-кт. Московский, д. 126</t>
  </si>
  <si>
    <t>г. Брянск, пр-кт. Московский, д. 128</t>
  </si>
  <si>
    <t>г. Брянск, пр-кт. Московский, д. 132А</t>
  </si>
  <si>
    <t>1969</t>
  </si>
  <si>
    <t>г. Брянск, пр-кт. Московский, д. 146</t>
  </si>
  <si>
    <t>г. Брянск, пр-кт. Московский, д. 156</t>
  </si>
  <si>
    <t>г. Брянск, пр-кт. Станке Димитрова, д. 4</t>
  </si>
  <si>
    <t>г. Брянск, пр-кт. Станке Димитрова, д. 13А</t>
  </si>
  <si>
    <t>г. Брянск, пр-кт. Станке Димитрова, д. 21</t>
  </si>
  <si>
    <t>г. Брянск, пр-кт. Станке Димитрова, д. 23</t>
  </si>
  <si>
    <t>г. Брянск, пр-кт. Станке Димитрова, д. 24</t>
  </si>
  <si>
    <t>г. Брянск, пр-кт. Станке Димитрова, д. 27</t>
  </si>
  <si>
    <t>г. Брянск, пр-кт. Станке Димитрова, д. 31</t>
  </si>
  <si>
    <t>г. Брянск, пр-кт. Станке Димитрова, д. 35</t>
  </si>
  <si>
    <t>г. Брянск, пр-кт. Станке Димитрова, д. 51А</t>
  </si>
  <si>
    <t>г. Брянск, пр-кт. Станке Димитрова, д. 53Б</t>
  </si>
  <si>
    <t>г. Брянск, пр-кт. Станке Димитрова, д. 55В</t>
  </si>
  <si>
    <t>г. Брянск, пр-кт. Станке Димитрова, д. 55Г</t>
  </si>
  <si>
    <t>г. Брянск, пр-кт. Станке Димитрова, д. 72</t>
  </si>
  <si>
    <t>г. Брянск, пр-кт. Станке Димитрова, д. 76</t>
  </si>
  <si>
    <t>1989</t>
  </si>
  <si>
    <t>г. Брянск, пр-кт. Станке Димитрова, д. 79</t>
  </si>
  <si>
    <t>г. Брянск, пр-кт. Станке Димитрова, д. 79/1</t>
  </si>
  <si>
    <t>г. Брянск, проезд. 2-й Карьерный, д. 18А</t>
  </si>
  <si>
    <t>г. Брянск, проезд. Федюнинского, д. 4</t>
  </si>
  <si>
    <t>г. Брянск, проезд. Федюнинского, д. 4Б</t>
  </si>
  <si>
    <t>г. Брянск, проезд. Федюнинского, д. 10А</t>
  </si>
  <si>
    <t>г. Брянск, проезд. Федюнинского, д. 20</t>
  </si>
  <si>
    <t>1928</t>
  </si>
  <si>
    <t>1975</t>
  </si>
  <si>
    <t>1986</t>
  </si>
  <si>
    <t>Комбинированные</t>
  </si>
  <si>
    <t>1985</t>
  </si>
  <si>
    <t>1987</t>
  </si>
  <si>
    <t>1988</t>
  </si>
  <si>
    <t>1968</t>
  </si>
  <si>
    <t>г. Брянск, ул. Октябрьская, д. 40</t>
  </si>
  <si>
    <t>г. Брянск, ул. Октябрьская, д. 49</t>
  </si>
  <si>
    <t>г. Брянск, ул. Октябрьская, д. 62</t>
  </si>
  <si>
    <t>г. Брянск, ул. Октябрьская, д. 70</t>
  </si>
  <si>
    <t>г. Брянск, ул. Октябрьская, д. 79</t>
  </si>
  <si>
    <t>г. Брянск, ул. Октябрьская, д. 85</t>
  </si>
  <si>
    <t>г. Брянск, ул. Октябрьская, д. 86</t>
  </si>
  <si>
    <t>г. Брянск, ул. Октябрьская, д. 87</t>
  </si>
  <si>
    <t>г. Брянск, ул. Октябрьская, д. 99</t>
  </si>
  <si>
    <t>г. Брянск, ул. Октябрьская, д. 101</t>
  </si>
  <si>
    <t>г. Брянск, ул. Октябрьская, д. 114</t>
  </si>
  <si>
    <t>г. Брянск, ул. Октябрьская, д. 118</t>
  </si>
  <si>
    <t>г. Брянск, ул. Октябрьская, д. 131</t>
  </si>
  <si>
    <t>г. Брянск, ул. Октябрьская, д. 133</t>
  </si>
  <si>
    <t>г. Брянск, ул. Октябрьская, д. 139</t>
  </si>
  <si>
    <t>г. Брянск, ул. Олега Кошевого, д. 23</t>
  </si>
  <si>
    <t>г. Брянск, ул. Олега Кошевого, д. 65</t>
  </si>
  <si>
    <t>г. Брянск, ул. Олега Кошевого, д. 74</t>
  </si>
  <si>
    <t>г. Брянск, ул. Олега Кошевого, д. 75</t>
  </si>
  <si>
    <t>г. Брянск, ул. Олега Кошевого, д. 80</t>
  </si>
  <si>
    <t>г. Брянск, ул. Орловская, д. 5</t>
  </si>
  <si>
    <t>г. Брянск, ул. Орловская, д. 7</t>
  </si>
  <si>
    <t>г. Брянск, ул. Орловская, д. 8</t>
  </si>
  <si>
    <t>г. Брянск, ул. Орловская, д. 10</t>
  </si>
  <si>
    <t>г. Брянск, ул. Орловская, д. 11</t>
  </si>
  <si>
    <t>г. Брянск, ул. Орловская, д. 16</t>
  </si>
  <si>
    <t>г. Брянск, ул. Орловская, д. 18</t>
  </si>
  <si>
    <t>г. Брянск, ул. Орловская, д. 20А</t>
  </si>
  <si>
    <t>г. Брянск, ул. Орловская, д. 21</t>
  </si>
  <si>
    <t>г. Брянск, ул. Островского, д. 91</t>
  </si>
  <si>
    <t>г. Брянск, ул. Первомайская, д. 36</t>
  </si>
  <si>
    <t>г. Брянск, ул. Пересвета, д. 18</t>
  </si>
  <si>
    <t>г. Брянск, ул. Полесская, д. 8А</t>
  </si>
  <si>
    <t>г. Брянск, ул. Полесская, д. 10</t>
  </si>
  <si>
    <t>г. Брянск, ул. Полесская, д. 16</t>
  </si>
  <si>
    <t>г. Брянск, ул. Полесская, д. 18</t>
  </si>
  <si>
    <t>г. Брянск, ул. Почтовая, д. 5А</t>
  </si>
  <si>
    <t>г. Брянск, ул. Почтовая, д. 6</t>
  </si>
  <si>
    <t>г. Брянск, ул. Почтовая, д. 8</t>
  </si>
  <si>
    <t>г. Брянск, ул. Почтовая, д. 35А</t>
  </si>
  <si>
    <t>г. Брянск, ул. Почтовая, д. 57</t>
  </si>
  <si>
    <t>г. Брянск, ул. Почтовая, д. 59</t>
  </si>
  <si>
    <t>г. Брянск, ул. Почтовая, д. 69</t>
  </si>
  <si>
    <t>г. Брянск, ул. Почтовая, д. 73</t>
  </si>
  <si>
    <t>г. Брянск, ул. Почтовая, д. 102</t>
  </si>
  <si>
    <t>г. Брянск, ул. Почтовая, д. 104</t>
  </si>
  <si>
    <t>г. Брянск, ул. Почтовая, д. 106</t>
  </si>
  <si>
    <t>1977</t>
  </si>
  <si>
    <t>г. Брянск, ул. Почтовая, д. 106А</t>
  </si>
  <si>
    <t>г. Брянск, ул. Почтовая, д. 108</t>
  </si>
  <si>
    <t>г. Брянск, ул. Почтовая, д. 108А</t>
  </si>
  <si>
    <t>г. Брянск, ул. Почтовая, д. 110</t>
  </si>
  <si>
    <t>г. Брянск, ул. Почтовая, д. 114</t>
  </si>
  <si>
    <t>г. Брянск, ул. Почтовая, д. 116</t>
  </si>
  <si>
    <t>г. Брянск, ул. Почтовая, д. 120</t>
  </si>
  <si>
    <t>г. Брянск, ул. Почтовая, д. 126</t>
  </si>
  <si>
    <t>г. Брянск, ул. Почтовая, д. 130</t>
  </si>
  <si>
    <t>г. Брянск, ул. Почтовая, д. 132</t>
  </si>
  <si>
    <t>г. Брянск, ул. Почтовая, д. 134</t>
  </si>
  <si>
    <t>г. Брянск, ул. Пролетарская, д. 50</t>
  </si>
  <si>
    <t>г. Брянск, ул. Пролетарская, д. 72А</t>
  </si>
  <si>
    <t>г. Брянск, ул. Промышленная, д. 2</t>
  </si>
  <si>
    <t>г. Брянск, ул. Профсоюзов, д. 2</t>
  </si>
  <si>
    <t>г. Брянск, ул. Профсоюзов, д. 22В</t>
  </si>
  <si>
    <t>г. Брянск, ул. Пушкина, д. 9</t>
  </si>
  <si>
    <t>г. Брянск, ул. Пушкина, д. 14</t>
  </si>
  <si>
    <t>г. Брянск, ул. Пушкина, д. 22</t>
  </si>
  <si>
    <t>г. Брянск, ул. Пушкина, д. 29А</t>
  </si>
  <si>
    <t>г. Брянск, ул. Пушкина, д. 34</t>
  </si>
  <si>
    <t>г. Брянск, ул. Пушкина, д. 42</t>
  </si>
  <si>
    <t>г. Брянск, ул. Пушкина, д. 46</t>
  </si>
  <si>
    <t>г. Брянск, ул. Пушкина, д. 48</t>
  </si>
  <si>
    <t>г. Брянск, ул. Пушкина, д. 49А</t>
  </si>
  <si>
    <t>г. Брянск, ул. Пушкина, д. 55Б</t>
  </si>
  <si>
    <t>г. Брянск, ул. Пушкина, д. 57</t>
  </si>
  <si>
    <t>г. Брянск, ул. Пушкина, д. 72</t>
  </si>
  <si>
    <t>г. Брянск, ул. Пушкина, д. 72А</t>
  </si>
  <si>
    <t>г. Брянск, ул. Пушкина, д. 74</t>
  </si>
  <si>
    <t>г. Брянск, ул. Пушкина, д. 77</t>
  </si>
  <si>
    <t>г. Брянск, ул. Пушкина, д. 83</t>
  </si>
  <si>
    <t>г. Брянск, ул. Пушкина, д. 85</t>
  </si>
  <si>
    <t>г. Брянск, ул. Радищева, д. 1/1</t>
  </si>
  <si>
    <t>г. Брянск, ул. Радищева, д. 3</t>
  </si>
  <si>
    <t>г. Брянск, ул. Репина, д. 13</t>
  </si>
  <si>
    <t>г. Брянск, ул. Репина, д. 13А</t>
  </si>
  <si>
    <t>г. Брянск, ул. Репина, д. 16/61</t>
  </si>
  <si>
    <t>г. Брянск, ул. Репина, д. 16Б</t>
  </si>
  <si>
    <t>г. Брянск, ул. Репина, д. 19</t>
  </si>
  <si>
    <t>г. Брянск, ул. Розы Люксембург, д. 45</t>
  </si>
  <si>
    <t>г. Брянск, ул. Романа Брянского, д. 1, кв.1-160</t>
  </si>
  <si>
    <t>г. Брянск, ул. Романа Брянского, д. 3</t>
  </si>
  <si>
    <t>г. Брянск, ул. Романа Брянского, д. 7 оч. 1</t>
  </si>
  <si>
    <t>г. Брянск, ул. Ромашина, д. 1А</t>
  </si>
  <si>
    <t>г. Брянск, ул. Ромашина, д. 15</t>
  </si>
  <si>
    <t>г. Брянск, ул. Ромашина, д. 19</t>
  </si>
  <si>
    <t>г. Брянск, ул. Ромашина, д. 27</t>
  </si>
  <si>
    <t>г. Брянск, ул. Ромашина, д. 29</t>
  </si>
  <si>
    <t>г. Брянск, ул. Ромашина, д. 33/1</t>
  </si>
  <si>
    <t>г. Брянск, ул. Ромашина, д. 35</t>
  </si>
  <si>
    <t>г. Брянск, ул. Ромашина, д. 35/2</t>
  </si>
  <si>
    <t>г. Брянск, ул. Ростовская, д. 1</t>
  </si>
  <si>
    <t>г. Брянск, ул. Ростовская, д. 2</t>
  </si>
  <si>
    <t>г. Брянск, ул. Ростовская, д. 6</t>
  </si>
  <si>
    <t>г. Брянск, ул. Ростовская, д. 12</t>
  </si>
  <si>
    <t>г. Брянск, ул. Рылеева, д. 3</t>
  </si>
  <si>
    <t>г. Брянск, ул. Рылеева, д. 9</t>
  </si>
  <si>
    <t>г. Брянск, ул. Рылеева, д. 11</t>
  </si>
  <si>
    <t>г. Брянск, ул. Рылеева, д. 15</t>
  </si>
  <si>
    <t>г. Брянск, ул. Рылеева, д. 17</t>
  </si>
  <si>
    <t>г. Брянск, ул. Рылеева, д. 46</t>
  </si>
  <si>
    <t>г. Брянск, ул. Рылеева, д. 51</t>
  </si>
  <si>
    <t>г. Брянск, ул. Свободы, д. 1</t>
  </si>
  <si>
    <t>г. Брянск, ул. Свободы, д. 3</t>
  </si>
  <si>
    <t>г. Брянск, ул. Свободы, д. 4</t>
  </si>
  <si>
    <t>г. Брянск, ул. Свободы, д. 4А</t>
  </si>
  <si>
    <t>г. Брянск, ул. Свободы, д. 5</t>
  </si>
  <si>
    <t>г. Брянск, ул. Свободы, д. 8</t>
  </si>
  <si>
    <t>г. Брянск, ул. Севская, д. 10</t>
  </si>
  <si>
    <t>г. Брянск, ул. Севская, д. 19</t>
  </si>
  <si>
    <t>г. Брянск, ул. Севская, д. 21</t>
  </si>
  <si>
    <t>г. Брянск, ул. Семашко, д. 31</t>
  </si>
  <si>
    <t>г. Брянск, ул. Семашко, д. 36</t>
  </si>
  <si>
    <t>г. Брянск, ул. Советская, д. 1</t>
  </si>
  <si>
    <t>г. Брянск, ул. Советская, д. 9</t>
  </si>
  <si>
    <t>г. Брянск, ул. Советская, д. 13</t>
  </si>
  <si>
    <t>г. Брянск, ул. Советская, д. 15</t>
  </si>
  <si>
    <t>г. Брянск, ул. Советская, д. 34</t>
  </si>
  <si>
    <t>г. Брянск, ул. Советская, д. 45</t>
  </si>
  <si>
    <t>г. Брянск, ул. Советская, д. 51</t>
  </si>
  <si>
    <t>1953</t>
  </si>
  <si>
    <t>г. Брянск, ул Советская, д. 52</t>
  </si>
  <si>
    <t>г. Брянск, ул. Советская, д. 53</t>
  </si>
  <si>
    <t>г. Брянск, ул. Советская, д. 55</t>
  </si>
  <si>
    <t>г. Брянск, ул. Советская, д. 57</t>
  </si>
  <si>
    <t>г. Брянск, ул. Советская, д. 61</t>
  </si>
  <si>
    <t>г. Брянск, ул. Советская, д. 63</t>
  </si>
  <si>
    <t>г. Брянск, ул. Советская, д. 69</t>
  </si>
  <si>
    <t>г. Брянск, ул. Советская, д. 93</t>
  </si>
  <si>
    <t>г. Брянск, ул. Советская, д. 94</t>
  </si>
  <si>
    <t>г. Брянск, ул. Советская, д. 94А</t>
  </si>
  <si>
    <t>г. Брянск, ул. Софьи Перовской, д. 16</t>
  </si>
  <si>
    <t>г. Брянск, ул. Софьи Перовской, д. 62</t>
  </si>
  <si>
    <t>г. Брянск, ул. Софьи Перовской, д. 65</t>
  </si>
  <si>
    <t>г. Брянск, ул. Софьи Перовской, д. 67</t>
  </si>
  <si>
    <t>г. Брянск, ул. Софьи Перовской, д. 85</t>
  </si>
  <si>
    <t>г. Брянск, ул. Спартаковская, д. 71А</t>
  </si>
  <si>
    <t>г. Брянск, ул. Спартаковская, д. 116</t>
  </si>
  <si>
    <t>г. Брянск, ул. Спартаковская, д. 118</t>
  </si>
  <si>
    <t>г. Брянск, ул. Спартаковская, д. 120</t>
  </si>
  <si>
    <t>г. Брянск, ул. Спартаковская, д. 122</t>
  </si>
  <si>
    <t>г. Брянск, ул. Спартаковская, д. 124</t>
  </si>
  <si>
    <t>г. Брянск, ул. Спартаковская, д. 124Б</t>
  </si>
  <si>
    <t>г. Брянск, ул. Спартаковская, д. 126Б</t>
  </si>
  <si>
    <t>г. Брянск, ул. Сталелитейная, д. 5</t>
  </si>
  <si>
    <t>г. Брянск, ул. Сталелитейная, д. 5А</t>
  </si>
  <si>
    <t>г. Брянск, ул. Сталелитейная, д. 6А</t>
  </si>
  <si>
    <t>г. Брянск, ул. Сталелитейная, д. 10А</t>
  </si>
  <si>
    <t>г. Брянск, ул. Тельмана, д. 66/2</t>
  </si>
  <si>
    <t>г. Брянск, ул. Тельмана, д. 66/4</t>
  </si>
  <si>
    <t>г. Брянск, ул. Тельмана, д. 66/5</t>
  </si>
  <si>
    <t>г. Брянск, ул. Тельмана, д. 66/6</t>
  </si>
  <si>
    <t>г. Брянск, ул. Тельмана, д. 86</t>
  </si>
  <si>
    <t>г. Брянск, ул. Тельмана, д. 88</t>
  </si>
  <si>
    <t>г. Брянск, ул. Тельмана, д. 90</t>
  </si>
  <si>
    <t>г. Брянск, ул. Тельмана, д. 92</t>
  </si>
  <si>
    <t>г. Брянск, ул. Тельмана, д. 109Б</t>
  </si>
  <si>
    <t>г. Брянск, ул. Транспортная, д. 3</t>
  </si>
  <si>
    <t>г. Брянск, ул. Транспортная, д. 6</t>
  </si>
  <si>
    <t>г. Брянск, ул. Транспортная, д. 8</t>
  </si>
  <si>
    <t>г. Брянск, ул. Транспортная, д. 11</t>
  </si>
  <si>
    <t>г. Брянск, ул. Транспортная, д. 12</t>
  </si>
  <si>
    <t>г. Брянск, ул. Транспортная, д. 14</t>
  </si>
  <si>
    <t>г. Брянск, ул. Тютчева, д. 2</t>
  </si>
  <si>
    <t>г. Брянск, ул. Ульянова, д. 2</t>
  </si>
  <si>
    <t>г. Брянск, ул. Ульянова, д. 5</t>
  </si>
  <si>
    <t>г. Брянск, ул. Ульянова, д. 7</t>
  </si>
  <si>
    <t>г. Брянск, ул. Ульянова, д. 31А</t>
  </si>
  <si>
    <t>г. Брянск, ул. Ульянова, д. 37Б</t>
  </si>
  <si>
    <t>г. Брянск, ул. Ульянова, д. 111</t>
  </si>
  <si>
    <t>г. Брянск, ул. Ульянова, д. 113</t>
  </si>
  <si>
    <t>г. Брянск, ул. Ульянова, д. 119</t>
  </si>
  <si>
    <t>г. Брянск, ул. Ульянова, д. 121</t>
  </si>
  <si>
    <t>г. Брянск, ул. Ульянова, д. 123</t>
  </si>
  <si>
    <t>г. Брянск, ул. Ульянова, д. 125</t>
  </si>
  <si>
    <t>г. Брянск, ул. Ульянова, д. 126</t>
  </si>
  <si>
    <t>г. Брянск, ул. Ульянова, д. 127</t>
  </si>
  <si>
    <t>г. Брянск, ул. Ульянова, д. 129</t>
  </si>
  <si>
    <t>г. Брянск, ул. Ульянова, д. 132</t>
  </si>
  <si>
    <t>г. Брянск, ул. Ульянова, д. 134</t>
  </si>
  <si>
    <t>г. Брянск, ул. Унечская, д. 4</t>
  </si>
  <si>
    <t>г. Брянск, ул. Унечская, д. 97</t>
  </si>
  <si>
    <t>г. Брянск, ул. Унечская, д. 99</t>
  </si>
  <si>
    <t>г. Брянск, ул. Уральская, д. 100</t>
  </si>
  <si>
    <t>г. Брянск, ул. Уральская, д. 100А</t>
  </si>
  <si>
    <t>г. Брянск, ул. Урицкого, д. 76</t>
  </si>
  <si>
    <t>г. Брянск, ул. Урицкого, д. 122</t>
  </si>
  <si>
    <t>г. Брянск, ул. Урицкого, д. 134</t>
  </si>
  <si>
    <t>г. Брянск, ул. Урицкого, д. 134А</t>
  </si>
  <si>
    <t>г. Брянск, ул. Ухтомского, д. 3</t>
  </si>
  <si>
    <t>г. Брянск, ул. Ушакова, д. 11</t>
  </si>
  <si>
    <t>г. Брянск, ул. Ушакова, д. 26</t>
  </si>
  <si>
    <t>г. Брянск, ул. Федюнинского, д. 5</t>
  </si>
  <si>
    <t>г. Брянск, ул. Федюнинского, д. 7</t>
  </si>
  <si>
    <t>г. Брянск, ул. Федюнинского, д. 11</t>
  </si>
  <si>
    <t>г. Брянск, ул. Федюнинского, д. 11А</t>
  </si>
  <si>
    <t>г. Брянск, ул. Фокина, д. 1</t>
  </si>
  <si>
    <t>г. Брянск, ул. Фокина, д. 47</t>
  </si>
  <si>
    <t>г. Брянск, ул. Фокина, д. 50А</t>
  </si>
  <si>
    <t>г. Брянск, ул. Фокина, д. 50Б</t>
  </si>
  <si>
    <t>г. Брянск, ул. Фокина, д. 66</t>
  </si>
  <si>
    <t>г. Брянск, ул. Фокина, д. 68</t>
  </si>
  <si>
    <t>г. Брянск, ул. Фокина, д. 72</t>
  </si>
  <si>
    <t>г. Брянск, ул. Фокина, д. 83</t>
  </si>
  <si>
    <t>г. Брянск, ул. Фокина, д. 85</t>
  </si>
  <si>
    <t>г. Брянск, ул. Фокина, д. 88</t>
  </si>
  <si>
    <t>г. Брянск, ул. Фокина, д. 89</t>
  </si>
  <si>
    <t>г. Брянск, ул. Фокина, д. 90</t>
  </si>
  <si>
    <t>г. Брянск, ул. Фокина, д. 93</t>
  </si>
  <si>
    <t>г. Брянск, ул. Фокина, д. 98</t>
  </si>
  <si>
    <t>г. Брянск, ул. Фокина, д. 100</t>
  </si>
  <si>
    <t>г. Брянск, ул. Фокина, д. 104А</t>
  </si>
  <si>
    <t>г. Брянск, ул. Фокина, д. 104Б</t>
  </si>
  <si>
    <t>г. Брянск, ул. Фокина, д. 139</t>
  </si>
  <si>
    <t>г. Брянск, ул. Фокина, д. 141А</t>
  </si>
  <si>
    <t>г. Брянск, ул. Фокина, д. 141Б</t>
  </si>
  <si>
    <t>г. Брянск, ул. Фосфоритная, д. 3</t>
  </si>
  <si>
    <t>г. Брянск, ул. Фосфоритная, д. 5</t>
  </si>
  <si>
    <t>г. Брянск, ул. Фосфоритная, д. 7</t>
  </si>
  <si>
    <t>г. Брянск, ул. Фосфоритная, д. 11/1</t>
  </si>
  <si>
    <t>г. Брянск, ул. Фосфоритная, д. 11/2</t>
  </si>
  <si>
    <t>г. Брянск, ул. Фосфоритная, д. 15</t>
  </si>
  <si>
    <t>г. Брянск, ул. Фосфоритная, д. 17</t>
  </si>
  <si>
    <t>г. Брянск, ул. Фосфоритная, д. 19</t>
  </si>
  <si>
    <t>г. Брянск, ул. Фосфоритная, д. 21</t>
  </si>
  <si>
    <t>г. Брянск, ул. Фосфоритная, д. 27</t>
  </si>
  <si>
    <t>г. Брянск, ул. Фосфоритная, д. 29</t>
  </si>
  <si>
    <t>г. Брянск, ул. Фосфоритная, д. 31</t>
  </si>
  <si>
    <t>г. Брянск, ул. Фосфоритная, д. 33</t>
  </si>
  <si>
    <t>г. Брянск, ул. Фосфоритная, д. 41</t>
  </si>
  <si>
    <t>г. Брянск, ул. Фрунзе, д. 70</t>
  </si>
  <si>
    <t>г. Брянск, ул. Фрунзе, д. 74</t>
  </si>
  <si>
    <t>г. Брянск, ул. Фрунзе, д. 78</t>
  </si>
  <si>
    <t>г. Брянск, ул. Фрунзе, д. 82</t>
  </si>
  <si>
    <t>г. Брянск, ул. Фрунзе, д. 84</t>
  </si>
  <si>
    <t>г. Брянск, ул. Фрунзе, д. 86</t>
  </si>
  <si>
    <t>г. Брянск, ул. Харьковская, д. 9</t>
  </si>
  <si>
    <t>г. Брянск, ул. Харьковская, д. 14</t>
  </si>
  <si>
    <t>г. Брянск, ул. Харьковская, д. 14А</t>
  </si>
  <si>
    <t>г. Брянск, ул. Чапаева, д. 2</t>
  </si>
  <si>
    <t>г. Брянск, ул. Челюскинцев, д. 2</t>
  </si>
  <si>
    <t>г. Брянск, ул. Челюскинцев, д. 14</t>
  </si>
  <si>
    <t>г. Брянск, ул. Чернышевского, д. 23</t>
  </si>
  <si>
    <t>г. Брянск, ул. Чернышевского, д. 56</t>
  </si>
  <si>
    <t>г. Брянск, ул. Чернышевского, д. 58</t>
  </si>
  <si>
    <t>г. Брянск, ул. Чернышевского, д. 60</t>
  </si>
  <si>
    <t>г. Брянск, ул. Чернышевского, д. 62</t>
  </si>
  <si>
    <t>г. Брянск, ул. Чернышевского, д. 64</t>
  </si>
  <si>
    <t>г. Брянск, ул. Чернышевского, д. 72Б</t>
  </si>
  <si>
    <t>г. Брянск, ул. Чичерина, д. 85</t>
  </si>
  <si>
    <t>г. Брянск, ул. Чичерина, д. 87</t>
  </si>
  <si>
    <t>г. Брянск, ул. Шолохова, д. 37</t>
  </si>
  <si>
    <t>г. Брянск, ул. Шолохова, д. 37А</t>
  </si>
  <si>
    <t>г. Брянск, ул. Шолохова, д. 37В</t>
  </si>
  <si>
    <t>г. Брянск, ул. Шолохова, д. 39</t>
  </si>
  <si>
    <t>г. Брянск, ул. Шолохова, д. 41</t>
  </si>
  <si>
    <t>г. Брянск, ул. Шолохова, д. 45</t>
  </si>
  <si>
    <t>г. Брянск, ул. Шолохова, д. 62</t>
  </si>
  <si>
    <t>г. Брянск, ул. Шоссейная, д. 7</t>
  </si>
  <si>
    <t>г. Брянск, ул. Шоссейная, д. 57</t>
  </si>
  <si>
    <t>г. Брянск, ул. Щербакова, д. 58Б</t>
  </si>
  <si>
    <t>г. Брянск, ул. Щербакова, д. 60Б</t>
  </si>
  <si>
    <t>г. Брянск, ул. Щербакова, д. 62Б</t>
  </si>
  <si>
    <t>г. Брянск, ул. Щербакова, д. 64Б</t>
  </si>
  <si>
    <t>г. Брянск, ул. Щербакова, д. 66Б</t>
  </si>
  <si>
    <t>г. Брянск, ул. Энгельса, д. 1Б</t>
  </si>
  <si>
    <t>г. Брянск, ул. Энгельса, д. 9</t>
  </si>
  <si>
    <t>г. Брянск, ул. Энергетическая, д. 15</t>
  </si>
  <si>
    <t>г. Брянск, ш. Карачевское 4 км, д. 1</t>
  </si>
  <si>
    <t>г. Брянск, ш. Карачевское 4 км, д. 1А</t>
  </si>
  <si>
    <t>г. Брянск, ш. Карачевское 4 км, д. 3</t>
  </si>
  <si>
    <t>г. Брянск (рп Белые Берега), ул. Вали Сафроновой, д. 1</t>
  </si>
  <si>
    <t>г. Брянск (рп Белые Берега), ул. Вали Сафроновой, д. 2</t>
  </si>
  <si>
    <t>г. Брянск (рп Белые Берега), ул. Вали Сафроновой, д. 3</t>
  </si>
  <si>
    <t>г. Брянск (рп Белые Берега), ул. Вокзальная, д. 9</t>
  </si>
  <si>
    <t>г. Брянск (рп Белые Берега), ул. Вокзальная, д. 13</t>
  </si>
  <si>
    <t>Крупноблочные силикат</t>
  </si>
  <si>
    <t>г. Брянск (рп Белые Берега), ул. Коминтерна, д. 10</t>
  </si>
  <si>
    <t>г. Брянск (рп Белые Берега), ул. Ленина, д. 7</t>
  </si>
  <si>
    <t>г. Брянск (рп Белые Берега), ул. Ленина, д. 7А</t>
  </si>
  <si>
    <t>г. Брянск (рп Белые Берега), ул. Ленина, д. 9</t>
  </si>
  <si>
    <t>г. Брянск (рп Белые Берега), ул. Ленина, д. 11</t>
  </si>
  <si>
    <t>г. Брянск (рп Белые Берега), ул. Ленина, д. 11А</t>
  </si>
  <si>
    <t>г. Брянск (рп Белые Берега), ул. Ленина, д. 12</t>
  </si>
  <si>
    <t>г. Брянск (рп Белые Берега), ул. Ленина, д. 14</t>
  </si>
  <si>
    <t>г. Брянск (рп Белые Берега), ул. Набережная, д. 13</t>
  </si>
  <si>
    <t>г. Брянск (рп Белые Берега), ул. Набережная, д. 14</t>
  </si>
  <si>
    <t>г. Брянск (рп Белые Берега), ул. Новая, д. 2</t>
  </si>
  <si>
    <t>г. Брянск (рп Белые Берега), ул. Новая, д. 3</t>
  </si>
  <si>
    <t>г. Брянск (рп Белые Берега), ул. Новая, д. 4</t>
  </si>
  <si>
    <t>г. Брянск (рп Белые Берега), ул. Привокзальная, д. 2</t>
  </si>
  <si>
    <t>г. Брянск (рп Белые Берега), ул. Привокзальная, д. 3</t>
  </si>
  <si>
    <t>г. Брянск (рп Белые Берега), ул. Привокзальная, д. 4</t>
  </si>
  <si>
    <t>г. Брянск (рп Белые Берега), ул. Пролетарская, д. 12</t>
  </si>
  <si>
    <t>г. Брянск (рп Белые Берега), ул. Пролетарская, д. 14</t>
  </si>
  <si>
    <t>г. Брянск (рп Белые Берега), ул. Пролетарская, д. 15</t>
  </si>
  <si>
    <t>г. Брянск (рп Белые Берега), ул. Пролетарская, д. 17</t>
  </si>
  <si>
    <t>г. Брянск (рп Белые Берега), ул. Ромашина, д. 5</t>
  </si>
  <si>
    <t>г. Брянск (рп Белые Берега), ул. Ромашина, д. 6</t>
  </si>
  <si>
    <t>г. Брянск (рп Белые Берега), ул. Ромашина, д. 9</t>
  </si>
  <si>
    <t>г. Брянск (рп Белые Берега), ул. Ромашина, д. 10</t>
  </si>
  <si>
    <t>г. Брянск (рп Белые Берега), ул. Строителей, д. 7</t>
  </si>
  <si>
    <t>г. Брянск (рп Белые Берега), ул. Строителей, д. 7А</t>
  </si>
  <si>
    <t>г. Брянск (рп Белые Берега), ул. Строителей, д. 9</t>
  </si>
  <si>
    <t>г. Брянск (рп Белые Берега), ул. Строителей, д. 10</t>
  </si>
  <si>
    <t>г. Брянск (рп Белые Берега), ул. Строителей, д. 11</t>
  </si>
  <si>
    <t>г. Брянск (рп Белые Берега), ул. Строителей, д. 12</t>
  </si>
  <si>
    <t>г. Брянск (рп Белые Берега), ул. Строителей, д. 13</t>
  </si>
  <si>
    <t>г. Брянск (рп Белые Берега), ул. Строителей, д. 14</t>
  </si>
  <si>
    <t>г. Брянск (рп Белые Берега), ул. Строителей, д. 16</t>
  </si>
  <si>
    <t>г. Брянск (рп Белые Берега), ул. Строителей, д. 17</t>
  </si>
  <si>
    <t>г. Брянск (рп Белые Берега), ул. Строителей, д. 18</t>
  </si>
  <si>
    <t>г. Брянск (рп Белые Берега), ул. Строителей, д. 19</t>
  </si>
  <si>
    <t>г. Брянск (рп Белые Берега), ул. Строителей, д. 20</t>
  </si>
  <si>
    <t>г. Брянск (рп Белые Берега), ул. Строителей, д. 21</t>
  </si>
  <si>
    <t>г. Брянск (рп Большое Полпино), ул. Шмидта, д. 61</t>
  </si>
  <si>
    <t>г. Брянск (рп Радица-Крыловка), ул. Пушкина, д. 8</t>
  </si>
  <si>
    <t>г. Клинцы, пер. 1-й Скачковский, д. 1А</t>
  </si>
  <si>
    <t>г. Клинцы, пер. Вокзальный, д. 2</t>
  </si>
  <si>
    <t>г. Клинцы, пер. Урицкого, д. 2</t>
  </si>
  <si>
    <t>г. Клинцы, пер. Ущерпский, д. 1</t>
  </si>
  <si>
    <t>г. Клинцы, пер. Ущерпский, д. 13</t>
  </si>
  <si>
    <t>г. Клинцы, пр-кт. Ленина, д. 20</t>
  </si>
  <si>
    <t>г. Клинцы, пр-кт. Ленина, д. 36</t>
  </si>
  <si>
    <t>г. Клинцы, пр-кт. Ленина, д. 40А</t>
  </si>
  <si>
    <t>г. Клинцы, пр-кт. Ленина, д. 49</t>
  </si>
  <si>
    <t>г. Клинцы, пр-кт. Ленина, д. 49Б</t>
  </si>
  <si>
    <t>г. Клинцы, пр-кт. Ленина, д. 53</t>
  </si>
  <si>
    <t>г. Клинцы, пр-кт. Ленина, д. 57</t>
  </si>
  <si>
    <t>г. Клинцы, ул. 2-я Парковая, д. 19А</t>
  </si>
  <si>
    <t>г. Клинцы, ул. 2-я Парковая, д. 21А</t>
  </si>
  <si>
    <t>г. Клинцы, ул. Александрова, д. 15</t>
  </si>
  <si>
    <t>г. Клинцы, ул. Александрова, д. 47</t>
  </si>
  <si>
    <t>г. Клинцы, ул. Багинская, д. 39</t>
  </si>
  <si>
    <t>г. Клинцы, ул. Ворошилова, д. 8</t>
  </si>
  <si>
    <t>г. Клинцы, ул. Ворошилова, д. 32</t>
  </si>
  <si>
    <t>г. Клинцы, ул. Ворошилова, д. 38</t>
  </si>
  <si>
    <t>г. Клинцы, ул. Ворошилова, д. 40А</t>
  </si>
  <si>
    <t>г. Клинцы, ул. Ворошилова, д. 44</t>
  </si>
  <si>
    <t>г. Клинцы, ул. Ворошилова, д. 44А</t>
  </si>
  <si>
    <t>г. Клинцы, ул. Ворошилова, д. 52</t>
  </si>
  <si>
    <t>г. Клинцы, ул. Ворошилова, д. 60</t>
  </si>
  <si>
    <t>г. Клинцы, ул. Ворошилова, д. 62</t>
  </si>
  <si>
    <t>г. Клинцы, ул. Восточная, д. 2</t>
  </si>
  <si>
    <t>г. Клинцы, ул. Восточная, д. 4</t>
  </si>
  <si>
    <t>г. Клинцы, ул. Гагарина, д. 44А</t>
  </si>
  <si>
    <t>г. Клинцы, ул. Гагарина, д. 48</t>
  </si>
  <si>
    <t>г. Клинцы, ул. Гагарина, д. 71</t>
  </si>
  <si>
    <t>г. Клинцы, ул. Гагарина, д. 74</t>
  </si>
  <si>
    <t>г. Клинцы, ул. Дзержинского, д. 67А</t>
  </si>
  <si>
    <t>г. Клинцы, ул. Калинина, д. 72</t>
  </si>
  <si>
    <t>г. Клинцы, ул. Калинина, д. 141</t>
  </si>
  <si>
    <t>г. Клинцы, ул. Кирова, д. 128</t>
  </si>
  <si>
    <t>г. Клинцы, ул. Кронштадтская, д. 19</t>
  </si>
  <si>
    <t>г. Клинцы, ул. Лермонтова, д. 32</t>
  </si>
  <si>
    <t>г. Клинцы, ул. Лесная, д. 110</t>
  </si>
  <si>
    <t>г. Клинцы, ул. Лесная, д. 112</t>
  </si>
  <si>
    <t>г. Клинцы, ул. Мира, д. 45</t>
  </si>
  <si>
    <t>г. Клинцы, ул. Мира, д. 50</t>
  </si>
  <si>
    <t>г. Клинцы, ул. Мира, д. 95</t>
  </si>
  <si>
    <t>г. Клинцы, ул. Мира, д. 111</t>
  </si>
  <si>
    <t>г. Клинцы, ул. Новозыбковская, д. 2А</t>
  </si>
  <si>
    <t>г. Клинцы, ул. Октябрьская, д. 22</t>
  </si>
  <si>
    <t>г. Клинцы, ул. Октябрьская, д. 35</t>
  </si>
  <si>
    <t>г. Клинцы, ул. Октябрьская, д. 92</t>
  </si>
  <si>
    <t>г. Клинцы, ул. Орджоникидзе, д. 1</t>
  </si>
  <si>
    <t>г. Клинцы, ул. Орджоникидзе, д. 2А</t>
  </si>
  <si>
    <t>г. Клинцы, ул. Парижской Коммуны, д. 31</t>
  </si>
  <si>
    <t>г. Клинцы, ул. Парковая, д. 1А</t>
  </si>
  <si>
    <t>г. Клинцы, ул. Парковая, д. 1Б</t>
  </si>
  <si>
    <t>г. Клинцы, ул. Парковая, д. 1В</t>
  </si>
  <si>
    <t>г. Клинцы, ул. Патриса Лумумбы, д. 1</t>
  </si>
  <si>
    <t>г. Клинцы, ул. Патриса Лумумбы, д. 2</t>
  </si>
  <si>
    <t>г. Клинцы, ул. Патриса Лумумбы, д. 3</t>
  </si>
  <si>
    <t>г. Клинцы, ул. Патриса Лумумбы, д. 7</t>
  </si>
  <si>
    <t>г. Клинцы, ул. Патриса Лумумбы, д. 9</t>
  </si>
  <si>
    <t>г. Клинцы, ул. Патриса Лумумбы, д. 19</t>
  </si>
  <si>
    <t>г. Клинцы, ул. Пушкина, д. 27</t>
  </si>
  <si>
    <t>г. Клинцы, ул. Пушкина, д. 36</t>
  </si>
  <si>
    <t>г. Клинцы, ул. Пушкина, д. 51</t>
  </si>
  <si>
    <t>г. Клинцы, ул. Рябка, д. 121</t>
  </si>
  <si>
    <t>г. Клинцы, ул. Рябка, д. 125</t>
  </si>
  <si>
    <t>г. Клинцы, ул. Рябка, д. 129</t>
  </si>
  <si>
    <t>г. Клинцы, ул. Рябка, д. 135</t>
  </si>
  <si>
    <t>г. Клинцы, ул. Свердлова, д. 41</t>
  </si>
  <si>
    <t>г. Клинцы, ул. Свердлова, д. 59</t>
  </si>
  <si>
    <t>г. Клинцы, ул. Советская, д. 3</t>
  </si>
  <si>
    <t>г. Клинцы, ул. Союзная, д. 97Г</t>
  </si>
  <si>
    <t>г. Клинцы, ул. Союзная, д. 99</t>
  </si>
  <si>
    <t>г. Клинцы, ул. Союзная, д. 100</t>
  </si>
  <si>
    <t>г. Клинцы, ул. Союзная, д. 101</t>
  </si>
  <si>
    <t>г. Клинцы, ул. Союзная, д. 101Б</t>
  </si>
  <si>
    <t>г. Клинцы, ул. Союзная, д. 113</t>
  </si>
  <si>
    <t>г. Клинцы, ул. Станционная, д. 2А</t>
  </si>
  <si>
    <t>г. Клинцы, ул. Щорса, д. 29А</t>
  </si>
  <si>
    <t>г. Клинцы (с Займище), ул. Главная, д. 5</t>
  </si>
  <si>
    <t>г. Клинцы (с Займище), ул. Главная, д. 5А</t>
  </si>
  <si>
    <t>г. Клинцы (с Займище), ул. Главная, д. 13А</t>
  </si>
  <si>
    <t>г. Клинцы (с Займище), ул. Кирпичная, д. 28</t>
  </si>
  <si>
    <t>г. Новозыбков, пер. Замишевский, д. 45</t>
  </si>
  <si>
    <t>г. Новозыбков, пер. Замишевский, д. 47</t>
  </si>
  <si>
    <t>г. Новозыбков, пл. Красная, д. 1</t>
  </si>
  <si>
    <t>г. Новозыбков, пл. Красная, д. 3</t>
  </si>
  <si>
    <t>г. Новозыбков, пл. Красная, д. 7</t>
  </si>
  <si>
    <t>г. Новозыбков, ул. 307 Дивизии, д. 23</t>
  </si>
  <si>
    <t>г. Новозыбков, ул. 307 Дивизии, д. 40</t>
  </si>
  <si>
    <t>г. Новозыбков, ул. 307 Дивизии, д. 40А</t>
  </si>
  <si>
    <t>г. Новозыбков, ул. 307 Дивизии, д. 42</t>
  </si>
  <si>
    <t>г. Новозыбков, ул. 307 Дивизии, д. 44</t>
  </si>
  <si>
    <t>г. Новозыбков, ул. Вокзальная, д. 24</t>
  </si>
  <si>
    <t>г. Новозыбков, ул. Вокзальная, д. 40</t>
  </si>
  <si>
    <t>г. Новозыбков, ул. Вокзальная, д. 44</t>
  </si>
  <si>
    <t>г. Новозыбков, ул. Вокзальная, д. 44Б</t>
  </si>
  <si>
    <t>г. Новозыбков, ул. Вокзальная, д. 44В</t>
  </si>
  <si>
    <t>г. Новозыбков, ул. Вокзальная, д. 54</t>
  </si>
  <si>
    <t>г. Новозыбков, ул. Гоголя, д. 16</t>
  </si>
  <si>
    <t>г. Новозыбков, ул. Гоголя, д. 18</t>
  </si>
  <si>
    <t>г. Новозыбков, ул. Голодеда, д. 16</t>
  </si>
  <si>
    <t>г. Новозыбков, ул. Голодеда, д. 18</t>
  </si>
  <si>
    <t>г. Новозыбков, ул. Голодеда, д. 20</t>
  </si>
  <si>
    <t>г. Новозыбков, ул. Дзержинского, д. 1В</t>
  </si>
  <si>
    <t>г. Новозыбков, ул. Интернациональная, д. 70</t>
  </si>
  <si>
    <t>г. Новозыбков, ул. Интернациональная, д. 72</t>
  </si>
  <si>
    <t>г. Новозыбков, ул. Интернациональная, д. 74А</t>
  </si>
  <si>
    <t>г. Новозыбков, ул. Интернациональная, д. 86Б</t>
  </si>
  <si>
    <t>г. Новозыбков, ул. Карла Маркса, д. 2</t>
  </si>
  <si>
    <t>г. Новозыбков, ул. Карла Маркса, д. 3</t>
  </si>
  <si>
    <t>г. Новозыбков, ул. Карла Маркса, д. 7</t>
  </si>
  <si>
    <t>г. Новозыбков, ул. Карла Маркса, д. 11</t>
  </si>
  <si>
    <t>г. Новозыбков, ул. Коммунистическая, д. 19</t>
  </si>
  <si>
    <t>г. Новозыбков, ул. Коммунистическая, д. 26</t>
  </si>
  <si>
    <t>г. Новозыбков, ул. Коммунистическая, д. 67</t>
  </si>
  <si>
    <t>г. Новозыбков, ул. Коммунистическая, д. 100А</t>
  </si>
  <si>
    <t>г. Новозыбков, ул. Комсомольская, д. 13</t>
  </si>
  <si>
    <t>г. Новозыбков, ул. Кубановская, д. 2</t>
  </si>
  <si>
    <t>г. Новозыбков, ул. Ленина, д. 3/5</t>
  </si>
  <si>
    <t>г. Новозыбков, ул. Ленина, д. 4</t>
  </si>
  <si>
    <t>г. Новозыбков, ул. Ленина, д. 6</t>
  </si>
  <si>
    <t>г. Новозыбков, ул. Ленина, д. 62</t>
  </si>
  <si>
    <t>г. Новозыбков, ул. Ленина, д. 80</t>
  </si>
  <si>
    <t>г. Новозыбков, ул. Литейная, д. 40Б</t>
  </si>
  <si>
    <t>г. Новозыбков, ул. Литейная, д. 40В</t>
  </si>
  <si>
    <t>г. Новозыбков, ул. Литейная, д. 40Г</t>
  </si>
  <si>
    <t>г. Новозыбков, ул. Литейная, д. 40Д</t>
  </si>
  <si>
    <t>г. Новозыбков, ул. Ломоносова, д. 11</t>
  </si>
  <si>
    <t>г. Новозыбков, ул. Ломоносова, д. 11А</t>
  </si>
  <si>
    <t>г. Новозыбков, ул. Ломоносова, д. 16А</t>
  </si>
  <si>
    <t>г. Новозыбков, ул. Ломоносова, д. 19А</t>
  </si>
  <si>
    <t>г. Новозыбков, ул. Ломоносова, д. 20</t>
  </si>
  <si>
    <t>г. Новозыбков, ул. Ломоносова, д. 20А</t>
  </si>
  <si>
    <t>г. Новозыбков, ул. Ломоносова, д. 21</t>
  </si>
  <si>
    <t>г. Новозыбков, ул. Ломоносова, д. 24</t>
  </si>
  <si>
    <t>г. Новозыбков, ул. Ломоносова, д. 26</t>
  </si>
  <si>
    <t>г. Новозыбков, ул. Ломоносова, д. 27</t>
  </si>
  <si>
    <t>г. Новозыбков, ул. Ломоносова, д. 30</t>
  </si>
  <si>
    <t>г. Новозыбков, ул. Ломоносова, д. 36</t>
  </si>
  <si>
    <t>г. Новозыбков, ул. Наримановская, д. 1</t>
  </si>
  <si>
    <t>г. Новозыбков, ул. Новая, д. 11А</t>
  </si>
  <si>
    <t>г. Новозыбков, ул. Первомайская, д. 34</t>
  </si>
  <si>
    <t>г. Новозыбков, ул. РОС, д. 24</t>
  </si>
  <si>
    <t>г. Новозыбков, ул. РОС, д. 30</t>
  </si>
  <si>
    <t>г. Новозыбков, ул. Садовая, д. 52</t>
  </si>
  <si>
    <t>г. Новозыбков, ул. Садовая, д. 54</t>
  </si>
  <si>
    <t>г. Новозыбков, ул. Чапаева, д. 27</t>
  </si>
  <si>
    <t>д. Халеевичи, ул. Набережная, д. 40</t>
  </si>
  <si>
    <t>с. Верещаки, ул. Коммунистическая, д. 58</t>
  </si>
  <si>
    <t>с. Верещаки, ул. Коммунистическая, д. 60</t>
  </si>
  <si>
    <t>с. Замишево, ул. Манюковская, д. 8</t>
  </si>
  <si>
    <t>г. Фокино, ул. Гайдара, д. 1</t>
  </si>
  <si>
    <t>г. Фокино, ул. Гайдара, д. 4</t>
  </si>
  <si>
    <t>г. Фокино, ул. Калинина, д. 15</t>
  </si>
  <si>
    <t>г. Фокино, ул. Карла Маркса, д. 1</t>
  </si>
  <si>
    <t>г. Фокино, ул. Карла Маркса, д. 2</t>
  </si>
  <si>
    <t>г. Фокино, ул. Карла Маркса, д. 6</t>
  </si>
  <si>
    <t>г. Фокино, ул. Карла Маркса, д. 8</t>
  </si>
  <si>
    <t>г. Фокино, ул. Карла Маркса, д. 9</t>
  </si>
  <si>
    <t>г. Фокино, ул. Карла Маркса, д. 11</t>
  </si>
  <si>
    <t>г. Фокино, ул. Карла Маркса, д. 16</t>
  </si>
  <si>
    <t>г. Фокино, ул. Карла Маркса, д. 17</t>
  </si>
  <si>
    <t>г. Фокино, ул. Карла Маркса, д. 29</t>
  </si>
  <si>
    <t>г. Фокино, ул. Карла Маркса, д. 34</t>
  </si>
  <si>
    <t>г. Фокино, ул. Крупской, д. 7</t>
  </si>
  <si>
    <t>Деревянные щитовые</t>
  </si>
  <si>
    <t>г. Фокино, ул. Крупской, д. 10</t>
  </si>
  <si>
    <t>г. Фокино, ул. Крупской, д. 12</t>
  </si>
  <si>
    <t>г. Фокино, ул. Крупской, д. 14</t>
  </si>
  <si>
    <t>г. Фокино, ул. Крупской, д. 16</t>
  </si>
  <si>
    <t>г. Фокино, ул. Ленина, д. 1</t>
  </si>
  <si>
    <t>г. Фокино, ул. Ленина, д. 2</t>
  </si>
  <si>
    <t>г. Фокино, ул. Ленина, д. 4</t>
  </si>
  <si>
    <t>г. Фокино, ул. Ленина, д. 5</t>
  </si>
  <si>
    <t>г. Фокино, ул. Ленина, д. 6</t>
  </si>
  <si>
    <t>г. Фокино, ул. Ленина, д. 7</t>
  </si>
  <si>
    <t>г. Фокино, ул. Ленина, д. 8</t>
  </si>
  <si>
    <t>г. Фокино, ул. Ленина, д. 9</t>
  </si>
  <si>
    <t>г. Фокино, ул. Ленина, д. 11</t>
  </si>
  <si>
    <t>г. Фокино, ул. Ленина, д. 12</t>
  </si>
  <si>
    <t>г. Фокино, ул. Ленина, д. 14</t>
  </si>
  <si>
    <t>г. Фокино, ул. Ленина, д. 15</t>
  </si>
  <si>
    <t>г. Фокино, ул. Ленина, д. 16</t>
  </si>
  <si>
    <t>г. Фокино, ул. Луначарского, д. 9</t>
  </si>
  <si>
    <t>г. Сельцо, пер. Мейпариани, д. 1</t>
  </si>
  <si>
    <t>г. Сельцо, проезд. Горького, д. 4</t>
  </si>
  <si>
    <t>г. Сельцо, проезд. Горького, д. 6</t>
  </si>
  <si>
    <t>г. Сельцо, проезд. Горького, д. 8А</t>
  </si>
  <si>
    <t>г. Сельцо, проезд. Горького, д. 11</t>
  </si>
  <si>
    <t>г. Сельцо, ул. Кирова, д. 30</t>
  </si>
  <si>
    <t>г. Сельцо, ул. Кирова, д. 34</t>
  </si>
  <si>
    <t>г. Сельцо, ул. Кирова, д. 36</t>
  </si>
  <si>
    <t>г. Сельцо, ул. Кирова, д. 44</t>
  </si>
  <si>
    <t>г. Сельцо, ул. Кирова, д. 61А</t>
  </si>
  <si>
    <t>г. Сельцо, ул. Куйбышева, д. 15</t>
  </si>
  <si>
    <t>г. Сельцо, ул. Куйбышева, д. 17А</t>
  </si>
  <si>
    <t>г. Сельцо, ул. Мейпариани, д. 22</t>
  </si>
  <si>
    <t>г. Сельцо, ул. Мейпариани, д. 24</t>
  </si>
  <si>
    <t>г. Сельцо, ул. Мейпариани, д. 26</t>
  </si>
  <si>
    <t>г. Сельцо, ул. Мейпариани, д. 30</t>
  </si>
  <si>
    <t>г. Сельцо, ул. Мейпариани, д. 34</t>
  </si>
  <si>
    <t>г. Сельцо, ул. Свердлова, д. 5</t>
  </si>
  <si>
    <t>г. Сельцо, ул. Свердлова, д. 7</t>
  </si>
  <si>
    <t>г. Сельцо, ул. Школа-интернат (Хотылево), д. 1</t>
  </si>
  <si>
    <t>г. Стародуб, пл. Советская, д. 14</t>
  </si>
  <si>
    <t>г. Стародуб, ул. Воровского, д. 4</t>
  </si>
  <si>
    <t>г. Стародуб, ул. Гагарина, д. 2</t>
  </si>
  <si>
    <t>г. Стародуб, ул. Калинина, д. 10</t>
  </si>
  <si>
    <t>г. Стародуб, ул. Калинина, д. 12</t>
  </si>
  <si>
    <t>г. Стародуб, ул. Калинина, д. 12А</t>
  </si>
  <si>
    <t>г. Стародуб, ул. Карла Маркса, д. 84</t>
  </si>
  <si>
    <t>г. Стародуб, ул. Карла Маркса, д. 90</t>
  </si>
  <si>
    <t>г. Стародуб, ул. Карла Маркса, д. 92</t>
  </si>
  <si>
    <t>г. Стародуб, ул. Карла Маркса, д. 98</t>
  </si>
  <si>
    <t>г. Стародуб, ул. Карла Маркса, д. 98А</t>
  </si>
  <si>
    <t>г. Стародуб, ул. Краснооктябрьская, д. 24</t>
  </si>
  <si>
    <t>г. Стародуб, ул Краснооктябрьская, д. 40А</t>
  </si>
  <si>
    <t>г. Стародуб, ул. Ленина, д. 124В</t>
  </si>
  <si>
    <t>г. Стародуб, ул. Совхозная, д. 42</t>
  </si>
  <si>
    <t>г. Стародуб, ул. Совхозная, д. 50</t>
  </si>
  <si>
    <t>п. Десятуха, ул. Краснооктябрьская, д. 7</t>
  </si>
  <si>
    <t>с. Дохновичи, ул. Магистральная, д. 13</t>
  </si>
  <si>
    <t>п. Локоть, пр-кт. Ленина, д. 25</t>
  </si>
  <si>
    <t>п. Локоть, пр-кт. Ленина, д. 27</t>
  </si>
  <si>
    <t>п. Локоть, пр-кт. Ленина, д. 51</t>
  </si>
  <si>
    <t>п. Локоть, пр-кт. Ленина, д. 57</t>
  </si>
  <si>
    <t>п. Локоть, пр-кт. Ленина, д. 59</t>
  </si>
  <si>
    <t>п. Локоть, пр-кт. Ленина, д. 61</t>
  </si>
  <si>
    <t>п. Локоть, ул. Вали Котика, д. 9</t>
  </si>
  <si>
    <t>п. Локоть, ул. Дзержинского, д. 4</t>
  </si>
  <si>
    <t>п. Локоть, ул. Дзержинского, д. 5</t>
  </si>
  <si>
    <t>п. Локоть, ул. Маркова, д. 148</t>
  </si>
  <si>
    <t>п. Локоть, ул. Маяковского, д. 3</t>
  </si>
  <si>
    <t>п. Локоть, ул. Транспортная, д. 64</t>
  </si>
  <si>
    <t>с. Брасово, ул. Советская, д. 8</t>
  </si>
  <si>
    <t>д. Бетово, ул. Центральная, д. 2</t>
  </si>
  <si>
    <t>д. Бетово, ул. Центральная, д. 3</t>
  </si>
  <si>
    <t>д. Добрунь, ул. Брянская, д. 3</t>
  </si>
  <si>
    <t>д. Добрунь, ул. Брянская, д. 5</t>
  </si>
  <si>
    <t>д. Добрунь, ул. Брянская, д. 6</t>
  </si>
  <si>
    <t>д. Добрунь, ул. Брянская, д. 11</t>
  </si>
  <si>
    <t>д. Добрунь, ул. Брянская, д. 13</t>
  </si>
  <si>
    <t>д. Добрунь, ул. Луговая, д. 3</t>
  </si>
  <si>
    <t>д. Добрунь, ул. Луговая, д. 4</t>
  </si>
  <si>
    <t>д. Добрунь, ул. Луговая, д. 5</t>
  </si>
  <si>
    <t>д. Добрунь, ул. Луговая, д. 6</t>
  </si>
  <si>
    <t>д. Добрунь, ул. Луговая, д. 9</t>
  </si>
  <si>
    <t>д. Добрунь, ул. Молодежная, д. 1</t>
  </si>
  <si>
    <t>д. Добрунь, ул. Молодежная, д. 3</t>
  </si>
  <si>
    <t>д. Добрунь, ул. Молодежная, д. 8</t>
  </si>
  <si>
    <t>д. Добрунь, ул. Молодежная, д. 10</t>
  </si>
  <si>
    <t>д. Добрунь, ул. Молодежная, д. 12</t>
  </si>
  <si>
    <t>д. Добрунь, ул. Молодежная, д. 13</t>
  </si>
  <si>
    <t>д. Добрунь, ул. Молодежная, д. 14</t>
  </si>
  <si>
    <t>д. Добрунь, ул. Молодежная, д. 15</t>
  </si>
  <si>
    <t>д. Добрунь, ул. Пионерская, д. 5</t>
  </si>
  <si>
    <t>д. Добрунь, ул. Пионерская, д. 7</t>
  </si>
  <si>
    <t>д. Добрунь, ул. Пионерская, д. 8</t>
  </si>
  <si>
    <t>д. Добрунь, ул. Пионерская, д. 9</t>
  </si>
  <si>
    <t>д. Добрунь, ул. Пионерская, д. 10</t>
  </si>
  <si>
    <t>д. Добрунь, ул. Школьная, д. 13</t>
  </si>
  <si>
    <t>д. Добрунь, ул. Юбилейная, д. 2</t>
  </si>
  <si>
    <t>д. Добрунь, ул. Юбилейная, д. 7</t>
  </si>
  <si>
    <t>д. Добрунь, ул. Юбилейная, д. 8</t>
  </si>
  <si>
    <t>д. Добрунь, ул. Юбилейная, д. 9</t>
  </si>
  <si>
    <t>д. Добрунь, ул. Юбилейная, д. 10</t>
  </si>
  <si>
    <t>д. Добрунь, ул. Юбилейная, д. 11</t>
  </si>
  <si>
    <t>д. Добрунь, ул. Юбилейная, д. 12</t>
  </si>
  <si>
    <t>д. Добрунь, ул. Юбилейная, д. 17</t>
  </si>
  <si>
    <t>д. Добрунь, ул. Юбилейная, д. 18</t>
  </si>
  <si>
    <t>д. Добрунь, ул. Юбилейная, д. 20</t>
  </si>
  <si>
    <t>д. Добрунь, ул. Юбилейная, д. 21</t>
  </si>
  <si>
    <t>д. Меркульево, пер. Воинский, д. 2</t>
  </si>
  <si>
    <t>д. Меркульево, пер. Воинский, д. 3</t>
  </si>
  <si>
    <t>д. Меркульево, ул. Воинская, д. 6</t>
  </si>
  <si>
    <t>д. Молотино, ул. Центральная, д. 4</t>
  </si>
  <si>
    <t>д. Молотино, ул. Центральная, д. 6</t>
  </si>
  <si>
    <t>д. Молотино, ул. Центральная, д. 7</t>
  </si>
  <si>
    <t>жд_рзд Урицкий, ул. Привокзальная, д. 8</t>
  </si>
  <si>
    <t>п. Батагово, ул. Почтовая, д. 2А</t>
  </si>
  <si>
    <t>п. Бело-Бер. санат. турбаза, ул. Лесная, д. 1</t>
  </si>
  <si>
    <t>п. Бело-Бер. санат. турбаза, ул. Центральная, д. 16</t>
  </si>
  <si>
    <t>п. Бело-Бер. санат. турбаза, ул. Центральная, д. 17</t>
  </si>
  <si>
    <t>п. Мичуринский, ул. Молодежная, д. 10</t>
  </si>
  <si>
    <t>п. Новые Дарковичи, д. 13</t>
  </si>
  <si>
    <t>п. Путевка, ул. Строителей, д. 15</t>
  </si>
  <si>
    <t>п. Санаторий Снежка, д. 3</t>
  </si>
  <si>
    <t>п. Санаторий Снежка, д. 4</t>
  </si>
  <si>
    <t>п. Санаторий Снежка, д. 5</t>
  </si>
  <si>
    <t>п. Свень, ул. Молодежная, д. 1</t>
  </si>
  <si>
    <t>п. Свень, ул. Молодежная, д. 2</t>
  </si>
  <si>
    <t>п. Свень, ул. Советская, д. 5</t>
  </si>
  <si>
    <t>с. Глинищево, пер. Октябрьский, д. 4А</t>
  </si>
  <si>
    <t>с. Глинищево, пер. Октябрьский, д. 9А</t>
  </si>
  <si>
    <t>с. Глинищево, пер. Октябрьский, д. 10А</t>
  </si>
  <si>
    <t>с. Глинищево, ул. Больничная, д. 2А</t>
  </si>
  <si>
    <t>с. Глинищево, ул. Восточная, д. 1</t>
  </si>
  <si>
    <t>с. Глинищево, ул. Восточная, д. 2</t>
  </si>
  <si>
    <t>с. Глинищево, ул. Восточная, д. 3А</t>
  </si>
  <si>
    <t>с. Глинищево, ул. П.М.Яшенина, д. 6</t>
  </si>
  <si>
    <t>с. Глинищево, ул. Садовая, д. 16</t>
  </si>
  <si>
    <t>с. Глинищево, ул. Садовая, д. 19</t>
  </si>
  <si>
    <t>с. Глинищево, ул. Садовая, д. 22</t>
  </si>
  <si>
    <t>с. Глинищево, ул. Садовая, д. 24</t>
  </si>
  <si>
    <t>с. Глинищево, ул. Садовая, д. 25</t>
  </si>
  <si>
    <t>с. Глинищево, ул. Садовая, д. 26</t>
  </si>
  <si>
    <t>с. Глинищево, ул. Садовая, д. 27</t>
  </si>
  <si>
    <t>с. Глинищево, ул. Садовая, д. 28</t>
  </si>
  <si>
    <t>с. Глинищево, ул. Садовая, д. 29</t>
  </si>
  <si>
    <t>с. Глинищево, ул. Садовая, д. 32</t>
  </si>
  <si>
    <t>с. Глинищево, ул. Садовая, д. 33</t>
  </si>
  <si>
    <t>с. Глинищево, ул. Садовая, д. 36</t>
  </si>
  <si>
    <t>с. Глинищево, ул. Садовая, д. 38</t>
  </si>
  <si>
    <t>с. Глинищево, ул. Связистов, д. 3</t>
  </si>
  <si>
    <t>с. Новоселки, ул. Резцова, д. 1</t>
  </si>
  <si>
    <t>с. Супонево, ул. Фрунзе, д. 64</t>
  </si>
  <si>
    <t>с. Толмачево, ул. Трудовая, д. 5</t>
  </si>
  <si>
    <t>д. Хмелево, ул. Молодежная, д. 43</t>
  </si>
  <si>
    <t>д. Хмелево, ул. Молодежная, д. 44</t>
  </si>
  <si>
    <t>д. Хмелево, ул. Молодежная, д. 45</t>
  </si>
  <si>
    <t>п. Выгоничи, ул. Жукова, д. 6</t>
  </si>
  <si>
    <t>п. Выгоничи, ул. Ломоносова, д. 9</t>
  </si>
  <si>
    <t>п. Выгоничи, ул. Пионерская, д. 48</t>
  </si>
  <si>
    <t>п. Выгоничи, ул. Свердлова, д. 3</t>
  </si>
  <si>
    <t>п. Выгоничи, ул. Свердлова, д. 5</t>
  </si>
  <si>
    <t>п. Десна, ул. Заречная, д. 3</t>
  </si>
  <si>
    <t>п. Десна, ул. Заречная, д. 4</t>
  </si>
  <si>
    <t>п. Десна, ул. Заречная, д. 5</t>
  </si>
  <si>
    <t>п. Деснянский, ул. Молодежная, д. 3</t>
  </si>
  <si>
    <t>п. Деснянский, ул. Молодежная, д. 5</t>
  </si>
  <si>
    <t>п. Деснянский, ул. Молодежная, д. 7</t>
  </si>
  <si>
    <t>п. Пильшино, ул. Мира, д. 24</t>
  </si>
  <si>
    <t>п. Садовый, ул. Набережная, д. 22</t>
  </si>
  <si>
    <t>с. Красное, ул. Школьная, д. 1</t>
  </si>
  <si>
    <t>с. Красное, ул. Школьная, д. 3</t>
  </si>
  <si>
    <t>с. Красное, ул. Школьная, д. 5</t>
  </si>
  <si>
    <t>с. Красное, ул. Школьная, д. 7</t>
  </si>
  <si>
    <t>с. Лопушь, ул. Деснянская, д. 10</t>
  </si>
  <si>
    <t>с. Лопушь, ул. Садовая, д. 2Б</t>
  </si>
  <si>
    <t>п. Мирный, ул. 30 лет Победы, д. 1</t>
  </si>
  <si>
    <t>п. Мирный, ул. Классона, д. 3</t>
  </si>
  <si>
    <t>п. Мирный, ул. Классона, д. 4</t>
  </si>
  <si>
    <t>п. Мирный, ул. Классона, д. 5</t>
  </si>
  <si>
    <t>п. Мирный, ул. Классона, д. 6</t>
  </si>
  <si>
    <t>п. Мирный, ул. Комсомольская, д. 2</t>
  </si>
  <si>
    <t>п. Мирный, ул. Комсомольская, д. 4</t>
  </si>
  <si>
    <t>п. Мирный, ул. Ленина, д. 1</t>
  </si>
  <si>
    <t>п. Мирный, ул. Ленина, д. 1А</t>
  </si>
  <si>
    <t>п. Мирный, ул. Ленина, д. 2</t>
  </si>
  <si>
    <t>п. Мирный, ул. Парковая, д. 8</t>
  </si>
  <si>
    <t>п. Мирный, ул. Школьная, д. 1</t>
  </si>
  <si>
    <t>п. Мирный, ул. Юбилейная, д. 1</t>
  </si>
  <si>
    <t>с. Гордеевка, ул. Красный Городок, д. 2</t>
  </si>
  <si>
    <t>д. Большая Островня, ул. Центральная, д. 17</t>
  </si>
  <si>
    <t>д. Большая Островня, ул. Центральная, д. 18</t>
  </si>
  <si>
    <t>д. Большая Островня, ул. Центральная, д. 19</t>
  </si>
  <si>
    <t>д. Пеклино, ул. Калинина, д. 42</t>
  </si>
  <si>
    <t>д. Пеклино, ул. Калинина, д. 43</t>
  </si>
  <si>
    <t>д. Пеклино, ул. Калинина, д. 44</t>
  </si>
  <si>
    <t>п. Сеща, пер. Центральный, д. 8</t>
  </si>
  <si>
    <t>п. Сеща, пер. Центральный, д. 9</t>
  </si>
  <si>
    <t>пгт. Дубровка, мкр. 1-й, д. 43</t>
  </si>
  <si>
    <t>г. Дятьково, мкр. 12-й, д. 2</t>
  </si>
  <si>
    <t>г. Дятьково, мкр. 12-й, д. 6А</t>
  </si>
  <si>
    <t>г. Дятьково, мкр. 12-й, д. 12</t>
  </si>
  <si>
    <t>г. Дятьково, мкр. 13-й, д. 14</t>
  </si>
  <si>
    <t>г. Дятьково, мкр. 13-й, д. 18</t>
  </si>
  <si>
    <t>г. Дятьково, мкр. 13-й, д. 23</t>
  </si>
  <si>
    <t>г. Дятьково, пер. Красина, д. 2</t>
  </si>
  <si>
    <t>г. Дятьково, пр-кт. Доброславина, д. 12</t>
  </si>
  <si>
    <t>г. Дятьково, ул. К.Маркса, д. 13</t>
  </si>
  <si>
    <t>г. Дятьково, ул. К.Маркса, д. 15</t>
  </si>
  <si>
    <t>г. Дятьково, ул. Качалова, д. 5</t>
  </si>
  <si>
    <t>г. Дятьково, ул. Качалова, д. 7А</t>
  </si>
  <si>
    <t>г. Дятьково, ул. Качалова, д. 14</t>
  </si>
  <si>
    <t>г. Дятьково, ул. Киевская, д. 29</t>
  </si>
  <si>
    <t>г. Дятьково, ул. Киевская, д. 33</t>
  </si>
  <si>
    <t>г. Дятьково, ул. Киевская, д. 33А</t>
  </si>
  <si>
    <t>г. Дятьково, ул. Киевская, д. 35А</t>
  </si>
  <si>
    <t>г. Дятьково, ул. Киевская, д. 37</t>
  </si>
  <si>
    <t>г. Дятьково, ул. Киевская, д. 37А</t>
  </si>
  <si>
    <t>г. Дятьково, ул. Крупской, д. 2</t>
  </si>
  <si>
    <t>г. Дятьково, ул. Ленина, д. 103</t>
  </si>
  <si>
    <t>г. Дятьково, ул. Ленина, д. 105</t>
  </si>
  <si>
    <t>г. Дятьково, ул. Ленина, д. 109</t>
  </si>
  <si>
    <t>г. Дятьково, ул. Ленина, д. 113</t>
  </si>
  <si>
    <t>г. Дятьково, ул. Ленина, д. 125</t>
  </si>
  <si>
    <t>г. Дятьково, ул. Ленина, д. 131</t>
  </si>
  <si>
    <t>г. Дятьково, ул. Ленина, д. 228</t>
  </si>
  <si>
    <t>г. Дятьково, ул. Мира, д. 1</t>
  </si>
  <si>
    <t>г. Дятьково, ул. Мира, д. 5</t>
  </si>
  <si>
    <t>г. Дятьково, ул. Орловская, д. 4</t>
  </si>
  <si>
    <t>г. Дятьково, ул. Советская, д. 1А</t>
  </si>
  <si>
    <t>г. Дятьково, ул. Станционная, д. 30А</t>
  </si>
  <si>
    <t>г. Дятьково, ул. Станционная, д. 31</t>
  </si>
  <si>
    <t>г. Дятьково, ул. Станционная, д. 32</t>
  </si>
  <si>
    <t>г. Дятьково, ул. Станционная, д. 33</t>
  </si>
  <si>
    <t>г. Дятьково, ул. Станционная, д. 37</t>
  </si>
  <si>
    <t>г. Дятьково, ул. Толстого, д. 13</t>
  </si>
  <si>
    <t>г. Дятьково, ул. Усадьба РТС, д. 23</t>
  </si>
  <si>
    <t>г. Дятьково, ул. Усадьба РТС, д. 24</t>
  </si>
  <si>
    <t>г. Дятьково, ул. Усадьба РТС, д. 30</t>
  </si>
  <si>
    <t>г. Дятьково, ул. Фокина, д. 63</t>
  </si>
  <si>
    <t>г. Дятьково, ул. Циолковского, д. 17</t>
  </si>
  <si>
    <t>д. Березино, ул. Заводская, д. 3</t>
  </si>
  <si>
    <t>д. Березино, ул. Керамическая, д. 10</t>
  </si>
  <si>
    <t>д. Березино, ул. Керамическая, д. 12</t>
  </si>
  <si>
    <t>д. Березино, ул. Керамическая, д. 13</t>
  </si>
  <si>
    <t>д. Березино, ул. Керамическая, д. 15</t>
  </si>
  <si>
    <t>д. Березино, ул. Керамическая, д. 38</t>
  </si>
  <si>
    <t>д. Сельцо, ул. Ленина, д. 1</t>
  </si>
  <si>
    <t>п. Бытошь, ул. Микрорайон, д. 1</t>
  </si>
  <si>
    <t>п. Дружба, ул. Октябрьская, д. 11</t>
  </si>
  <si>
    <t>п. Дружба, ул. Октябрьская, д. 16</t>
  </si>
  <si>
    <t>п. Дружба, ул. Октябрьская, д. 18</t>
  </si>
  <si>
    <t>п. Дружба, ул. Садовая, д. 5</t>
  </si>
  <si>
    <t>п. Дружба, ул. Садовая, д. 7А</t>
  </si>
  <si>
    <t>п. Дружба, ул. Советская, д. 3</t>
  </si>
  <si>
    <t>п. Любохна, ул. Брянская, д. 23</t>
  </si>
  <si>
    <t>рп. Ивот, ул. Микрорайон, д. 2</t>
  </si>
  <si>
    <t>рп. Ивот, ул. Пролетарская, д. 2Б</t>
  </si>
  <si>
    <t>рп. Ивот, ул. Пролетарская, д. 20</t>
  </si>
  <si>
    <t>с. Слободище, ул. Гагарина, д. 8</t>
  </si>
  <si>
    <t>с. Слободище, ул. Гагарина, д. 9</t>
  </si>
  <si>
    <t>с. Слободище, ул. Гагарина, д. 10</t>
  </si>
  <si>
    <t>с. Слободище, ул. Гагарина, д. 17</t>
  </si>
  <si>
    <t>с. Слободище, ул. Гагарина, д. 19</t>
  </si>
  <si>
    <t>с. Жирятино, ул. Ленина, д. 47</t>
  </si>
  <si>
    <t>с. Жирятино, ул. Ленина, д. 49</t>
  </si>
  <si>
    <t>с. Жирятино, ул. Ленина, д. 51</t>
  </si>
  <si>
    <t>с. Жирятино, ул. Мира, д. 9</t>
  </si>
  <si>
    <t>г. Злынка, ул. Вокзальная, д. 36А</t>
  </si>
  <si>
    <t>г. Злынка, ул. Советская, д. 51Б</t>
  </si>
  <si>
    <t>п. Вышков, ул. Кооперативная, д. 16</t>
  </si>
  <si>
    <t>п. Вышков, ул. Кооперативная, д. 18</t>
  </si>
  <si>
    <t>п. Вышков, ул. Кооперативная, д. 20</t>
  </si>
  <si>
    <t>п. Вышков, ул. Курортная, д. 9А</t>
  </si>
  <si>
    <t>г. Карачев, ул. Карла Либкнехта, д. 25</t>
  </si>
  <si>
    <t>г. Карачев, ул. Карла Маркса, д. 1</t>
  </si>
  <si>
    <t>г. Карачев, ул. Карла Маркса, д. 20</t>
  </si>
  <si>
    <t>г. Карачев, ул. Кузнечная, д. 2</t>
  </si>
  <si>
    <t>г. Карачев, ул. Кузнечная, д. 2/1</t>
  </si>
  <si>
    <t>г. Карачев, ул. Ленина, д. 51А</t>
  </si>
  <si>
    <t>г. Карачев, ул. Октябрьская, д. 104</t>
  </si>
  <si>
    <t>г. Карачев, ул. Октябрьская, д. 106</t>
  </si>
  <si>
    <t>г. Карачев, ул. Первомайская, д. 149</t>
  </si>
  <si>
    <t>г. Карачев, ул. Пролетарская, д. 11</t>
  </si>
  <si>
    <t>г. Карачев, ул. Свердлова, д. 3</t>
  </si>
  <si>
    <t>г. Карачев, ул. Советская, д. 68</t>
  </si>
  <si>
    <t>д. Масловка, ул. Трудовая, д. 3</t>
  </si>
  <si>
    <t>д. Масловка, ул. Трудовая, д. 7</t>
  </si>
  <si>
    <t>д. Масловка, ул. Трудовая, д. 8</t>
  </si>
  <si>
    <t>д. Масловка, ул. Трудовая, д. 9</t>
  </si>
  <si>
    <t>д. Масловка, ул. Трудовая, д. 10</t>
  </si>
  <si>
    <t>п. Березовка, ул. Октябрьская, д. 8</t>
  </si>
  <si>
    <t>п. Березовка, ул. Первомайская, д. 18</t>
  </si>
  <si>
    <t>п. Березовка, ул. Школьная, д. 2</t>
  </si>
  <si>
    <t>п. Дунаевский, ул. Центральная, д. 1</t>
  </si>
  <si>
    <t>п. Дунаевский, ул. Центральная, д. 2</t>
  </si>
  <si>
    <t>п. Согласие, пер. Северный, д. 9</t>
  </si>
  <si>
    <t>п. Теплое, ул. Гощевская, д. 22</t>
  </si>
  <si>
    <t>п. Теплое, ул. Школьная, д. 15</t>
  </si>
  <si>
    <t>с. Бошино, ул. Школьная, д. 1</t>
  </si>
  <si>
    <t>с. Бошино, ул. Школьная, д. 2</t>
  </si>
  <si>
    <t>с. Вельяминова, ул. 3-я Школьная, д. 6</t>
  </si>
  <si>
    <t>с. Вельяминова, ул. 3-я Школьная, д. 8</t>
  </si>
  <si>
    <t>с. Вельяминова, ул. Октябрьская, д. 13</t>
  </si>
  <si>
    <t>с. Вельяминова, ул. Октябрьская, д. 15</t>
  </si>
  <si>
    <t>с. Вельяминова, ул. Октябрьская, д. 16</t>
  </si>
  <si>
    <t>с. Вельяминова, ул. Октябрьская, д. 17</t>
  </si>
  <si>
    <t>с. Вельяминова, ул. Октябрьская, д. 18</t>
  </si>
  <si>
    <t>с. Вельяминова, ул. Садовая, д. 17</t>
  </si>
  <si>
    <t>с. Вельяминова, ул. Садовая, д. 19</t>
  </si>
  <si>
    <t>с. Вельяминова, ул. Садовая, д. 20</t>
  </si>
  <si>
    <t>с. Вельяминова, ул. Садовая, д. 21</t>
  </si>
  <si>
    <t>п. Мирный, ул. Кожановская, д. 8</t>
  </si>
  <si>
    <t>п. Мирный, ул. Череповецкая, д. 3</t>
  </si>
  <si>
    <t>п. Мирный, ул. Школьная, д. 2</t>
  </si>
  <si>
    <t>п. Мирный, ул. Школьная, д. 4</t>
  </si>
  <si>
    <t>п. Мирный, ул. Школьная, д. 6</t>
  </si>
  <si>
    <t>пгт. Клетня, мкр. 1-й, д. 4</t>
  </si>
  <si>
    <t>пгт. Клетня, мкр. 1-й, д. 7</t>
  </si>
  <si>
    <t>пгт. Клетня, мкр. 1-й, д. 22</t>
  </si>
  <si>
    <t>пгт. Клетня, ул. Декабристов, д. 6А</t>
  </si>
  <si>
    <t>пгт. Клетня, ул. Заозерная, д. 29А</t>
  </si>
  <si>
    <t>пгт. Клетня, ул. Орджоникидзе, д. 45</t>
  </si>
  <si>
    <t>пгт. Климово, кв-л. Микрорайон, д. 1</t>
  </si>
  <si>
    <t>пгт. Климово, кв-л. Микрорайон, д. 7</t>
  </si>
  <si>
    <t>пгт. Климово, кв-л. Микрорайон, д. 11</t>
  </si>
  <si>
    <t>пгт. Климово, кв-л. Микрорайон, д. 21А</t>
  </si>
  <si>
    <t>пгт. Климово, кв-л. Микрорайон, д. 39</t>
  </si>
  <si>
    <t>пгт. Климово, пер. Молодежный, д. 29</t>
  </si>
  <si>
    <t>пгт. Климово, ул. Механизаторов, д. 21</t>
  </si>
  <si>
    <t>пгт. Климово, ул. Мира, д. 12В</t>
  </si>
  <si>
    <t>пгт. Климово, ул. Октябрьская, д. 19</t>
  </si>
  <si>
    <t>пгт. Климово, ул. Октябрьская, д. 25</t>
  </si>
  <si>
    <t>пгт. Климово, ул. Пионерская, д. 4, корп.1</t>
  </si>
  <si>
    <t>пгт. Климово, ул. Полевая, д. 57</t>
  </si>
  <si>
    <t>пгт. Климово, ул. Полевая, д. 59</t>
  </si>
  <si>
    <t>с. Сачковичи, ул. Ленина, д. 31</t>
  </si>
  <si>
    <t>п. Чемерна, пер. Молодежный, д. 3</t>
  </si>
  <si>
    <t>п. Чемерна, ул. Комсомольская, д. 1</t>
  </si>
  <si>
    <t>п. Чемерна, ул. Строительная, д. 28</t>
  </si>
  <si>
    <t>с. Гулевка, ул Заводская, д. 4</t>
  </si>
  <si>
    <t>с. Гулевка, ул Парковая, д. 7</t>
  </si>
  <si>
    <t>с. Гулевка, ул Парковая, д. 8</t>
  </si>
  <si>
    <t>с.Смотрова Буда,  ул.Новая, д.7</t>
  </si>
  <si>
    <t>с. Туросна, ул. Центральная, д. 5</t>
  </si>
  <si>
    <t>с. Туросна, ул Центральная, д. 7</t>
  </si>
  <si>
    <t>с. Туросна, ул Центральная, д. 9</t>
  </si>
  <si>
    <t>п. Владимировка, ул. Центральная, д. 5</t>
  </si>
  <si>
    <t>п. Комаричи, ул. Колхозная, д. 55</t>
  </si>
  <si>
    <t>п. Комаричи, ул. Лесная, д. 21А</t>
  </si>
  <si>
    <t>п. Комаричи, ул. Парковая, д. 14</t>
  </si>
  <si>
    <t>п. Комаричи, ул. Советская, д. 91А</t>
  </si>
  <si>
    <t>п. Лопандино, ул. Полевая, д. 1</t>
  </si>
  <si>
    <t>п. Лопандино, ул. Полевая, д. 3</t>
  </si>
  <si>
    <t>п. Лопандино, ул. Полевая, д. 5</t>
  </si>
  <si>
    <t>пгт. Красная Гора, пер. Майский, д. 2</t>
  </si>
  <si>
    <t>пгт. Красная Гора, ул. Батуровская, д. 6</t>
  </si>
  <si>
    <t>пгт. Красная Гора, ул. Буйневича, д. 24</t>
  </si>
  <si>
    <t>пгт. Красная Гора, ул. Первомайская, д. 14</t>
  </si>
  <si>
    <t>г. Мглин, мкр. Имени А.Ващенко, д. 3</t>
  </si>
  <si>
    <t>г. Мглин, ул. Буденного, д. 127А</t>
  </si>
  <si>
    <t>г. Мглин, ул. Комсомольская, д. 19А</t>
  </si>
  <si>
    <t>п. Беловодка, ул. 60 лет Октября, д. 1</t>
  </si>
  <si>
    <t>п. Беловодка, ул. 60 лет Октября, д. 5</t>
  </si>
  <si>
    <t>п. Алтухово, ул. Лесная, д. 25</t>
  </si>
  <si>
    <t>п. Алтухово, ул. Лесная, д. 29</t>
  </si>
  <si>
    <t>п. Навля, пер. 1-й Советский, д. 1</t>
  </si>
  <si>
    <t>п. Навля, пер. 1-й Советский, д. 3</t>
  </si>
  <si>
    <t>п. Навля, пер. 1-й Советский, д. 5</t>
  </si>
  <si>
    <t>п. Навля, пер. 3 Интернационала, д. 1</t>
  </si>
  <si>
    <t>п. Навля, пер. Мелиораторов, д. 4</t>
  </si>
  <si>
    <t>п. Навля, ул. 2-й Микрорайон, д. 19</t>
  </si>
  <si>
    <t>п. Навля, ул. Генерала Петренко, д. 6</t>
  </si>
  <si>
    <t>п. Навля, ул. Генерала Петренко, д. 6А</t>
  </si>
  <si>
    <t>п. Навля, ул. Красных Партизан, д. 26</t>
  </si>
  <si>
    <t>п. Навля, ул. Ленина, д. 86</t>
  </si>
  <si>
    <t>п. Навля, ул. Промышленная, д. 14</t>
  </si>
  <si>
    <t>п. Синезерки, ул. Санаторная, д. 3</t>
  </si>
  <si>
    <t>с. Салтановка, ул. Красных Партизан, д. 1</t>
  </si>
  <si>
    <t>д. Вадьковка, ул. Комсомольская, д. 6</t>
  </si>
  <si>
    <t>д. Вадьковка, ул. Комсомольская, д. 8</t>
  </si>
  <si>
    <t>д. Вадьковка, ул. Садовая, д. 1</t>
  </si>
  <si>
    <t>д. Вадьковка, ул. Садовая, д. 4</t>
  </si>
  <si>
    <t>д. Вадьковка, ул. Садовая, д. 6</t>
  </si>
  <si>
    <t>д. Вадьковка, ул. Советская, д. 2</t>
  </si>
  <si>
    <t>п. Чайкино, ул. Светлая, д. 1</t>
  </si>
  <si>
    <t>пгт. Погар, ул. 1-й Квартал, д. 5</t>
  </si>
  <si>
    <t>пгт. Погар, ул. 1-й Квартал, д. 8</t>
  </si>
  <si>
    <t>пгт. Погар, ул. Ананченко, д. 26</t>
  </si>
  <si>
    <t>пгт. Погар, ул. Чехова, д. 4</t>
  </si>
  <si>
    <t>пгт. Погар, ул. Чехова, д. 6</t>
  </si>
  <si>
    <t>г. Почеп, пер. 2-й Мира, д. 1А</t>
  </si>
  <si>
    <t>г. Почеп, пер. 2-й Мира, д. 18А</t>
  </si>
  <si>
    <t>г. Почеп, пер. 2-й Мира, д. 19</t>
  </si>
  <si>
    <t>г. Почеп, пер. 2-й Мира, д. 20А</t>
  </si>
  <si>
    <t>г. Почеп, пер. 2-й Мира, д. 22</t>
  </si>
  <si>
    <t>г. Почеп, пер. 2-й Мира, д. 24</t>
  </si>
  <si>
    <t>г. Почеп, ул. Брянская, д. 102</t>
  </si>
  <si>
    <t>п. Озаренный, ул. Центральная, д. 13</t>
  </si>
  <si>
    <t>п. Озаренный, ул. Центральная, д. 14</t>
  </si>
  <si>
    <t>п. Первомайский, ул. Молодежная, д. 1</t>
  </si>
  <si>
    <t>п. Первомайский, ул. Молодежная, д. 2</t>
  </si>
  <si>
    <t>п. Первомайский, ул. Молодежная, д. 3</t>
  </si>
  <si>
    <t>п. Первомайский, ул. Молодежная, д. 5</t>
  </si>
  <si>
    <t>п. Речица, ул. 70 лет Октября, д. 8</t>
  </si>
  <si>
    <t>п. Речица, ул. 70 лет Октября, д. 13</t>
  </si>
  <si>
    <t>п. Речица, ул. 70 лет Октября, д. 14</t>
  </si>
  <si>
    <t>п. Речица, ул. 70 лет Октября, д. 16</t>
  </si>
  <si>
    <t>п. Речица, ул. Молодежная, д. 3</t>
  </si>
  <si>
    <t>п. Речица, ул. Молодежная, д. 16</t>
  </si>
  <si>
    <t>с. Баклань, пр-кт. Ленина, д. 4</t>
  </si>
  <si>
    <t>с. Баклань, пр-кт. Ленина, д. 7</t>
  </si>
  <si>
    <t>с. Баклань, пр-кт. Ленина, д. 8</t>
  </si>
  <si>
    <t>п. Рогнедино, ул. Ленина, д. 72А</t>
  </si>
  <si>
    <t>п. Рогнедино, ул. Ленина, д. 74А</t>
  </si>
  <si>
    <t>п. Рогнедино, ул. Островского, д. 17А</t>
  </si>
  <si>
    <t>п. Рогнедино, ул. Островского, д. 19А</t>
  </si>
  <si>
    <t>п. Рогнедино, ул. Первомайская, д. 7</t>
  </si>
  <si>
    <t>п. Рогнедино, ул. Садовая, д. 4</t>
  </si>
  <si>
    <t>г. Севск, ул. Карла Либкнехта, д. 47А</t>
  </si>
  <si>
    <t>г. Севск, ул. Карла Либкнехта, д. 55</t>
  </si>
  <si>
    <t>г. Севск, ул. Карла Либкнехта, д. 64</t>
  </si>
  <si>
    <t>г. Севск, ул. Салтыкова-Щедрина, д. 13А</t>
  </si>
  <si>
    <t>г. Севск, ул. Салтыкова-Щедрина, д. 19</t>
  </si>
  <si>
    <t>г. Севск, ул. Тургенева, д. 64</t>
  </si>
  <si>
    <t>г. Севск, ул. Фокина, д. 54</t>
  </si>
  <si>
    <t>п. Косицы, ул. Мира, д. 6</t>
  </si>
  <si>
    <t>п. Кокоревка, ул. Гагарина, д. 8</t>
  </si>
  <si>
    <t>п. Кокоревка, ул. Гагарина, д. 10</t>
  </si>
  <si>
    <t>п. Кокоревка, ул Гагарина, д. 12</t>
  </si>
  <si>
    <t>п. Кокоревка, ул. Садовая, д. 9</t>
  </si>
  <si>
    <t>п. Новенькое, ул. Торфяников, д. 5</t>
  </si>
  <si>
    <t>п. Новенькое, ул. Торфяников, д. 7</t>
  </si>
  <si>
    <t>п. Суземка, пер. Лермонтова, д. 2</t>
  </si>
  <si>
    <t>п. Суземка, пер. Первомайский, д. 17</t>
  </si>
  <si>
    <t>п. Суземка, пер. Первомайский, д. 19</t>
  </si>
  <si>
    <t>п. Суземка, пер. Первомайский, д. 29</t>
  </si>
  <si>
    <t>п. Суземка, ул. Кольцевая, д. 15</t>
  </si>
  <si>
    <t>п. Суземка, ул. Ленина, д. 35</t>
  </si>
  <si>
    <t>п. Суземка, ул. Первомайская, д. 1</t>
  </si>
  <si>
    <t>п. Суземка, ул. Первомайская, д. 70</t>
  </si>
  <si>
    <t>п. Суземка, ул. Первомайская, д. 85</t>
  </si>
  <si>
    <t>п. Холмечи, ул. Буденного, д. 6</t>
  </si>
  <si>
    <t>с. Селечня, ул. Первомайская, д. 49</t>
  </si>
  <si>
    <t>г. Сураж, пер. Вокзальный, д. 1</t>
  </si>
  <si>
    <t>г. Сураж, ул. 1-й Микрорайон, д. 12</t>
  </si>
  <si>
    <t>г. Сураж, ул. Белорусская, д. 27</t>
  </si>
  <si>
    <t>г. Сураж, ул. Белорусская, д. 58</t>
  </si>
  <si>
    <t>г. Сураж, ул. Белорусская, д. 64</t>
  </si>
  <si>
    <t>г. Сураж, ул. Белорусская, д. 74</t>
  </si>
  <si>
    <t>г. Сураж, ул. Ворошилова, д. 15</t>
  </si>
  <si>
    <t>г. Сураж, ул. Красноармейская, д. 5</t>
  </si>
  <si>
    <t>г. Сураж, ул. Красноармейская, д. 7</t>
  </si>
  <si>
    <t>г. Сураж, ул. Красноармейская, д. 13</t>
  </si>
  <si>
    <t>г. Сураж, ул. Некрасова, д. 15А</t>
  </si>
  <si>
    <t>г. Сураж, ул. Пионерская, д. 25</t>
  </si>
  <si>
    <t>г. Сураж, ул. Пионерская, д. 25Д</t>
  </si>
  <si>
    <t>г. Сураж, ул. Советская, д. 3</t>
  </si>
  <si>
    <t>г. Сураж, ул. Советская, д. 5</t>
  </si>
  <si>
    <t>г. Трубчевск, ул. Андреева, д. 9</t>
  </si>
  <si>
    <t>г. Трубчевск, ул. Брянская, д.60</t>
  </si>
  <si>
    <t>г. Трубчевск, ул. Брянская, д. 88</t>
  </si>
  <si>
    <t>г. Трубчевск, ул. Брянская, д. 110</t>
  </si>
  <si>
    <t>г. Трубчевск, ул. Заводская, д. 2</t>
  </si>
  <si>
    <t>г. Трубчевск, ул. Комсомольская, д. 44</t>
  </si>
  <si>
    <t>г. Трубчевск, ул. Ленина, д. 121</t>
  </si>
  <si>
    <t>г. Трубчевск, ул. Луначарского, д. 76А</t>
  </si>
  <si>
    <t>г. Трубчевск, ул. Набережная, д. 17</t>
  </si>
  <si>
    <t>г. Трубчевск, ул. Севская, д. 8</t>
  </si>
  <si>
    <t>г. Трубчевск, ул. Урицкого, д. 27</t>
  </si>
  <si>
    <t>г. Трубчевск, ул. Урицкого, д. 49</t>
  </si>
  <si>
    <t>д. Городцы, ул. Новый Микрорайон, д. 1</t>
  </si>
  <si>
    <t>пгт. Белая Березка, ул. Ленина, д. 1</t>
  </si>
  <si>
    <t>пгт. Белая Березка, ул. Набережная, д. 30</t>
  </si>
  <si>
    <t>пгт. Белая Березка, ул. Первомайская, д. 6</t>
  </si>
  <si>
    <t>пгт. Белая Березка, ул. Чапаева, д. 2</t>
  </si>
  <si>
    <t>пгт. Белая Березка, ул. Чапаева, д. 4</t>
  </si>
  <si>
    <t>пгт. Белая Березка, ул. Чапаева, д. 9</t>
  </si>
  <si>
    <t>с. Плюсково, ул. Молодежная, д. 2</t>
  </si>
  <si>
    <t>с. Селец, ул. Мелиоративная, д. 1</t>
  </si>
  <si>
    <t>г. Унеча, пер. 2-й Первомайский, д. 1</t>
  </si>
  <si>
    <t>г. Унеча, пер. Крупской, д. 2</t>
  </si>
  <si>
    <t>г. Унеча, пер. Крупской, д. 3</t>
  </si>
  <si>
    <t>г. Унеча, пер. Крупской, д. 5</t>
  </si>
  <si>
    <t>г. Унеча, пер. Крупской, д. 10</t>
  </si>
  <si>
    <t>г. Унеча, пер. Мира, д. 1</t>
  </si>
  <si>
    <t>г. Унеча, пер. Мира, д. 10А</t>
  </si>
  <si>
    <t>г. Унеча, ул. Горького, д. 7</t>
  </si>
  <si>
    <t>г. Унеча, ул. Горького, д. 9</t>
  </si>
  <si>
    <t>г. Унеча, ул. Калинина, д. 67</t>
  </si>
  <si>
    <t>г. Унеча, ул. Коммунистическая, д. 4</t>
  </si>
  <si>
    <t>г. Унеча, ул. Коммунистическая, д. 7</t>
  </si>
  <si>
    <t>г. Унеча, ул. Комсомольская, д. 2</t>
  </si>
  <si>
    <t>г. Унеча, ул. Комсомольская, д. 11</t>
  </si>
  <si>
    <t>г. Унеча, ул. Комсомольская, д. 18</t>
  </si>
  <si>
    <t>г. Унеча, ул. Комсомольская, д. 19</t>
  </si>
  <si>
    <t>г. Унеча, ул. Комсомольская, д. 19А</t>
  </si>
  <si>
    <t>г. Унеча, ул. Комсомольская, д. 21</t>
  </si>
  <si>
    <t>г. Унеча, ул. Крупской, д. 7</t>
  </si>
  <si>
    <t>г. Унеча, ул. Крупской, д. 9</t>
  </si>
  <si>
    <t>г. Унеча, ул. Крупской, д. 34Б</t>
  </si>
  <si>
    <t>г. Унеча, ул. Ленина, д. 7</t>
  </si>
  <si>
    <t>г. Унеча, ул. Ленина, д. 21</t>
  </si>
  <si>
    <t>г. Унеча, ул. Ленина, д. 23</t>
  </si>
  <si>
    <t>г. Унеча, ул. Ленина, д. 85</t>
  </si>
  <si>
    <t>г. Унеча, ул. Ленина, д. 87</t>
  </si>
  <si>
    <t>г. Унеча, ул. Ленина, д. 89</t>
  </si>
  <si>
    <t>г. Унеча, ул. Ломоносова, д. 10</t>
  </si>
  <si>
    <t>г. Унеча, ул. Луначарского, д. 5</t>
  </si>
  <si>
    <t>г. Унеча, ул. Луначарского, д. 7</t>
  </si>
  <si>
    <t>г. Унеча, ул. Луначарского, д. 9</t>
  </si>
  <si>
    <t>г. Унеча, ул. Октябрьская, д. 10</t>
  </si>
  <si>
    <t>г. Унеча, ул. Первомайская, д. 7А</t>
  </si>
  <si>
    <t>г. Унеча, ул. Первомайская, д. 8</t>
  </si>
  <si>
    <t>г. Унеча, ул. Первомайская, д. 9А</t>
  </si>
  <si>
    <t>г. Унеча, ул. Первомайская, д. 13А</t>
  </si>
  <si>
    <t>г. Унеча, ул. Пионерская, д. 1</t>
  </si>
  <si>
    <t>г. Унеча, ул. Пролетарская, д. 5А, корп.1</t>
  </si>
  <si>
    <t>г. Унеча, ул. Пролетарская, д. 5А, корп.2</t>
  </si>
  <si>
    <t>г. Унеча, ул. Пролетарская, д. 9</t>
  </si>
  <si>
    <t>г. Унеча, ул. Пролетарская, д. 18</t>
  </si>
  <si>
    <t>г. Унеча, ул. Совхозная, д. 1</t>
  </si>
  <si>
    <t>г. Унеча, ул. Совхозная, д. 2</t>
  </si>
  <si>
    <t>г. Унеча, ул. Совхозная, д. 4</t>
  </si>
  <si>
    <t>г. Унеча, ул. Совхозная, д. 6</t>
  </si>
  <si>
    <t>г. Унеча, ул. Совхозная, д. 14</t>
  </si>
  <si>
    <t>г. Унеча, ул. Совхозная, д. 95</t>
  </si>
  <si>
    <t>г. Унеча, ул. Суворова, д. 8А</t>
  </si>
  <si>
    <t>г. Унеча, ул. Танкистов, д. 27</t>
  </si>
  <si>
    <t>г. Унеча, ул. Транспортная, д. 31</t>
  </si>
  <si>
    <t>с. Высокое, ул. Дружбы, д. 4</t>
  </si>
  <si>
    <t>с. Высокое, ул. Дружбы, д. 7</t>
  </si>
  <si>
    <t>с. Высокое, ул. Дружбы, д. 8</t>
  </si>
  <si>
    <t>с. Высокое, ул Дружбы, д. 14</t>
  </si>
  <si>
    <t>с. Найтоповичи, ул. Пролетарская, д. 12</t>
  </si>
  <si>
    <t>с. Найтоповичи, ул. Пролетарская, д. 14</t>
  </si>
  <si>
    <t>с. Найтоповичи, ул. Пролетарская, д. 16</t>
  </si>
  <si>
    <t>с. Найтоповичи, ул. Пролетарская, д. 18</t>
  </si>
  <si>
    <t>с. Рохманово, ул. Центральная, д. 12</t>
  </si>
  <si>
    <t>г. Брянск, ул. 1-я Аллея, д. 1</t>
  </si>
  <si>
    <t>г. Брянск, ул. 2-я Аллея, д. 19А</t>
  </si>
  <si>
    <t>г. Брянск, ул. 2-я Аллея, д. 24</t>
  </si>
  <si>
    <t>г. Брянск, ул. 2-я Аллея, д. 25</t>
  </si>
  <si>
    <t>г. Брянск, ул. 2-я Мичурина, д. 1</t>
  </si>
  <si>
    <t>г. Брянск, ул. 2-я Мичурина, д. 31</t>
  </si>
  <si>
    <t>г. Брянск, ул. 2-я Почепская, д. 36</t>
  </si>
  <si>
    <t>г. Брянск, ул. 22 съезда КПСС, д. 8А</t>
  </si>
  <si>
    <t>г. Брянск, ул. 22 съезда КПСС, д. 31</t>
  </si>
  <si>
    <t>г. Брянск, ул. 22 съезда КПСС, д. 53</t>
  </si>
  <si>
    <t>г. Брянск, ул. 22 съезда КПСС, д. 119</t>
  </si>
  <si>
    <t>г. Брянск, ул. 3 Интернационала, д. 5</t>
  </si>
  <si>
    <t>г. Брянск, ул. 3 Интернационала, д. 9</t>
  </si>
  <si>
    <t>г. Брянск, ул. 3 Интернационала, д. 19</t>
  </si>
  <si>
    <t>г. Брянск, ул. 3 Интернационала, д. 25А</t>
  </si>
  <si>
    <t>г. Брянск, ул. 3 Июля, д. 30</t>
  </si>
  <si>
    <t>г. Брянск, ул. 50-й Армии, д. 18</t>
  </si>
  <si>
    <t>г. Брянск, ул. 7-я Линия, д. 5</t>
  </si>
  <si>
    <t>г. Брянск, ул. 8 Марта, д. 2</t>
  </si>
  <si>
    <t>г. Брянск, ул. Абашева, д. 6</t>
  </si>
  <si>
    <t>г. Брянск, ул. Абашева, д. 7</t>
  </si>
  <si>
    <t>г. Брянск, ул. Абашева, д. 8</t>
  </si>
  <si>
    <t>г. Брянск, ул. Абашева, д. 8А</t>
  </si>
  <si>
    <t>г. Брянск, ул. Авиационная, д. 1</t>
  </si>
  <si>
    <t>г. Брянск, ул. Авиационная, д. 3</t>
  </si>
  <si>
    <t>г. Брянск, ул. Авиационная, д. 6</t>
  </si>
  <si>
    <t>г. Брянск, ул. Авиационная, д. 12А</t>
  </si>
  <si>
    <t>г. Брянск, ул. Авиационная, д. 26А</t>
  </si>
  <si>
    <t>г. Брянск, ул. Азарова, д. 57</t>
  </si>
  <si>
    <t>г. Брянск, ул. академика Королева, д. 11</t>
  </si>
  <si>
    <t>г. Брянск, ул. Бежицкая, д. 1/1</t>
  </si>
  <si>
    <t>г. Брянск, ул. Бежицкая, д. 1/2</t>
  </si>
  <si>
    <t>г. Брянск, ул. Бежицкая, д. 1/5</t>
  </si>
  <si>
    <t>г. Брянск, ул. Белобережская, д. 23</t>
  </si>
  <si>
    <t>г. Брянск, ул. Белобережская, д. 24</t>
  </si>
  <si>
    <t>г. Брянск, ул. Белорусская, д. 42А</t>
  </si>
  <si>
    <t>г. Брянск, ул. Белорусская, д. 50</t>
  </si>
  <si>
    <t>г. Брянск, ул. Белорусская, д. 54</t>
  </si>
  <si>
    <t>г. Брянск, ул. Богдана Хмельницкого, д. 4</t>
  </si>
  <si>
    <t>г. Брянск, ул. Богдана Хмельницкого, д. 35</t>
  </si>
  <si>
    <t>г. Брянск, ул. Богдана Хмельницкого, д. 88А</t>
  </si>
  <si>
    <t>г. Брянск, ул. Богдана Хмельницкого, д. 90</t>
  </si>
  <si>
    <t>г. Брянск, ул. Болховская, д. 57</t>
  </si>
  <si>
    <t>г. Брянск, ул. Болховская, д. 65</t>
  </si>
  <si>
    <t>г. Брянск, ул. Брянского Фронта, д. 4</t>
  </si>
  <si>
    <t>г. Брянск, ул. Брянского Фронта, д. 4/1</t>
  </si>
  <si>
    <t>г. Брянск, ул. Брянского Фронта, д. 6А</t>
  </si>
  <si>
    <t>г. Брянск, ул. Брянского Фронта, д. 10</t>
  </si>
  <si>
    <t>г. Брянск, ул. Брянского Фронта, д. 10/1</t>
  </si>
  <si>
    <t>г. Брянск, ул. Брянского Фронта, д. 12</t>
  </si>
  <si>
    <t>г. Брянск, ул. Брянского Фронта, д. 14</t>
  </si>
  <si>
    <t>г. Брянск, ул. Брянского Фронта, д. 18</t>
  </si>
  <si>
    <t>г. Брянск, ул. Брянского Фронта, д. 22</t>
  </si>
  <si>
    <t>г. Брянск, ул. Брянского Фронта, д. 22/1</t>
  </si>
  <si>
    <t>г. Брянск, ул. Вали Сафроновой, д. 75</t>
  </si>
  <si>
    <t>г. Брянск, ул. Вокзальная, д. 39</t>
  </si>
  <si>
    <t>г. Брянск, ул. Вокзальная, д. 152</t>
  </si>
  <si>
    <t>г. Брянск, ул. Вокзальная, д. 164</t>
  </si>
  <si>
    <t>г. Брянск, ул. Володарского, д. 66А</t>
  </si>
  <si>
    <t>г. Брянск, ул. Володарского, д. 66Б</t>
  </si>
  <si>
    <t>г. Брянск, ул. Воровского, д. 4</t>
  </si>
  <si>
    <t>г. Брянск, ул. Воровского, д. 5</t>
  </si>
  <si>
    <t>г. Брянск, ул. Воровского, д. 7</t>
  </si>
  <si>
    <t>г. Брянск, ул. Воровского, д. 8</t>
  </si>
  <si>
    <t>г. Брянск, ул. Воровского, д. 10</t>
  </si>
  <si>
    <t>г. Брянск, ул. Вяземского, д. 17</t>
  </si>
  <si>
    <t>г. Брянск, ул. Гвардейская, д. 4</t>
  </si>
  <si>
    <t>г. Брянск, ул. Гомельская, д. 1</t>
  </si>
  <si>
    <t>г. Брянск, ул. Гомельская, д. 57</t>
  </si>
  <si>
    <t>г. Брянск, ул. Гомельская, д. 59</t>
  </si>
  <si>
    <t>г. Брянск, ул. Гончарова, д. 61</t>
  </si>
  <si>
    <t>г. Брянск, ул. Гончарова, д. 63</t>
  </si>
  <si>
    <t>г. Брянск, ул. Горбатова, д. 19</t>
  </si>
  <si>
    <t>г. Брянск, ул. Горбатова, д. 21</t>
  </si>
  <si>
    <t>г. Брянск, ул. Горького, д. 15</t>
  </si>
  <si>
    <t>г. Брянск, ул. Гражданская, д. 3</t>
  </si>
  <si>
    <t>г. Брянск, ул. Грибоедова, д. 7А</t>
  </si>
  <si>
    <t>г. Брянск, ул. Грибоедова, д. 9</t>
  </si>
  <si>
    <t>г. Брянск, ул. Грибоедова, д. 11</t>
  </si>
  <si>
    <t>г. Брянск, ул. Грибоедова, д. 17</t>
  </si>
  <si>
    <t>г. Брянск, ул. Дарвина, д. 2</t>
  </si>
  <si>
    <t>г. Брянск, ул. Деснинская, д. 9</t>
  </si>
  <si>
    <t>г. Брянск, ул. Деснинская, д. 11</t>
  </si>
  <si>
    <t>г. Брянск, ул. Дзержинского, д. 36</t>
  </si>
  <si>
    <t>г. Брянск, ул. Дзержинского, д. 38А</t>
  </si>
  <si>
    <t>г. Брянск, ул. Дзержинского, д. 40А</t>
  </si>
  <si>
    <t>г. Брянск, ул. Дзержинского, д. 42А</t>
  </si>
  <si>
    <t>г. Брянск, ул. Дзержинского, д. 44</t>
  </si>
  <si>
    <t>г. Брянск, ул. Димитрова, д. 7 корп. 1</t>
  </si>
  <si>
    <t>г. Брянск, ул. Димитрова, д. 33А</t>
  </si>
  <si>
    <t>г. Брянск, ул. Димитрова, д. 46Б</t>
  </si>
  <si>
    <t>г. Брянск, ул. Димитрова, д. 47</t>
  </si>
  <si>
    <t>г. Брянск, ул. Димитрова, д. 81</t>
  </si>
  <si>
    <t>г. Брянск, ул. Димитрова, д. 122</t>
  </si>
  <si>
    <t>г. Брянск, ул. Докучаева, д. 9</t>
  </si>
  <si>
    <t>г. Брянск, ул. Доменная, д. 3</t>
  </si>
  <si>
    <t>г. Брянск, ул. Донбасская, д. 26</t>
  </si>
  <si>
    <t>г. Брянск, ул. Донбасская, д. 57А</t>
  </si>
  <si>
    <t>г. Брянск, ул. Дружбы, д. 5</t>
  </si>
  <si>
    <t>г. Брянск, ул. Дружбы, д. 22</t>
  </si>
  <si>
    <t>г. Брянск, ул. Дуки, д. 5</t>
  </si>
  <si>
    <t>г. Брянск, ул. Дуки, д. 31</t>
  </si>
  <si>
    <t>г. Брянск, ул. Дуки, д. 33</t>
  </si>
  <si>
    <t>г. Брянск, ул. Дуки, д. 47</t>
  </si>
  <si>
    <t>г. Брянск, ул. Дуки, д. 62</t>
  </si>
  <si>
    <t>г. Брянск, ул. Дуки, д. 70</t>
  </si>
  <si>
    <t>г. Брянск, ул. Емлютина, д. 44</t>
  </si>
  <si>
    <t>г. Брянск, ул. Есенина, д. 4А</t>
  </si>
  <si>
    <t>г. Брянск, ул. Есенина, д. 26</t>
  </si>
  <si>
    <t>г. Брянск, ул. Есенина, д. 30</t>
  </si>
  <si>
    <t>г. Брянск, ул. Институтская, д. 122</t>
  </si>
  <si>
    <t>г. Брянск, ул. Камозина, д. 2</t>
  </si>
  <si>
    <t>г. Брянск, ул. Камозина, д. 4А</t>
  </si>
  <si>
    <t>г. Брянск, ул. Камозина, д. 25</t>
  </si>
  <si>
    <t>г. Брянск, ул. Камозина, д. 27</t>
  </si>
  <si>
    <t>г. Брянск, ул. Камозина, д. 35</t>
  </si>
  <si>
    <t>г. Брянск, ул. Камозина, д. 39</t>
  </si>
  <si>
    <t>г. Брянск, ул. Камозина, д. 41</t>
  </si>
  <si>
    <t>г. Брянск, ул. Карачижская, д. 59</t>
  </si>
  <si>
    <t>г. Брянск, ул. Карачижская, д. 69</t>
  </si>
  <si>
    <t>г. Брянск, ул. Карачижская, д. 71</t>
  </si>
  <si>
    <t>г. Брянск, ул. Карачижская, д. 104</t>
  </si>
  <si>
    <t>г. Брянск, ул. Карачижская, д. 106</t>
  </si>
  <si>
    <t>г. Брянск, ул. Карачижская, д. 108</t>
  </si>
  <si>
    <t>г. Брянск, ул. Карьерная, д. 2Б</t>
  </si>
  <si>
    <t>г. Брянск, ул. Киевская, д. 1</t>
  </si>
  <si>
    <t>г. Брянск, ул. Клары Цеткин, д. 15</t>
  </si>
  <si>
    <t>г. Брянск, ул. Клинцовская, д. 57</t>
  </si>
  <si>
    <t>г. Брянск, ул. Клинцовская, д. 65/73</t>
  </si>
  <si>
    <t>г. Брянск, ул. Коммунальная, д. 77</t>
  </si>
  <si>
    <t>г. Брянск, ул. Комсомольская, д. 1</t>
  </si>
  <si>
    <t>г. Брянск, ул. Комсомольская, д. 16</t>
  </si>
  <si>
    <t>г. Брянск, ул. Костычева, д. 39А</t>
  </si>
  <si>
    <t>г. Брянск, ул. Костычева, д. 60</t>
  </si>
  <si>
    <t>г. Брянск, ул. Костычева, д. 62</t>
  </si>
  <si>
    <t>г. Брянск, ул. Котовского, д. 3</t>
  </si>
  <si>
    <t>г. Брянск, ул. Котовского, д. 18</t>
  </si>
  <si>
    <t>г. Брянск, ул. Красноармейская, д. 62/2</t>
  </si>
  <si>
    <t>г. Брянск, ул. Красноармейская, д. 97</t>
  </si>
  <si>
    <t>г. Брянск, ул. Красноармейская, д. 160</t>
  </si>
  <si>
    <t>г. Брянск, ул. Красноармейская, д. 170Б</t>
  </si>
  <si>
    <t>г. Брянск, ул. Красный Маяк, д. 100</t>
  </si>
  <si>
    <t>г. Брянск, ул. Красных Партизан, д. 25</t>
  </si>
  <si>
    <t>г. Брянск, ул. Красных Партизан, д. 36А</t>
  </si>
  <si>
    <t>г. Брянск, ул. Крахмалева, д. 29</t>
  </si>
  <si>
    <t>г. Брянск, ул Крахмалева, д. 31</t>
  </si>
  <si>
    <t>г. Брянск, ул. Крахмалева, д. 33</t>
  </si>
  <si>
    <t>г. Брянск, ул. Куйбышева, д. 12</t>
  </si>
  <si>
    <t>г. Брянск, ул. Куйбышева, д. 99</t>
  </si>
  <si>
    <t>г. Брянск, ул. Куйбышева, д. 103</t>
  </si>
  <si>
    <t>г. Брянск, ул. Литейная, д. 51</t>
  </si>
  <si>
    <t>г. Брянск, ул. Литейная, д. 53</t>
  </si>
  <si>
    <t>г. Брянск, ул. Литейная, д. 55</t>
  </si>
  <si>
    <t>г. Брянск, ул. Литейная, д. 66/87</t>
  </si>
  <si>
    <t>г. Брянск, ул. Луначарского, д. 3</t>
  </si>
  <si>
    <t>г. Брянск, ул. Луначарского, д. 10</t>
  </si>
  <si>
    <t>г. Брянск, ул. Любезного, д. 1</t>
  </si>
  <si>
    <t>г. Брянск, ул. Мало-Озерная, д. 1</t>
  </si>
  <si>
    <t>г. Брянск, ул. Мало-Орловская, д. 9</t>
  </si>
  <si>
    <t>г. Брянск, ул. Матвеева, д. 8</t>
  </si>
  <si>
    <t>г. Брянск, ул. Медведева, д. 7</t>
  </si>
  <si>
    <t>г. Брянск, ул. Медведева, д. 9А/2</t>
  </si>
  <si>
    <t>г. Брянск, ул. Медведева, д. 11</t>
  </si>
  <si>
    <t>г. Брянск, ул. Медведева, д. 13</t>
  </si>
  <si>
    <t>г. Брянск, ул. Менжинского, д. 8</t>
  </si>
  <si>
    <t>г. Брянск, ул. Менжинского, д. 13</t>
  </si>
  <si>
    <t>г. Брянск, ул. Менжинского, д. 15</t>
  </si>
  <si>
    <t>г. Брянск, ул Металлистов, д. 20</t>
  </si>
  <si>
    <t>г. Брянск, ул. Металлургов, д. 31</t>
  </si>
  <si>
    <t>г. Брянск, ул. Мира, д. 80</t>
  </si>
  <si>
    <t>г. Брянск, ул. Мичурина, д. 6</t>
  </si>
  <si>
    <t>г. Брянск, ул. Мичурина, д. 31</t>
  </si>
  <si>
    <t>г. Брянск, ул. Молодой Гвардии, д. 25</t>
  </si>
  <si>
    <t>г. Брянск, ул. Молодой Гвардии, д. 27</t>
  </si>
  <si>
    <t>г. Брянск, ул. Молодой Гвардии, д. 58/1</t>
  </si>
  <si>
    <t>г. Брянск, ул. Молодой Гвардии, д. 58/2</t>
  </si>
  <si>
    <t>г. Брянск, ул. Молодой Гвардии, д. 58/3</t>
  </si>
  <si>
    <t>г. Брянск, ул. Молодой Гвардии, д. 60А</t>
  </si>
  <si>
    <t>г. Брянск, ул. Молодой Гвардии, д. 71А</t>
  </si>
  <si>
    <t>г. Брянск, ул. Народная, д. 14</t>
  </si>
  <si>
    <t>г. Брянск, ул. Народная, д. 18</t>
  </si>
  <si>
    <t>г. Брянск, ул. Народная, д. 20</t>
  </si>
  <si>
    <t>г. Брянск, ул. Никитина, д. 3</t>
  </si>
  <si>
    <t>г. Брянск, ул. Никитина, д. 14Б</t>
  </si>
  <si>
    <t>г. Брянск, ул. Ново-Советская, д. 81</t>
  </si>
  <si>
    <t>г. Брянск, ул. Ново-Советская, д. 91</t>
  </si>
  <si>
    <t>г. Брянск, ул. Ново-Советская, д. 91А</t>
  </si>
  <si>
    <t>г. Брянск, ул. Ново-Советская, д. 115</t>
  </si>
  <si>
    <t>г. Брянск, ул. Ново-Советская, д. 116/51</t>
  </si>
  <si>
    <t>г. Брянск, ул. Ново-Советская, д. 117</t>
  </si>
  <si>
    <t>г. Брянск, ул. Ново-Советская, д. 121</t>
  </si>
  <si>
    <t>г. Брянск, ул. Ново-Советская, д. 122</t>
  </si>
  <si>
    <t>г. Брянск, ул. Ново-Советская, д. 123</t>
  </si>
  <si>
    <t>г. Брянск, ул. Ново-Советская, д. 124</t>
  </si>
  <si>
    <t>г. Брянск, ул. Ново-Советская, д. 132А</t>
  </si>
  <si>
    <t>г. Брянск, ул. Ново-Советская, д. 146</t>
  </si>
  <si>
    <t>г. Брянск, ул. Ново-Советская, д. 156</t>
  </si>
  <si>
    <t>г. Брянск, ул. Новозыбковская, д. 3Б</t>
  </si>
  <si>
    <t>г. Брянск, ул. Новозыбковская, д. 3В</t>
  </si>
  <si>
    <t>г. Брянск, ул. Новозыбковская, д. 7</t>
  </si>
  <si>
    <t>г. Брянск, ул. Новозыбковская, д. 9</t>
  </si>
  <si>
    <t>г. Брянск, ул. Новозыбковская, д. 9/1</t>
  </si>
  <si>
    <t>г. Брянск, ул. Новозыбковская, д. 9Г</t>
  </si>
  <si>
    <t>г. Брянск, ул. Новозыбковская, д. 11А</t>
  </si>
  <si>
    <t>г. Брянск, ул. Новозыбковская, д. 13</t>
  </si>
  <si>
    <t>г. Брянск, ул. Новозыбковская, д. 13А</t>
  </si>
  <si>
    <t>г. Брянск, ул. Новозыбковская, д. 14А</t>
  </si>
  <si>
    <t>г. Брянск, ул. Новозыбковская, д. 14Б</t>
  </si>
  <si>
    <t>г. Брянск, ул. Новозыбковская, д. 16А</t>
  </si>
  <si>
    <t>г. Брянск, ул. Новозыбковская, д. 18А</t>
  </si>
  <si>
    <t>г. Брянск, ул. Новозыбковская, д. 26</t>
  </si>
  <si>
    <t>г. Брянск, ул. Окружная, д. 13</t>
  </si>
  <si>
    <t>г. Брянск, ул. Октябрьская, д. 5</t>
  </si>
  <si>
    <t>г. Брянск, ул. Октябрьская, д. 9</t>
  </si>
  <si>
    <t>г. Брянск, ул. Октябрьская, д. 23</t>
  </si>
  <si>
    <t>г. Брянск, ул. Октябрьская, д. 23А</t>
  </si>
  <si>
    <t>Железобетонные с монолитным каркасом</t>
  </si>
  <si>
    <t xml:space="preserve">                               </t>
  </si>
  <si>
    <t xml:space="preserve">РО </t>
  </si>
  <si>
    <t>Год ремонта</t>
  </si>
  <si>
    <t>Возвратность на 01.01.2022</t>
  </si>
  <si>
    <t>Сбор</t>
  </si>
  <si>
    <t>2023 год</t>
  </si>
  <si>
    <t>Итого по Брянской области 2023 год</t>
  </si>
  <si>
    <t>Итого по Муниципальному "Стародубский муниципальный округ"</t>
  </si>
  <si>
    <t>Муниципальное образование "Брасовское сельское поселение" Брасовского муниципального района</t>
  </si>
  <si>
    <t>Итого по муниципальному образованию  "Брасовское сельское поселение" Брасовского муниципального  района</t>
  </si>
  <si>
    <t>Итого по муниципальному образованию  "Мирнинское сельское поселение" Гордеевского муниципального района</t>
  </si>
  <si>
    <t xml:space="preserve">Муниципальное образование  "Березинское сельское поселение" Дятьковского муниципального района </t>
  </si>
  <si>
    <t>Итого по муниципальному образованию  "Березинское сельское поселение" Дятьковского муниципального района</t>
  </si>
  <si>
    <t>Итого по Муниципальному образованию "Красногорское городское поселение" Красногорского муниципального района</t>
  </si>
  <si>
    <t>Итого по муниципальному образованию "Мглинский муниципальный район"</t>
  </si>
  <si>
    <t>Муниципальное образование "Мглинский муниципальный район"</t>
  </si>
  <si>
    <t>Муниципальное образование  "Алтуховское городское поселение" Навлинскоко муниципального района</t>
  </si>
  <si>
    <t>Итого по муниципальному образованию "Алтуховское городское поселение" Навлинскоко муниципального района</t>
  </si>
  <si>
    <t>Муниципальное образование "Кокоревское городское поселение" Суземского муниципального района</t>
  </si>
  <si>
    <t>Итого по муниципальному образованию "Кокоревское городское поселение" Суземского муниципального района</t>
  </si>
  <si>
    <t>12.2023</t>
  </si>
  <si>
    <t>2024 год</t>
  </si>
  <si>
    <t>Итого по Брянской области 2024 год</t>
  </si>
  <si>
    <t xml:space="preserve">Муниципальное образование "Сещинское сельское поселение" Дубровского муниципального района </t>
  </si>
  <si>
    <t xml:space="preserve">Итого по муниципальному образованию  "Сещинское сельское поселение" Дубровского муниципального района </t>
  </si>
  <si>
    <t>Муниципальное образование  "Большежуковское сельское поселение" Дятьковского муниципального района</t>
  </si>
  <si>
    <t>Муниципальное образование  "Жуковское городское поселение" Жуковского муниципального округа</t>
  </si>
  <si>
    <t>Итого по муниципальному образованию "Жуковское городское поселение" Жуковского муниципального округа</t>
  </si>
  <si>
    <t>Муниципальное образование "Сачковичское сельское поселение" Климовского муниципального района</t>
  </si>
  <si>
    <t>Муниципальное образование "Городское поселение пгт Климово" Климовского муниципального района</t>
  </si>
  <si>
    <t>Итого по муниципальному образованию "Сачковичское сельское поселение" Климовского муниципального района</t>
  </si>
  <si>
    <t>Муниципальное образование "Мглинское городское поселение" Мглинского муниципального района</t>
  </si>
  <si>
    <t>Итого по Муниципальному образованию "Мглинское городское поселение" Мглинского муниципального района</t>
  </si>
  <si>
    <t>Муниципальное образование  "Синезерское сельское поселение" Навлинскоко муниципального района</t>
  </si>
  <si>
    <t>Итого по муниципальному образованию  "Синезерское сельское поселение" Навлинскоко муниципального района</t>
  </si>
  <si>
    <t>Муниципальное образование "Суземкое городское поселение" Суземского муниципального района</t>
  </si>
  <si>
    <t>Итого по муниципальному образованию "Суземкое городское поселение" Суземского муниципального района</t>
  </si>
  <si>
    <t>Муниципальное образование "Холмечское сельское поселение" Суземского муниципального района</t>
  </si>
  <si>
    <t>Итого по муниципальному образованию "Холмечское сельское поселение" Суземского муниципального района</t>
  </si>
  <si>
    <t>12.2024</t>
  </si>
  <si>
    <t>2025 год</t>
  </si>
  <si>
    <t>Итого по Брянской области 2025 год</t>
  </si>
  <si>
    <t>Муниципальное образование "Мирнинское сельское поселение" Гордеевского муниципального района</t>
  </si>
  <si>
    <t>Муниципальное образование "Гордеевское сельское поселение" Гордеевского муниципального района</t>
  </si>
  <si>
    <t>Итого по муниципальному образованию  "Гордеевское сельское поселение" Гордеевского муниципального района</t>
  </si>
  <si>
    <t xml:space="preserve">Муниципальное образование "Пеклинское сельское поселение" Дубровского муниципального района </t>
  </si>
  <si>
    <t xml:space="preserve">Итого по муниципальному образованию  "Пеклинское сельское поселение" Дубровского муниципального района </t>
  </si>
  <si>
    <t>Муниципальное образование "поседок Бытошь" Дятьковского муниципального района</t>
  </si>
  <si>
    <t>Итого по муниципальному образованию  "поседок Бытошь" Дятьковского муниципального района</t>
  </si>
  <si>
    <t>Муниципальное образование "поседок Ивот" Дятьковского муниципального района</t>
  </si>
  <si>
    <t>Итого по муниципальному образованию  "поседок Ивот" Дятьковского муниципального района</t>
  </si>
  <si>
    <t>Муниципальное образование "Любохонское сельское поселение" Дятьковского муниципального района</t>
  </si>
  <si>
    <t>Итого по муниципальному образованию  "Любохонское сельское поселение" Дятьковского муниципального района</t>
  </si>
  <si>
    <t>Муниципальное образование "Злынковское городское поселение" Злынковского муниципального района</t>
  </si>
  <si>
    <t>Итого по муниципальному образованию "Злынковское городское поселение" Злынковского муниципального района</t>
  </si>
  <si>
    <t>Муниципальное образование "Новопогощенское сельское поселение" Суземского муниципального района</t>
  </si>
  <si>
    <t>Итого по муниципальному образованию "Новопогощенское сельское поселение" Суземского муниципального района</t>
  </si>
  <si>
    <t>Муниципальное образование "Селеченское сельское поселение" Суземского муниципального района</t>
  </si>
  <si>
    <t>Итого по муниципальному образованию "Селеченское сельское поселение" Суземского муниципального района</t>
  </si>
  <si>
    <t>Итого по муниципальному образованию  "Белоберезковское городское поселение" Трубчевского муниципального района</t>
  </si>
  <si>
    <t>12.2025</t>
  </si>
  <si>
    <t>Муниципальное образование "Жуковское муниципальный район"</t>
  </si>
  <si>
    <t>(приложение 3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</si>
  <si>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Итого по Брянской области (2023-2025 гг.)</t>
  </si>
  <si>
    <t>2023 г.</t>
  </si>
  <si>
    <t>2024 г.</t>
  </si>
  <si>
    <t>Муниципальное образование  "Мирнинское сельское поселение" Гордеевского муниципального района</t>
  </si>
  <si>
    <t>2025 г.</t>
  </si>
  <si>
    <t>(приложение 1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</si>
  <si>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2 к краткосрочному (2023-2025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</si>
  <si>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+</t>
  </si>
  <si>
    <t>Итого по муниципальному образованию "Алтуховское городское поселение" Навлинского муниципального района</t>
  </si>
  <si>
    <t>Муниципальное образование  "Алтуховское городское поселение" Навлинского муниципального района</t>
  </si>
  <si>
    <t>Муниципальное образование  "Алешинское сельское поселение" Навлинского муниципального района</t>
  </si>
  <si>
    <t>Итого по муниципальному образованию "Алешинское сельское поселение" Навлинского муниципального района</t>
  </si>
  <si>
    <t>Муниципальное образование  "Синезерское сельское поселение" Навлинского муниципального района</t>
  </si>
  <si>
    <t>панельные</t>
  </si>
  <si>
    <t>кирпичные</t>
  </si>
  <si>
    <t>п. Мирный, ул. Лесная, д. 2</t>
  </si>
  <si>
    <t xml:space="preserve">Итого по Жирятинскому району 2023 - 2025 гг </t>
  </si>
  <si>
    <t>Итого по Жирятинскому району 2023 год</t>
  </si>
  <si>
    <t>Итого по муниципальному образованию "Жирятинский муниципальный район" 2024 год</t>
  </si>
  <si>
    <t>Итого по муниципальному образованию "Жирятинский муниципальный район" 2023 год</t>
  </si>
  <si>
    <t>Итого по муниципальному образованию "Жирятинский муниципальный район" 2025 год</t>
  </si>
  <si>
    <t>Планируемые показатели выполнения работ по капитальному ремонту многоквартирных домов Жирятинского района Брянской области, включенных в краткосрочный (2023-2025 годы) план</t>
  </si>
  <si>
    <t>Перечень многоквартирных домов Жирятинского района Брянской области, включенных в краткосрочный (2023-2025 годы) план</t>
  </si>
  <si>
    <t xml:space="preserve">Перечень многоквартирных домов Жирятинского района Брянской области, включенных в краткосрочный (2023-2025 годы) план, с указанием видов и стоимости услуг и (или) работ по капитальному ремонту </t>
  </si>
  <si>
    <t>Приложение 2                                                                                                 к постановлению администрации                                                         Жирятинского района                                                                                            от 15.04.2022 г. № 106</t>
  </si>
  <si>
    <t>Приложение 1                                                                                                                                                             к постановлению администрации                                                        Жирятинского района                                                                                            от 15.04.2022 г. № 106</t>
  </si>
  <si>
    <t>Приложение 3                                                                                               к постановлению администрации                                                         Жирятинского района                                                                                             от 15.04.2022 г. №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</si>
</sst>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0000000"/>
    <numFmt numFmtId="167" formatCode="#,##0.00\ &quot;₽&quot;"/>
  </numFmts>
  <fonts count="70" x14ac:knownFonts="1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Arial Narrow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b/>
      <sz val="10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22"/>
      <name val="Arial Narrow"/>
      <family val="2"/>
      <charset val="204"/>
    </font>
    <font>
      <sz val="6"/>
      <color indexed="8"/>
      <name val="Times New Roman"/>
      <family val="1"/>
      <charset val="204"/>
    </font>
    <font>
      <b/>
      <sz val="10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b/>
      <sz val="14"/>
      <name val="Arial Narrow"/>
      <family val="2"/>
      <charset val="204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927">
    <xf numFmtId="0" fontId="0" fillId="0" borderId="0" applyNumberFormat="0" applyBorder="0" applyProtection="0">
      <alignment horizontal="left" vertical="center" wrapText="1"/>
    </xf>
    <xf numFmtId="0" fontId="6" fillId="2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51" fillId="58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52" fillId="60" borderId="0" applyNumberFormat="0" applyBorder="0" applyAlignment="0" applyProtection="0"/>
    <xf numFmtId="0" fontId="7" fillId="19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52" fillId="61" borderId="0" applyNumberFormat="0" applyBorder="0" applyAlignment="0" applyProtection="0"/>
    <xf numFmtId="0" fontId="7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7" fillId="29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52" fillId="63" borderId="0" applyNumberFormat="0" applyBorder="0" applyAlignment="0" applyProtection="0"/>
    <xf numFmtId="0" fontId="7" fillId="31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7" fillId="32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6" fillId="0" borderId="0"/>
    <xf numFmtId="0" fontId="34" fillId="0" borderId="0"/>
    <xf numFmtId="0" fontId="7" fillId="34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7" fillId="27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7" fillId="35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7" fillId="36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7" fillId="37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7" fillId="3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7" fillId="2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7" fillId="3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7" fillId="3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7" fillId="27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7" fillId="40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7" fillId="4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8" fillId="15" borderId="1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8" fillId="6" borderId="1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53" fillId="72" borderId="24" applyNumberFormat="0" applyAlignment="0" applyProtection="0"/>
    <xf numFmtId="0" fontId="9" fillId="42" borderId="2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9" fillId="43" borderId="2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9" fillId="42" borderId="2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54" fillId="73" borderId="25" applyNumberFormat="0" applyAlignment="0" applyProtection="0"/>
    <xf numFmtId="0" fontId="10" fillId="42" borderId="1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10" fillId="43" borderId="1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10" fillId="42" borderId="1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55" fillId="73" borderId="24" applyNumberFormat="0" applyAlignment="0" applyProtection="0"/>
    <xf numFmtId="0" fontId="11" fillId="0" borderId="3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11" fillId="0" borderId="3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56" fillId="0" borderId="26" applyNumberFormat="0" applyFill="0" applyAlignment="0" applyProtection="0"/>
    <xf numFmtId="0" fontId="12" fillId="0" borderId="4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12" fillId="0" borderId="4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57" fillId="0" borderId="27" applyNumberFormat="0" applyFill="0" applyAlignment="0" applyProtection="0"/>
    <xf numFmtId="0" fontId="13" fillId="0" borderId="5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13" fillId="0" borderId="5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14" fillId="0" borderId="6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59" fillId="0" borderId="29" applyNumberFormat="0" applyFill="0" applyAlignment="0" applyProtection="0"/>
    <xf numFmtId="0" fontId="24" fillId="0" borderId="0">
      <alignment horizontal="right" vertical="top" wrapText="1"/>
    </xf>
    <xf numFmtId="0" fontId="4" fillId="0" borderId="0"/>
    <xf numFmtId="0" fontId="15" fillId="44" borderId="7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15" fillId="45" borderId="7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60" fillId="74" borderId="30" applyNumberFormat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17" fillId="22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2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18" fillId="0" borderId="0"/>
    <xf numFmtId="0" fontId="4" fillId="0" borderId="0"/>
    <xf numFmtId="0" fontId="6" fillId="0" borderId="0"/>
    <xf numFmtId="0" fontId="4" fillId="0" borderId="0"/>
    <xf numFmtId="0" fontId="27" fillId="0" borderId="0"/>
    <xf numFmtId="0" fontId="4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8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4" fillId="0" borderId="0"/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3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 applyNumberFormat="0" applyBorder="0" applyProtection="0">
      <alignment horizontal="left" vertical="center" wrapText="1"/>
    </xf>
    <xf numFmtId="0" fontId="24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0" fillId="0" borderId="0">
      <alignment horizontal="left"/>
    </xf>
    <xf numFmtId="0" fontId="6" fillId="0" borderId="0"/>
    <xf numFmtId="0" fontId="32" fillId="0" borderId="0"/>
    <xf numFmtId="0" fontId="24" fillId="0" borderId="0">
      <alignment horizontal="left" vertical="center" wrapText="1"/>
    </xf>
    <xf numFmtId="0" fontId="19" fillId="5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19" fillId="7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63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6" fillId="47" borderId="8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6" fillId="47" borderId="8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0" fontId="36" fillId="77" borderId="3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1" fillId="0" borderId="9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65" fillId="0" borderId="32" applyNumberFormat="0" applyFill="0" applyAlignment="0" applyProtection="0"/>
    <xf numFmtId="0" fontId="29" fillId="0" borderId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23" fillId="10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7" fillId="78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77" borderId="31" applyNumberFormat="0" applyFont="0" applyAlignment="0" applyProtection="0"/>
    <xf numFmtId="0" fontId="24" fillId="0" borderId="0" applyNumberFormat="0" applyBorder="0" applyProtection="0">
      <alignment horizontal="left" vertical="center" wrapText="1"/>
    </xf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6" fillId="77" borderId="31" applyNumberFormat="0" applyFont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</cellStyleXfs>
  <cellXfs count="474">
    <xf numFmtId="0" fontId="0" fillId="0" borderId="0" xfId="0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>
      <alignment horizontal="left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>
      <alignment horizontal="left" vertical="center" wrapText="1"/>
    </xf>
    <xf numFmtId="49" fontId="24" fillId="0" borderId="0" xfId="0" applyNumberFormat="1" applyFont="1" applyFill="1" applyAlignment="1">
      <alignment horizont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>
      <alignment horizontal="center" wrapText="1" shrinkToFit="1"/>
    </xf>
    <xf numFmtId="0" fontId="0" fillId="0" borderId="0" xfId="0" applyNumberFormat="1" applyFill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horizontal="center" wrapText="1" shrinkToFit="1"/>
    </xf>
    <xf numFmtId="4" fontId="37" fillId="0" borderId="0" xfId="2168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4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4" fontId="42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Alignment="1">
      <alignment horizontal="center" wrapText="1" shrinkToFit="1"/>
    </xf>
    <xf numFmtId="4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 shrinkToFi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Fill="1">
      <alignment horizontal="left" vertical="center" wrapText="1"/>
    </xf>
    <xf numFmtId="0" fontId="45" fillId="0" borderId="10" xfId="0" applyFont="1" applyFill="1" applyBorder="1">
      <alignment horizontal="left" vertical="center" wrapText="1"/>
    </xf>
    <xf numFmtId="0" fontId="48" fillId="0" borderId="0" xfId="0" applyFont="1" applyFill="1">
      <alignment horizontal="left" vertical="center" wrapText="1"/>
    </xf>
    <xf numFmtId="4" fontId="5" fillId="0" borderId="0" xfId="0" applyNumberFormat="1" applyFont="1" applyFill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4" fillId="0" borderId="0" xfId="0" applyNumberFormat="1" applyFont="1" applyFill="1">
      <alignment horizontal="left" vertical="center" wrapText="1"/>
    </xf>
    <xf numFmtId="4" fontId="49" fillId="0" borderId="0" xfId="0" applyNumberFormat="1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2068" applyFont="1" applyFill="1" applyBorder="1" applyAlignment="1">
      <alignment vertical="center" wrapText="1"/>
    </xf>
    <xf numFmtId="4" fontId="44" fillId="0" borderId="10" xfId="2073" applyNumberFormat="1" applyFont="1" applyFill="1" applyBorder="1" applyAlignment="1">
      <alignment horizontal="center" vertical="center" wrapText="1"/>
    </xf>
    <xf numFmtId="4" fontId="44" fillId="0" borderId="10" xfId="2072" applyNumberFormat="1" applyFont="1" applyFill="1" applyBorder="1" applyAlignment="1">
      <alignment horizontal="center" vertical="center" wrapText="1"/>
    </xf>
    <xf numFmtId="4" fontId="44" fillId="0" borderId="10" xfId="2108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>
      <alignment horizontal="left" vertical="center" wrapText="1"/>
    </xf>
    <xf numFmtId="0" fontId="44" fillId="0" borderId="10" xfId="2082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/>
    </xf>
    <xf numFmtId="4" fontId="44" fillId="0" borderId="10" xfId="2083" applyNumberFormat="1" applyFont="1" applyFill="1" applyBorder="1" applyAlignment="1">
      <alignment horizontal="center" vertical="center" wrapText="1"/>
    </xf>
    <xf numFmtId="4" fontId="44" fillId="0" borderId="10" xfId="2084" applyNumberFormat="1" applyFont="1" applyFill="1" applyBorder="1" applyAlignment="1">
      <alignment horizontal="center" vertical="center" wrapText="1"/>
    </xf>
    <xf numFmtId="0" fontId="44" fillId="0" borderId="10" xfId="2090" applyFont="1" applyFill="1" applyBorder="1" applyAlignment="1">
      <alignment horizontal="left" vertical="center" wrapText="1"/>
    </xf>
    <xf numFmtId="4" fontId="44" fillId="0" borderId="15" xfId="2087" applyNumberFormat="1" applyFont="1" applyFill="1" applyBorder="1" applyAlignment="1">
      <alignment horizontal="center" vertical="center" wrapText="1"/>
    </xf>
    <xf numFmtId="4" fontId="44" fillId="0" borderId="15" xfId="2088" applyNumberFormat="1" applyFont="1" applyFill="1" applyBorder="1" applyAlignment="1">
      <alignment horizontal="center" vertical="center" wrapText="1"/>
    </xf>
    <xf numFmtId="4" fontId="44" fillId="0" borderId="10" xfId="2104" applyNumberFormat="1" applyFont="1" applyFill="1" applyBorder="1" applyAlignment="1">
      <alignment horizontal="center" vertical="center" wrapText="1"/>
    </xf>
    <xf numFmtId="4" fontId="44" fillId="0" borderId="10" xfId="2103" applyNumberFormat="1" applyFont="1" applyFill="1" applyBorder="1" applyAlignment="1">
      <alignment horizontal="center" vertical="center" wrapText="1"/>
    </xf>
    <xf numFmtId="0" fontId="44" fillId="0" borderId="10" xfId="2105" applyFont="1" applyFill="1" applyBorder="1" applyAlignment="1">
      <alignment horizontal="left" vertical="center" wrapText="1"/>
    </xf>
    <xf numFmtId="0" fontId="44" fillId="0" borderId="10" xfId="2109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2125" applyFont="1" applyFill="1" applyBorder="1" applyAlignment="1">
      <alignment horizontal="left" vertical="center" wrapText="1"/>
    </xf>
    <xf numFmtId="0" fontId="44" fillId="0" borderId="10" xfId="2083" applyFont="1" applyFill="1" applyBorder="1" applyAlignment="1">
      <alignment horizontal="center" vertical="center" wrapText="1"/>
    </xf>
    <xf numFmtId="0" fontId="44" fillId="0" borderId="10" xfId="2169" applyFont="1" applyFill="1" applyBorder="1" applyAlignment="1">
      <alignment horizontal="center" vertical="center" wrapText="1"/>
    </xf>
    <xf numFmtId="4" fontId="44" fillId="0" borderId="10" xfId="2169" applyNumberFormat="1" applyFont="1" applyFill="1" applyBorder="1" applyAlignment="1">
      <alignment horizontal="left" vertical="center" wrapText="1"/>
    </xf>
    <xf numFmtId="0" fontId="44" fillId="0" borderId="10" xfId="2140" applyFont="1" applyFill="1" applyBorder="1" applyAlignment="1">
      <alignment horizontal="left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  <xf numFmtId="4" fontId="44" fillId="0" borderId="17" xfId="2169" applyNumberFormat="1" applyFont="1" applyFill="1" applyBorder="1" applyAlignment="1">
      <alignment horizontal="left" vertical="center" wrapText="1"/>
    </xf>
    <xf numFmtId="4" fontId="44" fillId="0" borderId="17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4" fontId="44" fillId="0" borderId="10" xfId="2169" applyNumberFormat="1" applyFont="1" applyFill="1" applyBorder="1" applyAlignment="1">
      <alignment horizontal="center" vertical="center" wrapText="1"/>
    </xf>
    <xf numFmtId="0" fontId="44" fillId="0" borderId="10" xfId="2169" applyFont="1" applyFill="1" applyBorder="1" applyAlignment="1">
      <alignment horizontal="left" vertical="center" wrapText="1"/>
    </xf>
    <xf numFmtId="0" fontId="44" fillId="0" borderId="10" xfId="2170" applyFont="1" applyFill="1" applyBorder="1" applyAlignment="1">
      <alignment horizontal="center" vertical="center" wrapText="1"/>
    </xf>
    <xf numFmtId="4" fontId="44" fillId="0" borderId="10" xfId="2170" applyNumberFormat="1" applyFont="1" applyFill="1" applyBorder="1" applyAlignment="1">
      <alignment horizontal="center" vertical="center" wrapText="1"/>
    </xf>
    <xf numFmtId="4" fontId="44" fillId="0" borderId="10" xfId="2165" applyNumberFormat="1" applyFont="1" applyFill="1" applyBorder="1" applyAlignment="1">
      <alignment horizontal="center" vertical="center" wrapText="1"/>
    </xf>
    <xf numFmtId="0" fontId="44" fillId="0" borderId="10" xfId="2171" applyFont="1" applyFill="1" applyBorder="1" applyAlignment="1">
      <alignment horizontal="center" vertical="center" wrapText="1"/>
    </xf>
    <xf numFmtId="0" fontId="44" fillId="0" borderId="10" xfId="2171" applyFont="1" applyFill="1" applyBorder="1" applyAlignment="1">
      <alignment horizontal="left" vertical="center" wrapText="1"/>
    </xf>
    <xf numFmtId="0" fontId="44" fillId="0" borderId="10" xfId="2169" applyFont="1" applyFill="1" applyBorder="1" applyAlignment="1">
      <alignment vertical="center" wrapText="1"/>
    </xf>
    <xf numFmtId="4" fontId="44" fillId="0" borderId="10" xfId="2124" applyNumberFormat="1" applyFont="1" applyFill="1" applyBorder="1" applyAlignment="1">
      <alignment horizontal="center" vertical="center" wrapText="1"/>
    </xf>
    <xf numFmtId="4" fontId="44" fillId="0" borderId="10" xfId="2110" applyNumberFormat="1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4" fontId="44" fillId="0" borderId="10" xfId="2085" applyNumberFormat="1" applyFont="1" applyFill="1" applyBorder="1" applyAlignment="1">
      <alignment horizontal="center" vertical="center" wrapText="1"/>
    </xf>
    <xf numFmtId="4" fontId="44" fillId="0" borderId="10" xfId="2171" applyNumberFormat="1" applyFont="1" applyFill="1" applyBorder="1" applyAlignment="1">
      <alignment horizontal="center" vertical="center" wrapText="1"/>
    </xf>
    <xf numFmtId="4" fontId="44" fillId="0" borderId="10" xfId="2171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>
      <alignment horizontal="left" vertical="center" wrapText="1"/>
    </xf>
    <xf numFmtId="4" fontId="44" fillId="0" borderId="10" xfId="2441" applyNumberFormat="1" applyFont="1" applyFill="1" applyBorder="1" applyAlignment="1">
      <alignment horizontal="center" vertical="center" wrapText="1"/>
    </xf>
    <xf numFmtId="4" fontId="44" fillId="0" borderId="10" xfId="2441" applyNumberFormat="1" applyFont="1" applyFill="1" applyBorder="1" applyAlignment="1">
      <alignment horizontal="left" vertical="center" wrapText="1"/>
    </xf>
    <xf numFmtId="0" fontId="44" fillId="0" borderId="10" xfId="2441" applyFont="1" applyFill="1" applyBorder="1" applyAlignment="1">
      <alignment horizontal="center" vertical="center" wrapText="1"/>
    </xf>
    <xf numFmtId="0" fontId="44" fillId="0" borderId="10" xfId="2441" applyFont="1" applyFill="1" applyBorder="1" applyAlignment="1">
      <alignment vertical="center" wrapText="1"/>
    </xf>
    <xf numFmtId="0" fontId="44" fillId="0" borderId="10" xfId="2441" applyFont="1" applyFill="1" applyBorder="1" applyAlignment="1">
      <alignment horizontal="left" vertical="center" wrapText="1"/>
    </xf>
    <xf numFmtId="0" fontId="44" fillId="0" borderId="10" xfId="213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4" fillId="0" borderId="10" xfId="2170" applyFont="1" applyFill="1" applyBorder="1" applyAlignment="1">
      <alignment horizontal="left" vertical="center" wrapText="1"/>
    </xf>
    <xf numFmtId="0" fontId="44" fillId="0" borderId="16" xfId="2169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66" fontId="31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244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4" fontId="45" fillId="0" borderId="16" xfId="0" applyNumberFormat="1" applyFont="1" applyFill="1" applyBorder="1" applyAlignment="1">
      <alignment vertical="center" wrapText="1"/>
    </xf>
    <xf numFmtId="4" fontId="45" fillId="0" borderId="17" xfId="0" applyNumberFormat="1" applyFont="1" applyFill="1" applyBorder="1" applyAlignment="1">
      <alignment vertical="center" wrapText="1"/>
    </xf>
    <xf numFmtId="0" fontId="37" fillId="0" borderId="19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>
      <alignment horizontal="left" vertical="center" wrapText="1"/>
    </xf>
    <xf numFmtId="167" fontId="48" fillId="0" borderId="0" xfId="0" applyNumberFormat="1" applyFont="1" applyFill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6" fillId="0" borderId="10" xfId="2441" applyFont="1" applyFill="1" applyBorder="1" applyAlignment="1">
      <alignment horizontal="center" vertical="center" wrapText="1"/>
    </xf>
    <xf numFmtId="4" fontId="48" fillId="0" borderId="0" xfId="0" applyNumberFormat="1" applyFont="1" applyFill="1">
      <alignment horizontal="left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167" fontId="45" fillId="0" borderId="0" xfId="0" applyNumberFormat="1" applyFont="1" applyFill="1">
      <alignment horizontal="left" vertical="center" wrapText="1"/>
    </xf>
    <xf numFmtId="0" fontId="48" fillId="0" borderId="0" xfId="0" applyFont="1" applyFill="1" applyBorder="1">
      <alignment horizontal="left" vertical="center" wrapText="1"/>
    </xf>
    <xf numFmtId="167" fontId="48" fillId="0" borderId="0" xfId="0" applyNumberFormat="1" applyFont="1" applyFill="1" applyBorder="1">
      <alignment horizontal="left" vertical="center" wrapText="1"/>
    </xf>
    <xf numFmtId="167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2073" applyNumberFormat="1" applyFont="1" applyFill="1" applyBorder="1" applyAlignment="1">
      <alignment horizontal="center" vertical="center" wrapText="1"/>
    </xf>
    <xf numFmtId="4" fontId="44" fillId="0" borderId="10" xfId="2108" applyNumberFormat="1" applyFont="1" applyFill="1" applyBorder="1" applyAlignment="1">
      <alignment horizontal="center" vertical="center" wrapText="1"/>
    </xf>
    <xf numFmtId="4" fontId="44" fillId="0" borderId="10" xfId="2169" applyNumberFormat="1" applyFont="1" applyFill="1" applyBorder="1" applyAlignment="1">
      <alignment horizontal="center" vertical="center" wrapText="1"/>
    </xf>
    <xf numFmtId="4" fontId="44" fillId="0" borderId="10" xfId="2170" applyNumberFormat="1" applyFont="1" applyFill="1" applyBorder="1" applyAlignment="1">
      <alignment horizontal="center" vertical="center" wrapText="1"/>
    </xf>
    <xf numFmtId="4" fontId="44" fillId="0" borderId="10" xfId="2441" applyNumberFormat="1" applyFont="1" applyFill="1" applyBorder="1" applyAlignment="1">
      <alignment horizontal="center" vertical="center" wrapText="1"/>
    </xf>
    <xf numFmtId="0" fontId="44" fillId="0" borderId="10" xfId="244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45" fillId="79" borderId="0" xfId="0" applyFont="1" applyFill="1">
      <alignment horizontal="left" vertical="center" wrapText="1"/>
    </xf>
    <xf numFmtId="0" fontId="45" fillId="80" borderId="0" xfId="0" applyFont="1" applyFill="1">
      <alignment horizontal="left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49" fontId="44" fillId="0" borderId="10" xfId="2082" applyNumberFormat="1" applyFont="1" applyFill="1" applyBorder="1" applyAlignment="1">
      <alignment vertical="center" wrapText="1"/>
    </xf>
    <xf numFmtId="1" fontId="44" fillId="0" borderId="10" xfId="2072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1" fontId="44" fillId="0" borderId="10" xfId="2084" applyNumberFormat="1" applyFont="1" applyFill="1" applyBorder="1" applyAlignment="1">
      <alignment horizontal="center" vertical="center" wrapText="1"/>
    </xf>
    <xf numFmtId="0" fontId="44" fillId="0" borderId="10" xfId="2072" applyNumberFormat="1" applyFont="1" applyFill="1" applyBorder="1" applyAlignment="1">
      <alignment horizontal="center" vertical="center" wrapText="1"/>
    </xf>
    <xf numFmtId="1" fontId="44" fillId="0" borderId="10" xfId="2073" applyNumberFormat="1" applyFont="1" applyFill="1" applyBorder="1" applyAlignment="1">
      <alignment horizontal="center" vertical="center" wrapText="1"/>
    </xf>
    <xf numFmtId="3" fontId="44" fillId="0" borderId="10" xfId="2073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2068" applyNumberFormat="1" applyFont="1" applyFill="1" applyBorder="1" applyAlignment="1">
      <alignment vertical="center" wrapText="1"/>
    </xf>
    <xf numFmtId="4" fontId="44" fillId="0" borderId="10" xfId="2441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49" fontId="44" fillId="0" borderId="10" xfId="2083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2085" applyNumberFormat="1" applyFont="1" applyBorder="1" applyAlignment="1">
      <alignment horizontal="center" vertical="center" wrapText="1"/>
    </xf>
    <xf numFmtId="3" fontId="44" fillId="0" borderId="10" xfId="2085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4" fillId="0" borderId="0" xfId="2072" applyNumberFormat="1" applyFont="1" applyFill="1" applyBorder="1" applyAlignment="1">
      <alignment horizontal="center" vertical="center" wrapText="1"/>
    </xf>
    <xf numFmtId="1" fontId="44" fillId="0" borderId="0" xfId="2072" applyNumberFormat="1" applyFont="1" applyFill="1" applyBorder="1" applyAlignment="1">
      <alignment horizontal="center" vertical="center" wrapText="1"/>
    </xf>
    <xf numFmtId="1" fontId="44" fillId="0" borderId="0" xfId="2084" applyNumberFormat="1" applyFont="1" applyFill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3" fontId="44" fillId="0" borderId="10" xfId="2441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4" fillId="0" borderId="10" xfId="2073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3" fontId="44" fillId="81" borderId="10" xfId="2073" applyNumberFormat="1" applyFont="1" applyFill="1" applyBorder="1" applyAlignment="1">
      <alignment horizontal="center" vertical="center" wrapText="1"/>
    </xf>
    <xf numFmtId="4" fontId="44" fillId="81" borderId="10" xfId="2073" applyNumberFormat="1" applyFont="1" applyFill="1" applyBorder="1" applyAlignment="1">
      <alignment horizontal="center" vertical="center" wrapText="1"/>
    </xf>
    <xf numFmtId="0" fontId="45" fillId="81" borderId="0" xfId="0" applyFont="1" applyFill="1">
      <alignment horizontal="left" vertical="center" wrapText="1"/>
    </xf>
    <xf numFmtId="0" fontId="44" fillId="81" borderId="10" xfId="0" applyFont="1" applyFill="1" applyBorder="1" applyAlignment="1">
      <alignment horizontal="center" vertical="center" wrapText="1"/>
    </xf>
    <xf numFmtId="49" fontId="44" fillId="81" borderId="10" xfId="2082" applyNumberFormat="1" applyFont="1" applyFill="1" applyBorder="1" applyAlignment="1">
      <alignment vertical="center" wrapText="1"/>
    </xf>
    <xf numFmtId="49" fontId="44" fillId="81" borderId="10" xfId="2083" applyNumberFormat="1" applyFont="1" applyFill="1" applyBorder="1" applyAlignment="1">
      <alignment horizontal="center" vertical="center" wrapText="1"/>
    </xf>
    <xf numFmtId="0" fontId="44" fillId="81" borderId="10" xfId="0" applyFont="1" applyFill="1" applyBorder="1" applyAlignment="1">
      <alignment horizontal="center" vertical="center"/>
    </xf>
    <xf numFmtId="0" fontId="44" fillId="81" borderId="10" xfId="0" applyNumberFormat="1" applyFont="1" applyFill="1" applyBorder="1" applyAlignment="1">
      <alignment horizontal="center" vertical="center"/>
    </xf>
    <xf numFmtId="4" fontId="44" fillId="81" borderId="10" xfId="2072" applyNumberFormat="1" applyFont="1" applyFill="1" applyBorder="1" applyAlignment="1">
      <alignment horizontal="center" vertical="center" wrapText="1"/>
    </xf>
    <xf numFmtId="3" fontId="44" fillId="81" borderId="10" xfId="0" applyNumberFormat="1" applyFont="1" applyFill="1" applyBorder="1" applyAlignment="1">
      <alignment horizontal="center" vertical="center" wrapText="1"/>
    </xf>
    <xf numFmtId="4" fontId="44" fillId="81" borderId="10" xfId="0" applyNumberFormat="1" applyFont="1" applyFill="1" applyBorder="1" applyAlignment="1">
      <alignment horizontal="center" vertical="center" wrapText="1"/>
    </xf>
    <xf numFmtId="49" fontId="44" fillId="81" borderId="10" xfId="0" applyNumberFormat="1" applyFont="1" applyFill="1" applyBorder="1" applyAlignment="1">
      <alignment horizontal="center" vertical="center" wrapText="1"/>
    </xf>
    <xf numFmtId="4" fontId="44" fillId="81" borderId="10" xfId="2085" applyNumberFormat="1" applyFont="1" applyFill="1" applyBorder="1" applyAlignment="1">
      <alignment horizontal="center" vertical="center" wrapText="1"/>
    </xf>
    <xf numFmtId="0" fontId="44" fillId="81" borderId="10" xfId="0" applyNumberFormat="1" applyFont="1" applyFill="1" applyBorder="1" applyAlignment="1">
      <alignment horizontal="center" vertical="center" wrapText="1"/>
    </xf>
    <xf numFmtId="0" fontId="44" fillId="81" borderId="10" xfId="2072" applyNumberFormat="1" applyFont="1" applyFill="1" applyBorder="1" applyAlignment="1">
      <alignment horizontal="center" vertical="center" wrapText="1"/>
    </xf>
    <xf numFmtId="3" fontId="44" fillId="81" borderId="10" xfId="0" applyNumberFormat="1" applyFont="1" applyFill="1" applyBorder="1" applyAlignment="1">
      <alignment horizontal="center" vertical="center"/>
    </xf>
    <xf numFmtId="0" fontId="45" fillId="82" borderId="0" xfId="0" applyFont="1" applyFill="1">
      <alignment horizontal="left" vertical="center" wrapText="1"/>
    </xf>
    <xf numFmtId="0" fontId="44" fillId="82" borderId="10" xfId="0" applyFont="1" applyFill="1" applyBorder="1" applyAlignment="1">
      <alignment horizontal="center" vertical="center" wrapText="1"/>
    </xf>
    <xf numFmtId="49" fontId="44" fillId="82" borderId="10" xfId="2082" applyNumberFormat="1" applyFont="1" applyFill="1" applyBorder="1" applyAlignment="1">
      <alignment vertical="center" wrapText="1"/>
    </xf>
    <xf numFmtId="49" fontId="44" fillId="82" borderId="10" xfId="2083" applyNumberFormat="1" applyFont="1" applyFill="1" applyBorder="1" applyAlignment="1">
      <alignment horizontal="center" vertical="center" wrapText="1"/>
    </xf>
    <xf numFmtId="0" fontId="44" fillId="82" borderId="10" xfId="0" applyFont="1" applyFill="1" applyBorder="1" applyAlignment="1">
      <alignment horizontal="center" vertical="center"/>
    </xf>
    <xf numFmtId="0" fontId="44" fillId="82" borderId="10" xfId="2072" applyNumberFormat="1" applyFont="1" applyFill="1" applyBorder="1" applyAlignment="1">
      <alignment horizontal="center" vertical="center" wrapText="1"/>
    </xf>
    <xf numFmtId="4" fontId="44" fillId="82" borderId="10" xfId="2072" applyNumberFormat="1" applyFont="1" applyFill="1" applyBorder="1" applyAlignment="1">
      <alignment horizontal="center" vertical="center" wrapText="1"/>
    </xf>
    <xf numFmtId="0" fontId="44" fillId="82" borderId="10" xfId="0" applyNumberFormat="1" applyFont="1" applyFill="1" applyBorder="1" applyAlignment="1">
      <alignment horizontal="center" vertical="center"/>
    </xf>
    <xf numFmtId="4" fontId="44" fillId="82" borderId="10" xfId="2073" applyNumberFormat="1" applyFont="1" applyFill="1" applyBorder="1" applyAlignment="1">
      <alignment horizontal="center" vertical="center" wrapText="1"/>
    </xf>
    <xf numFmtId="0" fontId="44" fillId="82" borderId="10" xfId="0" applyNumberFormat="1" applyFont="1" applyFill="1" applyBorder="1" applyAlignment="1">
      <alignment horizontal="center" vertical="center" wrapText="1"/>
    </xf>
    <xf numFmtId="4" fontId="44" fillId="82" borderId="10" xfId="0" applyNumberFormat="1" applyFont="1" applyFill="1" applyBorder="1" applyAlignment="1">
      <alignment horizontal="center" vertical="center" wrapText="1"/>
    </xf>
    <xf numFmtId="49" fontId="44" fillId="82" borderId="10" xfId="0" applyNumberFormat="1" applyFont="1" applyFill="1" applyBorder="1" applyAlignment="1">
      <alignment horizontal="center" vertical="center" wrapText="1"/>
    </xf>
    <xf numFmtId="4" fontId="44" fillId="82" borderId="10" xfId="2085" applyNumberFormat="1" applyFont="1" applyFill="1" applyBorder="1" applyAlignment="1">
      <alignment horizontal="center" vertical="center" wrapText="1"/>
    </xf>
    <xf numFmtId="3" fontId="44" fillId="82" borderId="10" xfId="0" applyNumberFormat="1" applyFont="1" applyFill="1" applyBorder="1" applyAlignment="1">
      <alignment horizontal="center" vertical="center"/>
    </xf>
    <xf numFmtId="3" fontId="44" fillId="83" borderId="10" xfId="2073" applyNumberFormat="1" applyFont="1" applyFill="1" applyBorder="1" applyAlignment="1">
      <alignment horizontal="center" vertical="center" wrapText="1"/>
    </xf>
    <xf numFmtId="4" fontId="44" fillId="83" borderId="10" xfId="2073" applyNumberFormat="1" applyFont="1" applyFill="1" applyBorder="1" applyAlignment="1">
      <alignment horizontal="center" vertical="center" wrapText="1"/>
    </xf>
    <xf numFmtId="0" fontId="45" fillId="83" borderId="0" xfId="0" applyFont="1" applyFill="1">
      <alignment horizontal="left" vertical="center" wrapText="1"/>
    </xf>
    <xf numFmtId="0" fontId="44" fillId="83" borderId="10" xfId="0" applyFont="1" applyFill="1" applyBorder="1" applyAlignment="1">
      <alignment horizontal="center" vertical="center" wrapText="1"/>
    </xf>
    <xf numFmtId="49" fontId="44" fillId="83" borderId="10" xfId="2082" applyNumberFormat="1" applyFont="1" applyFill="1" applyBorder="1" applyAlignment="1">
      <alignment vertical="center" wrapText="1"/>
    </xf>
    <xf numFmtId="49" fontId="44" fillId="83" borderId="10" xfId="2083" applyNumberFormat="1" applyFont="1" applyFill="1" applyBorder="1" applyAlignment="1">
      <alignment horizontal="center" vertical="center" wrapText="1"/>
    </xf>
    <xf numFmtId="1" fontId="44" fillId="83" borderId="10" xfId="0" applyNumberFormat="1" applyFont="1" applyFill="1" applyBorder="1" applyAlignment="1">
      <alignment horizontal="center" vertical="center"/>
    </xf>
    <xf numFmtId="4" fontId="44" fillId="83" borderId="10" xfId="2072" applyNumberFormat="1" applyFont="1" applyFill="1" applyBorder="1" applyAlignment="1">
      <alignment horizontal="center" vertical="center" wrapText="1"/>
    </xf>
    <xf numFmtId="3" fontId="44" fillId="83" borderId="10" xfId="0" applyNumberFormat="1" applyFont="1" applyFill="1" applyBorder="1" applyAlignment="1">
      <alignment horizontal="center" vertical="center" wrapText="1"/>
    </xf>
    <xf numFmtId="4" fontId="44" fillId="83" borderId="10" xfId="0" applyNumberFormat="1" applyFont="1" applyFill="1" applyBorder="1" applyAlignment="1">
      <alignment horizontal="center" vertical="center" wrapText="1"/>
    </xf>
    <xf numFmtId="49" fontId="44" fillId="83" borderId="10" xfId="0" applyNumberFormat="1" applyFont="1" applyFill="1" applyBorder="1" applyAlignment="1">
      <alignment horizontal="center" vertical="center" wrapText="1"/>
    </xf>
    <xf numFmtId="4" fontId="44" fillId="83" borderId="10" xfId="2085" applyNumberFormat="1" applyFont="1" applyFill="1" applyBorder="1" applyAlignment="1">
      <alignment horizontal="center" vertical="center" wrapText="1"/>
    </xf>
    <xf numFmtId="1" fontId="44" fillId="83" borderId="10" xfId="2072" applyNumberFormat="1" applyFont="1" applyFill="1" applyBorder="1" applyAlignment="1">
      <alignment horizontal="center" vertical="center" wrapText="1"/>
    </xf>
    <xf numFmtId="3" fontId="44" fillId="83" borderId="10" xfId="2085" applyNumberFormat="1" applyFont="1" applyFill="1" applyBorder="1" applyAlignment="1">
      <alignment horizontal="center" vertical="center" wrapText="1"/>
    </xf>
    <xf numFmtId="0" fontId="45" fillId="84" borderId="0" xfId="0" applyFont="1" applyFill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85" borderId="10" xfId="0" applyFont="1" applyFill="1" applyBorder="1" applyAlignment="1">
      <alignment horizontal="center" vertical="center" wrapText="1"/>
    </xf>
    <xf numFmtId="49" fontId="44" fillId="85" borderId="10" xfId="2082" applyNumberFormat="1" applyFont="1" applyFill="1" applyBorder="1" applyAlignment="1">
      <alignment vertical="center" wrapText="1"/>
    </xf>
    <xf numFmtId="49" fontId="44" fillId="85" borderId="10" xfId="2083" applyNumberFormat="1" applyFont="1" applyFill="1" applyBorder="1" applyAlignment="1">
      <alignment horizontal="center" vertical="center" wrapText="1"/>
    </xf>
    <xf numFmtId="0" fontId="44" fillId="85" borderId="10" xfId="0" applyFont="1" applyFill="1" applyBorder="1" applyAlignment="1">
      <alignment horizontal="center" vertical="center"/>
    </xf>
    <xf numFmtId="0" fontId="44" fillId="85" borderId="10" xfId="2072" applyNumberFormat="1" applyFont="1" applyFill="1" applyBorder="1" applyAlignment="1">
      <alignment horizontal="center" vertical="center" wrapText="1"/>
    </xf>
    <xf numFmtId="4" fontId="44" fillId="85" borderId="10" xfId="2072" applyNumberFormat="1" applyFont="1" applyFill="1" applyBorder="1" applyAlignment="1">
      <alignment horizontal="center" vertical="center" wrapText="1"/>
    </xf>
    <xf numFmtId="0" fontId="44" fillId="85" borderId="10" xfId="0" applyNumberFormat="1" applyFont="1" applyFill="1" applyBorder="1" applyAlignment="1">
      <alignment horizontal="center" vertical="center"/>
    </xf>
    <xf numFmtId="4" fontId="44" fillId="85" borderId="10" xfId="2073" applyNumberFormat="1" applyFont="1" applyFill="1" applyBorder="1" applyAlignment="1">
      <alignment horizontal="center" vertical="center" wrapText="1"/>
    </xf>
    <xf numFmtId="0" fontId="44" fillId="85" borderId="10" xfId="0" applyNumberFormat="1" applyFont="1" applyFill="1" applyBorder="1" applyAlignment="1">
      <alignment horizontal="center" vertical="center" wrapText="1"/>
    </xf>
    <xf numFmtId="4" fontId="44" fillId="85" borderId="10" xfId="0" applyNumberFormat="1" applyFont="1" applyFill="1" applyBorder="1" applyAlignment="1">
      <alignment horizontal="center" vertical="center" wrapText="1"/>
    </xf>
    <xf numFmtId="49" fontId="44" fillId="85" borderId="10" xfId="0" applyNumberFormat="1" applyFont="1" applyFill="1" applyBorder="1" applyAlignment="1">
      <alignment horizontal="center" vertical="center" wrapText="1"/>
    </xf>
    <xf numFmtId="4" fontId="44" fillId="85" borderId="10" xfId="2085" applyNumberFormat="1" applyFont="1" applyFill="1" applyBorder="1" applyAlignment="1">
      <alignment horizontal="center" vertical="center" wrapText="1"/>
    </xf>
    <xf numFmtId="3" fontId="44" fillId="85" borderId="10" xfId="0" applyNumberFormat="1" applyFont="1" applyFill="1" applyBorder="1" applyAlignment="1">
      <alignment horizontal="center" vertical="center"/>
    </xf>
    <xf numFmtId="49" fontId="44" fillId="85" borderId="10" xfId="2068" applyNumberFormat="1" applyFont="1" applyFill="1" applyBorder="1" applyAlignment="1">
      <alignment vertical="center" wrapText="1"/>
    </xf>
    <xf numFmtId="1" fontId="44" fillId="85" borderId="10" xfId="2072" applyNumberFormat="1" applyFont="1" applyFill="1" applyBorder="1" applyAlignment="1">
      <alignment horizontal="center" vertical="center" wrapText="1"/>
    </xf>
    <xf numFmtId="1" fontId="44" fillId="85" borderId="10" xfId="0" applyNumberFormat="1" applyFont="1" applyFill="1" applyBorder="1" applyAlignment="1">
      <alignment horizontal="center" vertical="center"/>
    </xf>
    <xf numFmtId="3" fontId="44" fillId="85" borderId="10" xfId="0" applyNumberFormat="1" applyFont="1" applyFill="1" applyBorder="1" applyAlignment="1">
      <alignment horizontal="center" vertical="center" wrapText="1"/>
    </xf>
    <xf numFmtId="3" fontId="44" fillId="85" borderId="10" xfId="2073" applyNumberFormat="1" applyFont="1" applyFill="1" applyBorder="1" applyAlignment="1">
      <alignment horizontal="center" vertical="center" wrapText="1"/>
    </xf>
    <xf numFmtId="4" fontId="44" fillId="85" borderId="10" xfId="0" applyNumberFormat="1" applyFont="1" applyFill="1" applyBorder="1" applyAlignment="1">
      <alignment horizontal="center" vertical="center"/>
    </xf>
    <xf numFmtId="0" fontId="44" fillId="85" borderId="10" xfId="2073" applyNumberFormat="1" applyFont="1" applyFill="1" applyBorder="1" applyAlignment="1">
      <alignment horizontal="center" vertical="center" wrapText="1"/>
    </xf>
    <xf numFmtId="3" fontId="44" fillId="85" borderId="10" xfId="2085" applyNumberFormat="1" applyFont="1" applyFill="1" applyBorder="1" applyAlignment="1">
      <alignment horizontal="center" vertical="center" wrapText="1"/>
    </xf>
    <xf numFmtId="4" fontId="45" fillId="85" borderId="13" xfId="0" applyNumberFormat="1" applyFont="1" applyFill="1" applyBorder="1" applyAlignment="1">
      <alignment horizontal="center" vertical="center" wrapText="1"/>
    </xf>
    <xf numFmtId="4" fontId="45" fillId="85" borderId="18" xfId="0" applyNumberFormat="1" applyFont="1" applyFill="1" applyBorder="1" applyAlignment="1">
      <alignment horizontal="center" vertical="center" wrapText="1"/>
    </xf>
    <xf numFmtId="4" fontId="45" fillId="85" borderId="15" xfId="0" applyNumberFormat="1" applyFont="1" applyFill="1" applyBorder="1" applyAlignment="1">
      <alignment horizontal="center" vertical="center" wrapText="1"/>
    </xf>
    <xf numFmtId="4" fontId="45" fillId="85" borderId="13" xfId="0" applyNumberFormat="1" applyFont="1" applyFill="1" applyBorder="1" applyAlignment="1">
      <alignment horizontal="center" vertical="center" textRotation="90" wrapText="1"/>
    </xf>
    <xf numFmtId="0" fontId="45" fillId="85" borderId="10" xfId="0" applyFont="1" applyFill="1" applyBorder="1" applyAlignment="1">
      <alignment horizontal="center" vertical="center" wrapText="1"/>
    </xf>
    <xf numFmtId="4" fontId="45" fillId="85" borderId="10" xfId="0" applyNumberFormat="1" applyFont="1" applyFill="1" applyBorder="1" applyAlignment="1">
      <alignment horizontal="center" vertical="center" wrapText="1"/>
    </xf>
    <xf numFmtId="49" fontId="44" fillId="85" borderId="10" xfId="2072" applyNumberFormat="1" applyFont="1" applyFill="1" applyBorder="1" applyAlignment="1">
      <alignment horizontal="center" vertical="center"/>
    </xf>
    <xf numFmtId="1" fontId="44" fillId="85" borderId="10" xfId="2084" applyNumberFormat="1" applyFont="1" applyFill="1" applyBorder="1" applyAlignment="1">
      <alignment horizontal="center" vertical="center" wrapText="1"/>
    </xf>
    <xf numFmtId="1" fontId="44" fillId="85" borderId="10" xfId="2073" applyNumberFormat="1" applyFont="1" applyFill="1" applyBorder="1" applyAlignment="1">
      <alignment horizontal="center" vertical="center" wrapText="1"/>
    </xf>
    <xf numFmtId="4" fontId="44" fillId="85" borderId="10" xfId="2108" applyNumberFormat="1" applyFont="1" applyFill="1" applyBorder="1" applyAlignment="1">
      <alignment horizontal="center" vertical="center" wrapText="1"/>
    </xf>
    <xf numFmtId="4" fontId="44" fillId="85" borderId="10" xfId="2084" applyNumberFormat="1" applyFont="1" applyFill="1" applyBorder="1" applyAlignment="1">
      <alignment horizontal="center" vertical="center" wrapText="1"/>
    </xf>
    <xf numFmtId="4" fontId="0" fillId="85" borderId="0" xfId="0" applyNumberFormat="1" applyFill="1" applyAlignment="1">
      <alignment horizontal="center" vertical="center" wrapText="1"/>
    </xf>
    <xf numFmtId="4" fontId="44" fillId="85" borderId="10" xfId="2441" applyNumberFormat="1" applyFont="1" applyFill="1" applyBorder="1" applyAlignment="1">
      <alignment horizontal="center" vertical="center" wrapText="1"/>
    </xf>
    <xf numFmtId="0" fontId="44" fillId="85" borderId="10" xfId="2441" applyNumberFormat="1" applyFont="1" applyFill="1" applyBorder="1" applyAlignment="1">
      <alignment horizontal="center" vertical="center" wrapText="1"/>
    </xf>
    <xf numFmtId="0" fontId="44" fillId="85" borderId="10" xfId="2072" applyFont="1" applyFill="1" applyBorder="1" applyAlignment="1">
      <alignment horizontal="center" vertical="center" wrapText="1"/>
    </xf>
    <xf numFmtId="0" fontId="44" fillId="85" borderId="16" xfId="0" applyFont="1" applyFill="1" applyBorder="1" applyAlignment="1">
      <alignment horizontal="center" vertical="center" wrapText="1"/>
    </xf>
    <xf numFmtId="49" fontId="44" fillId="85" borderId="11" xfId="2082" applyNumberFormat="1" applyFont="1" applyFill="1" applyBorder="1" applyAlignment="1">
      <alignment vertical="center" wrapText="1"/>
    </xf>
    <xf numFmtId="4" fontId="44" fillId="85" borderId="0" xfId="2072" applyNumberFormat="1" applyFont="1" applyFill="1" applyBorder="1" applyAlignment="1">
      <alignment horizontal="center" vertical="center" wrapText="1"/>
    </xf>
    <xf numFmtId="1" fontId="44" fillId="85" borderId="0" xfId="2072" applyNumberFormat="1" applyFont="1" applyFill="1" applyBorder="1" applyAlignment="1">
      <alignment horizontal="center" vertical="center" wrapText="1"/>
    </xf>
    <xf numFmtId="1" fontId="44" fillId="85" borderId="0" xfId="2084" applyNumberFormat="1" applyFont="1" applyFill="1" applyBorder="1" applyAlignment="1">
      <alignment horizontal="center" vertical="center" wrapText="1"/>
    </xf>
    <xf numFmtId="49" fontId="44" fillId="85" borderId="10" xfId="2441" applyNumberFormat="1" applyFont="1" applyFill="1" applyBorder="1" applyAlignment="1">
      <alignment horizontal="center" vertical="center" wrapText="1"/>
    </xf>
    <xf numFmtId="49" fontId="44" fillId="85" borderId="15" xfId="2082" applyNumberFormat="1" applyFont="1" applyFill="1" applyBorder="1" applyAlignment="1">
      <alignment vertical="center" wrapText="1"/>
    </xf>
    <xf numFmtId="49" fontId="44" fillId="85" borderId="10" xfId="2084" applyNumberFormat="1" applyFont="1" applyFill="1" applyBorder="1" applyAlignment="1">
      <alignment horizontal="center" vertical="center" wrapText="1"/>
    </xf>
    <xf numFmtId="0" fontId="46" fillId="0" borderId="10" xfId="0" applyFont="1" applyFill="1" applyBorder="1">
      <alignment horizontal="left" vertical="center" wrapText="1"/>
    </xf>
    <xf numFmtId="0" fontId="46" fillId="0" borderId="10" xfId="2441" applyFont="1" applyFill="1" applyBorder="1">
      <alignment horizontal="left" vertical="center" wrapText="1"/>
    </xf>
    <xf numFmtId="0" fontId="46" fillId="0" borderId="10" xfId="0" applyFont="1" applyBorder="1">
      <alignment horizontal="left" vertical="center" wrapText="1"/>
    </xf>
    <xf numFmtId="0" fontId="46" fillId="0" borderId="10" xfId="2441" applyFont="1" applyBorder="1">
      <alignment horizontal="left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6" xfId="2441" applyFont="1" applyFill="1" applyBorder="1" applyAlignment="1">
      <alignment horizontal="center" vertical="center" wrapText="1"/>
    </xf>
    <xf numFmtId="0" fontId="46" fillId="0" borderId="17" xfId="2441" applyFont="1" applyFill="1" applyBorder="1" applyAlignment="1">
      <alignment horizontal="center" vertical="center" wrapText="1"/>
    </xf>
    <xf numFmtId="0" fontId="46" fillId="0" borderId="11" xfId="2441" applyFont="1" applyFill="1" applyBorder="1" applyAlignment="1">
      <alignment horizontal="center" vertical="center" wrapText="1"/>
    </xf>
    <xf numFmtId="0" fontId="46" fillId="0" borderId="16" xfId="2441" applyFont="1" applyBorder="1" applyAlignment="1">
      <alignment horizontal="center" vertical="center" wrapText="1"/>
    </xf>
    <xf numFmtId="0" fontId="46" fillId="0" borderId="17" xfId="2441" applyFont="1" applyBorder="1" applyAlignment="1">
      <alignment horizontal="center" vertical="center" wrapText="1"/>
    </xf>
    <xf numFmtId="0" fontId="46" fillId="0" borderId="11" xfId="2441" applyFont="1" applyBorder="1" applyAlignment="1">
      <alignment horizontal="center" vertical="center" wrapText="1"/>
    </xf>
    <xf numFmtId="0" fontId="46" fillId="0" borderId="10" xfId="2169" applyFont="1" applyFill="1" applyBorder="1" applyAlignment="1">
      <alignment horizontal="left" vertical="center" wrapText="1"/>
    </xf>
    <xf numFmtId="0" fontId="46" fillId="0" borderId="16" xfId="2169" applyFont="1" applyFill="1" applyBorder="1" applyAlignment="1">
      <alignment horizontal="center" vertical="center" wrapText="1"/>
    </xf>
    <xf numFmtId="0" fontId="46" fillId="0" borderId="17" xfId="2169" applyFont="1" applyFill="1" applyBorder="1" applyAlignment="1">
      <alignment horizontal="center" vertical="center" wrapText="1"/>
    </xf>
    <xf numFmtId="0" fontId="46" fillId="0" borderId="11" xfId="2169" applyFont="1" applyFill="1" applyBorder="1" applyAlignment="1">
      <alignment horizontal="center" vertical="center" wrapText="1"/>
    </xf>
    <xf numFmtId="0" fontId="46" fillId="0" borderId="10" xfId="2171" applyFont="1" applyFill="1" applyBorder="1">
      <alignment horizontal="left" vertical="center" wrapText="1"/>
    </xf>
    <xf numFmtId="0" fontId="46" fillId="0" borderId="10" xfId="2170" applyFont="1" applyFill="1" applyBorder="1" applyAlignment="1">
      <alignment horizontal="left" vertical="center" wrapText="1"/>
    </xf>
    <xf numFmtId="0" fontId="46" fillId="83" borderId="10" xfId="2170" applyFont="1" applyFill="1" applyBorder="1" applyAlignment="1">
      <alignment horizontal="left" vertical="center" wrapText="1"/>
    </xf>
    <xf numFmtId="0" fontId="46" fillId="0" borderId="16" xfId="2170" applyFont="1" applyFill="1" applyBorder="1" applyAlignment="1">
      <alignment horizontal="center" vertical="center" wrapText="1"/>
    </xf>
    <xf numFmtId="0" fontId="46" fillId="0" borderId="17" xfId="2170" applyFont="1" applyFill="1" applyBorder="1" applyAlignment="1">
      <alignment horizontal="center" vertical="center" wrapText="1"/>
    </xf>
    <xf numFmtId="0" fontId="46" fillId="0" borderId="11" xfId="2170" applyFont="1" applyFill="1" applyBorder="1" applyAlignment="1">
      <alignment horizontal="center" vertical="center" wrapText="1"/>
    </xf>
    <xf numFmtId="0" fontId="46" fillId="83" borderId="16" xfId="2170" applyFont="1" applyFill="1" applyBorder="1" applyAlignment="1">
      <alignment horizontal="center" vertical="center" wrapText="1"/>
    </xf>
    <xf numFmtId="0" fontId="46" fillId="83" borderId="17" xfId="2170" applyFont="1" applyFill="1" applyBorder="1" applyAlignment="1">
      <alignment horizontal="center" vertical="center" wrapText="1"/>
    </xf>
    <xf numFmtId="0" fontId="46" fillId="83" borderId="11" xfId="2170" applyFont="1" applyFill="1" applyBorder="1" applyAlignment="1">
      <alignment horizontal="center" vertical="center" wrapText="1"/>
    </xf>
    <xf numFmtId="0" fontId="46" fillId="0" borderId="16" xfId="2171" applyFont="1" applyFill="1" applyBorder="1" applyAlignment="1">
      <alignment horizontal="center" vertical="center" wrapText="1"/>
    </xf>
    <xf numFmtId="0" fontId="46" fillId="0" borderId="17" xfId="2171" applyFont="1" applyFill="1" applyBorder="1" applyAlignment="1">
      <alignment horizontal="center" vertical="center" wrapText="1"/>
    </xf>
    <xf numFmtId="0" fontId="46" fillId="0" borderId="11" xfId="2171" applyFont="1" applyFill="1" applyBorder="1" applyAlignment="1">
      <alignment horizontal="center" vertical="center" wrapText="1"/>
    </xf>
    <xf numFmtId="0" fontId="46" fillId="85" borderId="10" xfId="0" applyFont="1" applyFill="1" applyBorder="1">
      <alignment horizontal="left" vertical="center" wrapText="1"/>
    </xf>
    <xf numFmtId="0" fontId="46" fillId="85" borderId="10" xfId="2441" applyFont="1" applyFill="1" applyBorder="1">
      <alignment horizontal="left" vertical="center" wrapText="1"/>
    </xf>
    <xf numFmtId="0" fontId="46" fillId="85" borderId="16" xfId="2441" applyFont="1" applyFill="1" applyBorder="1" applyAlignment="1">
      <alignment horizontal="center" vertical="center" wrapText="1"/>
    </xf>
    <xf numFmtId="0" fontId="46" fillId="85" borderId="17" xfId="2441" applyFont="1" applyFill="1" applyBorder="1" applyAlignment="1">
      <alignment horizontal="center" vertical="center" wrapText="1"/>
    </xf>
    <xf numFmtId="0" fontId="46" fillId="85" borderId="11" xfId="2441" applyFont="1" applyFill="1" applyBorder="1" applyAlignment="1">
      <alignment horizontal="center" vertical="center" wrapText="1"/>
    </xf>
    <xf numFmtId="0" fontId="46" fillId="85" borderId="10" xfId="2169" applyFont="1" applyFill="1" applyBorder="1" applyAlignment="1">
      <alignment horizontal="left" vertical="center" wrapText="1"/>
    </xf>
    <xf numFmtId="0" fontId="46" fillId="85" borderId="16" xfId="2169" applyFont="1" applyFill="1" applyBorder="1" applyAlignment="1">
      <alignment horizontal="center" vertical="center" wrapText="1"/>
    </xf>
    <xf numFmtId="0" fontId="46" fillId="85" borderId="17" xfId="2169" applyFont="1" applyFill="1" applyBorder="1" applyAlignment="1">
      <alignment horizontal="center" vertical="center" wrapText="1"/>
    </xf>
    <xf numFmtId="0" fontId="46" fillId="85" borderId="11" xfId="2169" applyFont="1" applyFill="1" applyBorder="1" applyAlignment="1">
      <alignment horizontal="center" vertical="center" wrapText="1"/>
    </xf>
    <xf numFmtId="4" fontId="46" fillId="85" borderId="10" xfId="2169" applyNumberFormat="1" applyFont="1" applyFill="1" applyBorder="1" applyAlignment="1">
      <alignment horizontal="left" vertical="center" wrapText="1"/>
    </xf>
    <xf numFmtId="0" fontId="46" fillId="85" borderId="16" xfId="0" applyFont="1" applyFill="1" applyBorder="1" applyAlignment="1">
      <alignment horizontal="center" vertical="center" wrapText="1"/>
    </xf>
    <xf numFmtId="0" fontId="46" fillId="85" borderId="17" xfId="0" applyFont="1" applyFill="1" applyBorder="1" applyAlignment="1">
      <alignment horizontal="center" vertical="center" wrapText="1"/>
    </xf>
    <xf numFmtId="0" fontId="46" fillId="85" borderId="11" xfId="0" applyFont="1" applyFill="1" applyBorder="1" applyAlignment="1">
      <alignment horizontal="center" vertical="center" wrapText="1"/>
    </xf>
    <xf numFmtId="4" fontId="46" fillId="85" borderId="16" xfId="2169" applyNumberFormat="1" applyFont="1" applyFill="1" applyBorder="1" applyAlignment="1">
      <alignment horizontal="center" vertical="center" wrapText="1"/>
    </xf>
    <xf numFmtId="4" fontId="46" fillId="85" borderId="17" xfId="2169" applyNumberFormat="1" applyFont="1" applyFill="1" applyBorder="1" applyAlignment="1">
      <alignment horizontal="center" vertical="center" wrapText="1"/>
    </xf>
    <xf numFmtId="4" fontId="46" fillId="85" borderId="11" xfId="2169" applyNumberFormat="1" applyFont="1" applyFill="1" applyBorder="1" applyAlignment="1">
      <alignment horizontal="center" vertical="center" wrapText="1"/>
    </xf>
    <xf numFmtId="4" fontId="46" fillId="85" borderId="16" xfId="0" applyNumberFormat="1" applyFont="1" applyFill="1" applyBorder="1" applyAlignment="1">
      <alignment horizontal="center" vertical="center" wrapText="1"/>
    </xf>
    <xf numFmtId="4" fontId="46" fillId="85" borderId="17" xfId="0" applyNumberFormat="1" applyFont="1" applyFill="1" applyBorder="1" applyAlignment="1">
      <alignment horizontal="center" vertical="center" wrapText="1"/>
    </xf>
    <xf numFmtId="4" fontId="46" fillId="85" borderId="11" xfId="0" applyNumberFormat="1" applyFont="1" applyFill="1" applyBorder="1" applyAlignment="1">
      <alignment horizontal="center" vertical="center" wrapText="1"/>
    </xf>
    <xf numFmtId="0" fontId="44" fillId="85" borderId="10" xfId="0" applyFont="1" applyFill="1" applyBorder="1" applyAlignment="1">
      <alignment horizontal="left" vertical="center" wrapText="1"/>
    </xf>
    <xf numFmtId="1" fontId="46" fillId="85" borderId="16" xfId="2072" applyNumberFormat="1" applyFont="1" applyFill="1" applyBorder="1" applyAlignment="1">
      <alignment horizontal="center" vertical="center" wrapText="1"/>
    </xf>
    <xf numFmtId="1" fontId="46" fillId="85" borderId="17" xfId="2072" applyNumberFormat="1" applyFont="1" applyFill="1" applyBorder="1" applyAlignment="1">
      <alignment horizontal="center" vertical="center" wrapText="1"/>
    </xf>
    <xf numFmtId="1" fontId="46" fillId="85" borderId="11" xfId="2072" applyNumberFormat="1" applyFont="1" applyFill="1" applyBorder="1" applyAlignment="1">
      <alignment horizontal="center" vertical="center" wrapText="1"/>
    </xf>
    <xf numFmtId="0" fontId="46" fillId="85" borderId="16" xfId="2171" applyFont="1" applyFill="1" applyBorder="1" applyAlignment="1">
      <alignment horizontal="center" vertical="center" wrapText="1"/>
    </xf>
    <xf numFmtId="0" fontId="46" fillId="85" borderId="17" xfId="2171" applyFont="1" applyFill="1" applyBorder="1" applyAlignment="1">
      <alignment horizontal="center" vertical="center" wrapText="1"/>
    </xf>
    <xf numFmtId="0" fontId="46" fillId="85" borderId="11" xfId="2171" applyFont="1" applyFill="1" applyBorder="1" applyAlignment="1">
      <alignment horizontal="center" vertical="center" wrapText="1"/>
    </xf>
    <xf numFmtId="0" fontId="46" fillId="85" borderId="10" xfId="0" applyFont="1" applyFill="1" applyBorder="1" applyAlignment="1">
      <alignment horizontal="center" vertical="center" wrapText="1"/>
    </xf>
    <xf numFmtId="4" fontId="46" fillId="85" borderId="10" xfId="2169" applyNumberFormat="1" applyFont="1" applyFill="1" applyBorder="1" applyAlignment="1">
      <alignment horizontal="center" vertical="center" wrapText="1"/>
    </xf>
    <xf numFmtId="0" fontId="46" fillId="85" borderId="10" xfId="2169" applyFont="1" applyFill="1" applyBorder="1" applyAlignment="1">
      <alignment horizontal="center" vertical="center" wrapText="1"/>
    </xf>
    <xf numFmtId="0" fontId="46" fillId="85" borderId="10" xfId="2171" applyFont="1" applyFill="1" applyBorder="1">
      <alignment horizontal="left" vertical="center" wrapText="1"/>
    </xf>
    <xf numFmtId="0" fontId="46" fillId="85" borderId="10" xfId="2170" applyFont="1" applyFill="1" applyBorder="1" applyAlignment="1">
      <alignment horizontal="left" vertical="center" wrapText="1"/>
    </xf>
    <xf numFmtId="1" fontId="46" fillId="85" borderId="10" xfId="2072" applyNumberFormat="1" applyFont="1" applyFill="1" applyBorder="1" applyAlignment="1">
      <alignment horizontal="center" vertical="center" wrapText="1"/>
    </xf>
    <xf numFmtId="0" fontId="46" fillId="85" borderId="10" xfId="2441" applyFont="1" applyFill="1" applyBorder="1" applyAlignment="1">
      <alignment horizontal="center" vertical="center" wrapText="1"/>
    </xf>
    <xf numFmtId="0" fontId="46" fillId="85" borderId="10" xfId="2171" applyFont="1" applyFill="1" applyBorder="1" applyAlignment="1">
      <alignment horizontal="center" vertical="center" wrapText="1"/>
    </xf>
    <xf numFmtId="0" fontId="46" fillId="0" borderId="10" xfId="2441" applyFont="1" applyFill="1" applyBorder="1" applyAlignment="1">
      <alignment horizontal="center" vertical="center" wrapText="1"/>
    </xf>
    <xf numFmtId="0" fontId="46" fillId="85" borderId="10" xfId="2170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0" fontId="44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6" fillId="0" borderId="10" xfId="2169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0" xfId="2169" applyFont="1" applyFill="1" applyBorder="1" applyAlignment="1">
      <alignment horizontal="center" vertical="center" wrapText="1"/>
    </xf>
    <xf numFmtId="4" fontId="46" fillId="0" borderId="10" xfId="2169" applyNumberFormat="1" applyFont="1" applyFill="1" applyBorder="1" applyAlignment="1">
      <alignment horizontal="left" vertical="center" wrapText="1"/>
    </xf>
    <xf numFmtId="0" fontId="46" fillId="81" borderId="10" xfId="0" applyFont="1" applyFill="1" applyBorder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81" borderId="10" xfId="0" applyFont="1" applyFill="1" applyBorder="1" applyAlignment="1">
      <alignment horizontal="center" vertical="center" wrapText="1"/>
    </xf>
    <xf numFmtId="0" fontId="46" fillId="82" borderId="10" xfId="2169" applyFont="1" applyFill="1" applyBorder="1" applyAlignment="1">
      <alignment horizontal="center" vertical="center" wrapText="1"/>
    </xf>
    <xf numFmtId="0" fontId="46" fillId="82" borderId="10" xfId="2169" applyFont="1" applyFill="1" applyBorder="1" applyAlignment="1">
      <alignment horizontal="left" vertical="center" wrapText="1"/>
    </xf>
    <xf numFmtId="0" fontId="46" fillId="85" borderId="16" xfId="2169" applyFont="1" applyFill="1" applyBorder="1" applyAlignment="1">
      <alignment horizontal="left" vertical="center" wrapText="1"/>
    </xf>
    <xf numFmtId="0" fontId="46" fillId="85" borderId="11" xfId="2169" applyFont="1" applyFill="1" applyBorder="1" applyAlignment="1">
      <alignment horizontal="left" vertical="center" wrapText="1"/>
    </xf>
    <xf numFmtId="0" fontId="46" fillId="85" borderId="16" xfId="2170" applyFont="1" applyFill="1" applyBorder="1" applyAlignment="1">
      <alignment horizontal="center" vertical="center" wrapText="1"/>
    </xf>
    <xf numFmtId="0" fontId="46" fillId="85" borderId="17" xfId="2170" applyFont="1" applyFill="1" applyBorder="1" applyAlignment="1">
      <alignment horizontal="center" vertical="center" wrapText="1"/>
    </xf>
    <xf numFmtId="0" fontId="46" fillId="85" borderId="11" xfId="2170" applyFont="1" applyFill="1" applyBorder="1" applyAlignment="1">
      <alignment horizontal="center" vertical="center" wrapText="1"/>
    </xf>
    <xf numFmtId="0" fontId="46" fillId="85" borderId="16" xfId="2441" applyFont="1" applyFill="1" applyBorder="1">
      <alignment horizontal="left" vertical="center" wrapText="1"/>
    </xf>
    <xf numFmtId="0" fontId="46" fillId="85" borderId="11" xfId="2441" applyFont="1" applyFill="1" applyBorder="1">
      <alignment horizontal="left" vertical="center" wrapText="1"/>
    </xf>
    <xf numFmtId="0" fontId="46" fillId="85" borderId="16" xfId="0" applyFont="1" applyFill="1" applyBorder="1">
      <alignment horizontal="left" vertical="center" wrapText="1"/>
    </xf>
    <xf numFmtId="0" fontId="46" fillId="85" borderId="11" xfId="0" applyFont="1" applyFill="1" applyBorder="1">
      <alignment horizontal="left" vertical="center" wrapText="1"/>
    </xf>
    <xf numFmtId="0" fontId="46" fillId="85" borderId="14" xfId="0" applyFont="1" applyFill="1" applyBorder="1" applyAlignment="1">
      <alignment horizontal="center" vertical="center" wrapText="1"/>
    </xf>
    <xf numFmtId="0" fontId="46" fillId="85" borderId="0" xfId="0" applyFont="1" applyFill="1" applyBorder="1" applyAlignment="1">
      <alignment horizontal="center" vertical="center" wrapText="1"/>
    </xf>
    <xf numFmtId="0" fontId="46" fillId="85" borderId="15" xfId="0" applyFont="1" applyFill="1" applyBorder="1">
      <alignment horizontal="left" vertical="center" wrapText="1"/>
    </xf>
    <xf numFmtId="0" fontId="45" fillId="85" borderId="10" xfId="0" applyFont="1" applyFill="1" applyBorder="1" applyAlignment="1">
      <alignment horizontal="center" vertical="center" wrapText="1"/>
    </xf>
    <xf numFmtId="0" fontId="45" fillId="85" borderId="16" xfId="0" applyFont="1" applyFill="1" applyBorder="1" applyAlignment="1">
      <alignment horizontal="center" vertical="center" wrapText="1"/>
    </xf>
    <xf numFmtId="0" fontId="45" fillId="85" borderId="17" xfId="0" applyFont="1" applyFill="1" applyBorder="1" applyAlignment="1">
      <alignment horizontal="center" vertical="center" wrapText="1"/>
    </xf>
    <xf numFmtId="0" fontId="45" fillId="85" borderId="11" xfId="0" applyFont="1" applyFill="1" applyBorder="1" applyAlignment="1">
      <alignment horizontal="center" vertical="center" wrapText="1"/>
    </xf>
    <xf numFmtId="165" fontId="45" fillId="85" borderId="13" xfId="0" applyNumberFormat="1" applyFont="1" applyFill="1" applyBorder="1" applyAlignment="1">
      <alignment horizontal="center" vertical="center" wrapText="1"/>
    </xf>
    <xf numFmtId="165" fontId="45" fillId="85" borderId="18" xfId="0" applyNumberFormat="1" applyFont="1" applyFill="1" applyBorder="1" applyAlignment="1">
      <alignment horizontal="center" vertical="center" wrapText="1"/>
    </xf>
    <xf numFmtId="165" fontId="45" fillId="85" borderId="15" xfId="0" applyNumberFormat="1" applyFont="1" applyFill="1" applyBorder="1" applyAlignment="1">
      <alignment horizontal="center" vertical="center" wrapText="1"/>
    </xf>
    <xf numFmtId="0" fontId="45" fillId="85" borderId="13" xfId="0" applyFont="1" applyFill="1" applyBorder="1" applyAlignment="1">
      <alignment horizontal="center" vertical="center" wrapText="1"/>
    </xf>
    <xf numFmtId="0" fontId="45" fillId="85" borderId="18" xfId="0" applyFont="1" applyFill="1" applyBorder="1" applyAlignment="1">
      <alignment horizontal="center" vertical="center" wrapText="1"/>
    </xf>
    <xf numFmtId="0" fontId="45" fillId="85" borderId="15" xfId="0" applyFont="1" applyFill="1" applyBorder="1" applyAlignment="1">
      <alignment horizontal="center" vertical="center" wrapText="1"/>
    </xf>
    <xf numFmtId="4" fontId="45" fillId="85" borderId="13" xfId="0" applyNumberFormat="1" applyFont="1" applyFill="1" applyBorder="1" applyAlignment="1">
      <alignment horizontal="center" vertical="center" wrapText="1"/>
    </xf>
    <xf numFmtId="4" fontId="45" fillId="85" borderId="18" xfId="0" applyNumberFormat="1" applyFont="1" applyFill="1" applyBorder="1" applyAlignment="1">
      <alignment horizontal="center" vertical="center" wrapText="1"/>
    </xf>
    <xf numFmtId="4" fontId="45" fillId="85" borderId="15" xfId="0" applyNumberFormat="1" applyFont="1" applyFill="1" applyBorder="1" applyAlignment="1">
      <alignment horizontal="center" vertical="center" wrapText="1"/>
    </xf>
    <xf numFmtId="0" fontId="47" fillId="85" borderId="19" xfId="2167" applyFont="1" applyFill="1" applyBorder="1" applyAlignment="1">
      <alignment horizontal="center" vertical="center" textRotation="90" wrapText="1"/>
    </xf>
    <xf numFmtId="0" fontId="48" fillId="85" borderId="20" xfId="0" applyFont="1" applyFill="1" applyBorder="1">
      <alignment horizontal="left" vertical="center" wrapText="1"/>
    </xf>
    <xf numFmtId="0" fontId="48" fillId="85" borderId="21" xfId="0" applyFont="1" applyFill="1" applyBorder="1">
      <alignment horizontal="left" vertical="center" wrapText="1"/>
    </xf>
    <xf numFmtId="0" fontId="48" fillId="85" borderId="22" xfId="0" applyFont="1" applyFill="1" applyBorder="1">
      <alignment horizontal="left" vertical="center" wrapText="1"/>
    </xf>
    <xf numFmtId="0" fontId="45" fillId="85" borderId="13" xfId="0" applyNumberFormat="1" applyFont="1" applyFill="1" applyBorder="1" applyAlignment="1">
      <alignment horizontal="center" vertical="center" wrapText="1"/>
    </xf>
    <xf numFmtId="0" fontId="45" fillId="85" borderId="18" xfId="0" applyNumberFormat="1" applyFont="1" applyFill="1" applyBorder="1" applyAlignment="1">
      <alignment horizontal="center" vertical="center" wrapText="1"/>
    </xf>
    <xf numFmtId="0" fontId="45" fillId="85" borderId="15" xfId="0" applyNumberFormat="1" applyFont="1" applyFill="1" applyBorder="1" applyAlignment="1">
      <alignment horizontal="center" vertical="center" wrapText="1"/>
    </xf>
    <xf numFmtId="0" fontId="45" fillId="85" borderId="19" xfId="0" applyFont="1" applyFill="1" applyBorder="1" applyAlignment="1">
      <alignment horizontal="center" vertical="center" wrapText="1"/>
    </xf>
    <xf numFmtId="0" fontId="45" fillId="85" borderId="23" xfId="0" applyFont="1" applyFill="1" applyBorder="1" applyAlignment="1">
      <alignment horizontal="center" vertical="center" wrapText="1"/>
    </xf>
    <xf numFmtId="0" fontId="45" fillId="85" borderId="20" xfId="0" applyFont="1" applyFill="1" applyBorder="1" applyAlignment="1">
      <alignment horizontal="center" vertical="center" wrapText="1"/>
    </xf>
    <xf numFmtId="0" fontId="45" fillId="85" borderId="21" xfId="0" applyFont="1" applyFill="1" applyBorder="1" applyAlignment="1">
      <alignment horizontal="center" vertical="center" wrapText="1"/>
    </xf>
    <xf numFmtId="0" fontId="45" fillId="85" borderId="12" xfId="0" applyFont="1" applyFill="1" applyBorder="1" applyAlignment="1">
      <alignment horizontal="center" vertical="center" wrapText="1"/>
    </xf>
    <xf numFmtId="0" fontId="45" fillId="85" borderId="22" xfId="0" applyFont="1" applyFill="1" applyBorder="1" applyAlignment="1">
      <alignment horizontal="center" vertical="center" wrapText="1"/>
    </xf>
    <xf numFmtId="0" fontId="45" fillId="85" borderId="13" xfId="0" applyFont="1" applyFill="1" applyBorder="1" applyAlignment="1">
      <alignment horizontal="center" vertical="center" textRotation="90" wrapText="1"/>
    </xf>
    <xf numFmtId="0" fontId="48" fillId="85" borderId="15" xfId="0" applyFont="1" applyFill="1" applyBorder="1">
      <alignment horizontal="left" vertical="center" wrapText="1"/>
    </xf>
    <xf numFmtId="0" fontId="45" fillId="85" borderId="15" xfId="0" applyFont="1" applyFill="1" applyBorder="1" applyAlignment="1">
      <alignment horizontal="center" vertical="center" textRotation="90" wrapText="1"/>
    </xf>
    <xf numFmtId="4" fontId="49" fillId="0" borderId="0" xfId="0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 horizontal="center" wrapText="1" shrinkToFit="1"/>
    </xf>
    <xf numFmtId="0" fontId="38" fillId="0" borderId="0" xfId="0" applyFont="1" applyFill="1" applyAlignment="1">
      <alignment wrapText="1" shrinkToFit="1"/>
    </xf>
    <xf numFmtId="4" fontId="45" fillId="85" borderId="19" xfId="0" applyNumberFormat="1" applyFont="1" applyFill="1" applyBorder="1" applyAlignment="1">
      <alignment horizontal="center" vertical="center" textRotation="90" wrapText="1"/>
    </xf>
    <xf numFmtId="4" fontId="45" fillId="85" borderId="20" xfId="0" applyNumberFormat="1" applyFont="1" applyFill="1" applyBorder="1" applyAlignment="1">
      <alignment horizontal="center" vertical="center" textRotation="90" wrapText="1"/>
    </xf>
    <xf numFmtId="0" fontId="45" fillId="85" borderId="18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>
      <alignment horizontal="left" vertical="center" wrapText="1"/>
    </xf>
    <xf numFmtId="0" fontId="5" fillId="0" borderId="15" xfId="0" applyFont="1" applyFill="1" applyBorder="1">
      <alignment horizontal="left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textRotation="90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8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165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2441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6" xfId="2170" applyFont="1" applyFill="1" applyBorder="1" applyAlignment="1">
      <alignment horizontal="left" vertical="center" wrapText="1"/>
    </xf>
    <xf numFmtId="0" fontId="46" fillId="0" borderId="11" xfId="2170" applyFont="1" applyFill="1" applyBorder="1" applyAlignment="1">
      <alignment horizontal="left" vertical="center" wrapText="1"/>
    </xf>
    <xf numFmtId="0" fontId="46" fillId="0" borderId="16" xfId="2441" applyFont="1" applyFill="1" applyBorder="1" applyAlignment="1">
      <alignment horizontal="left" vertical="center" wrapText="1"/>
    </xf>
    <xf numFmtId="0" fontId="46" fillId="0" borderId="11" xfId="2441" applyFont="1" applyFill="1" applyBorder="1" applyAlignment="1">
      <alignment horizontal="left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4" fontId="46" fillId="0" borderId="17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left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6" fillId="0" borderId="10" xfId="2171" applyFont="1" applyFill="1" applyBorder="1" applyAlignment="1">
      <alignment horizontal="left" vertical="center" wrapText="1"/>
    </xf>
    <xf numFmtId="4" fontId="37" fillId="0" borderId="13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7" fillId="0" borderId="15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</cellXfs>
  <cellStyles count="5927">
    <cellStyle name="20% — акцент1" xfId="1"/>
    <cellStyle name="20% - Акцент1 10" xfId="2"/>
    <cellStyle name="20% - Акцент1 10 2" xfId="2442"/>
    <cellStyle name="20% - Акцент1 10 2 2" xfId="3467"/>
    <cellStyle name="20% - Акцент1 10 2 2 2" xfId="5435"/>
    <cellStyle name="20% - Акцент1 10 2 3" xfId="4451"/>
    <cellStyle name="20% - Акцент1 10 3" xfId="2975"/>
    <cellStyle name="20% - Акцент1 10 3 2" xfId="4943"/>
    <cellStyle name="20% - Акцент1 10 4" xfId="3959"/>
    <cellStyle name="20% - Акцент1 11" xfId="3"/>
    <cellStyle name="20% - Акцент1 11 2" xfId="2443"/>
    <cellStyle name="20% - Акцент1 11 2 2" xfId="3468"/>
    <cellStyle name="20% - Акцент1 11 2 2 2" xfId="5436"/>
    <cellStyle name="20% - Акцент1 11 2 3" xfId="4452"/>
    <cellStyle name="20% - Акцент1 11 3" xfId="2976"/>
    <cellStyle name="20% - Акцент1 11 3 2" xfId="4944"/>
    <cellStyle name="20% - Акцент1 11 4" xfId="3960"/>
    <cellStyle name="20% - Акцент1 12" xfId="4"/>
    <cellStyle name="20% - Акцент1 12 2" xfId="2444"/>
    <cellStyle name="20% - Акцент1 12 2 2" xfId="3469"/>
    <cellStyle name="20% - Акцент1 12 2 2 2" xfId="5437"/>
    <cellStyle name="20% - Акцент1 12 2 3" xfId="4453"/>
    <cellStyle name="20% - Акцент1 12 3" xfId="2977"/>
    <cellStyle name="20% - Акцент1 12 3 2" xfId="4945"/>
    <cellStyle name="20% - Акцент1 12 4" xfId="3961"/>
    <cellStyle name="20% - Акцент1 13" xfId="5"/>
    <cellStyle name="20% - Акцент1 13 2" xfId="2445"/>
    <cellStyle name="20% - Акцент1 13 2 2" xfId="3470"/>
    <cellStyle name="20% - Акцент1 13 2 2 2" xfId="5438"/>
    <cellStyle name="20% - Акцент1 13 2 3" xfId="4454"/>
    <cellStyle name="20% - Акцент1 13 3" xfId="2978"/>
    <cellStyle name="20% - Акцент1 13 3 2" xfId="4946"/>
    <cellStyle name="20% - Акцент1 13 4" xfId="3962"/>
    <cellStyle name="20% - Акцент1 14" xfId="6"/>
    <cellStyle name="20% - Акцент1 14 2" xfId="2446"/>
    <cellStyle name="20% - Акцент1 14 2 2" xfId="3471"/>
    <cellStyle name="20% - Акцент1 14 2 2 2" xfId="5439"/>
    <cellStyle name="20% - Акцент1 14 2 3" xfId="4455"/>
    <cellStyle name="20% - Акцент1 14 3" xfId="2979"/>
    <cellStyle name="20% - Акцент1 14 3 2" xfId="4947"/>
    <cellStyle name="20% - Акцент1 14 4" xfId="3963"/>
    <cellStyle name="20% - Акцент1 15" xfId="7"/>
    <cellStyle name="20% - Акцент1 15 2" xfId="2447"/>
    <cellStyle name="20% - Акцент1 15 2 2" xfId="3472"/>
    <cellStyle name="20% - Акцент1 15 2 2 2" xfId="5440"/>
    <cellStyle name="20% - Акцент1 15 2 3" xfId="4456"/>
    <cellStyle name="20% - Акцент1 15 3" xfId="2980"/>
    <cellStyle name="20% - Акцент1 15 3 2" xfId="4948"/>
    <cellStyle name="20% - Акцент1 15 4" xfId="3964"/>
    <cellStyle name="20% - Акцент1 16" xfId="8"/>
    <cellStyle name="20% - Акцент1 16 2" xfId="2448"/>
    <cellStyle name="20% - Акцент1 16 2 2" xfId="3473"/>
    <cellStyle name="20% - Акцент1 16 2 2 2" xfId="5441"/>
    <cellStyle name="20% - Акцент1 16 2 3" xfId="4457"/>
    <cellStyle name="20% - Акцент1 16 3" xfId="2981"/>
    <cellStyle name="20% - Акцент1 16 3 2" xfId="4949"/>
    <cellStyle name="20% - Акцент1 16 4" xfId="3965"/>
    <cellStyle name="20% - Акцент1 17" xfId="9"/>
    <cellStyle name="20% - Акцент1 17 2" xfId="2449"/>
    <cellStyle name="20% - Акцент1 17 2 2" xfId="3474"/>
    <cellStyle name="20% - Акцент1 17 2 2 2" xfId="5442"/>
    <cellStyle name="20% - Акцент1 17 2 3" xfId="4458"/>
    <cellStyle name="20% - Акцент1 17 3" xfId="2982"/>
    <cellStyle name="20% - Акцент1 17 3 2" xfId="4950"/>
    <cellStyle name="20% - Акцент1 17 4" xfId="3966"/>
    <cellStyle name="20% - Акцент1 18" xfId="10"/>
    <cellStyle name="20% - Акцент1 18 2" xfId="2450"/>
    <cellStyle name="20% - Акцент1 18 2 2" xfId="3475"/>
    <cellStyle name="20% - Акцент1 18 2 2 2" xfId="5443"/>
    <cellStyle name="20% - Акцент1 18 2 3" xfId="4459"/>
    <cellStyle name="20% - Акцент1 18 3" xfId="2983"/>
    <cellStyle name="20% - Акцент1 18 3 2" xfId="4951"/>
    <cellStyle name="20% - Акцент1 18 4" xfId="3967"/>
    <cellStyle name="20% - Акцент1 19" xfId="11"/>
    <cellStyle name="20% - Акцент1 19 2" xfId="2451"/>
    <cellStyle name="20% - Акцент1 19 2 2" xfId="3476"/>
    <cellStyle name="20% - Акцент1 19 2 2 2" xfId="5444"/>
    <cellStyle name="20% - Акцент1 19 2 3" xfId="4460"/>
    <cellStyle name="20% - Акцент1 19 3" xfId="2984"/>
    <cellStyle name="20% - Акцент1 19 3 2" xfId="4952"/>
    <cellStyle name="20% - Акцент1 19 4" xfId="3968"/>
    <cellStyle name="20% - Акцент1 2" xfId="12"/>
    <cellStyle name="20% — акцент1 2" xfId="13"/>
    <cellStyle name="20% - Акцент1 2_Приложение 1" xfId="14"/>
    <cellStyle name="20% — акцент1 2_Приложение 1" xfId="15"/>
    <cellStyle name="20% - Акцент1 2_Приложение 1_1" xfId="16"/>
    <cellStyle name="20% — акцент1 2_Приложение 2" xfId="17"/>
    <cellStyle name="20% - Акцент1 2_Приложение 2_1" xfId="18"/>
    <cellStyle name="20% — акцент1 2_Стоимость" xfId="19"/>
    <cellStyle name="20% - Акцент1 2_Стоимость_1" xfId="20"/>
    <cellStyle name="20% — акцент1 2_Стоимость_1" xfId="21"/>
    <cellStyle name="20% - Акцент1 2_Стоимость_Стоимость" xfId="22"/>
    <cellStyle name="20% — акцент1 2_Стоимость_Стоимость" xfId="23"/>
    <cellStyle name="20% - Акцент1 20" xfId="24"/>
    <cellStyle name="20% - Акцент1 20 2" xfId="2452"/>
    <cellStyle name="20% - Акцент1 20 2 2" xfId="3477"/>
    <cellStyle name="20% - Акцент1 20 2 2 2" xfId="5445"/>
    <cellStyle name="20% - Акцент1 20 2 3" xfId="4461"/>
    <cellStyle name="20% - Акцент1 20 3" xfId="2985"/>
    <cellStyle name="20% - Акцент1 20 3 2" xfId="4953"/>
    <cellStyle name="20% - Акцент1 20 4" xfId="3969"/>
    <cellStyle name="20% - Акцент1 21" xfId="25"/>
    <cellStyle name="20% - Акцент1 21 2" xfId="2453"/>
    <cellStyle name="20% - Акцент1 21 2 2" xfId="3478"/>
    <cellStyle name="20% - Акцент1 21 2 2 2" xfId="5446"/>
    <cellStyle name="20% - Акцент1 21 2 3" xfId="4462"/>
    <cellStyle name="20% - Акцент1 21 3" xfId="2986"/>
    <cellStyle name="20% - Акцент1 21 3 2" xfId="4954"/>
    <cellStyle name="20% - Акцент1 21 4" xfId="3970"/>
    <cellStyle name="20% - Акцент1 22" xfId="26"/>
    <cellStyle name="20% - Акцент1 22 2" xfId="2454"/>
    <cellStyle name="20% - Акцент1 22 2 2" xfId="3479"/>
    <cellStyle name="20% - Акцент1 22 2 2 2" xfId="5447"/>
    <cellStyle name="20% - Акцент1 22 2 3" xfId="4463"/>
    <cellStyle name="20% - Акцент1 22 3" xfId="2987"/>
    <cellStyle name="20% - Акцент1 22 3 2" xfId="4955"/>
    <cellStyle name="20% - Акцент1 22 4" xfId="3971"/>
    <cellStyle name="20% - Акцент1 23" xfId="27"/>
    <cellStyle name="20% - Акцент1 23 2" xfId="2455"/>
    <cellStyle name="20% - Акцент1 23 2 2" xfId="3480"/>
    <cellStyle name="20% - Акцент1 23 2 2 2" xfId="5448"/>
    <cellStyle name="20% - Акцент1 23 2 3" xfId="4464"/>
    <cellStyle name="20% - Акцент1 23 3" xfId="2988"/>
    <cellStyle name="20% - Акцент1 23 3 2" xfId="4956"/>
    <cellStyle name="20% - Акцент1 23 4" xfId="3972"/>
    <cellStyle name="20% - Акцент1 24" xfId="28"/>
    <cellStyle name="20% - Акцент1 24 2" xfId="2456"/>
    <cellStyle name="20% - Акцент1 24 2 2" xfId="3481"/>
    <cellStyle name="20% - Акцент1 24 2 2 2" xfId="5449"/>
    <cellStyle name="20% - Акцент1 24 2 3" xfId="4465"/>
    <cellStyle name="20% - Акцент1 24 3" xfId="2989"/>
    <cellStyle name="20% - Акцент1 24 3 2" xfId="4957"/>
    <cellStyle name="20% - Акцент1 24 4" xfId="3973"/>
    <cellStyle name="20% - Акцент1 25" xfId="29"/>
    <cellStyle name="20% - Акцент1 25 2" xfId="2457"/>
    <cellStyle name="20% - Акцент1 25 2 2" xfId="3482"/>
    <cellStyle name="20% - Акцент1 25 2 2 2" xfId="5450"/>
    <cellStyle name="20% - Акцент1 25 2 3" xfId="4466"/>
    <cellStyle name="20% - Акцент1 25 3" xfId="2990"/>
    <cellStyle name="20% - Акцент1 25 3 2" xfId="4958"/>
    <cellStyle name="20% - Акцент1 25 4" xfId="3974"/>
    <cellStyle name="20% - Акцент1 26" xfId="30"/>
    <cellStyle name="20% - Акцент1 26 2" xfId="2458"/>
    <cellStyle name="20% - Акцент1 26 2 2" xfId="3483"/>
    <cellStyle name="20% - Акцент1 26 2 2 2" xfId="5451"/>
    <cellStyle name="20% - Акцент1 26 2 3" xfId="4467"/>
    <cellStyle name="20% - Акцент1 26 3" xfId="2991"/>
    <cellStyle name="20% - Акцент1 26 3 2" xfId="4959"/>
    <cellStyle name="20% - Акцент1 26 4" xfId="3975"/>
    <cellStyle name="20% - Акцент1 27" xfId="31"/>
    <cellStyle name="20% - Акцент1 27 2" xfId="2459"/>
    <cellStyle name="20% - Акцент1 27 2 2" xfId="3484"/>
    <cellStyle name="20% - Акцент1 27 2 2 2" xfId="5452"/>
    <cellStyle name="20% - Акцент1 27 2 3" xfId="4468"/>
    <cellStyle name="20% - Акцент1 27 3" xfId="2992"/>
    <cellStyle name="20% - Акцент1 27 3 2" xfId="4960"/>
    <cellStyle name="20% - Акцент1 27 4" xfId="3976"/>
    <cellStyle name="20% - Акцент1 28" xfId="32"/>
    <cellStyle name="20% - Акцент1 28 2" xfId="2460"/>
    <cellStyle name="20% - Акцент1 28 2 2" xfId="3485"/>
    <cellStyle name="20% - Акцент1 28 2 2 2" xfId="5453"/>
    <cellStyle name="20% - Акцент1 28 2 3" xfId="4469"/>
    <cellStyle name="20% - Акцент1 28 3" xfId="2993"/>
    <cellStyle name="20% - Акцент1 28 3 2" xfId="4961"/>
    <cellStyle name="20% - Акцент1 28 4" xfId="3977"/>
    <cellStyle name="20% - Акцент1 29" xfId="33"/>
    <cellStyle name="20% - Акцент1 29 2" xfId="2461"/>
    <cellStyle name="20% - Акцент1 29 2 2" xfId="3486"/>
    <cellStyle name="20% - Акцент1 29 2 2 2" xfId="5454"/>
    <cellStyle name="20% - Акцент1 29 2 3" xfId="4470"/>
    <cellStyle name="20% - Акцент1 29 3" xfId="2994"/>
    <cellStyle name="20% - Акцент1 29 3 2" xfId="4962"/>
    <cellStyle name="20% - Акцент1 29 4" xfId="3978"/>
    <cellStyle name="20% - Акцент1 3" xfId="34"/>
    <cellStyle name="20% — акцент1 3" xfId="35"/>
    <cellStyle name="20% - Акцент1 3_Приложение 1" xfId="36"/>
    <cellStyle name="20% — акцент1 3_Приложение 1" xfId="37"/>
    <cellStyle name="20% - Акцент1 3_Приложение 1_1" xfId="38"/>
    <cellStyle name="20% — акцент1 3_Приложение 2" xfId="39"/>
    <cellStyle name="20% - Акцент1 3_Приложение 2_1" xfId="40"/>
    <cellStyle name="20% — акцент1 3_Стоимость" xfId="41"/>
    <cellStyle name="20% - Акцент1 3_Стоимость_1" xfId="42"/>
    <cellStyle name="20% — акцент1 3_Стоимость_1" xfId="43"/>
    <cellStyle name="20% - Акцент1 3_Стоимость_Стоимость" xfId="44"/>
    <cellStyle name="20% — акцент1 3_Стоимость_Стоимость" xfId="45"/>
    <cellStyle name="20% - Акцент1 30" xfId="46"/>
    <cellStyle name="20% - Акцент1 30 2" xfId="2462"/>
    <cellStyle name="20% - Акцент1 30 2 2" xfId="3487"/>
    <cellStyle name="20% - Акцент1 30 2 2 2" xfId="5455"/>
    <cellStyle name="20% - Акцент1 30 2 3" xfId="4471"/>
    <cellStyle name="20% - Акцент1 30 3" xfId="2995"/>
    <cellStyle name="20% - Акцент1 30 3 2" xfId="4963"/>
    <cellStyle name="20% - Акцент1 30 4" xfId="3979"/>
    <cellStyle name="20% - Акцент1 31" xfId="47"/>
    <cellStyle name="20% - Акцент1 31 2" xfId="2463"/>
    <cellStyle name="20% - Акцент1 31 2 2" xfId="3488"/>
    <cellStyle name="20% - Акцент1 31 2 2 2" xfId="5456"/>
    <cellStyle name="20% - Акцент1 31 2 3" xfId="4472"/>
    <cellStyle name="20% - Акцент1 31 3" xfId="2996"/>
    <cellStyle name="20% - Акцент1 31 3 2" xfId="4964"/>
    <cellStyle name="20% - Акцент1 31 4" xfId="3980"/>
    <cellStyle name="20% - Акцент1 32" xfId="48"/>
    <cellStyle name="20% - Акцент1 32 2" xfId="2464"/>
    <cellStyle name="20% - Акцент1 32 2 2" xfId="3489"/>
    <cellStyle name="20% - Акцент1 32 2 2 2" xfId="5457"/>
    <cellStyle name="20% - Акцент1 32 2 3" xfId="4473"/>
    <cellStyle name="20% - Акцент1 32 3" xfId="2997"/>
    <cellStyle name="20% - Акцент1 32 3 2" xfId="4965"/>
    <cellStyle name="20% - Акцент1 32 4" xfId="3981"/>
    <cellStyle name="20% - Акцент1 33" xfId="49"/>
    <cellStyle name="20% - Акцент1 33 2" xfId="2465"/>
    <cellStyle name="20% - Акцент1 33 2 2" xfId="3490"/>
    <cellStyle name="20% - Акцент1 33 2 2 2" xfId="5458"/>
    <cellStyle name="20% - Акцент1 33 2 3" xfId="4474"/>
    <cellStyle name="20% - Акцент1 33 3" xfId="2998"/>
    <cellStyle name="20% - Акцент1 33 3 2" xfId="4966"/>
    <cellStyle name="20% - Акцент1 33 4" xfId="3982"/>
    <cellStyle name="20% - Акцент1 34" xfId="50"/>
    <cellStyle name="20% - Акцент1 34 2" xfId="2466"/>
    <cellStyle name="20% - Акцент1 34 2 2" xfId="3491"/>
    <cellStyle name="20% - Акцент1 34 2 2 2" xfId="5459"/>
    <cellStyle name="20% - Акцент1 34 2 3" xfId="4475"/>
    <cellStyle name="20% - Акцент1 34 3" xfId="2999"/>
    <cellStyle name="20% - Акцент1 34 3 2" xfId="4967"/>
    <cellStyle name="20% - Акцент1 34 4" xfId="3983"/>
    <cellStyle name="20% - Акцент1 35" xfId="51"/>
    <cellStyle name="20% - Акцент1 35 2" xfId="2467"/>
    <cellStyle name="20% - Акцент1 35 2 2" xfId="3492"/>
    <cellStyle name="20% - Акцент1 35 2 2 2" xfId="5460"/>
    <cellStyle name="20% - Акцент1 35 2 3" xfId="4476"/>
    <cellStyle name="20% - Акцент1 35 3" xfId="3000"/>
    <cellStyle name="20% - Акцент1 35 3 2" xfId="4968"/>
    <cellStyle name="20% - Акцент1 35 4" xfId="3984"/>
    <cellStyle name="20% - Акцент1 36" xfId="52"/>
    <cellStyle name="20% - Акцент1 36 2" xfId="2468"/>
    <cellStyle name="20% - Акцент1 36 2 2" xfId="3493"/>
    <cellStyle name="20% - Акцент1 36 2 2 2" xfId="5461"/>
    <cellStyle name="20% - Акцент1 36 2 3" xfId="4477"/>
    <cellStyle name="20% - Акцент1 36 3" xfId="3001"/>
    <cellStyle name="20% - Акцент1 36 3 2" xfId="4969"/>
    <cellStyle name="20% - Акцент1 36 4" xfId="3985"/>
    <cellStyle name="20% - Акцент1 37" xfId="53"/>
    <cellStyle name="20% - Акцент1 37 2" xfId="2469"/>
    <cellStyle name="20% - Акцент1 37 2 2" xfId="3494"/>
    <cellStyle name="20% - Акцент1 37 2 2 2" xfId="5462"/>
    <cellStyle name="20% - Акцент1 37 2 3" xfId="4478"/>
    <cellStyle name="20% - Акцент1 37 3" xfId="3002"/>
    <cellStyle name="20% - Акцент1 37 3 2" xfId="4970"/>
    <cellStyle name="20% - Акцент1 37 4" xfId="3986"/>
    <cellStyle name="20% - Акцент1 38" xfId="54"/>
    <cellStyle name="20% - Акцент1 38 2" xfId="2470"/>
    <cellStyle name="20% - Акцент1 38 2 2" xfId="3495"/>
    <cellStyle name="20% - Акцент1 38 2 2 2" xfId="5463"/>
    <cellStyle name="20% - Акцент1 38 2 3" xfId="4479"/>
    <cellStyle name="20% - Акцент1 38 3" xfId="3003"/>
    <cellStyle name="20% - Акцент1 38 3 2" xfId="4971"/>
    <cellStyle name="20% - Акцент1 38 4" xfId="3987"/>
    <cellStyle name="20% - Акцент1 39" xfId="55"/>
    <cellStyle name="20% - Акцент1 39 2" xfId="2471"/>
    <cellStyle name="20% - Акцент1 39 2 2" xfId="3496"/>
    <cellStyle name="20% - Акцент1 39 2 2 2" xfId="5464"/>
    <cellStyle name="20% - Акцент1 39 2 3" xfId="4480"/>
    <cellStyle name="20% - Акцент1 39 3" xfId="3004"/>
    <cellStyle name="20% - Акцент1 39 3 2" xfId="4972"/>
    <cellStyle name="20% - Акцент1 39 4" xfId="3988"/>
    <cellStyle name="20% - Акцент1 4" xfId="56"/>
    <cellStyle name="20% — акцент1 4" xfId="57"/>
    <cellStyle name="20% - Акцент1 4_Приложение 1" xfId="58"/>
    <cellStyle name="20% — акцент1 4_Приложение 1" xfId="59"/>
    <cellStyle name="20% - Акцент1 4_Приложение 1_1" xfId="60"/>
    <cellStyle name="20% — акцент1 4_Приложение 2" xfId="61"/>
    <cellStyle name="20% - Акцент1 4_Приложение 2_1" xfId="62"/>
    <cellStyle name="20% — акцент1 4_Стоимость" xfId="63"/>
    <cellStyle name="20% - Акцент1 4_Стоимость_1" xfId="64"/>
    <cellStyle name="20% — акцент1 4_Стоимость_1" xfId="65"/>
    <cellStyle name="20% - Акцент1 4_Стоимость_Стоимость" xfId="66"/>
    <cellStyle name="20% — акцент1 4_Стоимость_Стоимость" xfId="67"/>
    <cellStyle name="20% - Акцент1 40" xfId="68"/>
    <cellStyle name="20% - Акцент1 40 2" xfId="2472"/>
    <cellStyle name="20% - Акцент1 40 2 2" xfId="3497"/>
    <cellStyle name="20% - Акцент1 40 2 2 2" xfId="5465"/>
    <cellStyle name="20% - Акцент1 40 2 3" xfId="4481"/>
    <cellStyle name="20% - Акцент1 40 3" xfId="3005"/>
    <cellStyle name="20% - Акцент1 40 3 2" xfId="4973"/>
    <cellStyle name="20% - Акцент1 40 4" xfId="3989"/>
    <cellStyle name="20% - Акцент1 41" xfId="69"/>
    <cellStyle name="20% - Акцент1 41 2" xfId="2473"/>
    <cellStyle name="20% - Акцент1 41 2 2" xfId="3498"/>
    <cellStyle name="20% - Акцент1 41 2 2 2" xfId="5466"/>
    <cellStyle name="20% - Акцент1 41 2 3" xfId="4482"/>
    <cellStyle name="20% - Акцент1 41 3" xfId="3006"/>
    <cellStyle name="20% - Акцент1 41 3 2" xfId="4974"/>
    <cellStyle name="20% - Акцент1 41 4" xfId="3990"/>
    <cellStyle name="20% - Акцент1 42" xfId="70"/>
    <cellStyle name="20% - Акцент1 42 2" xfId="2474"/>
    <cellStyle name="20% - Акцент1 42 2 2" xfId="3499"/>
    <cellStyle name="20% - Акцент1 42 2 2 2" xfId="5467"/>
    <cellStyle name="20% - Акцент1 42 2 3" xfId="4483"/>
    <cellStyle name="20% - Акцент1 42 3" xfId="3007"/>
    <cellStyle name="20% - Акцент1 42 3 2" xfId="4975"/>
    <cellStyle name="20% - Акцент1 42 4" xfId="3991"/>
    <cellStyle name="20% - Акцент1 43" xfId="71"/>
    <cellStyle name="20% - Акцент1 43 2" xfId="2475"/>
    <cellStyle name="20% - Акцент1 43 2 2" xfId="3500"/>
    <cellStyle name="20% - Акцент1 43 2 2 2" xfId="5468"/>
    <cellStyle name="20% - Акцент1 43 2 3" xfId="4484"/>
    <cellStyle name="20% - Акцент1 43 3" xfId="3008"/>
    <cellStyle name="20% - Акцент1 43 3 2" xfId="4976"/>
    <cellStyle name="20% - Акцент1 43 4" xfId="3992"/>
    <cellStyle name="20% - Акцент1 44" xfId="72"/>
    <cellStyle name="20% - Акцент1 44 2" xfId="2476"/>
    <cellStyle name="20% - Акцент1 44 2 2" xfId="3501"/>
    <cellStyle name="20% - Акцент1 44 2 2 2" xfId="5469"/>
    <cellStyle name="20% - Акцент1 44 2 3" xfId="4485"/>
    <cellStyle name="20% - Акцент1 44 3" xfId="3009"/>
    <cellStyle name="20% - Акцент1 44 3 2" xfId="4977"/>
    <cellStyle name="20% - Акцент1 44 4" xfId="3993"/>
    <cellStyle name="20% - Акцент1 45" xfId="73"/>
    <cellStyle name="20% - Акцент1 45 2" xfId="2477"/>
    <cellStyle name="20% - Акцент1 45 2 2" xfId="3502"/>
    <cellStyle name="20% - Акцент1 45 2 2 2" xfId="5470"/>
    <cellStyle name="20% - Акцент1 45 2 3" xfId="4486"/>
    <cellStyle name="20% - Акцент1 45 3" xfId="3010"/>
    <cellStyle name="20% - Акцент1 45 3 2" xfId="4978"/>
    <cellStyle name="20% - Акцент1 45 4" xfId="3994"/>
    <cellStyle name="20% - Акцент1 5" xfId="74"/>
    <cellStyle name="20% - Акцент1 5 2" xfId="2478"/>
    <cellStyle name="20% - Акцент1 5 2 2" xfId="3503"/>
    <cellStyle name="20% - Акцент1 5 2 2 2" xfId="5471"/>
    <cellStyle name="20% - Акцент1 5 2 3" xfId="4487"/>
    <cellStyle name="20% - Акцент1 5 3" xfId="3011"/>
    <cellStyle name="20% - Акцент1 5 3 2" xfId="4979"/>
    <cellStyle name="20% - Акцент1 5 4" xfId="3995"/>
    <cellStyle name="20% - Акцент1 6" xfId="75"/>
    <cellStyle name="20% - Акцент1 6 2" xfId="2479"/>
    <cellStyle name="20% - Акцент1 6 2 2" xfId="3504"/>
    <cellStyle name="20% - Акцент1 6 2 2 2" xfId="5472"/>
    <cellStyle name="20% - Акцент1 6 2 3" xfId="4488"/>
    <cellStyle name="20% - Акцент1 6 3" xfId="3012"/>
    <cellStyle name="20% - Акцент1 6 3 2" xfId="4980"/>
    <cellStyle name="20% - Акцент1 6 4" xfId="3996"/>
    <cellStyle name="20% - Акцент1 7" xfId="76"/>
    <cellStyle name="20% - Акцент1 7 2" xfId="2480"/>
    <cellStyle name="20% - Акцент1 7 2 2" xfId="3505"/>
    <cellStyle name="20% - Акцент1 7 2 2 2" xfId="5473"/>
    <cellStyle name="20% - Акцент1 7 2 3" xfId="4489"/>
    <cellStyle name="20% - Акцент1 7 3" xfId="3013"/>
    <cellStyle name="20% - Акцент1 7 3 2" xfId="4981"/>
    <cellStyle name="20% - Акцент1 7 4" xfId="3997"/>
    <cellStyle name="20% - Акцент1 8" xfId="77"/>
    <cellStyle name="20% - Акцент1 8 2" xfId="2481"/>
    <cellStyle name="20% - Акцент1 8 2 2" xfId="3506"/>
    <cellStyle name="20% - Акцент1 8 2 2 2" xfId="5474"/>
    <cellStyle name="20% - Акцент1 8 2 3" xfId="4490"/>
    <cellStyle name="20% - Акцент1 8 3" xfId="3014"/>
    <cellStyle name="20% - Акцент1 8 3 2" xfId="4982"/>
    <cellStyle name="20% - Акцент1 8 4" xfId="3998"/>
    <cellStyle name="20% - Акцент1 9" xfId="78"/>
    <cellStyle name="20% - Акцент1 9 2" xfId="2482"/>
    <cellStyle name="20% - Акцент1 9 2 2" xfId="3507"/>
    <cellStyle name="20% - Акцент1 9 2 2 2" xfId="5475"/>
    <cellStyle name="20% - Акцент1 9 2 3" xfId="4491"/>
    <cellStyle name="20% - Акцент1 9 3" xfId="3015"/>
    <cellStyle name="20% - Акцент1 9 3 2" xfId="4983"/>
    <cellStyle name="20% - Акцент1 9 4" xfId="3999"/>
    <cellStyle name="20% — акцент1_Стоимость" xfId="79"/>
    <cellStyle name="20% — акцент2" xfId="80"/>
    <cellStyle name="20% - Акцент2 10" xfId="81"/>
    <cellStyle name="20% - Акцент2 10 2" xfId="2483"/>
    <cellStyle name="20% - Акцент2 10 2 2" xfId="3508"/>
    <cellStyle name="20% - Акцент2 10 2 2 2" xfId="5476"/>
    <cellStyle name="20% - Акцент2 10 2 3" xfId="4492"/>
    <cellStyle name="20% - Акцент2 10 3" xfId="3016"/>
    <cellStyle name="20% - Акцент2 10 3 2" xfId="4984"/>
    <cellStyle name="20% - Акцент2 10 4" xfId="4000"/>
    <cellStyle name="20% - Акцент2 11" xfId="82"/>
    <cellStyle name="20% - Акцент2 11 2" xfId="2484"/>
    <cellStyle name="20% - Акцент2 11 2 2" xfId="3509"/>
    <cellStyle name="20% - Акцент2 11 2 2 2" xfId="5477"/>
    <cellStyle name="20% - Акцент2 11 2 3" xfId="4493"/>
    <cellStyle name="20% - Акцент2 11 3" xfId="3017"/>
    <cellStyle name="20% - Акцент2 11 3 2" xfId="4985"/>
    <cellStyle name="20% - Акцент2 11 4" xfId="4001"/>
    <cellStyle name="20% - Акцент2 12" xfId="83"/>
    <cellStyle name="20% - Акцент2 12 2" xfId="2485"/>
    <cellStyle name="20% - Акцент2 12 2 2" xfId="3510"/>
    <cellStyle name="20% - Акцент2 12 2 2 2" xfId="5478"/>
    <cellStyle name="20% - Акцент2 12 2 3" xfId="4494"/>
    <cellStyle name="20% - Акцент2 12 3" xfId="3018"/>
    <cellStyle name="20% - Акцент2 12 3 2" xfId="4986"/>
    <cellStyle name="20% - Акцент2 12 4" xfId="4002"/>
    <cellStyle name="20% - Акцент2 13" xfId="84"/>
    <cellStyle name="20% - Акцент2 13 2" xfId="2486"/>
    <cellStyle name="20% - Акцент2 13 2 2" xfId="3511"/>
    <cellStyle name="20% - Акцент2 13 2 2 2" xfId="5479"/>
    <cellStyle name="20% - Акцент2 13 2 3" xfId="4495"/>
    <cellStyle name="20% - Акцент2 13 3" xfId="3019"/>
    <cellStyle name="20% - Акцент2 13 3 2" xfId="4987"/>
    <cellStyle name="20% - Акцент2 13 4" xfId="4003"/>
    <cellStyle name="20% - Акцент2 14" xfId="85"/>
    <cellStyle name="20% - Акцент2 14 2" xfId="2487"/>
    <cellStyle name="20% - Акцент2 14 2 2" xfId="3512"/>
    <cellStyle name="20% - Акцент2 14 2 2 2" xfId="5480"/>
    <cellStyle name="20% - Акцент2 14 2 3" xfId="4496"/>
    <cellStyle name="20% - Акцент2 14 3" xfId="3020"/>
    <cellStyle name="20% - Акцент2 14 3 2" xfId="4988"/>
    <cellStyle name="20% - Акцент2 14 4" xfId="4004"/>
    <cellStyle name="20% - Акцент2 15" xfId="86"/>
    <cellStyle name="20% - Акцент2 15 2" xfId="2488"/>
    <cellStyle name="20% - Акцент2 15 2 2" xfId="3513"/>
    <cellStyle name="20% - Акцент2 15 2 2 2" xfId="5481"/>
    <cellStyle name="20% - Акцент2 15 2 3" xfId="4497"/>
    <cellStyle name="20% - Акцент2 15 3" xfId="3021"/>
    <cellStyle name="20% - Акцент2 15 3 2" xfId="4989"/>
    <cellStyle name="20% - Акцент2 15 4" xfId="4005"/>
    <cellStyle name="20% - Акцент2 16" xfId="87"/>
    <cellStyle name="20% - Акцент2 16 2" xfId="2489"/>
    <cellStyle name="20% - Акцент2 16 2 2" xfId="3514"/>
    <cellStyle name="20% - Акцент2 16 2 2 2" xfId="5482"/>
    <cellStyle name="20% - Акцент2 16 2 3" xfId="4498"/>
    <cellStyle name="20% - Акцент2 16 3" xfId="3022"/>
    <cellStyle name="20% - Акцент2 16 3 2" xfId="4990"/>
    <cellStyle name="20% - Акцент2 16 4" xfId="4006"/>
    <cellStyle name="20% - Акцент2 17" xfId="88"/>
    <cellStyle name="20% - Акцент2 17 2" xfId="2490"/>
    <cellStyle name="20% - Акцент2 17 2 2" xfId="3515"/>
    <cellStyle name="20% - Акцент2 17 2 2 2" xfId="5483"/>
    <cellStyle name="20% - Акцент2 17 2 3" xfId="4499"/>
    <cellStyle name="20% - Акцент2 17 3" xfId="3023"/>
    <cellStyle name="20% - Акцент2 17 3 2" xfId="4991"/>
    <cellStyle name="20% - Акцент2 17 4" xfId="4007"/>
    <cellStyle name="20% - Акцент2 18" xfId="89"/>
    <cellStyle name="20% - Акцент2 18 2" xfId="2491"/>
    <cellStyle name="20% - Акцент2 18 2 2" xfId="3516"/>
    <cellStyle name="20% - Акцент2 18 2 2 2" xfId="5484"/>
    <cellStyle name="20% - Акцент2 18 2 3" xfId="4500"/>
    <cellStyle name="20% - Акцент2 18 3" xfId="3024"/>
    <cellStyle name="20% - Акцент2 18 3 2" xfId="4992"/>
    <cellStyle name="20% - Акцент2 18 4" xfId="4008"/>
    <cellStyle name="20% - Акцент2 19" xfId="90"/>
    <cellStyle name="20% - Акцент2 19 2" xfId="2492"/>
    <cellStyle name="20% - Акцент2 19 2 2" xfId="3517"/>
    <cellStyle name="20% - Акцент2 19 2 2 2" xfId="5485"/>
    <cellStyle name="20% - Акцент2 19 2 3" xfId="4501"/>
    <cellStyle name="20% - Акцент2 19 3" xfId="3025"/>
    <cellStyle name="20% - Акцент2 19 3 2" xfId="4993"/>
    <cellStyle name="20% - Акцент2 19 4" xfId="4009"/>
    <cellStyle name="20% - Акцент2 2" xfId="91"/>
    <cellStyle name="20% — акцент2 2" xfId="92"/>
    <cellStyle name="20% - Акцент2 2_Приложение 1" xfId="93"/>
    <cellStyle name="20% — акцент2 2_Приложение 1" xfId="94"/>
    <cellStyle name="20% - Акцент2 2_Приложение 1_1" xfId="95"/>
    <cellStyle name="20% — акцент2 2_Приложение 2" xfId="96"/>
    <cellStyle name="20% - Акцент2 2_Приложение 2_1" xfId="97"/>
    <cellStyle name="20% — акцент2 2_Стоимость" xfId="98"/>
    <cellStyle name="20% - Акцент2 2_Стоимость_1" xfId="99"/>
    <cellStyle name="20% — акцент2 2_Стоимость_1" xfId="100"/>
    <cellStyle name="20% - Акцент2 2_Стоимость_Стоимость" xfId="101"/>
    <cellStyle name="20% — акцент2 2_Стоимость_Стоимость" xfId="102"/>
    <cellStyle name="20% - Акцент2 20" xfId="103"/>
    <cellStyle name="20% - Акцент2 20 2" xfId="2493"/>
    <cellStyle name="20% - Акцент2 20 2 2" xfId="3518"/>
    <cellStyle name="20% - Акцент2 20 2 2 2" xfId="5486"/>
    <cellStyle name="20% - Акцент2 20 2 3" xfId="4502"/>
    <cellStyle name="20% - Акцент2 20 3" xfId="3026"/>
    <cellStyle name="20% - Акцент2 20 3 2" xfId="4994"/>
    <cellStyle name="20% - Акцент2 20 4" xfId="4010"/>
    <cellStyle name="20% - Акцент2 21" xfId="104"/>
    <cellStyle name="20% - Акцент2 21 2" xfId="2494"/>
    <cellStyle name="20% - Акцент2 21 2 2" xfId="3519"/>
    <cellStyle name="20% - Акцент2 21 2 2 2" xfId="5487"/>
    <cellStyle name="20% - Акцент2 21 2 3" xfId="4503"/>
    <cellStyle name="20% - Акцент2 21 3" xfId="3027"/>
    <cellStyle name="20% - Акцент2 21 3 2" xfId="4995"/>
    <cellStyle name="20% - Акцент2 21 4" xfId="4011"/>
    <cellStyle name="20% - Акцент2 22" xfId="105"/>
    <cellStyle name="20% - Акцент2 22 2" xfId="2495"/>
    <cellStyle name="20% - Акцент2 22 2 2" xfId="3520"/>
    <cellStyle name="20% - Акцент2 22 2 2 2" xfId="5488"/>
    <cellStyle name="20% - Акцент2 22 2 3" xfId="4504"/>
    <cellStyle name="20% - Акцент2 22 3" xfId="3028"/>
    <cellStyle name="20% - Акцент2 22 3 2" xfId="4996"/>
    <cellStyle name="20% - Акцент2 22 4" xfId="4012"/>
    <cellStyle name="20% - Акцент2 23" xfId="106"/>
    <cellStyle name="20% - Акцент2 23 2" xfId="2496"/>
    <cellStyle name="20% - Акцент2 23 2 2" xfId="3521"/>
    <cellStyle name="20% - Акцент2 23 2 2 2" xfId="5489"/>
    <cellStyle name="20% - Акцент2 23 2 3" xfId="4505"/>
    <cellStyle name="20% - Акцент2 23 3" xfId="3029"/>
    <cellStyle name="20% - Акцент2 23 3 2" xfId="4997"/>
    <cellStyle name="20% - Акцент2 23 4" xfId="4013"/>
    <cellStyle name="20% - Акцент2 24" xfId="107"/>
    <cellStyle name="20% - Акцент2 24 2" xfId="2497"/>
    <cellStyle name="20% - Акцент2 24 2 2" xfId="3522"/>
    <cellStyle name="20% - Акцент2 24 2 2 2" xfId="5490"/>
    <cellStyle name="20% - Акцент2 24 2 3" xfId="4506"/>
    <cellStyle name="20% - Акцент2 24 3" xfId="3030"/>
    <cellStyle name="20% - Акцент2 24 3 2" xfId="4998"/>
    <cellStyle name="20% - Акцент2 24 4" xfId="4014"/>
    <cellStyle name="20% - Акцент2 25" xfId="108"/>
    <cellStyle name="20% - Акцент2 25 2" xfId="2498"/>
    <cellStyle name="20% - Акцент2 25 2 2" xfId="3523"/>
    <cellStyle name="20% - Акцент2 25 2 2 2" xfId="5491"/>
    <cellStyle name="20% - Акцент2 25 2 3" xfId="4507"/>
    <cellStyle name="20% - Акцент2 25 3" xfId="3031"/>
    <cellStyle name="20% - Акцент2 25 3 2" xfId="4999"/>
    <cellStyle name="20% - Акцент2 25 4" xfId="4015"/>
    <cellStyle name="20% - Акцент2 26" xfId="109"/>
    <cellStyle name="20% - Акцент2 26 2" xfId="2499"/>
    <cellStyle name="20% - Акцент2 26 2 2" xfId="3524"/>
    <cellStyle name="20% - Акцент2 26 2 2 2" xfId="5492"/>
    <cellStyle name="20% - Акцент2 26 2 3" xfId="4508"/>
    <cellStyle name="20% - Акцент2 26 3" xfId="3032"/>
    <cellStyle name="20% - Акцент2 26 3 2" xfId="5000"/>
    <cellStyle name="20% - Акцент2 26 4" xfId="4016"/>
    <cellStyle name="20% - Акцент2 27" xfId="110"/>
    <cellStyle name="20% - Акцент2 27 2" xfId="2500"/>
    <cellStyle name="20% - Акцент2 27 2 2" xfId="3525"/>
    <cellStyle name="20% - Акцент2 27 2 2 2" xfId="5493"/>
    <cellStyle name="20% - Акцент2 27 2 3" xfId="4509"/>
    <cellStyle name="20% - Акцент2 27 3" xfId="3033"/>
    <cellStyle name="20% - Акцент2 27 3 2" xfId="5001"/>
    <cellStyle name="20% - Акцент2 27 4" xfId="4017"/>
    <cellStyle name="20% - Акцент2 28" xfId="111"/>
    <cellStyle name="20% - Акцент2 28 2" xfId="2501"/>
    <cellStyle name="20% - Акцент2 28 2 2" xfId="3526"/>
    <cellStyle name="20% - Акцент2 28 2 2 2" xfId="5494"/>
    <cellStyle name="20% - Акцент2 28 2 3" xfId="4510"/>
    <cellStyle name="20% - Акцент2 28 3" xfId="3034"/>
    <cellStyle name="20% - Акцент2 28 3 2" xfId="5002"/>
    <cellStyle name="20% - Акцент2 28 4" xfId="4018"/>
    <cellStyle name="20% - Акцент2 29" xfId="112"/>
    <cellStyle name="20% - Акцент2 29 2" xfId="2502"/>
    <cellStyle name="20% - Акцент2 29 2 2" xfId="3527"/>
    <cellStyle name="20% - Акцент2 29 2 2 2" xfId="5495"/>
    <cellStyle name="20% - Акцент2 29 2 3" xfId="4511"/>
    <cellStyle name="20% - Акцент2 29 3" xfId="3035"/>
    <cellStyle name="20% - Акцент2 29 3 2" xfId="5003"/>
    <cellStyle name="20% - Акцент2 29 4" xfId="4019"/>
    <cellStyle name="20% - Акцент2 3" xfId="113"/>
    <cellStyle name="20% — акцент2 3" xfId="114"/>
    <cellStyle name="20% - Акцент2 3_Приложение 1" xfId="115"/>
    <cellStyle name="20% — акцент2 3_Приложение 1" xfId="116"/>
    <cellStyle name="20% - Акцент2 3_Приложение 1_1" xfId="117"/>
    <cellStyle name="20% — акцент2 3_Приложение 2" xfId="118"/>
    <cellStyle name="20% - Акцент2 3_Приложение 2_1" xfId="119"/>
    <cellStyle name="20% — акцент2 3_Стоимость" xfId="120"/>
    <cellStyle name="20% - Акцент2 3_Стоимость_1" xfId="121"/>
    <cellStyle name="20% — акцент2 3_Стоимость_1" xfId="122"/>
    <cellStyle name="20% - Акцент2 3_Стоимость_Стоимость" xfId="123"/>
    <cellStyle name="20% — акцент2 3_Стоимость_Стоимость" xfId="124"/>
    <cellStyle name="20% - Акцент2 30" xfId="125"/>
    <cellStyle name="20% - Акцент2 30 2" xfId="2503"/>
    <cellStyle name="20% - Акцент2 30 2 2" xfId="3528"/>
    <cellStyle name="20% - Акцент2 30 2 2 2" xfId="5496"/>
    <cellStyle name="20% - Акцент2 30 2 3" xfId="4512"/>
    <cellStyle name="20% - Акцент2 30 3" xfId="3036"/>
    <cellStyle name="20% - Акцент2 30 3 2" xfId="5004"/>
    <cellStyle name="20% - Акцент2 30 4" xfId="4020"/>
    <cellStyle name="20% - Акцент2 31" xfId="126"/>
    <cellStyle name="20% - Акцент2 31 2" xfId="2504"/>
    <cellStyle name="20% - Акцент2 31 2 2" xfId="3529"/>
    <cellStyle name="20% - Акцент2 31 2 2 2" xfId="5497"/>
    <cellStyle name="20% - Акцент2 31 2 3" xfId="4513"/>
    <cellStyle name="20% - Акцент2 31 3" xfId="3037"/>
    <cellStyle name="20% - Акцент2 31 3 2" xfId="5005"/>
    <cellStyle name="20% - Акцент2 31 4" xfId="4021"/>
    <cellStyle name="20% - Акцент2 32" xfId="127"/>
    <cellStyle name="20% - Акцент2 32 2" xfId="2505"/>
    <cellStyle name="20% - Акцент2 32 2 2" xfId="3530"/>
    <cellStyle name="20% - Акцент2 32 2 2 2" xfId="5498"/>
    <cellStyle name="20% - Акцент2 32 2 3" xfId="4514"/>
    <cellStyle name="20% - Акцент2 32 3" xfId="3038"/>
    <cellStyle name="20% - Акцент2 32 3 2" xfId="5006"/>
    <cellStyle name="20% - Акцент2 32 4" xfId="4022"/>
    <cellStyle name="20% - Акцент2 33" xfId="128"/>
    <cellStyle name="20% - Акцент2 33 2" xfId="2506"/>
    <cellStyle name="20% - Акцент2 33 2 2" xfId="3531"/>
    <cellStyle name="20% - Акцент2 33 2 2 2" xfId="5499"/>
    <cellStyle name="20% - Акцент2 33 2 3" xfId="4515"/>
    <cellStyle name="20% - Акцент2 33 3" xfId="3039"/>
    <cellStyle name="20% - Акцент2 33 3 2" xfId="5007"/>
    <cellStyle name="20% - Акцент2 33 4" xfId="4023"/>
    <cellStyle name="20% - Акцент2 34" xfId="129"/>
    <cellStyle name="20% - Акцент2 34 2" xfId="2507"/>
    <cellStyle name="20% - Акцент2 34 2 2" xfId="3532"/>
    <cellStyle name="20% - Акцент2 34 2 2 2" xfId="5500"/>
    <cellStyle name="20% - Акцент2 34 2 3" xfId="4516"/>
    <cellStyle name="20% - Акцент2 34 3" xfId="3040"/>
    <cellStyle name="20% - Акцент2 34 3 2" xfId="5008"/>
    <cellStyle name="20% - Акцент2 34 4" xfId="4024"/>
    <cellStyle name="20% - Акцент2 35" xfId="130"/>
    <cellStyle name="20% - Акцент2 35 2" xfId="2508"/>
    <cellStyle name="20% - Акцент2 35 2 2" xfId="3533"/>
    <cellStyle name="20% - Акцент2 35 2 2 2" xfId="5501"/>
    <cellStyle name="20% - Акцент2 35 2 3" xfId="4517"/>
    <cellStyle name="20% - Акцент2 35 3" xfId="3041"/>
    <cellStyle name="20% - Акцент2 35 3 2" xfId="5009"/>
    <cellStyle name="20% - Акцент2 35 4" xfId="4025"/>
    <cellStyle name="20% - Акцент2 36" xfId="131"/>
    <cellStyle name="20% - Акцент2 36 2" xfId="2509"/>
    <cellStyle name="20% - Акцент2 36 2 2" xfId="3534"/>
    <cellStyle name="20% - Акцент2 36 2 2 2" xfId="5502"/>
    <cellStyle name="20% - Акцент2 36 2 3" xfId="4518"/>
    <cellStyle name="20% - Акцент2 36 3" xfId="3042"/>
    <cellStyle name="20% - Акцент2 36 3 2" xfId="5010"/>
    <cellStyle name="20% - Акцент2 36 4" xfId="4026"/>
    <cellStyle name="20% - Акцент2 37" xfId="132"/>
    <cellStyle name="20% - Акцент2 37 2" xfId="2510"/>
    <cellStyle name="20% - Акцент2 37 2 2" xfId="3535"/>
    <cellStyle name="20% - Акцент2 37 2 2 2" xfId="5503"/>
    <cellStyle name="20% - Акцент2 37 2 3" xfId="4519"/>
    <cellStyle name="20% - Акцент2 37 3" xfId="3043"/>
    <cellStyle name="20% - Акцент2 37 3 2" xfId="5011"/>
    <cellStyle name="20% - Акцент2 37 4" xfId="4027"/>
    <cellStyle name="20% - Акцент2 38" xfId="133"/>
    <cellStyle name="20% - Акцент2 38 2" xfId="2511"/>
    <cellStyle name="20% - Акцент2 38 2 2" xfId="3536"/>
    <cellStyle name="20% - Акцент2 38 2 2 2" xfId="5504"/>
    <cellStyle name="20% - Акцент2 38 2 3" xfId="4520"/>
    <cellStyle name="20% - Акцент2 38 3" xfId="3044"/>
    <cellStyle name="20% - Акцент2 38 3 2" xfId="5012"/>
    <cellStyle name="20% - Акцент2 38 4" xfId="4028"/>
    <cellStyle name="20% - Акцент2 39" xfId="134"/>
    <cellStyle name="20% - Акцент2 39 2" xfId="2512"/>
    <cellStyle name="20% - Акцент2 39 2 2" xfId="3537"/>
    <cellStyle name="20% - Акцент2 39 2 2 2" xfId="5505"/>
    <cellStyle name="20% - Акцент2 39 2 3" xfId="4521"/>
    <cellStyle name="20% - Акцент2 39 3" xfId="3045"/>
    <cellStyle name="20% - Акцент2 39 3 2" xfId="5013"/>
    <cellStyle name="20% - Акцент2 39 4" xfId="4029"/>
    <cellStyle name="20% - Акцент2 4" xfId="135"/>
    <cellStyle name="20% — акцент2 4" xfId="136"/>
    <cellStyle name="20% - Акцент2 4_Приложение 1" xfId="137"/>
    <cellStyle name="20% — акцент2 4_Приложение 1" xfId="138"/>
    <cellStyle name="20% - Акцент2 4_Приложение 1_1" xfId="139"/>
    <cellStyle name="20% — акцент2 4_Приложение 2" xfId="140"/>
    <cellStyle name="20% - Акцент2 4_Приложение 2_1" xfId="141"/>
    <cellStyle name="20% — акцент2 4_Стоимость" xfId="142"/>
    <cellStyle name="20% - Акцент2 4_Стоимость_1" xfId="143"/>
    <cellStyle name="20% — акцент2 4_Стоимость_1" xfId="144"/>
    <cellStyle name="20% - Акцент2 4_Стоимость_Стоимость" xfId="145"/>
    <cellStyle name="20% — акцент2 4_Стоимость_Стоимость" xfId="146"/>
    <cellStyle name="20% - Акцент2 40" xfId="147"/>
    <cellStyle name="20% - Акцент2 40 2" xfId="2513"/>
    <cellStyle name="20% - Акцент2 40 2 2" xfId="3538"/>
    <cellStyle name="20% - Акцент2 40 2 2 2" xfId="5506"/>
    <cellStyle name="20% - Акцент2 40 2 3" xfId="4522"/>
    <cellStyle name="20% - Акцент2 40 3" xfId="3046"/>
    <cellStyle name="20% - Акцент2 40 3 2" xfId="5014"/>
    <cellStyle name="20% - Акцент2 40 4" xfId="4030"/>
    <cellStyle name="20% - Акцент2 41" xfId="148"/>
    <cellStyle name="20% - Акцент2 41 2" xfId="2514"/>
    <cellStyle name="20% - Акцент2 41 2 2" xfId="3539"/>
    <cellStyle name="20% - Акцент2 41 2 2 2" xfId="5507"/>
    <cellStyle name="20% - Акцент2 41 2 3" xfId="4523"/>
    <cellStyle name="20% - Акцент2 41 3" xfId="3047"/>
    <cellStyle name="20% - Акцент2 41 3 2" xfId="5015"/>
    <cellStyle name="20% - Акцент2 41 4" xfId="4031"/>
    <cellStyle name="20% - Акцент2 42" xfId="149"/>
    <cellStyle name="20% - Акцент2 42 2" xfId="2515"/>
    <cellStyle name="20% - Акцент2 42 2 2" xfId="3540"/>
    <cellStyle name="20% - Акцент2 42 2 2 2" xfId="5508"/>
    <cellStyle name="20% - Акцент2 42 2 3" xfId="4524"/>
    <cellStyle name="20% - Акцент2 42 3" xfId="3048"/>
    <cellStyle name="20% - Акцент2 42 3 2" xfId="5016"/>
    <cellStyle name="20% - Акцент2 42 4" xfId="4032"/>
    <cellStyle name="20% - Акцент2 43" xfId="150"/>
    <cellStyle name="20% - Акцент2 43 2" xfId="2516"/>
    <cellStyle name="20% - Акцент2 43 2 2" xfId="3541"/>
    <cellStyle name="20% - Акцент2 43 2 2 2" xfId="5509"/>
    <cellStyle name="20% - Акцент2 43 2 3" xfId="4525"/>
    <cellStyle name="20% - Акцент2 43 3" xfId="3049"/>
    <cellStyle name="20% - Акцент2 43 3 2" xfId="5017"/>
    <cellStyle name="20% - Акцент2 43 4" xfId="4033"/>
    <cellStyle name="20% - Акцент2 44" xfId="151"/>
    <cellStyle name="20% - Акцент2 44 2" xfId="2517"/>
    <cellStyle name="20% - Акцент2 44 2 2" xfId="3542"/>
    <cellStyle name="20% - Акцент2 44 2 2 2" xfId="5510"/>
    <cellStyle name="20% - Акцент2 44 2 3" xfId="4526"/>
    <cellStyle name="20% - Акцент2 44 3" xfId="3050"/>
    <cellStyle name="20% - Акцент2 44 3 2" xfId="5018"/>
    <cellStyle name="20% - Акцент2 44 4" xfId="4034"/>
    <cellStyle name="20% - Акцент2 45" xfId="152"/>
    <cellStyle name="20% - Акцент2 45 2" xfId="2518"/>
    <cellStyle name="20% - Акцент2 45 2 2" xfId="3543"/>
    <cellStyle name="20% - Акцент2 45 2 2 2" xfId="5511"/>
    <cellStyle name="20% - Акцент2 45 2 3" xfId="4527"/>
    <cellStyle name="20% - Акцент2 45 3" xfId="3051"/>
    <cellStyle name="20% - Акцент2 45 3 2" xfId="5019"/>
    <cellStyle name="20% - Акцент2 45 4" xfId="4035"/>
    <cellStyle name="20% - Акцент2 5" xfId="153"/>
    <cellStyle name="20% - Акцент2 5 2" xfId="2519"/>
    <cellStyle name="20% - Акцент2 5 2 2" xfId="3544"/>
    <cellStyle name="20% - Акцент2 5 2 2 2" xfId="5512"/>
    <cellStyle name="20% - Акцент2 5 2 3" xfId="4528"/>
    <cellStyle name="20% - Акцент2 5 3" xfId="3052"/>
    <cellStyle name="20% - Акцент2 5 3 2" xfId="5020"/>
    <cellStyle name="20% - Акцент2 5 4" xfId="4036"/>
    <cellStyle name="20% - Акцент2 6" xfId="154"/>
    <cellStyle name="20% - Акцент2 6 2" xfId="2520"/>
    <cellStyle name="20% - Акцент2 6 2 2" xfId="3545"/>
    <cellStyle name="20% - Акцент2 6 2 2 2" xfId="5513"/>
    <cellStyle name="20% - Акцент2 6 2 3" xfId="4529"/>
    <cellStyle name="20% - Акцент2 6 3" xfId="3053"/>
    <cellStyle name="20% - Акцент2 6 3 2" xfId="5021"/>
    <cellStyle name="20% - Акцент2 6 4" xfId="4037"/>
    <cellStyle name="20% - Акцент2 7" xfId="155"/>
    <cellStyle name="20% - Акцент2 7 2" xfId="2521"/>
    <cellStyle name="20% - Акцент2 7 2 2" xfId="3546"/>
    <cellStyle name="20% - Акцент2 7 2 2 2" xfId="5514"/>
    <cellStyle name="20% - Акцент2 7 2 3" xfId="4530"/>
    <cellStyle name="20% - Акцент2 7 3" xfId="3054"/>
    <cellStyle name="20% - Акцент2 7 3 2" xfId="5022"/>
    <cellStyle name="20% - Акцент2 7 4" xfId="4038"/>
    <cellStyle name="20% - Акцент2 8" xfId="156"/>
    <cellStyle name="20% - Акцент2 8 2" xfId="2522"/>
    <cellStyle name="20% - Акцент2 8 2 2" xfId="3547"/>
    <cellStyle name="20% - Акцент2 8 2 2 2" xfId="5515"/>
    <cellStyle name="20% - Акцент2 8 2 3" xfId="4531"/>
    <cellStyle name="20% - Акцент2 8 3" xfId="3055"/>
    <cellStyle name="20% - Акцент2 8 3 2" xfId="5023"/>
    <cellStyle name="20% - Акцент2 8 4" xfId="4039"/>
    <cellStyle name="20% - Акцент2 9" xfId="157"/>
    <cellStyle name="20% - Акцент2 9 2" xfId="2523"/>
    <cellStyle name="20% - Акцент2 9 2 2" xfId="3548"/>
    <cellStyle name="20% - Акцент2 9 2 2 2" xfId="5516"/>
    <cellStyle name="20% - Акцент2 9 2 3" xfId="4532"/>
    <cellStyle name="20% - Акцент2 9 3" xfId="3056"/>
    <cellStyle name="20% - Акцент2 9 3 2" xfId="5024"/>
    <cellStyle name="20% - Акцент2 9 4" xfId="4040"/>
    <cellStyle name="20% — акцент2_Стоимость" xfId="158"/>
    <cellStyle name="20% — акцент3" xfId="159"/>
    <cellStyle name="20% - Акцент3 10" xfId="160"/>
    <cellStyle name="20% - Акцент3 10 2" xfId="2524"/>
    <cellStyle name="20% - Акцент3 10 2 2" xfId="3549"/>
    <cellStyle name="20% - Акцент3 10 2 2 2" xfId="5517"/>
    <cellStyle name="20% - Акцент3 10 2 3" xfId="4533"/>
    <cellStyle name="20% - Акцент3 10 3" xfId="3057"/>
    <cellStyle name="20% - Акцент3 10 3 2" xfId="5025"/>
    <cellStyle name="20% - Акцент3 10 4" xfId="4041"/>
    <cellStyle name="20% - Акцент3 11" xfId="161"/>
    <cellStyle name="20% - Акцент3 11 2" xfId="2525"/>
    <cellStyle name="20% - Акцент3 11 2 2" xfId="3550"/>
    <cellStyle name="20% - Акцент3 11 2 2 2" xfId="5518"/>
    <cellStyle name="20% - Акцент3 11 2 3" xfId="4534"/>
    <cellStyle name="20% - Акцент3 11 3" xfId="3058"/>
    <cellStyle name="20% - Акцент3 11 3 2" xfId="5026"/>
    <cellStyle name="20% - Акцент3 11 4" xfId="4042"/>
    <cellStyle name="20% - Акцент3 12" xfId="162"/>
    <cellStyle name="20% - Акцент3 12 2" xfId="2526"/>
    <cellStyle name="20% - Акцент3 12 2 2" xfId="3551"/>
    <cellStyle name="20% - Акцент3 12 2 2 2" xfId="5519"/>
    <cellStyle name="20% - Акцент3 12 2 3" xfId="4535"/>
    <cellStyle name="20% - Акцент3 12 3" xfId="3059"/>
    <cellStyle name="20% - Акцент3 12 3 2" xfId="5027"/>
    <cellStyle name="20% - Акцент3 12 4" xfId="4043"/>
    <cellStyle name="20% - Акцент3 13" xfId="163"/>
    <cellStyle name="20% - Акцент3 13 2" xfId="2527"/>
    <cellStyle name="20% - Акцент3 13 2 2" xfId="3552"/>
    <cellStyle name="20% - Акцент3 13 2 2 2" xfId="5520"/>
    <cellStyle name="20% - Акцент3 13 2 3" xfId="4536"/>
    <cellStyle name="20% - Акцент3 13 3" xfId="3060"/>
    <cellStyle name="20% - Акцент3 13 3 2" xfId="5028"/>
    <cellStyle name="20% - Акцент3 13 4" xfId="4044"/>
    <cellStyle name="20% - Акцент3 14" xfId="164"/>
    <cellStyle name="20% - Акцент3 14 2" xfId="2528"/>
    <cellStyle name="20% - Акцент3 14 2 2" xfId="3553"/>
    <cellStyle name="20% - Акцент3 14 2 2 2" xfId="5521"/>
    <cellStyle name="20% - Акцент3 14 2 3" xfId="4537"/>
    <cellStyle name="20% - Акцент3 14 3" xfId="3061"/>
    <cellStyle name="20% - Акцент3 14 3 2" xfId="5029"/>
    <cellStyle name="20% - Акцент3 14 4" xfId="4045"/>
    <cellStyle name="20% - Акцент3 15" xfId="165"/>
    <cellStyle name="20% - Акцент3 15 2" xfId="2529"/>
    <cellStyle name="20% - Акцент3 15 2 2" xfId="3554"/>
    <cellStyle name="20% - Акцент3 15 2 2 2" xfId="5522"/>
    <cellStyle name="20% - Акцент3 15 2 3" xfId="4538"/>
    <cellStyle name="20% - Акцент3 15 3" xfId="3062"/>
    <cellStyle name="20% - Акцент3 15 3 2" xfId="5030"/>
    <cellStyle name="20% - Акцент3 15 4" xfId="4046"/>
    <cellStyle name="20% - Акцент3 16" xfId="166"/>
    <cellStyle name="20% - Акцент3 16 2" xfId="2530"/>
    <cellStyle name="20% - Акцент3 16 2 2" xfId="3555"/>
    <cellStyle name="20% - Акцент3 16 2 2 2" xfId="5523"/>
    <cellStyle name="20% - Акцент3 16 2 3" xfId="4539"/>
    <cellStyle name="20% - Акцент3 16 3" xfId="3063"/>
    <cellStyle name="20% - Акцент3 16 3 2" xfId="5031"/>
    <cellStyle name="20% - Акцент3 16 4" xfId="4047"/>
    <cellStyle name="20% - Акцент3 17" xfId="167"/>
    <cellStyle name="20% - Акцент3 17 2" xfId="2531"/>
    <cellStyle name="20% - Акцент3 17 2 2" xfId="3556"/>
    <cellStyle name="20% - Акцент3 17 2 2 2" xfId="5524"/>
    <cellStyle name="20% - Акцент3 17 2 3" xfId="4540"/>
    <cellStyle name="20% - Акцент3 17 3" xfId="3064"/>
    <cellStyle name="20% - Акцент3 17 3 2" xfId="5032"/>
    <cellStyle name="20% - Акцент3 17 4" xfId="4048"/>
    <cellStyle name="20% - Акцент3 18" xfId="168"/>
    <cellStyle name="20% - Акцент3 18 2" xfId="2532"/>
    <cellStyle name="20% - Акцент3 18 2 2" xfId="3557"/>
    <cellStyle name="20% - Акцент3 18 2 2 2" xfId="5525"/>
    <cellStyle name="20% - Акцент3 18 2 3" xfId="4541"/>
    <cellStyle name="20% - Акцент3 18 3" xfId="3065"/>
    <cellStyle name="20% - Акцент3 18 3 2" xfId="5033"/>
    <cellStyle name="20% - Акцент3 18 4" xfId="4049"/>
    <cellStyle name="20% - Акцент3 19" xfId="169"/>
    <cellStyle name="20% - Акцент3 19 2" xfId="2533"/>
    <cellStyle name="20% - Акцент3 19 2 2" xfId="3558"/>
    <cellStyle name="20% - Акцент3 19 2 2 2" xfId="5526"/>
    <cellStyle name="20% - Акцент3 19 2 3" xfId="4542"/>
    <cellStyle name="20% - Акцент3 19 3" xfId="3066"/>
    <cellStyle name="20% - Акцент3 19 3 2" xfId="5034"/>
    <cellStyle name="20% - Акцент3 19 4" xfId="4050"/>
    <cellStyle name="20% - Акцент3 2" xfId="170"/>
    <cellStyle name="20% — акцент3 2" xfId="171"/>
    <cellStyle name="20% - Акцент3 2_Приложение 1" xfId="172"/>
    <cellStyle name="20% — акцент3 2_Приложение 1" xfId="173"/>
    <cellStyle name="20% - Акцент3 2_Приложение 1_1" xfId="174"/>
    <cellStyle name="20% — акцент3 2_Приложение 2" xfId="175"/>
    <cellStyle name="20% - Акцент3 2_Приложение 2_1" xfId="176"/>
    <cellStyle name="20% — акцент3 2_Стоимость" xfId="177"/>
    <cellStyle name="20% - Акцент3 2_Стоимость_1" xfId="178"/>
    <cellStyle name="20% — акцент3 2_Стоимость_1" xfId="179"/>
    <cellStyle name="20% - Акцент3 2_Стоимость_Стоимость" xfId="180"/>
    <cellStyle name="20% — акцент3 2_Стоимость_Стоимость" xfId="181"/>
    <cellStyle name="20% - Акцент3 20" xfId="182"/>
    <cellStyle name="20% - Акцент3 20 2" xfId="2534"/>
    <cellStyle name="20% - Акцент3 20 2 2" xfId="3559"/>
    <cellStyle name="20% - Акцент3 20 2 2 2" xfId="5527"/>
    <cellStyle name="20% - Акцент3 20 2 3" xfId="4543"/>
    <cellStyle name="20% - Акцент3 20 3" xfId="3067"/>
    <cellStyle name="20% - Акцент3 20 3 2" xfId="5035"/>
    <cellStyle name="20% - Акцент3 20 4" xfId="4051"/>
    <cellStyle name="20% - Акцент3 21" xfId="183"/>
    <cellStyle name="20% - Акцент3 21 2" xfId="2535"/>
    <cellStyle name="20% - Акцент3 21 2 2" xfId="3560"/>
    <cellStyle name="20% - Акцент3 21 2 2 2" xfId="5528"/>
    <cellStyle name="20% - Акцент3 21 2 3" xfId="4544"/>
    <cellStyle name="20% - Акцент3 21 3" xfId="3068"/>
    <cellStyle name="20% - Акцент3 21 3 2" xfId="5036"/>
    <cellStyle name="20% - Акцент3 21 4" xfId="4052"/>
    <cellStyle name="20% - Акцент3 22" xfId="184"/>
    <cellStyle name="20% - Акцент3 22 2" xfId="2536"/>
    <cellStyle name="20% - Акцент3 22 2 2" xfId="3561"/>
    <cellStyle name="20% - Акцент3 22 2 2 2" xfId="5529"/>
    <cellStyle name="20% - Акцент3 22 2 3" xfId="4545"/>
    <cellStyle name="20% - Акцент3 22 3" xfId="3069"/>
    <cellStyle name="20% - Акцент3 22 3 2" xfId="5037"/>
    <cellStyle name="20% - Акцент3 22 4" xfId="4053"/>
    <cellStyle name="20% - Акцент3 23" xfId="185"/>
    <cellStyle name="20% - Акцент3 23 2" xfId="2537"/>
    <cellStyle name="20% - Акцент3 23 2 2" xfId="3562"/>
    <cellStyle name="20% - Акцент3 23 2 2 2" xfId="5530"/>
    <cellStyle name="20% - Акцент3 23 2 3" xfId="4546"/>
    <cellStyle name="20% - Акцент3 23 3" xfId="3070"/>
    <cellStyle name="20% - Акцент3 23 3 2" xfId="5038"/>
    <cellStyle name="20% - Акцент3 23 4" xfId="4054"/>
    <cellStyle name="20% - Акцент3 24" xfId="186"/>
    <cellStyle name="20% - Акцент3 24 2" xfId="2538"/>
    <cellStyle name="20% - Акцент3 24 2 2" xfId="3563"/>
    <cellStyle name="20% - Акцент3 24 2 2 2" xfId="5531"/>
    <cellStyle name="20% - Акцент3 24 2 3" xfId="4547"/>
    <cellStyle name="20% - Акцент3 24 3" xfId="3071"/>
    <cellStyle name="20% - Акцент3 24 3 2" xfId="5039"/>
    <cellStyle name="20% - Акцент3 24 4" xfId="4055"/>
    <cellStyle name="20% - Акцент3 25" xfId="187"/>
    <cellStyle name="20% - Акцент3 25 2" xfId="2539"/>
    <cellStyle name="20% - Акцент3 25 2 2" xfId="3564"/>
    <cellStyle name="20% - Акцент3 25 2 2 2" xfId="5532"/>
    <cellStyle name="20% - Акцент3 25 2 3" xfId="4548"/>
    <cellStyle name="20% - Акцент3 25 3" xfId="3072"/>
    <cellStyle name="20% - Акцент3 25 3 2" xfId="5040"/>
    <cellStyle name="20% - Акцент3 25 4" xfId="4056"/>
    <cellStyle name="20% - Акцент3 26" xfId="188"/>
    <cellStyle name="20% - Акцент3 26 2" xfId="2540"/>
    <cellStyle name="20% - Акцент3 26 2 2" xfId="3565"/>
    <cellStyle name="20% - Акцент3 26 2 2 2" xfId="5533"/>
    <cellStyle name="20% - Акцент3 26 2 3" xfId="4549"/>
    <cellStyle name="20% - Акцент3 26 3" xfId="3073"/>
    <cellStyle name="20% - Акцент3 26 3 2" xfId="5041"/>
    <cellStyle name="20% - Акцент3 26 4" xfId="4057"/>
    <cellStyle name="20% - Акцент3 27" xfId="189"/>
    <cellStyle name="20% - Акцент3 27 2" xfId="2541"/>
    <cellStyle name="20% - Акцент3 27 2 2" xfId="3566"/>
    <cellStyle name="20% - Акцент3 27 2 2 2" xfId="5534"/>
    <cellStyle name="20% - Акцент3 27 2 3" xfId="4550"/>
    <cellStyle name="20% - Акцент3 27 3" xfId="3074"/>
    <cellStyle name="20% - Акцент3 27 3 2" xfId="5042"/>
    <cellStyle name="20% - Акцент3 27 4" xfId="4058"/>
    <cellStyle name="20% - Акцент3 28" xfId="190"/>
    <cellStyle name="20% - Акцент3 28 2" xfId="2542"/>
    <cellStyle name="20% - Акцент3 28 2 2" xfId="3567"/>
    <cellStyle name="20% - Акцент3 28 2 2 2" xfId="5535"/>
    <cellStyle name="20% - Акцент3 28 2 3" xfId="4551"/>
    <cellStyle name="20% - Акцент3 28 3" xfId="3075"/>
    <cellStyle name="20% - Акцент3 28 3 2" xfId="5043"/>
    <cellStyle name="20% - Акцент3 28 4" xfId="4059"/>
    <cellStyle name="20% - Акцент3 29" xfId="191"/>
    <cellStyle name="20% - Акцент3 29 2" xfId="2543"/>
    <cellStyle name="20% - Акцент3 29 2 2" xfId="3568"/>
    <cellStyle name="20% - Акцент3 29 2 2 2" xfId="5536"/>
    <cellStyle name="20% - Акцент3 29 2 3" xfId="4552"/>
    <cellStyle name="20% - Акцент3 29 3" xfId="3076"/>
    <cellStyle name="20% - Акцент3 29 3 2" xfId="5044"/>
    <cellStyle name="20% - Акцент3 29 4" xfId="4060"/>
    <cellStyle name="20% - Акцент3 3" xfId="192"/>
    <cellStyle name="20% — акцент3 3" xfId="193"/>
    <cellStyle name="20% - Акцент3 3_Приложение 1" xfId="194"/>
    <cellStyle name="20% — акцент3 3_Приложение 1" xfId="195"/>
    <cellStyle name="20% - Акцент3 3_Приложение 1_1" xfId="196"/>
    <cellStyle name="20% — акцент3 3_Приложение 2" xfId="197"/>
    <cellStyle name="20% - Акцент3 3_Приложение 2_1" xfId="198"/>
    <cellStyle name="20% — акцент3 3_Стоимость" xfId="199"/>
    <cellStyle name="20% - Акцент3 3_Стоимость_1" xfId="200"/>
    <cellStyle name="20% — акцент3 3_Стоимость_1" xfId="201"/>
    <cellStyle name="20% - Акцент3 3_Стоимость_Стоимость" xfId="202"/>
    <cellStyle name="20% — акцент3 3_Стоимость_Стоимость" xfId="203"/>
    <cellStyle name="20% - Акцент3 30" xfId="204"/>
    <cellStyle name="20% - Акцент3 30 2" xfId="2544"/>
    <cellStyle name="20% - Акцент3 30 2 2" xfId="3569"/>
    <cellStyle name="20% - Акцент3 30 2 2 2" xfId="5537"/>
    <cellStyle name="20% - Акцент3 30 2 3" xfId="4553"/>
    <cellStyle name="20% - Акцент3 30 3" xfId="3077"/>
    <cellStyle name="20% - Акцент3 30 3 2" xfId="5045"/>
    <cellStyle name="20% - Акцент3 30 4" xfId="4061"/>
    <cellStyle name="20% - Акцент3 31" xfId="205"/>
    <cellStyle name="20% - Акцент3 31 2" xfId="2545"/>
    <cellStyle name="20% - Акцент3 31 2 2" xfId="3570"/>
    <cellStyle name="20% - Акцент3 31 2 2 2" xfId="5538"/>
    <cellStyle name="20% - Акцент3 31 2 3" xfId="4554"/>
    <cellStyle name="20% - Акцент3 31 3" xfId="3078"/>
    <cellStyle name="20% - Акцент3 31 3 2" xfId="5046"/>
    <cellStyle name="20% - Акцент3 31 4" xfId="4062"/>
    <cellStyle name="20% - Акцент3 32" xfId="206"/>
    <cellStyle name="20% - Акцент3 32 2" xfId="2546"/>
    <cellStyle name="20% - Акцент3 32 2 2" xfId="3571"/>
    <cellStyle name="20% - Акцент3 32 2 2 2" xfId="5539"/>
    <cellStyle name="20% - Акцент3 32 2 3" xfId="4555"/>
    <cellStyle name="20% - Акцент3 32 3" xfId="3079"/>
    <cellStyle name="20% - Акцент3 32 3 2" xfId="5047"/>
    <cellStyle name="20% - Акцент3 32 4" xfId="4063"/>
    <cellStyle name="20% - Акцент3 33" xfId="207"/>
    <cellStyle name="20% - Акцент3 33 2" xfId="2547"/>
    <cellStyle name="20% - Акцент3 33 2 2" xfId="3572"/>
    <cellStyle name="20% - Акцент3 33 2 2 2" xfId="5540"/>
    <cellStyle name="20% - Акцент3 33 2 3" xfId="4556"/>
    <cellStyle name="20% - Акцент3 33 3" xfId="3080"/>
    <cellStyle name="20% - Акцент3 33 3 2" xfId="5048"/>
    <cellStyle name="20% - Акцент3 33 4" xfId="4064"/>
    <cellStyle name="20% - Акцент3 34" xfId="208"/>
    <cellStyle name="20% - Акцент3 34 2" xfId="2548"/>
    <cellStyle name="20% - Акцент3 34 2 2" xfId="3573"/>
    <cellStyle name="20% - Акцент3 34 2 2 2" xfId="5541"/>
    <cellStyle name="20% - Акцент3 34 2 3" xfId="4557"/>
    <cellStyle name="20% - Акцент3 34 3" xfId="3081"/>
    <cellStyle name="20% - Акцент3 34 3 2" xfId="5049"/>
    <cellStyle name="20% - Акцент3 34 4" xfId="4065"/>
    <cellStyle name="20% - Акцент3 35" xfId="209"/>
    <cellStyle name="20% - Акцент3 35 2" xfId="2549"/>
    <cellStyle name="20% - Акцент3 35 2 2" xfId="3574"/>
    <cellStyle name="20% - Акцент3 35 2 2 2" xfId="5542"/>
    <cellStyle name="20% - Акцент3 35 2 3" xfId="4558"/>
    <cellStyle name="20% - Акцент3 35 3" xfId="3082"/>
    <cellStyle name="20% - Акцент3 35 3 2" xfId="5050"/>
    <cellStyle name="20% - Акцент3 35 4" xfId="4066"/>
    <cellStyle name="20% - Акцент3 36" xfId="210"/>
    <cellStyle name="20% - Акцент3 36 2" xfId="2550"/>
    <cellStyle name="20% - Акцент3 36 2 2" xfId="3575"/>
    <cellStyle name="20% - Акцент3 36 2 2 2" xfId="5543"/>
    <cellStyle name="20% - Акцент3 36 2 3" xfId="4559"/>
    <cellStyle name="20% - Акцент3 36 3" xfId="3083"/>
    <cellStyle name="20% - Акцент3 36 3 2" xfId="5051"/>
    <cellStyle name="20% - Акцент3 36 4" xfId="4067"/>
    <cellStyle name="20% - Акцент3 37" xfId="211"/>
    <cellStyle name="20% - Акцент3 37 2" xfId="2551"/>
    <cellStyle name="20% - Акцент3 37 2 2" xfId="3576"/>
    <cellStyle name="20% - Акцент3 37 2 2 2" xfId="5544"/>
    <cellStyle name="20% - Акцент3 37 2 3" xfId="4560"/>
    <cellStyle name="20% - Акцент3 37 3" xfId="3084"/>
    <cellStyle name="20% - Акцент3 37 3 2" xfId="5052"/>
    <cellStyle name="20% - Акцент3 37 4" xfId="4068"/>
    <cellStyle name="20% - Акцент3 38" xfId="212"/>
    <cellStyle name="20% - Акцент3 38 2" xfId="2552"/>
    <cellStyle name="20% - Акцент3 38 2 2" xfId="3577"/>
    <cellStyle name="20% - Акцент3 38 2 2 2" xfId="5545"/>
    <cellStyle name="20% - Акцент3 38 2 3" xfId="4561"/>
    <cellStyle name="20% - Акцент3 38 3" xfId="3085"/>
    <cellStyle name="20% - Акцент3 38 3 2" xfId="5053"/>
    <cellStyle name="20% - Акцент3 38 4" xfId="4069"/>
    <cellStyle name="20% - Акцент3 39" xfId="213"/>
    <cellStyle name="20% - Акцент3 39 2" xfId="2553"/>
    <cellStyle name="20% - Акцент3 39 2 2" xfId="3578"/>
    <cellStyle name="20% - Акцент3 39 2 2 2" xfId="5546"/>
    <cellStyle name="20% - Акцент3 39 2 3" xfId="4562"/>
    <cellStyle name="20% - Акцент3 39 3" xfId="3086"/>
    <cellStyle name="20% - Акцент3 39 3 2" xfId="5054"/>
    <cellStyle name="20% - Акцент3 39 4" xfId="4070"/>
    <cellStyle name="20% - Акцент3 4" xfId="214"/>
    <cellStyle name="20% — акцент3 4" xfId="215"/>
    <cellStyle name="20% - Акцент3 4_Приложение 1" xfId="216"/>
    <cellStyle name="20% — акцент3 4_Приложение 1" xfId="217"/>
    <cellStyle name="20% - Акцент3 4_Приложение 1_1" xfId="218"/>
    <cellStyle name="20% — акцент3 4_Приложение 2" xfId="219"/>
    <cellStyle name="20% - Акцент3 4_Приложение 2_1" xfId="220"/>
    <cellStyle name="20% — акцент3 4_Стоимость" xfId="221"/>
    <cellStyle name="20% - Акцент3 4_Стоимость_1" xfId="222"/>
    <cellStyle name="20% — акцент3 4_Стоимость_1" xfId="223"/>
    <cellStyle name="20% - Акцент3 4_Стоимость_Стоимость" xfId="224"/>
    <cellStyle name="20% — акцент3 4_Стоимость_Стоимость" xfId="225"/>
    <cellStyle name="20% - Акцент3 40" xfId="226"/>
    <cellStyle name="20% - Акцент3 40 2" xfId="2554"/>
    <cellStyle name="20% - Акцент3 40 2 2" xfId="3579"/>
    <cellStyle name="20% - Акцент3 40 2 2 2" xfId="5547"/>
    <cellStyle name="20% - Акцент3 40 2 3" xfId="4563"/>
    <cellStyle name="20% - Акцент3 40 3" xfId="3087"/>
    <cellStyle name="20% - Акцент3 40 3 2" xfId="5055"/>
    <cellStyle name="20% - Акцент3 40 4" xfId="4071"/>
    <cellStyle name="20% - Акцент3 41" xfId="227"/>
    <cellStyle name="20% - Акцент3 41 2" xfId="2555"/>
    <cellStyle name="20% - Акцент3 41 2 2" xfId="3580"/>
    <cellStyle name="20% - Акцент3 41 2 2 2" xfId="5548"/>
    <cellStyle name="20% - Акцент3 41 2 3" xfId="4564"/>
    <cellStyle name="20% - Акцент3 41 3" xfId="3088"/>
    <cellStyle name="20% - Акцент3 41 3 2" xfId="5056"/>
    <cellStyle name="20% - Акцент3 41 4" xfId="4072"/>
    <cellStyle name="20% - Акцент3 42" xfId="228"/>
    <cellStyle name="20% - Акцент3 42 2" xfId="2556"/>
    <cellStyle name="20% - Акцент3 42 2 2" xfId="3581"/>
    <cellStyle name="20% - Акцент3 42 2 2 2" xfId="5549"/>
    <cellStyle name="20% - Акцент3 42 2 3" xfId="4565"/>
    <cellStyle name="20% - Акцент3 42 3" xfId="3089"/>
    <cellStyle name="20% - Акцент3 42 3 2" xfId="5057"/>
    <cellStyle name="20% - Акцент3 42 4" xfId="4073"/>
    <cellStyle name="20% - Акцент3 43" xfId="229"/>
    <cellStyle name="20% - Акцент3 43 2" xfId="2557"/>
    <cellStyle name="20% - Акцент3 43 2 2" xfId="3582"/>
    <cellStyle name="20% - Акцент3 43 2 2 2" xfId="5550"/>
    <cellStyle name="20% - Акцент3 43 2 3" xfId="4566"/>
    <cellStyle name="20% - Акцент3 43 3" xfId="3090"/>
    <cellStyle name="20% - Акцент3 43 3 2" xfId="5058"/>
    <cellStyle name="20% - Акцент3 43 4" xfId="4074"/>
    <cellStyle name="20% - Акцент3 44" xfId="230"/>
    <cellStyle name="20% - Акцент3 44 2" xfId="2558"/>
    <cellStyle name="20% - Акцент3 44 2 2" xfId="3583"/>
    <cellStyle name="20% - Акцент3 44 2 2 2" xfId="5551"/>
    <cellStyle name="20% - Акцент3 44 2 3" xfId="4567"/>
    <cellStyle name="20% - Акцент3 44 3" xfId="3091"/>
    <cellStyle name="20% - Акцент3 44 3 2" xfId="5059"/>
    <cellStyle name="20% - Акцент3 44 4" xfId="4075"/>
    <cellStyle name="20% - Акцент3 45" xfId="231"/>
    <cellStyle name="20% - Акцент3 45 2" xfId="2559"/>
    <cellStyle name="20% - Акцент3 45 2 2" xfId="3584"/>
    <cellStyle name="20% - Акцент3 45 2 2 2" xfId="5552"/>
    <cellStyle name="20% - Акцент3 45 2 3" xfId="4568"/>
    <cellStyle name="20% - Акцент3 45 3" xfId="3092"/>
    <cellStyle name="20% - Акцент3 45 3 2" xfId="5060"/>
    <cellStyle name="20% - Акцент3 45 4" xfId="4076"/>
    <cellStyle name="20% - Акцент3 5" xfId="232"/>
    <cellStyle name="20% - Акцент3 5 2" xfId="2560"/>
    <cellStyle name="20% - Акцент3 5 2 2" xfId="3585"/>
    <cellStyle name="20% - Акцент3 5 2 2 2" xfId="5553"/>
    <cellStyle name="20% - Акцент3 5 2 3" xfId="4569"/>
    <cellStyle name="20% - Акцент3 5 3" xfId="3093"/>
    <cellStyle name="20% - Акцент3 5 3 2" xfId="5061"/>
    <cellStyle name="20% - Акцент3 5 4" xfId="4077"/>
    <cellStyle name="20% - Акцент3 6" xfId="233"/>
    <cellStyle name="20% - Акцент3 6 2" xfId="2561"/>
    <cellStyle name="20% - Акцент3 6 2 2" xfId="3586"/>
    <cellStyle name="20% - Акцент3 6 2 2 2" xfId="5554"/>
    <cellStyle name="20% - Акцент3 6 2 3" xfId="4570"/>
    <cellStyle name="20% - Акцент3 6 3" xfId="3094"/>
    <cellStyle name="20% - Акцент3 6 3 2" xfId="5062"/>
    <cellStyle name="20% - Акцент3 6 4" xfId="4078"/>
    <cellStyle name="20% - Акцент3 7" xfId="234"/>
    <cellStyle name="20% - Акцент3 7 2" xfId="2562"/>
    <cellStyle name="20% - Акцент3 7 2 2" xfId="3587"/>
    <cellStyle name="20% - Акцент3 7 2 2 2" xfId="5555"/>
    <cellStyle name="20% - Акцент3 7 2 3" xfId="4571"/>
    <cellStyle name="20% - Акцент3 7 3" xfId="3095"/>
    <cellStyle name="20% - Акцент3 7 3 2" xfId="5063"/>
    <cellStyle name="20% - Акцент3 7 4" xfId="4079"/>
    <cellStyle name="20% - Акцент3 8" xfId="235"/>
    <cellStyle name="20% - Акцент3 8 2" xfId="2563"/>
    <cellStyle name="20% - Акцент3 8 2 2" xfId="3588"/>
    <cellStyle name="20% - Акцент3 8 2 2 2" xfId="5556"/>
    <cellStyle name="20% - Акцент3 8 2 3" xfId="4572"/>
    <cellStyle name="20% - Акцент3 8 3" xfId="3096"/>
    <cellStyle name="20% - Акцент3 8 3 2" xfId="5064"/>
    <cellStyle name="20% - Акцент3 8 4" xfId="4080"/>
    <cellStyle name="20% - Акцент3 9" xfId="236"/>
    <cellStyle name="20% - Акцент3 9 2" xfId="2564"/>
    <cellStyle name="20% - Акцент3 9 2 2" xfId="3589"/>
    <cellStyle name="20% - Акцент3 9 2 2 2" xfId="5557"/>
    <cellStyle name="20% - Акцент3 9 2 3" xfId="4573"/>
    <cellStyle name="20% - Акцент3 9 3" xfId="3097"/>
    <cellStyle name="20% - Акцент3 9 3 2" xfId="5065"/>
    <cellStyle name="20% - Акцент3 9 4" xfId="4081"/>
    <cellStyle name="20% — акцент3_Стоимость" xfId="237"/>
    <cellStyle name="20% — акцент4" xfId="238"/>
    <cellStyle name="20% - Акцент4 10" xfId="239"/>
    <cellStyle name="20% - Акцент4 10 2" xfId="2565"/>
    <cellStyle name="20% - Акцент4 10 2 2" xfId="3590"/>
    <cellStyle name="20% - Акцент4 10 2 2 2" xfId="5558"/>
    <cellStyle name="20% - Акцент4 10 2 3" xfId="4574"/>
    <cellStyle name="20% - Акцент4 10 3" xfId="3098"/>
    <cellStyle name="20% - Акцент4 10 3 2" xfId="5066"/>
    <cellStyle name="20% - Акцент4 10 4" xfId="4082"/>
    <cellStyle name="20% - Акцент4 11" xfId="240"/>
    <cellStyle name="20% - Акцент4 11 2" xfId="2566"/>
    <cellStyle name="20% - Акцент4 11 2 2" xfId="3591"/>
    <cellStyle name="20% - Акцент4 11 2 2 2" xfId="5559"/>
    <cellStyle name="20% - Акцент4 11 2 3" xfId="4575"/>
    <cellStyle name="20% - Акцент4 11 3" xfId="3099"/>
    <cellStyle name="20% - Акцент4 11 3 2" xfId="5067"/>
    <cellStyle name="20% - Акцент4 11 4" xfId="4083"/>
    <cellStyle name="20% - Акцент4 12" xfId="241"/>
    <cellStyle name="20% - Акцент4 12 2" xfId="2567"/>
    <cellStyle name="20% - Акцент4 12 2 2" xfId="3592"/>
    <cellStyle name="20% - Акцент4 12 2 2 2" xfId="5560"/>
    <cellStyle name="20% - Акцент4 12 2 3" xfId="4576"/>
    <cellStyle name="20% - Акцент4 12 3" xfId="3100"/>
    <cellStyle name="20% - Акцент4 12 3 2" xfId="5068"/>
    <cellStyle name="20% - Акцент4 12 4" xfId="4084"/>
    <cellStyle name="20% - Акцент4 13" xfId="242"/>
    <cellStyle name="20% - Акцент4 13 2" xfId="2568"/>
    <cellStyle name="20% - Акцент4 13 2 2" xfId="3593"/>
    <cellStyle name="20% - Акцент4 13 2 2 2" xfId="5561"/>
    <cellStyle name="20% - Акцент4 13 2 3" xfId="4577"/>
    <cellStyle name="20% - Акцент4 13 3" xfId="3101"/>
    <cellStyle name="20% - Акцент4 13 3 2" xfId="5069"/>
    <cellStyle name="20% - Акцент4 13 4" xfId="4085"/>
    <cellStyle name="20% - Акцент4 14" xfId="243"/>
    <cellStyle name="20% - Акцент4 14 2" xfId="2569"/>
    <cellStyle name="20% - Акцент4 14 2 2" xfId="3594"/>
    <cellStyle name="20% - Акцент4 14 2 2 2" xfId="5562"/>
    <cellStyle name="20% - Акцент4 14 2 3" xfId="4578"/>
    <cellStyle name="20% - Акцент4 14 3" xfId="3102"/>
    <cellStyle name="20% - Акцент4 14 3 2" xfId="5070"/>
    <cellStyle name="20% - Акцент4 14 4" xfId="4086"/>
    <cellStyle name="20% - Акцент4 15" xfId="244"/>
    <cellStyle name="20% - Акцент4 15 2" xfId="2570"/>
    <cellStyle name="20% - Акцент4 15 2 2" xfId="3595"/>
    <cellStyle name="20% - Акцент4 15 2 2 2" xfId="5563"/>
    <cellStyle name="20% - Акцент4 15 2 3" xfId="4579"/>
    <cellStyle name="20% - Акцент4 15 3" xfId="3103"/>
    <cellStyle name="20% - Акцент4 15 3 2" xfId="5071"/>
    <cellStyle name="20% - Акцент4 15 4" xfId="4087"/>
    <cellStyle name="20% - Акцент4 16" xfId="245"/>
    <cellStyle name="20% - Акцент4 16 2" xfId="2571"/>
    <cellStyle name="20% - Акцент4 16 2 2" xfId="3596"/>
    <cellStyle name="20% - Акцент4 16 2 2 2" xfId="5564"/>
    <cellStyle name="20% - Акцент4 16 2 3" xfId="4580"/>
    <cellStyle name="20% - Акцент4 16 3" xfId="3104"/>
    <cellStyle name="20% - Акцент4 16 3 2" xfId="5072"/>
    <cellStyle name="20% - Акцент4 16 4" xfId="4088"/>
    <cellStyle name="20% - Акцент4 17" xfId="246"/>
    <cellStyle name="20% - Акцент4 17 2" xfId="2572"/>
    <cellStyle name="20% - Акцент4 17 2 2" xfId="3597"/>
    <cellStyle name="20% - Акцент4 17 2 2 2" xfId="5565"/>
    <cellStyle name="20% - Акцент4 17 2 3" xfId="4581"/>
    <cellStyle name="20% - Акцент4 17 3" xfId="3105"/>
    <cellStyle name="20% - Акцент4 17 3 2" xfId="5073"/>
    <cellStyle name="20% - Акцент4 17 4" xfId="4089"/>
    <cellStyle name="20% - Акцент4 18" xfId="247"/>
    <cellStyle name="20% - Акцент4 18 2" xfId="2573"/>
    <cellStyle name="20% - Акцент4 18 2 2" xfId="3598"/>
    <cellStyle name="20% - Акцент4 18 2 2 2" xfId="5566"/>
    <cellStyle name="20% - Акцент4 18 2 3" xfId="4582"/>
    <cellStyle name="20% - Акцент4 18 3" xfId="3106"/>
    <cellStyle name="20% - Акцент4 18 3 2" xfId="5074"/>
    <cellStyle name="20% - Акцент4 18 4" xfId="4090"/>
    <cellStyle name="20% - Акцент4 19" xfId="248"/>
    <cellStyle name="20% - Акцент4 19 2" xfId="2574"/>
    <cellStyle name="20% - Акцент4 19 2 2" xfId="3599"/>
    <cellStyle name="20% - Акцент4 19 2 2 2" xfId="5567"/>
    <cellStyle name="20% - Акцент4 19 2 3" xfId="4583"/>
    <cellStyle name="20% - Акцент4 19 3" xfId="3107"/>
    <cellStyle name="20% - Акцент4 19 3 2" xfId="5075"/>
    <cellStyle name="20% - Акцент4 19 4" xfId="4091"/>
    <cellStyle name="20% - Акцент4 2" xfId="249"/>
    <cellStyle name="20% — акцент4 2" xfId="250"/>
    <cellStyle name="20% - Акцент4 2_Приложение 1" xfId="251"/>
    <cellStyle name="20% — акцент4 2_Приложение 1" xfId="252"/>
    <cellStyle name="20% - Акцент4 2_Приложение 1_1" xfId="253"/>
    <cellStyle name="20% — акцент4 2_Приложение 2" xfId="254"/>
    <cellStyle name="20% - Акцент4 2_Приложение 2_1" xfId="255"/>
    <cellStyle name="20% — акцент4 2_Стоимость" xfId="256"/>
    <cellStyle name="20% - Акцент4 2_Стоимость_1" xfId="257"/>
    <cellStyle name="20% — акцент4 2_Стоимость_1" xfId="258"/>
    <cellStyle name="20% - Акцент4 2_Стоимость_Стоимость" xfId="259"/>
    <cellStyle name="20% — акцент4 2_Стоимость_Стоимость" xfId="260"/>
    <cellStyle name="20% - Акцент4 20" xfId="261"/>
    <cellStyle name="20% - Акцент4 20 2" xfId="2575"/>
    <cellStyle name="20% - Акцент4 20 2 2" xfId="3600"/>
    <cellStyle name="20% - Акцент4 20 2 2 2" xfId="5568"/>
    <cellStyle name="20% - Акцент4 20 2 3" xfId="4584"/>
    <cellStyle name="20% - Акцент4 20 3" xfId="3108"/>
    <cellStyle name="20% - Акцент4 20 3 2" xfId="5076"/>
    <cellStyle name="20% - Акцент4 20 4" xfId="4092"/>
    <cellStyle name="20% - Акцент4 21" xfId="262"/>
    <cellStyle name="20% - Акцент4 21 2" xfId="2576"/>
    <cellStyle name="20% - Акцент4 21 2 2" xfId="3601"/>
    <cellStyle name="20% - Акцент4 21 2 2 2" xfId="5569"/>
    <cellStyle name="20% - Акцент4 21 2 3" xfId="4585"/>
    <cellStyle name="20% - Акцент4 21 3" xfId="3109"/>
    <cellStyle name="20% - Акцент4 21 3 2" xfId="5077"/>
    <cellStyle name="20% - Акцент4 21 4" xfId="4093"/>
    <cellStyle name="20% - Акцент4 22" xfId="263"/>
    <cellStyle name="20% - Акцент4 22 2" xfId="2577"/>
    <cellStyle name="20% - Акцент4 22 2 2" xfId="3602"/>
    <cellStyle name="20% - Акцент4 22 2 2 2" xfId="5570"/>
    <cellStyle name="20% - Акцент4 22 2 3" xfId="4586"/>
    <cellStyle name="20% - Акцент4 22 3" xfId="3110"/>
    <cellStyle name="20% - Акцент4 22 3 2" xfId="5078"/>
    <cellStyle name="20% - Акцент4 22 4" xfId="4094"/>
    <cellStyle name="20% - Акцент4 23" xfId="264"/>
    <cellStyle name="20% - Акцент4 23 2" xfId="2578"/>
    <cellStyle name="20% - Акцент4 23 2 2" xfId="3603"/>
    <cellStyle name="20% - Акцент4 23 2 2 2" xfId="5571"/>
    <cellStyle name="20% - Акцент4 23 2 3" xfId="4587"/>
    <cellStyle name="20% - Акцент4 23 3" xfId="3111"/>
    <cellStyle name="20% - Акцент4 23 3 2" xfId="5079"/>
    <cellStyle name="20% - Акцент4 23 4" xfId="4095"/>
    <cellStyle name="20% - Акцент4 24" xfId="265"/>
    <cellStyle name="20% - Акцент4 24 2" xfId="2579"/>
    <cellStyle name="20% - Акцент4 24 2 2" xfId="3604"/>
    <cellStyle name="20% - Акцент4 24 2 2 2" xfId="5572"/>
    <cellStyle name="20% - Акцент4 24 2 3" xfId="4588"/>
    <cellStyle name="20% - Акцент4 24 3" xfId="3112"/>
    <cellStyle name="20% - Акцент4 24 3 2" xfId="5080"/>
    <cellStyle name="20% - Акцент4 24 4" xfId="4096"/>
    <cellStyle name="20% - Акцент4 25" xfId="266"/>
    <cellStyle name="20% - Акцент4 25 2" xfId="2580"/>
    <cellStyle name="20% - Акцент4 25 2 2" xfId="3605"/>
    <cellStyle name="20% - Акцент4 25 2 2 2" xfId="5573"/>
    <cellStyle name="20% - Акцент4 25 2 3" xfId="4589"/>
    <cellStyle name="20% - Акцент4 25 3" xfId="3113"/>
    <cellStyle name="20% - Акцент4 25 3 2" xfId="5081"/>
    <cellStyle name="20% - Акцент4 25 4" xfId="4097"/>
    <cellStyle name="20% - Акцент4 26" xfId="267"/>
    <cellStyle name="20% - Акцент4 26 2" xfId="2581"/>
    <cellStyle name="20% - Акцент4 26 2 2" xfId="3606"/>
    <cellStyle name="20% - Акцент4 26 2 2 2" xfId="5574"/>
    <cellStyle name="20% - Акцент4 26 2 3" xfId="4590"/>
    <cellStyle name="20% - Акцент4 26 3" xfId="3114"/>
    <cellStyle name="20% - Акцент4 26 3 2" xfId="5082"/>
    <cellStyle name="20% - Акцент4 26 4" xfId="4098"/>
    <cellStyle name="20% - Акцент4 27" xfId="268"/>
    <cellStyle name="20% - Акцент4 27 2" xfId="2582"/>
    <cellStyle name="20% - Акцент4 27 2 2" xfId="3607"/>
    <cellStyle name="20% - Акцент4 27 2 2 2" xfId="5575"/>
    <cellStyle name="20% - Акцент4 27 2 3" xfId="4591"/>
    <cellStyle name="20% - Акцент4 27 3" xfId="3115"/>
    <cellStyle name="20% - Акцент4 27 3 2" xfId="5083"/>
    <cellStyle name="20% - Акцент4 27 4" xfId="4099"/>
    <cellStyle name="20% - Акцент4 28" xfId="269"/>
    <cellStyle name="20% - Акцент4 28 2" xfId="2583"/>
    <cellStyle name="20% - Акцент4 28 2 2" xfId="3608"/>
    <cellStyle name="20% - Акцент4 28 2 2 2" xfId="5576"/>
    <cellStyle name="20% - Акцент4 28 2 3" xfId="4592"/>
    <cellStyle name="20% - Акцент4 28 3" xfId="3116"/>
    <cellStyle name="20% - Акцент4 28 3 2" xfId="5084"/>
    <cellStyle name="20% - Акцент4 28 4" xfId="4100"/>
    <cellStyle name="20% - Акцент4 29" xfId="270"/>
    <cellStyle name="20% - Акцент4 29 2" xfId="2584"/>
    <cellStyle name="20% - Акцент4 29 2 2" xfId="3609"/>
    <cellStyle name="20% - Акцент4 29 2 2 2" xfId="5577"/>
    <cellStyle name="20% - Акцент4 29 2 3" xfId="4593"/>
    <cellStyle name="20% - Акцент4 29 3" xfId="3117"/>
    <cellStyle name="20% - Акцент4 29 3 2" xfId="5085"/>
    <cellStyle name="20% - Акцент4 29 4" xfId="4101"/>
    <cellStyle name="20% - Акцент4 3" xfId="271"/>
    <cellStyle name="20% — акцент4 3" xfId="272"/>
    <cellStyle name="20% - Акцент4 3_Приложение 1" xfId="273"/>
    <cellStyle name="20% — акцент4 3_Приложение 1" xfId="274"/>
    <cellStyle name="20% - Акцент4 3_Приложение 1_1" xfId="275"/>
    <cellStyle name="20% — акцент4 3_Приложение 2" xfId="276"/>
    <cellStyle name="20% - Акцент4 3_Приложение 2_1" xfId="277"/>
    <cellStyle name="20% — акцент4 3_Стоимость" xfId="278"/>
    <cellStyle name="20% - Акцент4 3_Стоимость_1" xfId="279"/>
    <cellStyle name="20% — акцент4 3_Стоимость_1" xfId="280"/>
    <cellStyle name="20% - Акцент4 3_Стоимость_Стоимость" xfId="281"/>
    <cellStyle name="20% — акцент4 3_Стоимость_Стоимость" xfId="282"/>
    <cellStyle name="20% - Акцент4 30" xfId="283"/>
    <cellStyle name="20% - Акцент4 30 2" xfId="2585"/>
    <cellStyle name="20% - Акцент4 30 2 2" xfId="3610"/>
    <cellStyle name="20% - Акцент4 30 2 2 2" xfId="5578"/>
    <cellStyle name="20% - Акцент4 30 2 3" xfId="4594"/>
    <cellStyle name="20% - Акцент4 30 3" xfId="3118"/>
    <cellStyle name="20% - Акцент4 30 3 2" xfId="5086"/>
    <cellStyle name="20% - Акцент4 30 4" xfId="4102"/>
    <cellStyle name="20% - Акцент4 31" xfId="284"/>
    <cellStyle name="20% - Акцент4 31 2" xfId="2586"/>
    <cellStyle name="20% - Акцент4 31 2 2" xfId="3611"/>
    <cellStyle name="20% - Акцент4 31 2 2 2" xfId="5579"/>
    <cellStyle name="20% - Акцент4 31 2 3" xfId="4595"/>
    <cellStyle name="20% - Акцент4 31 3" xfId="3119"/>
    <cellStyle name="20% - Акцент4 31 3 2" xfId="5087"/>
    <cellStyle name="20% - Акцент4 31 4" xfId="4103"/>
    <cellStyle name="20% - Акцент4 32" xfId="285"/>
    <cellStyle name="20% - Акцент4 32 2" xfId="2587"/>
    <cellStyle name="20% - Акцент4 32 2 2" xfId="3612"/>
    <cellStyle name="20% - Акцент4 32 2 2 2" xfId="5580"/>
    <cellStyle name="20% - Акцент4 32 2 3" xfId="4596"/>
    <cellStyle name="20% - Акцент4 32 3" xfId="3120"/>
    <cellStyle name="20% - Акцент4 32 3 2" xfId="5088"/>
    <cellStyle name="20% - Акцент4 32 4" xfId="4104"/>
    <cellStyle name="20% - Акцент4 33" xfId="286"/>
    <cellStyle name="20% - Акцент4 33 2" xfId="2588"/>
    <cellStyle name="20% - Акцент4 33 2 2" xfId="3613"/>
    <cellStyle name="20% - Акцент4 33 2 2 2" xfId="5581"/>
    <cellStyle name="20% - Акцент4 33 2 3" xfId="4597"/>
    <cellStyle name="20% - Акцент4 33 3" xfId="3121"/>
    <cellStyle name="20% - Акцент4 33 3 2" xfId="5089"/>
    <cellStyle name="20% - Акцент4 33 4" xfId="4105"/>
    <cellStyle name="20% - Акцент4 34" xfId="287"/>
    <cellStyle name="20% - Акцент4 34 2" xfId="2589"/>
    <cellStyle name="20% - Акцент4 34 2 2" xfId="3614"/>
    <cellStyle name="20% - Акцент4 34 2 2 2" xfId="5582"/>
    <cellStyle name="20% - Акцент4 34 2 3" xfId="4598"/>
    <cellStyle name="20% - Акцент4 34 3" xfId="3122"/>
    <cellStyle name="20% - Акцент4 34 3 2" xfId="5090"/>
    <cellStyle name="20% - Акцент4 34 4" xfId="4106"/>
    <cellStyle name="20% - Акцент4 35" xfId="288"/>
    <cellStyle name="20% - Акцент4 35 2" xfId="2590"/>
    <cellStyle name="20% - Акцент4 35 2 2" xfId="3615"/>
    <cellStyle name="20% - Акцент4 35 2 2 2" xfId="5583"/>
    <cellStyle name="20% - Акцент4 35 2 3" xfId="4599"/>
    <cellStyle name="20% - Акцент4 35 3" xfId="3123"/>
    <cellStyle name="20% - Акцент4 35 3 2" xfId="5091"/>
    <cellStyle name="20% - Акцент4 35 4" xfId="4107"/>
    <cellStyle name="20% - Акцент4 36" xfId="289"/>
    <cellStyle name="20% - Акцент4 36 2" xfId="2591"/>
    <cellStyle name="20% - Акцент4 36 2 2" xfId="3616"/>
    <cellStyle name="20% - Акцент4 36 2 2 2" xfId="5584"/>
    <cellStyle name="20% - Акцент4 36 2 3" xfId="4600"/>
    <cellStyle name="20% - Акцент4 36 3" xfId="3124"/>
    <cellStyle name="20% - Акцент4 36 3 2" xfId="5092"/>
    <cellStyle name="20% - Акцент4 36 4" xfId="4108"/>
    <cellStyle name="20% - Акцент4 37" xfId="290"/>
    <cellStyle name="20% - Акцент4 37 2" xfId="2592"/>
    <cellStyle name="20% - Акцент4 37 2 2" xfId="3617"/>
    <cellStyle name="20% - Акцент4 37 2 2 2" xfId="5585"/>
    <cellStyle name="20% - Акцент4 37 2 3" xfId="4601"/>
    <cellStyle name="20% - Акцент4 37 3" xfId="3125"/>
    <cellStyle name="20% - Акцент4 37 3 2" xfId="5093"/>
    <cellStyle name="20% - Акцент4 37 4" xfId="4109"/>
    <cellStyle name="20% - Акцент4 38" xfId="291"/>
    <cellStyle name="20% - Акцент4 38 2" xfId="2593"/>
    <cellStyle name="20% - Акцент4 38 2 2" xfId="3618"/>
    <cellStyle name="20% - Акцент4 38 2 2 2" xfId="5586"/>
    <cellStyle name="20% - Акцент4 38 2 3" xfId="4602"/>
    <cellStyle name="20% - Акцент4 38 3" xfId="3126"/>
    <cellStyle name="20% - Акцент4 38 3 2" xfId="5094"/>
    <cellStyle name="20% - Акцент4 38 4" xfId="4110"/>
    <cellStyle name="20% - Акцент4 39" xfId="292"/>
    <cellStyle name="20% - Акцент4 39 2" xfId="2594"/>
    <cellStyle name="20% - Акцент4 39 2 2" xfId="3619"/>
    <cellStyle name="20% - Акцент4 39 2 2 2" xfId="5587"/>
    <cellStyle name="20% - Акцент4 39 2 3" xfId="4603"/>
    <cellStyle name="20% - Акцент4 39 3" xfId="3127"/>
    <cellStyle name="20% - Акцент4 39 3 2" xfId="5095"/>
    <cellStyle name="20% - Акцент4 39 4" xfId="4111"/>
    <cellStyle name="20% - Акцент4 4" xfId="293"/>
    <cellStyle name="20% — акцент4 4" xfId="294"/>
    <cellStyle name="20% - Акцент4 4_Приложение 1" xfId="295"/>
    <cellStyle name="20% — акцент4 4_Приложение 1" xfId="296"/>
    <cellStyle name="20% - Акцент4 4_Приложение 1_1" xfId="297"/>
    <cellStyle name="20% — акцент4 4_Приложение 2" xfId="298"/>
    <cellStyle name="20% - Акцент4 4_Приложение 2_1" xfId="299"/>
    <cellStyle name="20% — акцент4 4_Стоимость" xfId="300"/>
    <cellStyle name="20% - Акцент4 4_Стоимость_1" xfId="301"/>
    <cellStyle name="20% — акцент4 4_Стоимость_1" xfId="302"/>
    <cellStyle name="20% - Акцент4 4_Стоимость_Стоимость" xfId="303"/>
    <cellStyle name="20% — акцент4 4_Стоимость_Стоимость" xfId="304"/>
    <cellStyle name="20% - Акцент4 40" xfId="305"/>
    <cellStyle name="20% - Акцент4 40 2" xfId="2595"/>
    <cellStyle name="20% - Акцент4 40 2 2" xfId="3620"/>
    <cellStyle name="20% - Акцент4 40 2 2 2" xfId="5588"/>
    <cellStyle name="20% - Акцент4 40 2 3" xfId="4604"/>
    <cellStyle name="20% - Акцент4 40 3" xfId="3128"/>
    <cellStyle name="20% - Акцент4 40 3 2" xfId="5096"/>
    <cellStyle name="20% - Акцент4 40 4" xfId="4112"/>
    <cellStyle name="20% - Акцент4 41" xfId="306"/>
    <cellStyle name="20% - Акцент4 41 2" xfId="2596"/>
    <cellStyle name="20% - Акцент4 41 2 2" xfId="3621"/>
    <cellStyle name="20% - Акцент4 41 2 2 2" xfId="5589"/>
    <cellStyle name="20% - Акцент4 41 2 3" xfId="4605"/>
    <cellStyle name="20% - Акцент4 41 3" xfId="3129"/>
    <cellStyle name="20% - Акцент4 41 3 2" xfId="5097"/>
    <cellStyle name="20% - Акцент4 41 4" xfId="4113"/>
    <cellStyle name="20% - Акцент4 42" xfId="307"/>
    <cellStyle name="20% - Акцент4 42 2" xfId="2597"/>
    <cellStyle name="20% - Акцент4 42 2 2" xfId="3622"/>
    <cellStyle name="20% - Акцент4 42 2 2 2" xfId="5590"/>
    <cellStyle name="20% - Акцент4 42 2 3" xfId="4606"/>
    <cellStyle name="20% - Акцент4 42 3" xfId="3130"/>
    <cellStyle name="20% - Акцент4 42 3 2" xfId="5098"/>
    <cellStyle name="20% - Акцент4 42 4" xfId="4114"/>
    <cellStyle name="20% - Акцент4 43" xfId="308"/>
    <cellStyle name="20% - Акцент4 43 2" xfId="2598"/>
    <cellStyle name="20% - Акцент4 43 2 2" xfId="3623"/>
    <cellStyle name="20% - Акцент4 43 2 2 2" xfId="5591"/>
    <cellStyle name="20% - Акцент4 43 2 3" xfId="4607"/>
    <cellStyle name="20% - Акцент4 43 3" xfId="3131"/>
    <cellStyle name="20% - Акцент4 43 3 2" xfId="5099"/>
    <cellStyle name="20% - Акцент4 43 4" xfId="4115"/>
    <cellStyle name="20% - Акцент4 44" xfId="309"/>
    <cellStyle name="20% - Акцент4 44 2" xfId="2599"/>
    <cellStyle name="20% - Акцент4 44 2 2" xfId="3624"/>
    <cellStyle name="20% - Акцент4 44 2 2 2" xfId="5592"/>
    <cellStyle name="20% - Акцент4 44 2 3" xfId="4608"/>
    <cellStyle name="20% - Акцент4 44 3" xfId="3132"/>
    <cellStyle name="20% - Акцент4 44 3 2" xfId="5100"/>
    <cellStyle name="20% - Акцент4 44 4" xfId="4116"/>
    <cellStyle name="20% - Акцент4 45" xfId="310"/>
    <cellStyle name="20% - Акцент4 45 2" xfId="2600"/>
    <cellStyle name="20% - Акцент4 45 2 2" xfId="3625"/>
    <cellStyle name="20% - Акцент4 45 2 2 2" xfId="5593"/>
    <cellStyle name="20% - Акцент4 45 2 3" xfId="4609"/>
    <cellStyle name="20% - Акцент4 45 3" xfId="3133"/>
    <cellStyle name="20% - Акцент4 45 3 2" xfId="5101"/>
    <cellStyle name="20% - Акцент4 45 4" xfId="4117"/>
    <cellStyle name="20% - Акцент4 5" xfId="311"/>
    <cellStyle name="20% - Акцент4 5 2" xfId="2601"/>
    <cellStyle name="20% - Акцент4 5 2 2" xfId="3626"/>
    <cellStyle name="20% - Акцент4 5 2 2 2" xfId="5594"/>
    <cellStyle name="20% - Акцент4 5 2 3" xfId="4610"/>
    <cellStyle name="20% - Акцент4 5 3" xfId="3134"/>
    <cellStyle name="20% - Акцент4 5 3 2" xfId="5102"/>
    <cellStyle name="20% - Акцент4 5 4" xfId="4118"/>
    <cellStyle name="20% - Акцент4 6" xfId="312"/>
    <cellStyle name="20% - Акцент4 6 2" xfId="2602"/>
    <cellStyle name="20% - Акцент4 6 2 2" xfId="3627"/>
    <cellStyle name="20% - Акцент4 6 2 2 2" xfId="5595"/>
    <cellStyle name="20% - Акцент4 6 2 3" xfId="4611"/>
    <cellStyle name="20% - Акцент4 6 3" xfId="3135"/>
    <cellStyle name="20% - Акцент4 6 3 2" xfId="5103"/>
    <cellStyle name="20% - Акцент4 6 4" xfId="4119"/>
    <cellStyle name="20% - Акцент4 7" xfId="313"/>
    <cellStyle name="20% - Акцент4 7 2" xfId="2603"/>
    <cellStyle name="20% - Акцент4 7 2 2" xfId="3628"/>
    <cellStyle name="20% - Акцент4 7 2 2 2" xfId="5596"/>
    <cellStyle name="20% - Акцент4 7 2 3" xfId="4612"/>
    <cellStyle name="20% - Акцент4 7 3" xfId="3136"/>
    <cellStyle name="20% - Акцент4 7 3 2" xfId="5104"/>
    <cellStyle name="20% - Акцент4 7 4" xfId="4120"/>
    <cellStyle name="20% - Акцент4 8" xfId="314"/>
    <cellStyle name="20% - Акцент4 8 2" xfId="2604"/>
    <cellStyle name="20% - Акцент4 8 2 2" xfId="3629"/>
    <cellStyle name="20% - Акцент4 8 2 2 2" xfId="5597"/>
    <cellStyle name="20% - Акцент4 8 2 3" xfId="4613"/>
    <cellStyle name="20% - Акцент4 8 3" xfId="3137"/>
    <cellStyle name="20% - Акцент4 8 3 2" xfId="5105"/>
    <cellStyle name="20% - Акцент4 8 4" xfId="4121"/>
    <cellStyle name="20% - Акцент4 9" xfId="315"/>
    <cellStyle name="20% - Акцент4 9 2" xfId="2605"/>
    <cellStyle name="20% - Акцент4 9 2 2" xfId="3630"/>
    <cellStyle name="20% - Акцент4 9 2 2 2" xfId="5598"/>
    <cellStyle name="20% - Акцент4 9 2 3" xfId="4614"/>
    <cellStyle name="20% - Акцент4 9 3" xfId="3138"/>
    <cellStyle name="20% - Акцент4 9 3 2" xfId="5106"/>
    <cellStyle name="20% - Акцент4 9 4" xfId="4122"/>
    <cellStyle name="20% — акцент4_Стоимость" xfId="316"/>
    <cellStyle name="20% — акцент5" xfId="317"/>
    <cellStyle name="20% - Акцент5 10" xfId="318"/>
    <cellStyle name="20% - Акцент5 10 2" xfId="2606"/>
    <cellStyle name="20% - Акцент5 10 2 2" xfId="3631"/>
    <cellStyle name="20% - Акцент5 10 2 2 2" xfId="5599"/>
    <cellStyle name="20% - Акцент5 10 2 3" xfId="4615"/>
    <cellStyle name="20% - Акцент5 10 3" xfId="3139"/>
    <cellStyle name="20% - Акцент5 10 3 2" xfId="5107"/>
    <cellStyle name="20% - Акцент5 10 4" xfId="4123"/>
    <cellStyle name="20% - Акцент5 11" xfId="319"/>
    <cellStyle name="20% - Акцент5 11 2" xfId="2607"/>
    <cellStyle name="20% - Акцент5 11 2 2" xfId="3632"/>
    <cellStyle name="20% - Акцент5 11 2 2 2" xfId="5600"/>
    <cellStyle name="20% - Акцент5 11 2 3" xfId="4616"/>
    <cellStyle name="20% - Акцент5 11 3" xfId="3140"/>
    <cellStyle name="20% - Акцент5 11 3 2" xfId="5108"/>
    <cellStyle name="20% - Акцент5 11 4" xfId="4124"/>
    <cellStyle name="20% - Акцент5 12" xfId="320"/>
    <cellStyle name="20% - Акцент5 12 2" xfId="2608"/>
    <cellStyle name="20% - Акцент5 12 2 2" xfId="3633"/>
    <cellStyle name="20% - Акцент5 12 2 2 2" xfId="5601"/>
    <cellStyle name="20% - Акцент5 12 2 3" xfId="4617"/>
    <cellStyle name="20% - Акцент5 12 3" xfId="3141"/>
    <cellStyle name="20% - Акцент5 12 3 2" xfId="5109"/>
    <cellStyle name="20% - Акцент5 12 4" xfId="4125"/>
    <cellStyle name="20% - Акцент5 13" xfId="321"/>
    <cellStyle name="20% - Акцент5 13 2" xfId="2609"/>
    <cellStyle name="20% - Акцент5 13 2 2" xfId="3634"/>
    <cellStyle name="20% - Акцент5 13 2 2 2" xfId="5602"/>
    <cellStyle name="20% - Акцент5 13 2 3" xfId="4618"/>
    <cellStyle name="20% - Акцент5 13 3" xfId="3142"/>
    <cellStyle name="20% - Акцент5 13 3 2" xfId="5110"/>
    <cellStyle name="20% - Акцент5 13 4" xfId="4126"/>
    <cellStyle name="20% - Акцент5 14" xfId="322"/>
    <cellStyle name="20% - Акцент5 14 2" xfId="2610"/>
    <cellStyle name="20% - Акцент5 14 2 2" xfId="3635"/>
    <cellStyle name="20% - Акцент5 14 2 2 2" xfId="5603"/>
    <cellStyle name="20% - Акцент5 14 2 3" xfId="4619"/>
    <cellStyle name="20% - Акцент5 14 3" xfId="3143"/>
    <cellStyle name="20% - Акцент5 14 3 2" xfId="5111"/>
    <cellStyle name="20% - Акцент5 14 4" xfId="4127"/>
    <cellStyle name="20% - Акцент5 15" xfId="323"/>
    <cellStyle name="20% - Акцент5 15 2" xfId="2611"/>
    <cellStyle name="20% - Акцент5 15 2 2" xfId="3636"/>
    <cellStyle name="20% - Акцент5 15 2 2 2" xfId="5604"/>
    <cellStyle name="20% - Акцент5 15 2 3" xfId="4620"/>
    <cellStyle name="20% - Акцент5 15 3" xfId="3144"/>
    <cellStyle name="20% - Акцент5 15 3 2" xfId="5112"/>
    <cellStyle name="20% - Акцент5 15 4" xfId="4128"/>
    <cellStyle name="20% - Акцент5 16" xfId="324"/>
    <cellStyle name="20% - Акцент5 16 2" xfId="2612"/>
    <cellStyle name="20% - Акцент5 16 2 2" xfId="3637"/>
    <cellStyle name="20% - Акцент5 16 2 2 2" xfId="5605"/>
    <cellStyle name="20% - Акцент5 16 2 3" xfId="4621"/>
    <cellStyle name="20% - Акцент5 16 3" xfId="3145"/>
    <cellStyle name="20% - Акцент5 16 3 2" xfId="5113"/>
    <cellStyle name="20% - Акцент5 16 4" xfId="4129"/>
    <cellStyle name="20% - Акцент5 17" xfId="325"/>
    <cellStyle name="20% - Акцент5 17 2" xfId="2613"/>
    <cellStyle name="20% - Акцент5 17 2 2" xfId="3638"/>
    <cellStyle name="20% - Акцент5 17 2 2 2" xfId="5606"/>
    <cellStyle name="20% - Акцент5 17 2 3" xfId="4622"/>
    <cellStyle name="20% - Акцент5 17 3" xfId="3146"/>
    <cellStyle name="20% - Акцент5 17 3 2" xfId="5114"/>
    <cellStyle name="20% - Акцент5 17 4" xfId="4130"/>
    <cellStyle name="20% - Акцент5 18" xfId="326"/>
    <cellStyle name="20% - Акцент5 18 2" xfId="2614"/>
    <cellStyle name="20% - Акцент5 18 2 2" xfId="3639"/>
    <cellStyle name="20% - Акцент5 18 2 2 2" xfId="5607"/>
    <cellStyle name="20% - Акцент5 18 2 3" xfId="4623"/>
    <cellStyle name="20% - Акцент5 18 3" xfId="3147"/>
    <cellStyle name="20% - Акцент5 18 3 2" xfId="5115"/>
    <cellStyle name="20% - Акцент5 18 4" xfId="4131"/>
    <cellStyle name="20% - Акцент5 19" xfId="327"/>
    <cellStyle name="20% - Акцент5 19 2" xfId="2615"/>
    <cellStyle name="20% - Акцент5 19 2 2" xfId="3640"/>
    <cellStyle name="20% - Акцент5 19 2 2 2" xfId="5608"/>
    <cellStyle name="20% - Акцент5 19 2 3" xfId="4624"/>
    <cellStyle name="20% - Акцент5 19 3" xfId="3148"/>
    <cellStyle name="20% - Акцент5 19 3 2" xfId="5116"/>
    <cellStyle name="20% - Акцент5 19 4" xfId="4132"/>
    <cellStyle name="20% - Акцент5 2" xfId="328"/>
    <cellStyle name="20% — акцент5 2" xfId="329"/>
    <cellStyle name="20% - Акцент5 2_Приложение 1" xfId="330"/>
    <cellStyle name="20% — акцент5 2_Приложение 1" xfId="331"/>
    <cellStyle name="20% - Акцент5 2_Приложение 1_1" xfId="332"/>
    <cellStyle name="20% — акцент5 2_Приложение 2" xfId="333"/>
    <cellStyle name="20% - Акцент5 2_Приложение 2_1" xfId="334"/>
    <cellStyle name="20% — акцент5 2_Стоимость" xfId="335"/>
    <cellStyle name="20% - Акцент5 2_Стоимость_1" xfId="336"/>
    <cellStyle name="20% — акцент5 2_Стоимость_1" xfId="337"/>
    <cellStyle name="20% - Акцент5 2_Стоимость_Стоимость" xfId="338"/>
    <cellStyle name="20% — акцент5 2_Стоимость_Стоимость" xfId="339"/>
    <cellStyle name="20% - Акцент5 20" xfId="340"/>
    <cellStyle name="20% - Акцент5 20 2" xfId="2616"/>
    <cellStyle name="20% - Акцент5 20 2 2" xfId="3641"/>
    <cellStyle name="20% - Акцент5 20 2 2 2" xfId="5609"/>
    <cellStyle name="20% - Акцент5 20 2 3" xfId="4625"/>
    <cellStyle name="20% - Акцент5 20 3" xfId="3149"/>
    <cellStyle name="20% - Акцент5 20 3 2" xfId="5117"/>
    <cellStyle name="20% - Акцент5 20 4" xfId="4133"/>
    <cellStyle name="20% - Акцент5 21" xfId="341"/>
    <cellStyle name="20% - Акцент5 21 2" xfId="2617"/>
    <cellStyle name="20% - Акцент5 21 2 2" xfId="3642"/>
    <cellStyle name="20% - Акцент5 21 2 2 2" xfId="5610"/>
    <cellStyle name="20% - Акцент5 21 2 3" xfId="4626"/>
    <cellStyle name="20% - Акцент5 21 3" xfId="3150"/>
    <cellStyle name="20% - Акцент5 21 3 2" xfId="5118"/>
    <cellStyle name="20% - Акцент5 21 4" xfId="4134"/>
    <cellStyle name="20% - Акцент5 22" xfId="342"/>
    <cellStyle name="20% - Акцент5 22 2" xfId="2618"/>
    <cellStyle name="20% - Акцент5 22 2 2" xfId="3643"/>
    <cellStyle name="20% - Акцент5 22 2 2 2" xfId="5611"/>
    <cellStyle name="20% - Акцент5 22 2 3" xfId="4627"/>
    <cellStyle name="20% - Акцент5 22 3" xfId="3151"/>
    <cellStyle name="20% - Акцент5 22 3 2" xfId="5119"/>
    <cellStyle name="20% - Акцент5 22 4" xfId="4135"/>
    <cellStyle name="20% - Акцент5 23" xfId="343"/>
    <cellStyle name="20% - Акцент5 23 2" xfId="2619"/>
    <cellStyle name="20% - Акцент5 23 2 2" xfId="3644"/>
    <cellStyle name="20% - Акцент5 23 2 2 2" xfId="5612"/>
    <cellStyle name="20% - Акцент5 23 2 3" xfId="4628"/>
    <cellStyle name="20% - Акцент5 23 3" xfId="3152"/>
    <cellStyle name="20% - Акцент5 23 3 2" xfId="5120"/>
    <cellStyle name="20% - Акцент5 23 4" xfId="4136"/>
    <cellStyle name="20% - Акцент5 24" xfId="344"/>
    <cellStyle name="20% - Акцент5 24 2" xfId="2620"/>
    <cellStyle name="20% - Акцент5 24 2 2" xfId="3645"/>
    <cellStyle name="20% - Акцент5 24 2 2 2" xfId="5613"/>
    <cellStyle name="20% - Акцент5 24 2 3" xfId="4629"/>
    <cellStyle name="20% - Акцент5 24 3" xfId="3153"/>
    <cellStyle name="20% - Акцент5 24 3 2" xfId="5121"/>
    <cellStyle name="20% - Акцент5 24 4" xfId="4137"/>
    <cellStyle name="20% - Акцент5 25" xfId="345"/>
    <cellStyle name="20% - Акцент5 25 2" xfId="2621"/>
    <cellStyle name="20% - Акцент5 25 2 2" xfId="3646"/>
    <cellStyle name="20% - Акцент5 25 2 2 2" xfId="5614"/>
    <cellStyle name="20% - Акцент5 25 2 3" xfId="4630"/>
    <cellStyle name="20% - Акцент5 25 3" xfId="3154"/>
    <cellStyle name="20% - Акцент5 25 3 2" xfId="5122"/>
    <cellStyle name="20% - Акцент5 25 4" xfId="4138"/>
    <cellStyle name="20% - Акцент5 26" xfId="346"/>
    <cellStyle name="20% - Акцент5 26 2" xfId="2622"/>
    <cellStyle name="20% - Акцент5 26 2 2" xfId="3647"/>
    <cellStyle name="20% - Акцент5 26 2 2 2" xfId="5615"/>
    <cellStyle name="20% - Акцент5 26 2 3" xfId="4631"/>
    <cellStyle name="20% - Акцент5 26 3" xfId="3155"/>
    <cellStyle name="20% - Акцент5 26 3 2" xfId="5123"/>
    <cellStyle name="20% - Акцент5 26 4" xfId="4139"/>
    <cellStyle name="20% - Акцент5 27" xfId="347"/>
    <cellStyle name="20% - Акцент5 27 2" xfId="2623"/>
    <cellStyle name="20% - Акцент5 27 2 2" xfId="3648"/>
    <cellStyle name="20% - Акцент5 27 2 2 2" xfId="5616"/>
    <cellStyle name="20% - Акцент5 27 2 3" xfId="4632"/>
    <cellStyle name="20% - Акцент5 27 3" xfId="3156"/>
    <cellStyle name="20% - Акцент5 27 3 2" xfId="5124"/>
    <cellStyle name="20% - Акцент5 27 4" xfId="4140"/>
    <cellStyle name="20% - Акцент5 28" xfId="348"/>
    <cellStyle name="20% - Акцент5 28 2" xfId="2624"/>
    <cellStyle name="20% - Акцент5 28 2 2" xfId="3649"/>
    <cellStyle name="20% - Акцент5 28 2 2 2" xfId="5617"/>
    <cellStyle name="20% - Акцент5 28 2 3" xfId="4633"/>
    <cellStyle name="20% - Акцент5 28 3" xfId="3157"/>
    <cellStyle name="20% - Акцент5 28 3 2" xfId="5125"/>
    <cellStyle name="20% - Акцент5 28 4" xfId="4141"/>
    <cellStyle name="20% - Акцент5 29" xfId="349"/>
    <cellStyle name="20% - Акцент5 29 2" xfId="2625"/>
    <cellStyle name="20% - Акцент5 29 2 2" xfId="3650"/>
    <cellStyle name="20% - Акцент5 29 2 2 2" xfId="5618"/>
    <cellStyle name="20% - Акцент5 29 2 3" xfId="4634"/>
    <cellStyle name="20% - Акцент5 29 3" xfId="3158"/>
    <cellStyle name="20% - Акцент5 29 3 2" xfId="5126"/>
    <cellStyle name="20% - Акцент5 29 4" xfId="4142"/>
    <cellStyle name="20% - Акцент5 3" xfId="350"/>
    <cellStyle name="20% — акцент5 3" xfId="351"/>
    <cellStyle name="20% - Акцент5 3_Приложение 1" xfId="352"/>
    <cellStyle name="20% — акцент5 3_Приложение 1" xfId="353"/>
    <cellStyle name="20% - Акцент5 3_Приложение 1_1" xfId="354"/>
    <cellStyle name="20% — акцент5 3_Приложение 2" xfId="355"/>
    <cellStyle name="20% - Акцент5 3_Приложение 2_1" xfId="356"/>
    <cellStyle name="20% — акцент5 3_Стоимость" xfId="357"/>
    <cellStyle name="20% - Акцент5 3_Стоимость_1" xfId="358"/>
    <cellStyle name="20% — акцент5 3_Стоимость_1" xfId="359"/>
    <cellStyle name="20% - Акцент5 3_Стоимость_Стоимость" xfId="360"/>
    <cellStyle name="20% — акцент5 3_Стоимость_Стоимость" xfId="361"/>
    <cellStyle name="20% - Акцент5 30" xfId="362"/>
    <cellStyle name="20% - Акцент5 30 2" xfId="2626"/>
    <cellStyle name="20% - Акцент5 30 2 2" xfId="3651"/>
    <cellStyle name="20% - Акцент5 30 2 2 2" xfId="5619"/>
    <cellStyle name="20% - Акцент5 30 2 3" xfId="4635"/>
    <cellStyle name="20% - Акцент5 30 3" xfId="3159"/>
    <cellStyle name="20% - Акцент5 30 3 2" xfId="5127"/>
    <cellStyle name="20% - Акцент5 30 4" xfId="4143"/>
    <cellStyle name="20% - Акцент5 31" xfId="363"/>
    <cellStyle name="20% - Акцент5 31 2" xfId="2627"/>
    <cellStyle name="20% - Акцент5 31 2 2" xfId="3652"/>
    <cellStyle name="20% - Акцент5 31 2 2 2" xfId="5620"/>
    <cellStyle name="20% - Акцент5 31 2 3" xfId="4636"/>
    <cellStyle name="20% - Акцент5 31 3" xfId="3160"/>
    <cellStyle name="20% - Акцент5 31 3 2" xfId="5128"/>
    <cellStyle name="20% - Акцент5 31 4" xfId="4144"/>
    <cellStyle name="20% - Акцент5 32" xfId="364"/>
    <cellStyle name="20% - Акцент5 32 2" xfId="2628"/>
    <cellStyle name="20% - Акцент5 32 2 2" xfId="3653"/>
    <cellStyle name="20% - Акцент5 32 2 2 2" xfId="5621"/>
    <cellStyle name="20% - Акцент5 32 2 3" xfId="4637"/>
    <cellStyle name="20% - Акцент5 32 3" xfId="3161"/>
    <cellStyle name="20% - Акцент5 32 3 2" xfId="5129"/>
    <cellStyle name="20% - Акцент5 32 4" xfId="4145"/>
    <cellStyle name="20% - Акцент5 33" xfId="365"/>
    <cellStyle name="20% - Акцент5 33 2" xfId="2629"/>
    <cellStyle name="20% - Акцент5 33 2 2" xfId="3654"/>
    <cellStyle name="20% - Акцент5 33 2 2 2" xfId="5622"/>
    <cellStyle name="20% - Акцент5 33 2 3" xfId="4638"/>
    <cellStyle name="20% - Акцент5 33 3" xfId="3162"/>
    <cellStyle name="20% - Акцент5 33 3 2" xfId="5130"/>
    <cellStyle name="20% - Акцент5 33 4" xfId="4146"/>
    <cellStyle name="20% - Акцент5 34" xfId="366"/>
    <cellStyle name="20% - Акцент5 34 2" xfId="2630"/>
    <cellStyle name="20% - Акцент5 34 2 2" xfId="3655"/>
    <cellStyle name="20% - Акцент5 34 2 2 2" xfId="5623"/>
    <cellStyle name="20% - Акцент5 34 2 3" xfId="4639"/>
    <cellStyle name="20% - Акцент5 34 3" xfId="3163"/>
    <cellStyle name="20% - Акцент5 34 3 2" xfId="5131"/>
    <cellStyle name="20% - Акцент5 34 4" xfId="4147"/>
    <cellStyle name="20% - Акцент5 35" xfId="367"/>
    <cellStyle name="20% - Акцент5 35 2" xfId="2631"/>
    <cellStyle name="20% - Акцент5 35 2 2" xfId="3656"/>
    <cellStyle name="20% - Акцент5 35 2 2 2" xfId="5624"/>
    <cellStyle name="20% - Акцент5 35 2 3" xfId="4640"/>
    <cellStyle name="20% - Акцент5 35 3" xfId="3164"/>
    <cellStyle name="20% - Акцент5 35 3 2" xfId="5132"/>
    <cellStyle name="20% - Акцент5 35 4" xfId="4148"/>
    <cellStyle name="20% - Акцент5 36" xfId="368"/>
    <cellStyle name="20% - Акцент5 36 2" xfId="2632"/>
    <cellStyle name="20% - Акцент5 36 2 2" xfId="3657"/>
    <cellStyle name="20% - Акцент5 36 2 2 2" xfId="5625"/>
    <cellStyle name="20% - Акцент5 36 2 3" xfId="4641"/>
    <cellStyle name="20% - Акцент5 36 3" xfId="3165"/>
    <cellStyle name="20% - Акцент5 36 3 2" xfId="5133"/>
    <cellStyle name="20% - Акцент5 36 4" xfId="4149"/>
    <cellStyle name="20% - Акцент5 37" xfId="369"/>
    <cellStyle name="20% - Акцент5 37 2" xfId="2633"/>
    <cellStyle name="20% - Акцент5 37 2 2" xfId="3658"/>
    <cellStyle name="20% - Акцент5 37 2 2 2" xfId="5626"/>
    <cellStyle name="20% - Акцент5 37 2 3" xfId="4642"/>
    <cellStyle name="20% - Акцент5 37 3" xfId="3166"/>
    <cellStyle name="20% - Акцент5 37 3 2" xfId="5134"/>
    <cellStyle name="20% - Акцент5 37 4" xfId="4150"/>
    <cellStyle name="20% - Акцент5 38" xfId="370"/>
    <cellStyle name="20% - Акцент5 38 2" xfId="2634"/>
    <cellStyle name="20% - Акцент5 38 2 2" xfId="3659"/>
    <cellStyle name="20% - Акцент5 38 2 2 2" xfId="5627"/>
    <cellStyle name="20% - Акцент5 38 2 3" xfId="4643"/>
    <cellStyle name="20% - Акцент5 38 3" xfId="3167"/>
    <cellStyle name="20% - Акцент5 38 3 2" xfId="5135"/>
    <cellStyle name="20% - Акцент5 38 4" xfId="4151"/>
    <cellStyle name="20% - Акцент5 39" xfId="371"/>
    <cellStyle name="20% - Акцент5 39 2" xfId="2635"/>
    <cellStyle name="20% - Акцент5 39 2 2" xfId="3660"/>
    <cellStyle name="20% - Акцент5 39 2 2 2" xfId="5628"/>
    <cellStyle name="20% - Акцент5 39 2 3" xfId="4644"/>
    <cellStyle name="20% - Акцент5 39 3" xfId="3168"/>
    <cellStyle name="20% - Акцент5 39 3 2" xfId="5136"/>
    <cellStyle name="20% - Акцент5 39 4" xfId="4152"/>
    <cellStyle name="20% - Акцент5 4" xfId="372"/>
    <cellStyle name="20% — акцент5 4" xfId="373"/>
    <cellStyle name="20% - Акцент5 4_Приложение 1" xfId="374"/>
    <cellStyle name="20% — акцент5 4_Приложение 1" xfId="375"/>
    <cellStyle name="20% - Акцент5 4_Приложение 1_1" xfId="376"/>
    <cellStyle name="20% — акцент5 4_Приложение 2" xfId="377"/>
    <cellStyle name="20% - Акцент5 4_Приложение 2_1" xfId="378"/>
    <cellStyle name="20% — акцент5 4_Стоимость" xfId="379"/>
    <cellStyle name="20% - Акцент5 4_Стоимость_1" xfId="380"/>
    <cellStyle name="20% — акцент5 4_Стоимость_1" xfId="381"/>
    <cellStyle name="20% - Акцент5 4_Стоимость_Стоимость" xfId="382"/>
    <cellStyle name="20% — акцент5 4_Стоимость_Стоимость" xfId="383"/>
    <cellStyle name="20% - Акцент5 40" xfId="384"/>
    <cellStyle name="20% - Акцент5 40 2" xfId="2636"/>
    <cellStyle name="20% - Акцент5 40 2 2" xfId="3661"/>
    <cellStyle name="20% - Акцент5 40 2 2 2" xfId="5629"/>
    <cellStyle name="20% - Акцент5 40 2 3" xfId="4645"/>
    <cellStyle name="20% - Акцент5 40 3" xfId="3169"/>
    <cellStyle name="20% - Акцент5 40 3 2" xfId="5137"/>
    <cellStyle name="20% - Акцент5 40 4" xfId="4153"/>
    <cellStyle name="20% - Акцент5 41" xfId="385"/>
    <cellStyle name="20% - Акцент5 41 2" xfId="2637"/>
    <cellStyle name="20% - Акцент5 41 2 2" xfId="3662"/>
    <cellStyle name="20% - Акцент5 41 2 2 2" xfId="5630"/>
    <cellStyle name="20% - Акцент5 41 2 3" xfId="4646"/>
    <cellStyle name="20% - Акцент5 41 3" xfId="3170"/>
    <cellStyle name="20% - Акцент5 41 3 2" xfId="5138"/>
    <cellStyle name="20% - Акцент5 41 4" xfId="4154"/>
    <cellStyle name="20% - Акцент5 42" xfId="386"/>
    <cellStyle name="20% - Акцент5 42 2" xfId="2638"/>
    <cellStyle name="20% - Акцент5 42 2 2" xfId="3663"/>
    <cellStyle name="20% - Акцент5 42 2 2 2" xfId="5631"/>
    <cellStyle name="20% - Акцент5 42 2 3" xfId="4647"/>
    <cellStyle name="20% - Акцент5 42 3" xfId="3171"/>
    <cellStyle name="20% - Акцент5 42 3 2" xfId="5139"/>
    <cellStyle name="20% - Акцент5 42 4" xfId="4155"/>
    <cellStyle name="20% - Акцент5 43" xfId="387"/>
    <cellStyle name="20% - Акцент5 43 2" xfId="2639"/>
    <cellStyle name="20% - Акцент5 43 2 2" xfId="3664"/>
    <cellStyle name="20% - Акцент5 43 2 2 2" xfId="5632"/>
    <cellStyle name="20% - Акцент5 43 2 3" xfId="4648"/>
    <cellStyle name="20% - Акцент5 43 3" xfId="3172"/>
    <cellStyle name="20% - Акцент5 43 3 2" xfId="5140"/>
    <cellStyle name="20% - Акцент5 43 4" xfId="4156"/>
    <cellStyle name="20% - Акцент5 44" xfId="388"/>
    <cellStyle name="20% - Акцент5 44 2" xfId="2640"/>
    <cellStyle name="20% - Акцент5 44 2 2" xfId="3665"/>
    <cellStyle name="20% - Акцент5 44 2 2 2" xfId="5633"/>
    <cellStyle name="20% - Акцент5 44 2 3" xfId="4649"/>
    <cellStyle name="20% - Акцент5 44 3" xfId="3173"/>
    <cellStyle name="20% - Акцент5 44 3 2" xfId="5141"/>
    <cellStyle name="20% - Акцент5 44 4" xfId="4157"/>
    <cellStyle name="20% - Акцент5 45" xfId="389"/>
    <cellStyle name="20% - Акцент5 45 2" xfId="2641"/>
    <cellStyle name="20% - Акцент5 45 2 2" xfId="3666"/>
    <cellStyle name="20% - Акцент5 45 2 2 2" xfId="5634"/>
    <cellStyle name="20% - Акцент5 45 2 3" xfId="4650"/>
    <cellStyle name="20% - Акцент5 45 3" xfId="3174"/>
    <cellStyle name="20% - Акцент5 45 3 2" xfId="5142"/>
    <cellStyle name="20% - Акцент5 45 4" xfId="4158"/>
    <cellStyle name="20% - Акцент5 5" xfId="390"/>
    <cellStyle name="20% - Акцент5 5 2" xfId="2642"/>
    <cellStyle name="20% - Акцент5 5 2 2" xfId="3667"/>
    <cellStyle name="20% - Акцент5 5 2 2 2" xfId="5635"/>
    <cellStyle name="20% - Акцент5 5 2 3" xfId="4651"/>
    <cellStyle name="20% - Акцент5 5 3" xfId="3175"/>
    <cellStyle name="20% - Акцент5 5 3 2" xfId="5143"/>
    <cellStyle name="20% - Акцент5 5 4" xfId="4159"/>
    <cellStyle name="20% - Акцент5 6" xfId="391"/>
    <cellStyle name="20% - Акцент5 6 2" xfId="2643"/>
    <cellStyle name="20% - Акцент5 6 2 2" xfId="3668"/>
    <cellStyle name="20% - Акцент5 6 2 2 2" xfId="5636"/>
    <cellStyle name="20% - Акцент5 6 2 3" xfId="4652"/>
    <cellStyle name="20% - Акцент5 6 3" xfId="3176"/>
    <cellStyle name="20% - Акцент5 6 3 2" xfId="5144"/>
    <cellStyle name="20% - Акцент5 6 4" xfId="4160"/>
    <cellStyle name="20% - Акцент5 7" xfId="392"/>
    <cellStyle name="20% - Акцент5 7 2" xfId="2644"/>
    <cellStyle name="20% - Акцент5 7 2 2" xfId="3669"/>
    <cellStyle name="20% - Акцент5 7 2 2 2" xfId="5637"/>
    <cellStyle name="20% - Акцент5 7 2 3" xfId="4653"/>
    <cellStyle name="20% - Акцент5 7 3" xfId="3177"/>
    <cellStyle name="20% - Акцент5 7 3 2" xfId="5145"/>
    <cellStyle name="20% - Акцент5 7 4" xfId="4161"/>
    <cellStyle name="20% - Акцент5 8" xfId="393"/>
    <cellStyle name="20% - Акцент5 8 2" xfId="2645"/>
    <cellStyle name="20% - Акцент5 8 2 2" xfId="3670"/>
    <cellStyle name="20% - Акцент5 8 2 2 2" xfId="5638"/>
    <cellStyle name="20% - Акцент5 8 2 3" xfId="4654"/>
    <cellStyle name="20% - Акцент5 8 3" xfId="3178"/>
    <cellStyle name="20% - Акцент5 8 3 2" xfId="5146"/>
    <cellStyle name="20% - Акцент5 8 4" xfId="4162"/>
    <cellStyle name="20% - Акцент5 9" xfId="394"/>
    <cellStyle name="20% - Акцент5 9 2" xfId="2646"/>
    <cellStyle name="20% - Акцент5 9 2 2" xfId="3671"/>
    <cellStyle name="20% - Акцент5 9 2 2 2" xfId="5639"/>
    <cellStyle name="20% - Акцент5 9 2 3" xfId="4655"/>
    <cellStyle name="20% - Акцент5 9 3" xfId="3179"/>
    <cellStyle name="20% - Акцент5 9 3 2" xfId="5147"/>
    <cellStyle name="20% - Акцент5 9 4" xfId="4163"/>
    <cellStyle name="20% — акцент5_Стоимость" xfId="395"/>
    <cellStyle name="20% — акцент6" xfId="396"/>
    <cellStyle name="20% - Акцент6 10" xfId="397"/>
    <cellStyle name="20% - Акцент6 10 2" xfId="2647"/>
    <cellStyle name="20% - Акцент6 10 2 2" xfId="3672"/>
    <cellStyle name="20% - Акцент6 10 2 2 2" xfId="5640"/>
    <cellStyle name="20% - Акцент6 10 2 3" xfId="4656"/>
    <cellStyle name="20% - Акцент6 10 3" xfId="3180"/>
    <cellStyle name="20% - Акцент6 10 3 2" xfId="5148"/>
    <cellStyle name="20% - Акцент6 10 4" xfId="4164"/>
    <cellStyle name="20% - Акцент6 11" xfId="398"/>
    <cellStyle name="20% - Акцент6 11 2" xfId="2648"/>
    <cellStyle name="20% - Акцент6 11 2 2" xfId="3673"/>
    <cellStyle name="20% - Акцент6 11 2 2 2" xfId="5641"/>
    <cellStyle name="20% - Акцент6 11 2 3" xfId="4657"/>
    <cellStyle name="20% - Акцент6 11 3" xfId="3181"/>
    <cellStyle name="20% - Акцент6 11 3 2" xfId="5149"/>
    <cellStyle name="20% - Акцент6 11 4" xfId="4165"/>
    <cellStyle name="20% - Акцент6 12" xfId="399"/>
    <cellStyle name="20% - Акцент6 12 2" xfId="2649"/>
    <cellStyle name="20% - Акцент6 12 2 2" xfId="3674"/>
    <cellStyle name="20% - Акцент6 12 2 2 2" xfId="5642"/>
    <cellStyle name="20% - Акцент6 12 2 3" xfId="4658"/>
    <cellStyle name="20% - Акцент6 12 3" xfId="3182"/>
    <cellStyle name="20% - Акцент6 12 3 2" xfId="5150"/>
    <cellStyle name="20% - Акцент6 12 4" xfId="4166"/>
    <cellStyle name="20% - Акцент6 13" xfId="400"/>
    <cellStyle name="20% - Акцент6 13 2" xfId="2650"/>
    <cellStyle name="20% - Акцент6 13 2 2" xfId="3675"/>
    <cellStyle name="20% - Акцент6 13 2 2 2" xfId="5643"/>
    <cellStyle name="20% - Акцент6 13 2 3" xfId="4659"/>
    <cellStyle name="20% - Акцент6 13 3" xfId="3183"/>
    <cellStyle name="20% - Акцент6 13 3 2" xfId="5151"/>
    <cellStyle name="20% - Акцент6 13 4" xfId="4167"/>
    <cellStyle name="20% - Акцент6 14" xfId="401"/>
    <cellStyle name="20% - Акцент6 14 2" xfId="2651"/>
    <cellStyle name="20% - Акцент6 14 2 2" xfId="3676"/>
    <cellStyle name="20% - Акцент6 14 2 2 2" xfId="5644"/>
    <cellStyle name="20% - Акцент6 14 2 3" xfId="4660"/>
    <cellStyle name="20% - Акцент6 14 3" xfId="3184"/>
    <cellStyle name="20% - Акцент6 14 3 2" xfId="5152"/>
    <cellStyle name="20% - Акцент6 14 4" xfId="4168"/>
    <cellStyle name="20% - Акцент6 15" xfId="402"/>
    <cellStyle name="20% - Акцент6 15 2" xfId="2652"/>
    <cellStyle name="20% - Акцент6 15 2 2" xfId="3677"/>
    <cellStyle name="20% - Акцент6 15 2 2 2" xfId="5645"/>
    <cellStyle name="20% - Акцент6 15 2 3" xfId="4661"/>
    <cellStyle name="20% - Акцент6 15 3" xfId="3185"/>
    <cellStyle name="20% - Акцент6 15 3 2" xfId="5153"/>
    <cellStyle name="20% - Акцент6 15 4" xfId="4169"/>
    <cellStyle name="20% - Акцент6 16" xfId="403"/>
    <cellStyle name="20% - Акцент6 16 2" xfId="2653"/>
    <cellStyle name="20% - Акцент6 16 2 2" xfId="3678"/>
    <cellStyle name="20% - Акцент6 16 2 2 2" xfId="5646"/>
    <cellStyle name="20% - Акцент6 16 2 3" xfId="4662"/>
    <cellStyle name="20% - Акцент6 16 3" xfId="3186"/>
    <cellStyle name="20% - Акцент6 16 3 2" xfId="5154"/>
    <cellStyle name="20% - Акцент6 16 4" xfId="4170"/>
    <cellStyle name="20% - Акцент6 17" xfId="404"/>
    <cellStyle name="20% - Акцент6 17 2" xfId="2654"/>
    <cellStyle name="20% - Акцент6 17 2 2" xfId="3679"/>
    <cellStyle name="20% - Акцент6 17 2 2 2" xfId="5647"/>
    <cellStyle name="20% - Акцент6 17 2 3" xfId="4663"/>
    <cellStyle name="20% - Акцент6 17 3" xfId="3187"/>
    <cellStyle name="20% - Акцент6 17 3 2" xfId="5155"/>
    <cellStyle name="20% - Акцент6 17 4" xfId="4171"/>
    <cellStyle name="20% - Акцент6 18" xfId="405"/>
    <cellStyle name="20% - Акцент6 18 2" xfId="2655"/>
    <cellStyle name="20% - Акцент6 18 2 2" xfId="3680"/>
    <cellStyle name="20% - Акцент6 18 2 2 2" xfId="5648"/>
    <cellStyle name="20% - Акцент6 18 2 3" xfId="4664"/>
    <cellStyle name="20% - Акцент6 18 3" xfId="3188"/>
    <cellStyle name="20% - Акцент6 18 3 2" xfId="5156"/>
    <cellStyle name="20% - Акцент6 18 4" xfId="4172"/>
    <cellStyle name="20% - Акцент6 19" xfId="406"/>
    <cellStyle name="20% - Акцент6 19 2" xfId="2656"/>
    <cellStyle name="20% - Акцент6 19 2 2" xfId="3681"/>
    <cellStyle name="20% - Акцент6 19 2 2 2" xfId="5649"/>
    <cellStyle name="20% - Акцент6 19 2 3" xfId="4665"/>
    <cellStyle name="20% - Акцент6 19 3" xfId="3189"/>
    <cellStyle name="20% - Акцент6 19 3 2" xfId="5157"/>
    <cellStyle name="20% - Акцент6 19 4" xfId="4173"/>
    <cellStyle name="20% - Акцент6 2" xfId="407"/>
    <cellStyle name="20% — акцент6 2" xfId="408"/>
    <cellStyle name="20% - Акцент6 2_Приложение 1" xfId="409"/>
    <cellStyle name="20% — акцент6 2_Приложение 1" xfId="410"/>
    <cellStyle name="20% - Акцент6 2_Приложение 1_1" xfId="411"/>
    <cellStyle name="20% — акцент6 2_Приложение 2" xfId="412"/>
    <cellStyle name="20% - Акцент6 2_Приложение 2_1" xfId="413"/>
    <cellStyle name="20% — акцент6 2_Стоимость" xfId="414"/>
    <cellStyle name="20% - Акцент6 2_Стоимость_1" xfId="415"/>
    <cellStyle name="20% — акцент6 2_Стоимость_1" xfId="416"/>
    <cellStyle name="20% - Акцент6 2_Стоимость_Стоимость" xfId="417"/>
    <cellStyle name="20% — акцент6 2_Стоимость_Стоимость" xfId="418"/>
    <cellStyle name="20% - Акцент6 20" xfId="419"/>
    <cellStyle name="20% - Акцент6 20 2" xfId="2657"/>
    <cellStyle name="20% - Акцент6 20 2 2" xfId="3682"/>
    <cellStyle name="20% - Акцент6 20 2 2 2" xfId="5650"/>
    <cellStyle name="20% - Акцент6 20 2 3" xfId="4666"/>
    <cellStyle name="20% - Акцент6 20 3" xfId="3190"/>
    <cellStyle name="20% - Акцент6 20 3 2" xfId="5158"/>
    <cellStyle name="20% - Акцент6 20 4" xfId="4174"/>
    <cellStyle name="20% - Акцент6 21" xfId="420"/>
    <cellStyle name="20% - Акцент6 21 2" xfId="2658"/>
    <cellStyle name="20% - Акцент6 21 2 2" xfId="3683"/>
    <cellStyle name="20% - Акцент6 21 2 2 2" xfId="5651"/>
    <cellStyle name="20% - Акцент6 21 2 3" xfId="4667"/>
    <cellStyle name="20% - Акцент6 21 3" xfId="3191"/>
    <cellStyle name="20% - Акцент6 21 3 2" xfId="5159"/>
    <cellStyle name="20% - Акцент6 21 4" xfId="4175"/>
    <cellStyle name="20% - Акцент6 22" xfId="421"/>
    <cellStyle name="20% - Акцент6 22 2" xfId="2659"/>
    <cellStyle name="20% - Акцент6 22 2 2" xfId="3684"/>
    <cellStyle name="20% - Акцент6 22 2 2 2" xfId="5652"/>
    <cellStyle name="20% - Акцент6 22 2 3" xfId="4668"/>
    <cellStyle name="20% - Акцент6 22 3" xfId="3192"/>
    <cellStyle name="20% - Акцент6 22 3 2" xfId="5160"/>
    <cellStyle name="20% - Акцент6 22 4" xfId="4176"/>
    <cellStyle name="20% - Акцент6 23" xfId="422"/>
    <cellStyle name="20% - Акцент6 23 2" xfId="2660"/>
    <cellStyle name="20% - Акцент6 23 2 2" xfId="3685"/>
    <cellStyle name="20% - Акцент6 23 2 2 2" xfId="5653"/>
    <cellStyle name="20% - Акцент6 23 2 3" xfId="4669"/>
    <cellStyle name="20% - Акцент6 23 3" xfId="3193"/>
    <cellStyle name="20% - Акцент6 23 3 2" xfId="5161"/>
    <cellStyle name="20% - Акцент6 23 4" xfId="4177"/>
    <cellStyle name="20% - Акцент6 24" xfId="423"/>
    <cellStyle name="20% - Акцент6 24 2" xfId="2661"/>
    <cellStyle name="20% - Акцент6 24 2 2" xfId="3686"/>
    <cellStyle name="20% - Акцент6 24 2 2 2" xfId="5654"/>
    <cellStyle name="20% - Акцент6 24 2 3" xfId="4670"/>
    <cellStyle name="20% - Акцент6 24 3" xfId="3194"/>
    <cellStyle name="20% - Акцент6 24 3 2" xfId="5162"/>
    <cellStyle name="20% - Акцент6 24 4" xfId="4178"/>
    <cellStyle name="20% - Акцент6 25" xfId="424"/>
    <cellStyle name="20% - Акцент6 25 2" xfId="2662"/>
    <cellStyle name="20% - Акцент6 25 2 2" xfId="3687"/>
    <cellStyle name="20% - Акцент6 25 2 2 2" xfId="5655"/>
    <cellStyle name="20% - Акцент6 25 2 3" xfId="4671"/>
    <cellStyle name="20% - Акцент6 25 3" xfId="3195"/>
    <cellStyle name="20% - Акцент6 25 3 2" xfId="5163"/>
    <cellStyle name="20% - Акцент6 25 4" xfId="4179"/>
    <cellStyle name="20% - Акцент6 26" xfId="425"/>
    <cellStyle name="20% - Акцент6 26 2" xfId="2663"/>
    <cellStyle name="20% - Акцент6 26 2 2" xfId="3688"/>
    <cellStyle name="20% - Акцент6 26 2 2 2" xfId="5656"/>
    <cellStyle name="20% - Акцент6 26 2 3" xfId="4672"/>
    <cellStyle name="20% - Акцент6 26 3" xfId="3196"/>
    <cellStyle name="20% - Акцент6 26 3 2" xfId="5164"/>
    <cellStyle name="20% - Акцент6 26 4" xfId="4180"/>
    <cellStyle name="20% - Акцент6 27" xfId="426"/>
    <cellStyle name="20% - Акцент6 27 2" xfId="2664"/>
    <cellStyle name="20% - Акцент6 27 2 2" xfId="3689"/>
    <cellStyle name="20% - Акцент6 27 2 2 2" xfId="5657"/>
    <cellStyle name="20% - Акцент6 27 2 3" xfId="4673"/>
    <cellStyle name="20% - Акцент6 27 3" xfId="3197"/>
    <cellStyle name="20% - Акцент6 27 3 2" xfId="5165"/>
    <cellStyle name="20% - Акцент6 27 4" xfId="4181"/>
    <cellStyle name="20% - Акцент6 28" xfId="427"/>
    <cellStyle name="20% - Акцент6 28 2" xfId="2665"/>
    <cellStyle name="20% - Акцент6 28 2 2" xfId="3690"/>
    <cellStyle name="20% - Акцент6 28 2 2 2" xfId="5658"/>
    <cellStyle name="20% - Акцент6 28 2 3" xfId="4674"/>
    <cellStyle name="20% - Акцент6 28 3" xfId="3198"/>
    <cellStyle name="20% - Акцент6 28 3 2" xfId="5166"/>
    <cellStyle name="20% - Акцент6 28 4" xfId="4182"/>
    <cellStyle name="20% - Акцент6 29" xfId="428"/>
    <cellStyle name="20% - Акцент6 29 2" xfId="2666"/>
    <cellStyle name="20% - Акцент6 29 2 2" xfId="3691"/>
    <cellStyle name="20% - Акцент6 29 2 2 2" xfId="5659"/>
    <cellStyle name="20% - Акцент6 29 2 3" xfId="4675"/>
    <cellStyle name="20% - Акцент6 29 3" xfId="3199"/>
    <cellStyle name="20% - Акцент6 29 3 2" xfId="5167"/>
    <cellStyle name="20% - Акцент6 29 4" xfId="4183"/>
    <cellStyle name="20% - Акцент6 3" xfId="429"/>
    <cellStyle name="20% — акцент6 3" xfId="430"/>
    <cellStyle name="20% - Акцент6 3_Приложение 1" xfId="431"/>
    <cellStyle name="20% — акцент6 3_Приложение 1" xfId="432"/>
    <cellStyle name="20% - Акцент6 3_Приложение 1_1" xfId="433"/>
    <cellStyle name="20% — акцент6 3_Приложение 2" xfId="434"/>
    <cellStyle name="20% - Акцент6 3_Приложение 2_1" xfId="435"/>
    <cellStyle name="20% — акцент6 3_Стоимость" xfId="436"/>
    <cellStyle name="20% - Акцент6 3_Стоимость_1" xfId="437"/>
    <cellStyle name="20% — акцент6 3_Стоимость_1" xfId="438"/>
    <cellStyle name="20% - Акцент6 3_Стоимость_Стоимость" xfId="439"/>
    <cellStyle name="20% — акцент6 3_Стоимость_Стоимость" xfId="440"/>
    <cellStyle name="20% - Акцент6 30" xfId="441"/>
    <cellStyle name="20% - Акцент6 30 2" xfId="2667"/>
    <cellStyle name="20% - Акцент6 30 2 2" xfId="3692"/>
    <cellStyle name="20% - Акцент6 30 2 2 2" xfId="5660"/>
    <cellStyle name="20% - Акцент6 30 2 3" xfId="4676"/>
    <cellStyle name="20% - Акцент6 30 3" xfId="3200"/>
    <cellStyle name="20% - Акцент6 30 3 2" xfId="5168"/>
    <cellStyle name="20% - Акцент6 30 4" xfId="4184"/>
    <cellStyle name="20% - Акцент6 31" xfId="442"/>
    <cellStyle name="20% - Акцент6 31 2" xfId="2668"/>
    <cellStyle name="20% - Акцент6 31 2 2" xfId="3693"/>
    <cellStyle name="20% - Акцент6 31 2 2 2" xfId="5661"/>
    <cellStyle name="20% - Акцент6 31 2 3" xfId="4677"/>
    <cellStyle name="20% - Акцент6 31 3" xfId="3201"/>
    <cellStyle name="20% - Акцент6 31 3 2" xfId="5169"/>
    <cellStyle name="20% - Акцент6 31 4" xfId="4185"/>
    <cellStyle name="20% - Акцент6 32" xfId="443"/>
    <cellStyle name="20% - Акцент6 32 2" xfId="2669"/>
    <cellStyle name="20% - Акцент6 32 2 2" xfId="3694"/>
    <cellStyle name="20% - Акцент6 32 2 2 2" xfId="5662"/>
    <cellStyle name="20% - Акцент6 32 2 3" xfId="4678"/>
    <cellStyle name="20% - Акцент6 32 3" xfId="3202"/>
    <cellStyle name="20% - Акцент6 32 3 2" xfId="5170"/>
    <cellStyle name="20% - Акцент6 32 4" xfId="4186"/>
    <cellStyle name="20% - Акцент6 33" xfId="444"/>
    <cellStyle name="20% - Акцент6 33 2" xfId="2670"/>
    <cellStyle name="20% - Акцент6 33 2 2" xfId="3695"/>
    <cellStyle name="20% - Акцент6 33 2 2 2" xfId="5663"/>
    <cellStyle name="20% - Акцент6 33 2 3" xfId="4679"/>
    <cellStyle name="20% - Акцент6 33 3" xfId="3203"/>
    <cellStyle name="20% - Акцент6 33 3 2" xfId="5171"/>
    <cellStyle name="20% - Акцент6 33 4" xfId="4187"/>
    <cellStyle name="20% - Акцент6 34" xfId="445"/>
    <cellStyle name="20% - Акцент6 34 2" xfId="2671"/>
    <cellStyle name="20% - Акцент6 34 2 2" xfId="3696"/>
    <cellStyle name="20% - Акцент6 34 2 2 2" xfId="5664"/>
    <cellStyle name="20% - Акцент6 34 2 3" xfId="4680"/>
    <cellStyle name="20% - Акцент6 34 3" xfId="3204"/>
    <cellStyle name="20% - Акцент6 34 3 2" xfId="5172"/>
    <cellStyle name="20% - Акцент6 34 4" xfId="4188"/>
    <cellStyle name="20% - Акцент6 35" xfId="446"/>
    <cellStyle name="20% - Акцент6 35 2" xfId="2672"/>
    <cellStyle name="20% - Акцент6 35 2 2" xfId="3697"/>
    <cellStyle name="20% - Акцент6 35 2 2 2" xfId="5665"/>
    <cellStyle name="20% - Акцент6 35 2 3" xfId="4681"/>
    <cellStyle name="20% - Акцент6 35 3" xfId="3205"/>
    <cellStyle name="20% - Акцент6 35 3 2" xfId="5173"/>
    <cellStyle name="20% - Акцент6 35 4" xfId="4189"/>
    <cellStyle name="20% - Акцент6 36" xfId="447"/>
    <cellStyle name="20% - Акцент6 36 2" xfId="2673"/>
    <cellStyle name="20% - Акцент6 36 2 2" xfId="3698"/>
    <cellStyle name="20% - Акцент6 36 2 2 2" xfId="5666"/>
    <cellStyle name="20% - Акцент6 36 2 3" xfId="4682"/>
    <cellStyle name="20% - Акцент6 36 3" xfId="3206"/>
    <cellStyle name="20% - Акцент6 36 3 2" xfId="5174"/>
    <cellStyle name="20% - Акцент6 36 4" xfId="4190"/>
    <cellStyle name="20% - Акцент6 37" xfId="448"/>
    <cellStyle name="20% - Акцент6 37 2" xfId="2674"/>
    <cellStyle name="20% - Акцент6 37 2 2" xfId="3699"/>
    <cellStyle name="20% - Акцент6 37 2 2 2" xfId="5667"/>
    <cellStyle name="20% - Акцент6 37 2 3" xfId="4683"/>
    <cellStyle name="20% - Акцент6 37 3" xfId="3207"/>
    <cellStyle name="20% - Акцент6 37 3 2" xfId="5175"/>
    <cellStyle name="20% - Акцент6 37 4" xfId="4191"/>
    <cellStyle name="20% - Акцент6 38" xfId="449"/>
    <cellStyle name="20% - Акцент6 38 2" xfId="2675"/>
    <cellStyle name="20% - Акцент6 38 2 2" xfId="3700"/>
    <cellStyle name="20% - Акцент6 38 2 2 2" xfId="5668"/>
    <cellStyle name="20% - Акцент6 38 2 3" xfId="4684"/>
    <cellStyle name="20% - Акцент6 38 3" xfId="3208"/>
    <cellStyle name="20% - Акцент6 38 3 2" xfId="5176"/>
    <cellStyle name="20% - Акцент6 38 4" xfId="4192"/>
    <cellStyle name="20% - Акцент6 39" xfId="450"/>
    <cellStyle name="20% - Акцент6 39 2" xfId="2676"/>
    <cellStyle name="20% - Акцент6 39 2 2" xfId="3701"/>
    <cellStyle name="20% - Акцент6 39 2 2 2" xfId="5669"/>
    <cellStyle name="20% - Акцент6 39 2 3" xfId="4685"/>
    <cellStyle name="20% - Акцент6 39 3" xfId="3209"/>
    <cellStyle name="20% - Акцент6 39 3 2" xfId="5177"/>
    <cellStyle name="20% - Акцент6 39 4" xfId="4193"/>
    <cellStyle name="20% - Акцент6 4" xfId="451"/>
    <cellStyle name="20% — акцент6 4" xfId="452"/>
    <cellStyle name="20% - Акцент6 4_Приложение 1" xfId="453"/>
    <cellStyle name="20% — акцент6 4_Приложение 1" xfId="454"/>
    <cellStyle name="20% - Акцент6 4_Приложение 1_1" xfId="455"/>
    <cellStyle name="20% — акцент6 4_Приложение 2" xfId="456"/>
    <cellStyle name="20% - Акцент6 4_Приложение 2_1" xfId="457"/>
    <cellStyle name="20% — акцент6 4_Стоимость" xfId="458"/>
    <cellStyle name="20% - Акцент6 4_Стоимость_1" xfId="459"/>
    <cellStyle name="20% — акцент6 4_Стоимость_1" xfId="460"/>
    <cellStyle name="20% - Акцент6 4_Стоимость_Стоимость" xfId="461"/>
    <cellStyle name="20% — акцент6 4_Стоимость_Стоимость" xfId="462"/>
    <cellStyle name="20% - Акцент6 40" xfId="463"/>
    <cellStyle name="20% - Акцент6 40 2" xfId="2677"/>
    <cellStyle name="20% - Акцент6 40 2 2" xfId="3702"/>
    <cellStyle name="20% - Акцент6 40 2 2 2" xfId="5670"/>
    <cellStyle name="20% - Акцент6 40 2 3" xfId="4686"/>
    <cellStyle name="20% - Акцент6 40 3" xfId="3210"/>
    <cellStyle name="20% - Акцент6 40 3 2" xfId="5178"/>
    <cellStyle name="20% - Акцент6 40 4" xfId="4194"/>
    <cellStyle name="20% - Акцент6 41" xfId="464"/>
    <cellStyle name="20% - Акцент6 41 2" xfId="2678"/>
    <cellStyle name="20% - Акцент6 41 2 2" xfId="3703"/>
    <cellStyle name="20% - Акцент6 41 2 2 2" xfId="5671"/>
    <cellStyle name="20% - Акцент6 41 2 3" xfId="4687"/>
    <cellStyle name="20% - Акцент6 41 3" xfId="3211"/>
    <cellStyle name="20% - Акцент6 41 3 2" xfId="5179"/>
    <cellStyle name="20% - Акцент6 41 4" xfId="4195"/>
    <cellStyle name="20% - Акцент6 42" xfId="465"/>
    <cellStyle name="20% - Акцент6 42 2" xfId="2679"/>
    <cellStyle name="20% - Акцент6 42 2 2" xfId="3704"/>
    <cellStyle name="20% - Акцент6 42 2 2 2" xfId="5672"/>
    <cellStyle name="20% - Акцент6 42 2 3" xfId="4688"/>
    <cellStyle name="20% - Акцент6 42 3" xfId="3212"/>
    <cellStyle name="20% - Акцент6 42 3 2" xfId="5180"/>
    <cellStyle name="20% - Акцент6 42 4" xfId="4196"/>
    <cellStyle name="20% - Акцент6 43" xfId="466"/>
    <cellStyle name="20% - Акцент6 43 2" xfId="2680"/>
    <cellStyle name="20% - Акцент6 43 2 2" xfId="3705"/>
    <cellStyle name="20% - Акцент6 43 2 2 2" xfId="5673"/>
    <cellStyle name="20% - Акцент6 43 2 3" xfId="4689"/>
    <cellStyle name="20% - Акцент6 43 3" xfId="3213"/>
    <cellStyle name="20% - Акцент6 43 3 2" xfId="5181"/>
    <cellStyle name="20% - Акцент6 43 4" xfId="4197"/>
    <cellStyle name="20% - Акцент6 44" xfId="467"/>
    <cellStyle name="20% - Акцент6 44 2" xfId="2681"/>
    <cellStyle name="20% - Акцент6 44 2 2" xfId="3706"/>
    <cellStyle name="20% - Акцент6 44 2 2 2" xfId="5674"/>
    <cellStyle name="20% - Акцент6 44 2 3" xfId="4690"/>
    <cellStyle name="20% - Акцент6 44 3" xfId="3214"/>
    <cellStyle name="20% - Акцент6 44 3 2" xfId="5182"/>
    <cellStyle name="20% - Акцент6 44 4" xfId="4198"/>
    <cellStyle name="20% - Акцент6 45" xfId="468"/>
    <cellStyle name="20% - Акцент6 45 2" xfId="2682"/>
    <cellStyle name="20% - Акцент6 45 2 2" xfId="3707"/>
    <cellStyle name="20% - Акцент6 45 2 2 2" xfId="5675"/>
    <cellStyle name="20% - Акцент6 45 2 3" xfId="4691"/>
    <cellStyle name="20% - Акцент6 45 3" xfId="3215"/>
    <cellStyle name="20% - Акцент6 45 3 2" xfId="5183"/>
    <cellStyle name="20% - Акцент6 45 4" xfId="4199"/>
    <cellStyle name="20% - Акцент6 5" xfId="469"/>
    <cellStyle name="20% - Акцент6 5 2" xfId="2683"/>
    <cellStyle name="20% - Акцент6 5 2 2" xfId="3708"/>
    <cellStyle name="20% - Акцент6 5 2 2 2" xfId="5676"/>
    <cellStyle name="20% - Акцент6 5 2 3" xfId="4692"/>
    <cellStyle name="20% - Акцент6 5 3" xfId="3216"/>
    <cellStyle name="20% - Акцент6 5 3 2" xfId="5184"/>
    <cellStyle name="20% - Акцент6 5 4" xfId="4200"/>
    <cellStyle name="20% - Акцент6 6" xfId="470"/>
    <cellStyle name="20% - Акцент6 6 2" xfId="2684"/>
    <cellStyle name="20% - Акцент6 6 2 2" xfId="3709"/>
    <cellStyle name="20% - Акцент6 6 2 2 2" xfId="5677"/>
    <cellStyle name="20% - Акцент6 6 2 3" xfId="4693"/>
    <cellStyle name="20% - Акцент6 6 3" xfId="3217"/>
    <cellStyle name="20% - Акцент6 6 3 2" xfId="5185"/>
    <cellStyle name="20% - Акцент6 6 4" xfId="4201"/>
    <cellStyle name="20% - Акцент6 7" xfId="471"/>
    <cellStyle name="20% - Акцент6 7 2" xfId="2685"/>
    <cellStyle name="20% - Акцент6 7 2 2" xfId="3710"/>
    <cellStyle name="20% - Акцент6 7 2 2 2" xfId="5678"/>
    <cellStyle name="20% - Акцент6 7 2 3" xfId="4694"/>
    <cellStyle name="20% - Акцент6 7 3" xfId="3218"/>
    <cellStyle name="20% - Акцент6 7 3 2" xfId="5186"/>
    <cellStyle name="20% - Акцент6 7 4" xfId="4202"/>
    <cellStyle name="20% - Акцент6 8" xfId="472"/>
    <cellStyle name="20% - Акцент6 8 2" xfId="2686"/>
    <cellStyle name="20% - Акцент6 8 2 2" xfId="3711"/>
    <cellStyle name="20% - Акцент6 8 2 2 2" xfId="5679"/>
    <cellStyle name="20% - Акцент6 8 2 3" xfId="4695"/>
    <cellStyle name="20% - Акцент6 8 3" xfId="3219"/>
    <cellStyle name="20% - Акцент6 8 3 2" xfId="5187"/>
    <cellStyle name="20% - Акцент6 8 4" xfId="4203"/>
    <cellStyle name="20% - Акцент6 9" xfId="473"/>
    <cellStyle name="20% - Акцент6 9 2" xfId="2687"/>
    <cellStyle name="20% - Акцент6 9 2 2" xfId="3712"/>
    <cellStyle name="20% - Акцент6 9 2 2 2" xfId="5680"/>
    <cellStyle name="20% - Акцент6 9 2 3" xfId="4696"/>
    <cellStyle name="20% - Акцент6 9 3" xfId="3220"/>
    <cellStyle name="20% - Акцент6 9 3 2" xfId="5188"/>
    <cellStyle name="20% - Акцент6 9 4" xfId="4204"/>
    <cellStyle name="20% — акцент6_Стоимость" xfId="474"/>
    <cellStyle name="40% — акцент1" xfId="475"/>
    <cellStyle name="40% - Акцент1 10" xfId="476"/>
    <cellStyle name="40% - Акцент1 10 2" xfId="2688"/>
    <cellStyle name="40% - Акцент1 10 2 2" xfId="3713"/>
    <cellStyle name="40% - Акцент1 10 2 2 2" xfId="5681"/>
    <cellStyle name="40% - Акцент1 10 2 3" xfId="4697"/>
    <cellStyle name="40% - Акцент1 10 3" xfId="3221"/>
    <cellStyle name="40% - Акцент1 10 3 2" xfId="5189"/>
    <cellStyle name="40% - Акцент1 10 4" xfId="4205"/>
    <cellStyle name="40% - Акцент1 11" xfId="477"/>
    <cellStyle name="40% - Акцент1 11 2" xfId="2689"/>
    <cellStyle name="40% - Акцент1 11 2 2" xfId="3714"/>
    <cellStyle name="40% - Акцент1 11 2 2 2" xfId="5682"/>
    <cellStyle name="40% - Акцент1 11 2 3" xfId="4698"/>
    <cellStyle name="40% - Акцент1 11 3" xfId="3222"/>
    <cellStyle name="40% - Акцент1 11 3 2" xfId="5190"/>
    <cellStyle name="40% - Акцент1 11 4" xfId="4206"/>
    <cellStyle name="40% - Акцент1 12" xfId="478"/>
    <cellStyle name="40% - Акцент1 12 2" xfId="2690"/>
    <cellStyle name="40% - Акцент1 12 2 2" xfId="3715"/>
    <cellStyle name="40% - Акцент1 12 2 2 2" xfId="5683"/>
    <cellStyle name="40% - Акцент1 12 2 3" xfId="4699"/>
    <cellStyle name="40% - Акцент1 12 3" xfId="3223"/>
    <cellStyle name="40% - Акцент1 12 3 2" xfId="5191"/>
    <cellStyle name="40% - Акцент1 12 4" xfId="4207"/>
    <cellStyle name="40% - Акцент1 13" xfId="479"/>
    <cellStyle name="40% - Акцент1 13 2" xfId="2691"/>
    <cellStyle name="40% - Акцент1 13 2 2" xfId="3716"/>
    <cellStyle name="40% - Акцент1 13 2 2 2" xfId="5684"/>
    <cellStyle name="40% - Акцент1 13 2 3" xfId="4700"/>
    <cellStyle name="40% - Акцент1 13 3" xfId="3224"/>
    <cellStyle name="40% - Акцент1 13 3 2" xfId="5192"/>
    <cellStyle name="40% - Акцент1 13 4" xfId="4208"/>
    <cellStyle name="40% - Акцент1 14" xfId="480"/>
    <cellStyle name="40% - Акцент1 14 2" xfId="2692"/>
    <cellStyle name="40% - Акцент1 14 2 2" xfId="3717"/>
    <cellStyle name="40% - Акцент1 14 2 2 2" xfId="5685"/>
    <cellStyle name="40% - Акцент1 14 2 3" xfId="4701"/>
    <cellStyle name="40% - Акцент1 14 3" xfId="3225"/>
    <cellStyle name="40% - Акцент1 14 3 2" xfId="5193"/>
    <cellStyle name="40% - Акцент1 14 4" xfId="4209"/>
    <cellStyle name="40% - Акцент1 15" xfId="481"/>
    <cellStyle name="40% - Акцент1 15 2" xfId="2693"/>
    <cellStyle name="40% - Акцент1 15 2 2" xfId="3718"/>
    <cellStyle name="40% - Акцент1 15 2 2 2" xfId="5686"/>
    <cellStyle name="40% - Акцент1 15 2 3" xfId="4702"/>
    <cellStyle name="40% - Акцент1 15 3" xfId="3226"/>
    <cellStyle name="40% - Акцент1 15 3 2" xfId="5194"/>
    <cellStyle name="40% - Акцент1 15 4" xfId="4210"/>
    <cellStyle name="40% - Акцент1 16" xfId="482"/>
    <cellStyle name="40% - Акцент1 16 2" xfId="2694"/>
    <cellStyle name="40% - Акцент1 16 2 2" xfId="3719"/>
    <cellStyle name="40% - Акцент1 16 2 2 2" xfId="5687"/>
    <cellStyle name="40% - Акцент1 16 2 3" xfId="4703"/>
    <cellStyle name="40% - Акцент1 16 3" xfId="3227"/>
    <cellStyle name="40% - Акцент1 16 3 2" xfId="5195"/>
    <cellStyle name="40% - Акцент1 16 4" xfId="4211"/>
    <cellStyle name="40% - Акцент1 17" xfId="483"/>
    <cellStyle name="40% - Акцент1 17 2" xfId="2695"/>
    <cellStyle name="40% - Акцент1 17 2 2" xfId="3720"/>
    <cellStyle name="40% - Акцент1 17 2 2 2" xfId="5688"/>
    <cellStyle name="40% - Акцент1 17 2 3" xfId="4704"/>
    <cellStyle name="40% - Акцент1 17 3" xfId="3228"/>
    <cellStyle name="40% - Акцент1 17 3 2" xfId="5196"/>
    <cellStyle name="40% - Акцент1 17 4" xfId="4212"/>
    <cellStyle name="40% - Акцент1 18" xfId="484"/>
    <cellStyle name="40% - Акцент1 18 2" xfId="2696"/>
    <cellStyle name="40% - Акцент1 18 2 2" xfId="3721"/>
    <cellStyle name="40% - Акцент1 18 2 2 2" xfId="5689"/>
    <cellStyle name="40% - Акцент1 18 2 3" xfId="4705"/>
    <cellStyle name="40% - Акцент1 18 3" xfId="3229"/>
    <cellStyle name="40% - Акцент1 18 3 2" xfId="5197"/>
    <cellStyle name="40% - Акцент1 18 4" xfId="4213"/>
    <cellStyle name="40% - Акцент1 19" xfId="485"/>
    <cellStyle name="40% - Акцент1 19 2" xfId="2697"/>
    <cellStyle name="40% - Акцент1 19 2 2" xfId="3722"/>
    <cellStyle name="40% - Акцент1 19 2 2 2" xfId="5690"/>
    <cellStyle name="40% - Акцент1 19 2 3" xfId="4706"/>
    <cellStyle name="40% - Акцент1 19 3" xfId="3230"/>
    <cellStyle name="40% - Акцент1 19 3 2" xfId="5198"/>
    <cellStyle name="40% - Акцент1 19 4" xfId="4214"/>
    <cellStyle name="40% - Акцент1 2" xfId="486"/>
    <cellStyle name="40% — акцент1 2" xfId="487"/>
    <cellStyle name="40% - Акцент1 2_Приложение 1" xfId="488"/>
    <cellStyle name="40% — акцент1 2_Приложение 1" xfId="489"/>
    <cellStyle name="40% - Акцент1 2_Приложение 1_1" xfId="490"/>
    <cellStyle name="40% — акцент1 2_Приложение 2" xfId="491"/>
    <cellStyle name="40% - Акцент1 2_Приложение 2_1" xfId="492"/>
    <cellStyle name="40% — акцент1 2_Стоимость" xfId="493"/>
    <cellStyle name="40% - Акцент1 2_Стоимость_1" xfId="494"/>
    <cellStyle name="40% — акцент1 2_Стоимость_1" xfId="495"/>
    <cellStyle name="40% - Акцент1 2_Стоимость_Стоимость" xfId="496"/>
    <cellStyle name="40% — акцент1 2_Стоимость_Стоимость" xfId="497"/>
    <cellStyle name="40% - Акцент1 20" xfId="498"/>
    <cellStyle name="40% - Акцент1 20 2" xfId="2698"/>
    <cellStyle name="40% - Акцент1 20 2 2" xfId="3723"/>
    <cellStyle name="40% - Акцент1 20 2 2 2" xfId="5691"/>
    <cellStyle name="40% - Акцент1 20 2 3" xfId="4707"/>
    <cellStyle name="40% - Акцент1 20 3" xfId="3231"/>
    <cellStyle name="40% - Акцент1 20 3 2" xfId="5199"/>
    <cellStyle name="40% - Акцент1 20 4" xfId="4215"/>
    <cellStyle name="40% - Акцент1 21" xfId="499"/>
    <cellStyle name="40% - Акцент1 21 2" xfId="2699"/>
    <cellStyle name="40% - Акцент1 21 2 2" xfId="3724"/>
    <cellStyle name="40% - Акцент1 21 2 2 2" xfId="5692"/>
    <cellStyle name="40% - Акцент1 21 2 3" xfId="4708"/>
    <cellStyle name="40% - Акцент1 21 3" xfId="3232"/>
    <cellStyle name="40% - Акцент1 21 3 2" xfId="5200"/>
    <cellStyle name="40% - Акцент1 21 4" xfId="4216"/>
    <cellStyle name="40% - Акцент1 22" xfId="500"/>
    <cellStyle name="40% - Акцент1 22 2" xfId="2700"/>
    <cellStyle name="40% - Акцент1 22 2 2" xfId="3725"/>
    <cellStyle name="40% - Акцент1 22 2 2 2" xfId="5693"/>
    <cellStyle name="40% - Акцент1 22 2 3" xfId="4709"/>
    <cellStyle name="40% - Акцент1 22 3" xfId="3233"/>
    <cellStyle name="40% - Акцент1 22 3 2" xfId="5201"/>
    <cellStyle name="40% - Акцент1 22 4" xfId="4217"/>
    <cellStyle name="40% - Акцент1 23" xfId="501"/>
    <cellStyle name="40% - Акцент1 23 2" xfId="2701"/>
    <cellStyle name="40% - Акцент1 23 2 2" xfId="3726"/>
    <cellStyle name="40% - Акцент1 23 2 2 2" xfId="5694"/>
    <cellStyle name="40% - Акцент1 23 2 3" xfId="4710"/>
    <cellStyle name="40% - Акцент1 23 3" xfId="3234"/>
    <cellStyle name="40% - Акцент1 23 3 2" xfId="5202"/>
    <cellStyle name="40% - Акцент1 23 4" xfId="4218"/>
    <cellStyle name="40% - Акцент1 24" xfId="502"/>
    <cellStyle name="40% - Акцент1 24 2" xfId="2702"/>
    <cellStyle name="40% - Акцент1 24 2 2" xfId="3727"/>
    <cellStyle name="40% - Акцент1 24 2 2 2" xfId="5695"/>
    <cellStyle name="40% - Акцент1 24 2 3" xfId="4711"/>
    <cellStyle name="40% - Акцент1 24 3" xfId="3235"/>
    <cellStyle name="40% - Акцент1 24 3 2" xfId="5203"/>
    <cellStyle name="40% - Акцент1 24 4" xfId="4219"/>
    <cellStyle name="40% - Акцент1 25" xfId="503"/>
    <cellStyle name="40% - Акцент1 25 2" xfId="2703"/>
    <cellStyle name="40% - Акцент1 25 2 2" xfId="3728"/>
    <cellStyle name="40% - Акцент1 25 2 2 2" xfId="5696"/>
    <cellStyle name="40% - Акцент1 25 2 3" xfId="4712"/>
    <cellStyle name="40% - Акцент1 25 3" xfId="3236"/>
    <cellStyle name="40% - Акцент1 25 3 2" xfId="5204"/>
    <cellStyle name="40% - Акцент1 25 4" xfId="4220"/>
    <cellStyle name="40% - Акцент1 26" xfId="504"/>
    <cellStyle name="40% - Акцент1 26 2" xfId="2704"/>
    <cellStyle name="40% - Акцент1 26 2 2" xfId="3729"/>
    <cellStyle name="40% - Акцент1 26 2 2 2" xfId="5697"/>
    <cellStyle name="40% - Акцент1 26 2 3" xfId="4713"/>
    <cellStyle name="40% - Акцент1 26 3" xfId="3237"/>
    <cellStyle name="40% - Акцент1 26 3 2" xfId="5205"/>
    <cellStyle name="40% - Акцент1 26 4" xfId="4221"/>
    <cellStyle name="40% - Акцент1 27" xfId="505"/>
    <cellStyle name="40% - Акцент1 27 2" xfId="2705"/>
    <cellStyle name="40% - Акцент1 27 2 2" xfId="3730"/>
    <cellStyle name="40% - Акцент1 27 2 2 2" xfId="5698"/>
    <cellStyle name="40% - Акцент1 27 2 3" xfId="4714"/>
    <cellStyle name="40% - Акцент1 27 3" xfId="3238"/>
    <cellStyle name="40% - Акцент1 27 3 2" xfId="5206"/>
    <cellStyle name="40% - Акцент1 27 4" xfId="4222"/>
    <cellStyle name="40% - Акцент1 28" xfId="506"/>
    <cellStyle name="40% - Акцент1 28 2" xfId="2706"/>
    <cellStyle name="40% - Акцент1 28 2 2" xfId="3731"/>
    <cellStyle name="40% - Акцент1 28 2 2 2" xfId="5699"/>
    <cellStyle name="40% - Акцент1 28 2 3" xfId="4715"/>
    <cellStyle name="40% - Акцент1 28 3" xfId="3239"/>
    <cellStyle name="40% - Акцент1 28 3 2" xfId="5207"/>
    <cellStyle name="40% - Акцент1 28 4" xfId="4223"/>
    <cellStyle name="40% - Акцент1 29" xfId="507"/>
    <cellStyle name="40% - Акцент1 29 2" xfId="2707"/>
    <cellStyle name="40% - Акцент1 29 2 2" xfId="3732"/>
    <cellStyle name="40% - Акцент1 29 2 2 2" xfId="5700"/>
    <cellStyle name="40% - Акцент1 29 2 3" xfId="4716"/>
    <cellStyle name="40% - Акцент1 29 3" xfId="3240"/>
    <cellStyle name="40% - Акцент1 29 3 2" xfId="5208"/>
    <cellStyle name="40% - Акцент1 29 4" xfId="4224"/>
    <cellStyle name="40% - Акцент1 3" xfId="508"/>
    <cellStyle name="40% — акцент1 3" xfId="509"/>
    <cellStyle name="40% - Акцент1 3_Приложение 1" xfId="510"/>
    <cellStyle name="40% — акцент1 3_Приложение 1" xfId="511"/>
    <cellStyle name="40% - Акцент1 3_Приложение 1_1" xfId="512"/>
    <cellStyle name="40% — акцент1 3_Приложение 2" xfId="513"/>
    <cellStyle name="40% - Акцент1 3_Приложение 2_1" xfId="514"/>
    <cellStyle name="40% — акцент1 3_Стоимость" xfId="515"/>
    <cellStyle name="40% - Акцент1 3_Стоимость_1" xfId="516"/>
    <cellStyle name="40% — акцент1 3_Стоимость_1" xfId="517"/>
    <cellStyle name="40% - Акцент1 3_Стоимость_Стоимость" xfId="518"/>
    <cellStyle name="40% — акцент1 3_Стоимость_Стоимость" xfId="519"/>
    <cellStyle name="40% - Акцент1 30" xfId="520"/>
    <cellStyle name="40% - Акцент1 30 2" xfId="2708"/>
    <cellStyle name="40% - Акцент1 30 2 2" xfId="3733"/>
    <cellStyle name="40% - Акцент1 30 2 2 2" xfId="5701"/>
    <cellStyle name="40% - Акцент1 30 2 3" xfId="4717"/>
    <cellStyle name="40% - Акцент1 30 3" xfId="3241"/>
    <cellStyle name="40% - Акцент1 30 3 2" xfId="5209"/>
    <cellStyle name="40% - Акцент1 30 4" xfId="4225"/>
    <cellStyle name="40% - Акцент1 31" xfId="521"/>
    <cellStyle name="40% - Акцент1 31 2" xfId="2709"/>
    <cellStyle name="40% - Акцент1 31 2 2" xfId="3734"/>
    <cellStyle name="40% - Акцент1 31 2 2 2" xfId="5702"/>
    <cellStyle name="40% - Акцент1 31 2 3" xfId="4718"/>
    <cellStyle name="40% - Акцент1 31 3" xfId="3242"/>
    <cellStyle name="40% - Акцент1 31 3 2" xfId="5210"/>
    <cellStyle name="40% - Акцент1 31 4" xfId="4226"/>
    <cellStyle name="40% - Акцент1 32" xfId="522"/>
    <cellStyle name="40% - Акцент1 32 2" xfId="2710"/>
    <cellStyle name="40% - Акцент1 32 2 2" xfId="3735"/>
    <cellStyle name="40% - Акцент1 32 2 2 2" xfId="5703"/>
    <cellStyle name="40% - Акцент1 32 2 3" xfId="4719"/>
    <cellStyle name="40% - Акцент1 32 3" xfId="3243"/>
    <cellStyle name="40% - Акцент1 32 3 2" xfId="5211"/>
    <cellStyle name="40% - Акцент1 32 4" xfId="4227"/>
    <cellStyle name="40% - Акцент1 33" xfId="523"/>
    <cellStyle name="40% - Акцент1 33 2" xfId="2711"/>
    <cellStyle name="40% - Акцент1 33 2 2" xfId="3736"/>
    <cellStyle name="40% - Акцент1 33 2 2 2" xfId="5704"/>
    <cellStyle name="40% - Акцент1 33 2 3" xfId="4720"/>
    <cellStyle name="40% - Акцент1 33 3" xfId="3244"/>
    <cellStyle name="40% - Акцент1 33 3 2" xfId="5212"/>
    <cellStyle name="40% - Акцент1 33 4" xfId="4228"/>
    <cellStyle name="40% - Акцент1 34" xfId="524"/>
    <cellStyle name="40% - Акцент1 34 2" xfId="2712"/>
    <cellStyle name="40% - Акцент1 34 2 2" xfId="3737"/>
    <cellStyle name="40% - Акцент1 34 2 2 2" xfId="5705"/>
    <cellStyle name="40% - Акцент1 34 2 3" xfId="4721"/>
    <cellStyle name="40% - Акцент1 34 3" xfId="3245"/>
    <cellStyle name="40% - Акцент1 34 3 2" xfId="5213"/>
    <cellStyle name="40% - Акцент1 34 4" xfId="4229"/>
    <cellStyle name="40% - Акцент1 35" xfId="525"/>
    <cellStyle name="40% - Акцент1 35 2" xfId="2713"/>
    <cellStyle name="40% - Акцент1 35 2 2" xfId="3738"/>
    <cellStyle name="40% - Акцент1 35 2 2 2" xfId="5706"/>
    <cellStyle name="40% - Акцент1 35 2 3" xfId="4722"/>
    <cellStyle name="40% - Акцент1 35 3" xfId="3246"/>
    <cellStyle name="40% - Акцент1 35 3 2" xfId="5214"/>
    <cellStyle name="40% - Акцент1 35 4" xfId="4230"/>
    <cellStyle name="40% - Акцент1 36" xfId="526"/>
    <cellStyle name="40% - Акцент1 36 2" xfId="2714"/>
    <cellStyle name="40% - Акцент1 36 2 2" xfId="3739"/>
    <cellStyle name="40% - Акцент1 36 2 2 2" xfId="5707"/>
    <cellStyle name="40% - Акцент1 36 2 3" xfId="4723"/>
    <cellStyle name="40% - Акцент1 36 3" xfId="3247"/>
    <cellStyle name="40% - Акцент1 36 3 2" xfId="5215"/>
    <cellStyle name="40% - Акцент1 36 4" xfId="4231"/>
    <cellStyle name="40% - Акцент1 37" xfId="527"/>
    <cellStyle name="40% - Акцент1 37 2" xfId="2715"/>
    <cellStyle name="40% - Акцент1 37 2 2" xfId="3740"/>
    <cellStyle name="40% - Акцент1 37 2 2 2" xfId="5708"/>
    <cellStyle name="40% - Акцент1 37 2 3" xfId="4724"/>
    <cellStyle name="40% - Акцент1 37 3" xfId="3248"/>
    <cellStyle name="40% - Акцент1 37 3 2" xfId="5216"/>
    <cellStyle name="40% - Акцент1 37 4" xfId="4232"/>
    <cellStyle name="40% - Акцент1 38" xfId="528"/>
    <cellStyle name="40% - Акцент1 38 2" xfId="2716"/>
    <cellStyle name="40% - Акцент1 38 2 2" xfId="3741"/>
    <cellStyle name="40% - Акцент1 38 2 2 2" xfId="5709"/>
    <cellStyle name="40% - Акцент1 38 2 3" xfId="4725"/>
    <cellStyle name="40% - Акцент1 38 3" xfId="3249"/>
    <cellStyle name="40% - Акцент1 38 3 2" xfId="5217"/>
    <cellStyle name="40% - Акцент1 38 4" xfId="4233"/>
    <cellStyle name="40% - Акцент1 39" xfId="529"/>
    <cellStyle name="40% - Акцент1 39 2" xfId="2717"/>
    <cellStyle name="40% - Акцент1 39 2 2" xfId="3742"/>
    <cellStyle name="40% - Акцент1 39 2 2 2" xfId="5710"/>
    <cellStyle name="40% - Акцент1 39 2 3" xfId="4726"/>
    <cellStyle name="40% - Акцент1 39 3" xfId="3250"/>
    <cellStyle name="40% - Акцент1 39 3 2" xfId="5218"/>
    <cellStyle name="40% - Акцент1 39 4" xfId="4234"/>
    <cellStyle name="40% - Акцент1 4" xfId="530"/>
    <cellStyle name="40% — акцент1 4" xfId="531"/>
    <cellStyle name="40% - Акцент1 4_Приложение 1" xfId="532"/>
    <cellStyle name="40% — акцент1 4_Приложение 1" xfId="533"/>
    <cellStyle name="40% - Акцент1 4_Приложение 1_1" xfId="534"/>
    <cellStyle name="40% — акцент1 4_Приложение 2" xfId="535"/>
    <cellStyle name="40% - Акцент1 4_Приложение 2_1" xfId="536"/>
    <cellStyle name="40% — акцент1 4_Стоимость" xfId="537"/>
    <cellStyle name="40% - Акцент1 4_Стоимость_1" xfId="538"/>
    <cellStyle name="40% — акцент1 4_Стоимость_1" xfId="539"/>
    <cellStyle name="40% - Акцент1 4_Стоимость_Стоимость" xfId="540"/>
    <cellStyle name="40% — акцент1 4_Стоимость_Стоимость" xfId="541"/>
    <cellStyle name="40% - Акцент1 40" xfId="542"/>
    <cellStyle name="40% - Акцент1 40 2" xfId="2718"/>
    <cellStyle name="40% - Акцент1 40 2 2" xfId="3743"/>
    <cellStyle name="40% - Акцент1 40 2 2 2" xfId="5711"/>
    <cellStyle name="40% - Акцент1 40 2 3" xfId="4727"/>
    <cellStyle name="40% - Акцент1 40 3" xfId="3251"/>
    <cellStyle name="40% - Акцент1 40 3 2" xfId="5219"/>
    <cellStyle name="40% - Акцент1 40 4" xfId="4235"/>
    <cellStyle name="40% - Акцент1 41" xfId="543"/>
    <cellStyle name="40% - Акцент1 41 2" xfId="2719"/>
    <cellStyle name="40% - Акцент1 41 2 2" xfId="3744"/>
    <cellStyle name="40% - Акцент1 41 2 2 2" xfId="5712"/>
    <cellStyle name="40% - Акцент1 41 2 3" xfId="4728"/>
    <cellStyle name="40% - Акцент1 41 3" xfId="3252"/>
    <cellStyle name="40% - Акцент1 41 3 2" xfId="5220"/>
    <cellStyle name="40% - Акцент1 41 4" xfId="4236"/>
    <cellStyle name="40% - Акцент1 42" xfId="544"/>
    <cellStyle name="40% - Акцент1 42 2" xfId="2720"/>
    <cellStyle name="40% - Акцент1 42 2 2" xfId="3745"/>
    <cellStyle name="40% - Акцент1 42 2 2 2" xfId="5713"/>
    <cellStyle name="40% - Акцент1 42 2 3" xfId="4729"/>
    <cellStyle name="40% - Акцент1 42 3" xfId="3253"/>
    <cellStyle name="40% - Акцент1 42 3 2" xfId="5221"/>
    <cellStyle name="40% - Акцент1 42 4" xfId="4237"/>
    <cellStyle name="40% - Акцент1 43" xfId="545"/>
    <cellStyle name="40% - Акцент1 43 2" xfId="2721"/>
    <cellStyle name="40% - Акцент1 43 2 2" xfId="3746"/>
    <cellStyle name="40% - Акцент1 43 2 2 2" xfId="5714"/>
    <cellStyle name="40% - Акцент1 43 2 3" xfId="4730"/>
    <cellStyle name="40% - Акцент1 43 3" xfId="3254"/>
    <cellStyle name="40% - Акцент1 43 3 2" xfId="5222"/>
    <cellStyle name="40% - Акцент1 43 4" xfId="4238"/>
    <cellStyle name="40% - Акцент1 44" xfId="546"/>
    <cellStyle name="40% - Акцент1 44 2" xfId="2722"/>
    <cellStyle name="40% - Акцент1 44 2 2" xfId="3747"/>
    <cellStyle name="40% - Акцент1 44 2 2 2" xfId="5715"/>
    <cellStyle name="40% - Акцент1 44 2 3" xfId="4731"/>
    <cellStyle name="40% - Акцент1 44 3" xfId="3255"/>
    <cellStyle name="40% - Акцент1 44 3 2" xfId="5223"/>
    <cellStyle name="40% - Акцент1 44 4" xfId="4239"/>
    <cellStyle name="40% - Акцент1 45" xfId="547"/>
    <cellStyle name="40% - Акцент1 45 2" xfId="2723"/>
    <cellStyle name="40% - Акцент1 45 2 2" xfId="3748"/>
    <cellStyle name="40% - Акцент1 45 2 2 2" xfId="5716"/>
    <cellStyle name="40% - Акцент1 45 2 3" xfId="4732"/>
    <cellStyle name="40% - Акцент1 45 3" xfId="3256"/>
    <cellStyle name="40% - Акцент1 45 3 2" xfId="5224"/>
    <cellStyle name="40% - Акцент1 45 4" xfId="4240"/>
    <cellStyle name="40% - Акцент1 5" xfId="548"/>
    <cellStyle name="40% - Акцент1 5 2" xfId="2724"/>
    <cellStyle name="40% - Акцент1 5 2 2" xfId="3749"/>
    <cellStyle name="40% - Акцент1 5 2 2 2" xfId="5717"/>
    <cellStyle name="40% - Акцент1 5 2 3" xfId="4733"/>
    <cellStyle name="40% - Акцент1 5 3" xfId="3257"/>
    <cellStyle name="40% - Акцент1 5 3 2" xfId="5225"/>
    <cellStyle name="40% - Акцент1 5 4" xfId="4241"/>
    <cellStyle name="40% - Акцент1 6" xfId="549"/>
    <cellStyle name="40% - Акцент1 6 2" xfId="2725"/>
    <cellStyle name="40% - Акцент1 6 2 2" xfId="3750"/>
    <cellStyle name="40% - Акцент1 6 2 2 2" xfId="5718"/>
    <cellStyle name="40% - Акцент1 6 2 3" xfId="4734"/>
    <cellStyle name="40% - Акцент1 6 3" xfId="3258"/>
    <cellStyle name="40% - Акцент1 6 3 2" xfId="5226"/>
    <cellStyle name="40% - Акцент1 6 4" xfId="4242"/>
    <cellStyle name="40% - Акцент1 7" xfId="550"/>
    <cellStyle name="40% - Акцент1 7 2" xfId="2726"/>
    <cellStyle name="40% - Акцент1 7 2 2" xfId="3751"/>
    <cellStyle name="40% - Акцент1 7 2 2 2" xfId="5719"/>
    <cellStyle name="40% - Акцент1 7 2 3" xfId="4735"/>
    <cellStyle name="40% - Акцент1 7 3" xfId="3259"/>
    <cellStyle name="40% - Акцент1 7 3 2" xfId="5227"/>
    <cellStyle name="40% - Акцент1 7 4" xfId="4243"/>
    <cellStyle name="40% - Акцент1 8" xfId="551"/>
    <cellStyle name="40% - Акцент1 8 2" xfId="2727"/>
    <cellStyle name="40% - Акцент1 8 2 2" xfId="3752"/>
    <cellStyle name="40% - Акцент1 8 2 2 2" xfId="5720"/>
    <cellStyle name="40% - Акцент1 8 2 3" xfId="4736"/>
    <cellStyle name="40% - Акцент1 8 3" xfId="3260"/>
    <cellStyle name="40% - Акцент1 8 3 2" xfId="5228"/>
    <cellStyle name="40% - Акцент1 8 4" xfId="4244"/>
    <cellStyle name="40% - Акцент1 9" xfId="552"/>
    <cellStyle name="40% - Акцент1 9 2" xfId="2728"/>
    <cellStyle name="40% - Акцент1 9 2 2" xfId="3753"/>
    <cellStyle name="40% - Акцент1 9 2 2 2" xfId="5721"/>
    <cellStyle name="40% - Акцент1 9 2 3" xfId="4737"/>
    <cellStyle name="40% - Акцент1 9 3" xfId="3261"/>
    <cellStyle name="40% - Акцент1 9 3 2" xfId="5229"/>
    <cellStyle name="40% - Акцент1 9 4" xfId="4245"/>
    <cellStyle name="40% — акцент1_Стоимость" xfId="553"/>
    <cellStyle name="40% — акцент2" xfId="554"/>
    <cellStyle name="40% - Акцент2 10" xfId="555"/>
    <cellStyle name="40% - Акцент2 10 2" xfId="2729"/>
    <cellStyle name="40% - Акцент2 10 2 2" xfId="3754"/>
    <cellStyle name="40% - Акцент2 10 2 2 2" xfId="5722"/>
    <cellStyle name="40% - Акцент2 10 2 3" xfId="4738"/>
    <cellStyle name="40% - Акцент2 10 3" xfId="3262"/>
    <cellStyle name="40% - Акцент2 10 3 2" xfId="5230"/>
    <cellStyle name="40% - Акцент2 10 4" xfId="4246"/>
    <cellStyle name="40% - Акцент2 11" xfId="556"/>
    <cellStyle name="40% - Акцент2 11 2" xfId="2730"/>
    <cellStyle name="40% - Акцент2 11 2 2" xfId="3755"/>
    <cellStyle name="40% - Акцент2 11 2 2 2" xfId="5723"/>
    <cellStyle name="40% - Акцент2 11 2 3" xfId="4739"/>
    <cellStyle name="40% - Акцент2 11 3" xfId="3263"/>
    <cellStyle name="40% - Акцент2 11 3 2" xfId="5231"/>
    <cellStyle name="40% - Акцент2 11 4" xfId="4247"/>
    <cellStyle name="40% - Акцент2 12" xfId="557"/>
    <cellStyle name="40% - Акцент2 12 2" xfId="2731"/>
    <cellStyle name="40% - Акцент2 12 2 2" xfId="3756"/>
    <cellStyle name="40% - Акцент2 12 2 2 2" xfId="5724"/>
    <cellStyle name="40% - Акцент2 12 2 3" xfId="4740"/>
    <cellStyle name="40% - Акцент2 12 3" xfId="3264"/>
    <cellStyle name="40% - Акцент2 12 3 2" xfId="5232"/>
    <cellStyle name="40% - Акцент2 12 4" xfId="4248"/>
    <cellStyle name="40% - Акцент2 13" xfId="558"/>
    <cellStyle name="40% - Акцент2 13 2" xfId="2732"/>
    <cellStyle name="40% - Акцент2 13 2 2" xfId="3757"/>
    <cellStyle name="40% - Акцент2 13 2 2 2" xfId="5725"/>
    <cellStyle name="40% - Акцент2 13 2 3" xfId="4741"/>
    <cellStyle name="40% - Акцент2 13 3" xfId="3265"/>
    <cellStyle name="40% - Акцент2 13 3 2" xfId="5233"/>
    <cellStyle name="40% - Акцент2 13 4" xfId="4249"/>
    <cellStyle name="40% - Акцент2 14" xfId="559"/>
    <cellStyle name="40% - Акцент2 14 2" xfId="2733"/>
    <cellStyle name="40% - Акцент2 14 2 2" xfId="3758"/>
    <cellStyle name="40% - Акцент2 14 2 2 2" xfId="5726"/>
    <cellStyle name="40% - Акцент2 14 2 3" xfId="4742"/>
    <cellStyle name="40% - Акцент2 14 3" xfId="3266"/>
    <cellStyle name="40% - Акцент2 14 3 2" xfId="5234"/>
    <cellStyle name="40% - Акцент2 14 4" xfId="4250"/>
    <cellStyle name="40% - Акцент2 15" xfId="560"/>
    <cellStyle name="40% - Акцент2 15 2" xfId="2734"/>
    <cellStyle name="40% - Акцент2 15 2 2" xfId="3759"/>
    <cellStyle name="40% - Акцент2 15 2 2 2" xfId="5727"/>
    <cellStyle name="40% - Акцент2 15 2 3" xfId="4743"/>
    <cellStyle name="40% - Акцент2 15 3" xfId="3267"/>
    <cellStyle name="40% - Акцент2 15 3 2" xfId="5235"/>
    <cellStyle name="40% - Акцент2 15 4" xfId="4251"/>
    <cellStyle name="40% - Акцент2 16" xfId="561"/>
    <cellStyle name="40% - Акцент2 16 2" xfId="2735"/>
    <cellStyle name="40% - Акцент2 16 2 2" xfId="3760"/>
    <cellStyle name="40% - Акцент2 16 2 2 2" xfId="5728"/>
    <cellStyle name="40% - Акцент2 16 2 3" xfId="4744"/>
    <cellStyle name="40% - Акцент2 16 3" xfId="3268"/>
    <cellStyle name="40% - Акцент2 16 3 2" xfId="5236"/>
    <cellStyle name="40% - Акцент2 16 4" xfId="4252"/>
    <cellStyle name="40% - Акцент2 17" xfId="562"/>
    <cellStyle name="40% - Акцент2 17 2" xfId="2736"/>
    <cellStyle name="40% - Акцент2 17 2 2" xfId="3761"/>
    <cellStyle name="40% - Акцент2 17 2 2 2" xfId="5729"/>
    <cellStyle name="40% - Акцент2 17 2 3" xfId="4745"/>
    <cellStyle name="40% - Акцент2 17 3" xfId="3269"/>
    <cellStyle name="40% - Акцент2 17 3 2" xfId="5237"/>
    <cellStyle name="40% - Акцент2 17 4" xfId="4253"/>
    <cellStyle name="40% - Акцент2 18" xfId="563"/>
    <cellStyle name="40% - Акцент2 18 2" xfId="2737"/>
    <cellStyle name="40% - Акцент2 18 2 2" xfId="3762"/>
    <cellStyle name="40% - Акцент2 18 2 2 2" xfId="5730"/>
    <cellStyle name="40% - Акцент2 18 2 3" xfId="4746"/>
    <cellStyle name="40% - Акцент2 18 3" xfId="3270"/>
    <cellStyle name="40% - Акцент2 18 3 2" xfId="5238"/>
    <cellStyle name="40% - Акцент2 18 4" xfId="4254"/>
    <cellStyle name="40% - Акцент2 19" xfId="564"/>
    <cellStyle name="40% - Акцент2 19 2" xfId="2738"/>
    <cellStyle name="40% - Акцент2 19 2 2" xfId="3763"/>
    <cellStyle name="40% - Акцент2 19 2 2 2" xfId="5731"/>
    <cellStyle name="40% - Акцент2 19 2 3" xfId="4747"/>
    <cellStyle name="40% - Акцент2 19 3" xfId="3271"/>
    <cellStyle name="40% - Акцент2 19 3 2" xfId="5239"/>
    <cellStyle name="40% - Акцент2 19 4" xfId="4255"/>
    <cellStyle name="40% - Акцент2 2" xfId="565"/>
    <cellStyle name="40% — акцент2 2" xfId="566"/>
    <cellStyle name="40% - Акцент2 2_Приложение 1" xfId="567"/>
    <cellStyle name="40% — акцент2 2_Приложение 1" xfId="568"/>
    <cellStyle name="40% - Акцент2 2_Приложение 1_1" xfId="569"/>
    <cellStyle name="40% — акцент2 2_Приложение 2" xfId="570"/>
    <cellStyle name="40% - Акцент2 2_Приложение 2_1" xfId="571"/>
    <cellStyle name="40% — акцент2 2_Стоимость" xfId="572"/>
    <cellStyle name="40% - Акцент2 2_Стоимость_1" xfId="573"/>
    <cellStyle name="40% — акцент2 2_Стоимость_1" xfId="574"/>
    <cellStyle name="40% - Акцент2 2_Стоимость_Стоимость" xfId="575"/>
    <cellStyle name="40% — акцент2 2_Стоимость_Стоимость" xfId="576"/>
    <cellStyle name="40% - Акцент2 20" xfId="577"/>
    <cellStyle name="40% - Акцент2 20 2" xfId="2739"/>
    <cellStyle name="40% - Акцент2 20 2 2" xfId="3764"/>
    <cellStyle name="40% - Акцент2 20 2 2 2" xfId="5732"/>
    <cellStyle name="40% - Акцент2 20 2 3" xfId="4748"/>
    <cellStyle name="40% - Акцент2 20 3" xfId="3272"/>
    <cellStyle name="40% - Акцент2 20 3 2" xfId="5240"/>
    <cellStyle name="40% - Акцент2 20 4" xfId="4256"/>
    <cellStyle name="40% - Акцент2 21" xfId="578"/>
    <cellStyle name="40% - Акцент2 21 2" xfId="2740"/>
    <cellStyle name="40% - Акцент2 21 2 2" xfId="3765"/>
    <cellStyle name="40% - Акцент2 21 2 2 2" xfId="5733"/>
    <cellStyle name="40% - Акцент2 21 2 3" xfId="4749"/>
    <cellStyle name="40% - Акцент2 21 3" xfId="3273"/>
    <cellStyle name="40% - Акцент2 21 3 2" xfId="5241"/>
    <cellStyle name="40% - Акцент2 21 4" xfId="4257"/>
    <cellStyle name="40% - Акцент2 22" xfId="579"/>
    <cellStyle name="40% - Акцент2 22 2" xfId="2741"/>
    <cellStyle name="40% - Акцент2 22 2 2" xfId="3766"/>
    <cellStyle name="40% - Акцент2 22 2 2 2" xfId="5734"/>
    <cellStyle name="40% - Акцент2 22 2 3" xfId="4750"/>
    <cellStyle name="40% - Акцент2 22 3" xfId="3274"/>
    <cellStyle name="40% - Акцент2 22 3 2" xfId="5242"/>
    <cellStyle name="40% - Акцент2 22 4" xfId="4258"/>
    <cellStyle name="40% - Акцент2 23" xfId="580"/>
    <cellStyle name="40% - Акцент2 23 2" xfId="2742"/>
    <cellStyle name="40% - Акцент2 23 2 2" xfId="3767"/>
    <cellStyle name="40% - Акцент2 23 2 2 2" xfId="5735"/>
    <cellStyle name="40% - Акцент2 23 2 3" xfId="4751"/>
    <cellStyle name="40% - Акцент2 23 3" xfId="3275"/>
    <cellStyle name="40% - Акцент2 23 3 2" xfId="5243"/>
    <cellStyle name="40% - Акцент2 23 4" xfId="4259"/>
    <cellStyle name="40% - Акцент2 24" xfId="581"/>
    <cellStyle name="40% - Акцент2 24 2" xfId="2743"/>
    <cellStyle name="40% - Акцент2 24 2 2" xfId="3768"/>
    <cellStyle name="40% - Акцент2 24 2 2 2" xfId="5736"/>
    <cellStyle name="40% - Акцент2 24 2 3" xfId="4752"/>
    <cellStyle name="40% - Акцент2 24 3" xfId="3276"/>
    <cellStyle name="40% - Акцент2 24 3 2" xfId="5244"/>
    <cellStyle name="40% - Акцент2 24 4" xfId="4260"/>
    <cellStyle name="40% - Акцент2 25" xfId="582"/>
    <cellStyle name="40% - Акцент2 25 2" xfId="2744"/>
    <cellStyle name="40% - Акцент2 25 2 2" xfId="3769"/>
    <cellStyle name="40% - Акцент2 25 2 2 2" xfId="5737"/>
    <cellStyle name="40% - Акцент2 25 2 3" xfId="4753"/>
    <cellStyle name="40% - Акцент2 25 3" xfId="3277"/>
    <cellStyle name="40% - Акцент2 25 3 2" xfId="5245"/>
    <cellStyle name="40% - Акцент2 25 4" xfId="4261"/>
    <cellStyle name="40% - Акцент2 26" xfId="583"/>
    <cellStyle name="40% - Акцент2 26 2" xfId="2745"/>
    <cellStyle name="40% - Акцент2 26 2 2" xfId="3770"/>
    <cellStyle name="40% - Акцент2 26 2 2 2" xfId="5738"/>
    <cellStyle name="40% - Акцент2 26 2 3" xfId="4754"/>
    <cellStyle name="40% - Акцент2 26 3" xfId="3278"/>
    <cellStyle name="40% - Акцент2 26 3 2" xfId="5246"/>
    <cellStyle name="40% - Акцент2 26 4" xfId="4262"/>
    <cellStyle name="40% - Акцент2 27" xfId="584"/>
    <cellStyle name="40% - Акцент2 27 2" xfId="2746"/>
    <cellStyle name="40% - Акцент2 27 2 2" xfId="3771"/>
    <cellStyle name="40% - Акцент2 27 2 2 2" xfId="5739"/>
    <cellStyle name="40% - Акцент2 27 2 3" xfId="4755"/>
    <cellStyle name="40% - Акцент2 27 3" xfId="3279"/>
    <cellStyle name="40% - Акцент2 27 3 2" xfId="5247"/>
    <cellStyle name="40% - Акцент2 27 4" xfId="4263"/>
    <cellStyle name="40% - Акцент2 28" xfId="585"/>
    <cellStyle name="40% - Акцент2 28 2" xfId="2747"/>
    <cellStyle name="40% - Акцент2 28 2 2" xfId="3772"/>
    <cellStyle name="40% - Акцент2 28 2 2 2" xfId="5740"/>
    <cellStyle name="40% - Акцент2 28 2 3" xfId="4756"/>
    <cellStyle name="40% - Акцент2 28 3" xfId="3280"/>
    <cellStyle name="40% - Акцент2 28 3 2" xfId="5248"/>
    <cellStyle name="40% - Акцент2 28 4" xfId="4264"/>
    <cellStyle name="40% - Акцент2 29" xfId="586"/>
    <cellStyle name="40% - Акцент2 29 2" xfId="2748"/>
    <cellStyle name="40% - Акцент2 29 2 2" xfId="3773"/>
    <cellStyle name="40% - Акцент2 29 2 2 2" xfId="5741"/>
    <cellStyle name="40% - Акцент2 29 2 3" xfId="4757"/>
    <cellStyle name="40% - Акцент2 29 3" xfId="3281"/>
    <cellStyle name="40% - Акцент2 29 3 2" xfId="5249"/>
    <cellStyle name="40% - Акцент2 29 4" xfId="4265"/>
    <cellStyle name="40% - Акцент2 3" xfId="587"/>
    <cellStyle name="40% — акцент2 3" xfId="588"/>
    <cellStyle name="40% - Акцент2 3_Приложение 1" xfId="589"/>
    <cellStyle name="40% — акцент2 3_Приложение 1" xfId="590"/>
    <cellStyle name="40% - Акцент2 3_Приложение 1_1" xfId="591"/>
    <cellStyle name="40% — акцент2 3_Приложение 2" xfId="592"/>
    <cellStyle name="40% - Акцент2 3_Приложение 2_1" xfId="593"/>
    <cellStyle name="40% — акцент2 3_Стоимость" xfId="594"/>
    <cellStyle name="40% - Акцент2 3_Стоимость_1" xfId="595"/>
    <cellStyle name="40% — акцент2 3_Стоимость_1" xfId="596"/>
    <cellStyle name="40% - Акцент2 3_Стоимость_Стоимость" xfId="597"/>
    <cellStyle name="40% — акцент2 3_Стоимость_Стоимость" xfId="598"/>
    <cellStyle name="40% - Акцент2 30" xfId="599"/>
    <cellStyle name="40% - Акцент2 30 2" xfId="2749"/>
    <cellStyle name="40% - Акцент2 30 2 2" xfId="3774"/>
    <cellStyle name="40% - Акцент2 30 2 2 2" xfId="5742"/>
    <cellStyle name="40% - Акцент2 30 2 3" xfId="4758"/>
    <cellStyle name="40% - Акцент2 30 3" xfId="3282"/>
    <cellStyle name="40% - Акцент2 30 3 2" xfId="5250"/>
    <cellStyle name="40% - Акцент2 30 4" xfId="4266"/>
    <cellStyle name="40% - Акцент2 31" xfId="600"/>
    <cellStyle name="40% - Акцент2 31 2" xfId="2750"/>
    <cellStyle name="40% - Акцент2 31 2 2" xfId="3775"/>
    <cellStyle name="40% - Акцент2 31 2 2 2" xfId="5743"/>
    <cellStyle name="40% - Акцент2 31 2 3" xfId="4759"/>
    <cellStyle name="40% - Акцент2 31 3" xfId="3283"/>
    <cellStyle name="40% - Акцент2 31 3 2" xfId="5251"/>
    <cellStyle name="40% - Акцент2 31 4" xfId="4267"/>
    <cellStyle name="40% - Акцент2 32" xfId="601"/>
    <cellStyle name="40% - Акцент2 32 2" xfId="2751"/>
    <cellStyle name="40% - Акцент2 32 2 2" xfId="3776"/>
    <cellStyle name="40% - Акцент2 32 2 2 2" xfId="5744"/>
    <cellStyle name="40% - Акцент2 32 2 3" xfId="4760"/>
    <cellStyle name="40% - Акцент2 32 3" xfId="3284"/>
    <cellStyle name="40% - Акцент2 32 3 2" xfId="5252"/>
    <cellStyle name="40% - Акцент2 32 4" xfId="4268"/>
    <cellStyle name="40% - Акцент2 33" xfId="602"/>
    <cellStyle name="40% - Акцент2 33 2" xfId="2752"/>
    <cellStyle name="40% - Акцент2 33 2 2" xfId="3777"/>
    <cellStyle name="40% - Акцент2 33 2 2 2" xfId="5745"/>
    <cellStyle name="40% - Акцент2 33 2 3" xfId="4761"/>
    <cellStyle name="40% - Акцент2 33 3" xfId="3285"/>
    <cellStyle name="40% - Акцент2 33 3 2" xfId="5253"/>
    <cellStyle name="40% - Акцент2 33 4" xfId="4269"/>
    <cellStyle name="40% - Акцент2 34" xfId="603"/>
    <cellStyle name="40% - Акцент2 34 2" xfId="2753"/>
    <cellStyle name="40% - Акцент2 34 2 2" xfId="3778"/>
    <cellStyle name="40% - Акцент2 34 2 2 2" xfId="5746"/>
    <cellStyle name="40% - Акцент2 34 2 3" xfId="4762"/>
    <cellStyle name="40% - Акцент2 34 3" xfId="3286"/>
    <cellStyle name="40% - Акцент2 34 3 2" xfId="5254"/>
    <cellStyle name="40% - Акцент2 34 4" xfId="4270"/>
    <cellStyle name="40% - Акцент2 35" xfId="604"/>
    <cellStyle name="40% - Акцент2 35 2" xfId="2754"/>
    <cellStyle name="40% - Акцент2 35 2 2" xfId="3779"/>
    <cellStyle name="40% - Акцент2 35 2 2 2" xfId="5747"/>
    <cellStyle name="40% - Акцент2 35 2 3" xfId="4763"/>
    <cellStyle name="40% - Акцент2 35 3" xfId="3287"/>
    <cellStyle name="40% - Акцент2 35 3 2" xfId="5255"/>
    <cellStyle name="40% - Акцент2 35 4" xfId="4271"/>
    <cellStyle name="40% - Акцент2 36" xfId="605"/>
    <cellStyle name="40% - Акцент2 36 2" xfId="2755"/>
    <cellStyle name="40% - Акцент2 36 2 2" xfId="3780"/>
    <cellStyle name="40% - Акцент2 36 2 2 2" xfId="5748"/>
    <cellStyle name="40% - Акцент2 36 2 3" xfId="4764"/>
    <cellStyle name="40% - Акцент2 36 3" xfId="3288"/>
    <cellStyle name="40% - Акцент2 36 3 2" xfId="5256"/>
    <cellStyle name="40% - Акцент2 36 4" xfId="4272"/>
    <cellStyle name="40% - Акцент2 37" xfId="606"/>
    <cellStyle name="40% - Акцент2 37 2" xfId="2756"/>
    <cellStyle name="40% - Акцент2 37 2 2" xfId="3781"/>
    <cellStyle name="40% - Акцент2 37 2 2 2" xfId="5749"/>
    <cellStyle name="40% - Акцент2 37 2 3" xfId="4765"/>
    <cellStyle name="40% - Акцент2 37 3" xfId="3289"/>
    <cellStyle name="40% - Акцент2 37 3 2" xfId="5257"/>
    <cellStyle name="40% - Акцент2 37 4" xfId="4273"/>
    <cellStyle name="40% - Акцент2 38" xfId="607"/>
    <cellStyle name="40% - Акцент2 38 2" xfId="2757"/>
    <cellStyle name="40% - Акцент2 38 2 2" xfId="3782"/>
    <cellStyle name="40% - Акцент2 38 2 2 2" xfId="5750"/>
    <cellStyle name="40% - Акцент2 38 2 3" xfId="4766"/>
    <cellStyle name="40% - Акцент2 38 3" xfId="3290"/>
    <cellStyle name="40% - Акцент2 38 3 2" xfId="5258"/>
    <cellStyle name="40% - Акцент2 38 4" xfId="4274"/>
    <cellStyle name="40% - Акцент2 39" xfId="608"/>
    <cellStyle name="40% - Акцент2 39 2" xfId="2758"/>
    <cellStyle name="40% - Акцент2 39 2 2" xfId="3783"/>
    <cellStyle name="40% - Акцент2 39 2 2 2" xfId="5751"/>
    <cellStyle name="40% - Акцент2 39 2 3" xfId="4767"/>
    <cellStyle name="40% - Акцент2 39 3" xfId="3291"/>
    <cellStyle name="40% - Акцент2 39 3 2" xfId="5259"/>
    <cellStyle name="40% - Акцент2 39 4" xfId="4275"/>
    <cellStyle name="40% - Акцент2 4" xfId="609"/>
    <cellStyle name="40% — акцент2 4" xfId="610"/>
    <cellStyle name="40% - Акцент2 4_Приложение 1" xfId="611"/>
    <cellStyle name="40% — акцент2 4_Приложение 1" xfId="612"/>
    <cellStyle name="40% - Акцент2 4_Приложение 1_1" xfId="613"/>
    <cellStyle name="40% — акцент2 4_Приложение 2" xfId="614"/>
    <cellStyle name="40% - Акцент2 4_Приложение 2_1" xfId="615"/>
    <cellStyle name="40% — акцент2 4_Стоимость" xfId="616"/>
    <cellStyle name="40% - Акцент2 4_Стоимость_1" xfId="617"/>
    <cellStyle name="40% — акцент2 4_Стоимость_1" xfId="618"/>
    <cellStyle name="40% - Акцент2 4_Стоимость_Стоимость" xfId="619"/>
    <cellStyle name="40% — акцент2 4_Стоимость_Стоимость" xfId="620"/>
    <cellStyle name="40% - Акцент2 40" xfId="621"/>
    <cellStyle name="40% - Акцент2 40 2" xfId="2759"/>
    <cellStyle name="40% - Акцент2 40 2 2" xfId="3784"/>
    <cellStyle name="40% - Акцент2 40 2 2 2" xfId="5752"/>
    <cellStyle name="40% - Акцент2 40 2 3" xfId="4768"/>
    <cellStyle name="40% - Акцент2 40 3" xfId="3292"/>
    <cellStyle name="40% - Акцент2 40 3 2" xfId="5260"/>
    <cellStyle name="40% - Акцент2 40 4" xfId="4276"/>
    <cellStyle name="40% - Акцент2 41" xfId="622"/>
    <cellStyle name="40% - Акцент2 41 2" xfId="2760"/>
    <cellStyle name="40% - Акцент2 41 2 2" xfId="3785"/>
    <cellStyle name="40% - Акцент2 41 2 2 2" xfId="5753"/>
    <cellStyle name="40% - Акцент2 41 2 3" xfId="4769"/>
    <cellStyle name="40% - Акцент2 41 3" xfId="3293"/>
    <cellStyle name="40% - Акцент2 41 3 2" xfId="5261"/>
    <cellStyle name="40% - Акцент2 41 4" xfId="4277"/>
    <cellStyle name="40% - Акцент2 42" xfId="623"/>
    <cellStyle name="40% - Акцент2 42 2" xfId="2761"/>
    <cellStyle name="40% - Акцент2 42 2 2" xfId="3786"/>
    <cellStyle name="40% - Акцент2 42 2 2 2" xfId="5754"/>
    <cellStyle name="40% - Акцент2 42 2 3" xfId="4770"/>
    <cellStyle name="40% - Акцент2 42 3" xfId="3294"/>
    <cellStyle name="40% - Акцент2 42 3 2" xfId="5262"/>
    <cellStyle name="40% - Акцент2 42 4" xfId="4278"/>
    <cellStyle name="40% - Акцент2 43" xfId="624"/>
    <cellStyle name="40% - Акцент2 43 2" xfId="2762"/>
    <cellStyle name="40% - Акцент2 43 2 2" xfId="3787"/>
    <cellStyle name="40% - Акцент2 43 2 2 2" xfId="5755"/>
    <cellStyle name="40% - Акцент2 43 2 3" xfId="4771"/>
    <cellStyle name="40% - Акцент2 43 3" xfId="3295"/>
    <cellStyle name="40% - Акцент2 43 3 2" xfId="5263"/>
    <cellStyle name="40% - Акцент2 43 4" xfId="4279"/>
    <cellStyle name="40% - Акцент2 44" xfId="625"/>
    <cellStyle name="40% - Акцент2 44 2" xfId="2763"/>
    <cellStyle name="40% - Акцент2 44 2 2" xfId="3788"/>
    <cellStyle name="40% - Акцент2 44 2 2 2" xfId="5756"/>
    <cellStyle name="40% - Акцент2 44 2 3" xfId="4772"/>
    <cellStyle name="40% - Акцент2 44 3" xfId="3296"/>
    <cellStyle name="40% - Акцент2 44 3 2" xfId="5264"/>
    <cellStyle name="40% - Акцент2 44 4" xfId="4280"/>
    <cellStyle name="40% - Акцент2 45" xfId="626"/>
    <cellStyle name="40% - Акцент2 45 2" xfId="2764"/>
    <cellStyle name="40% - Акцент2 45 2 2" xfId="3789"/>
    <cellStyle name="40% - Акцент2 45 2 2 2" xfId="5757"/>
    <cellStyle name="40% - Акцент2 45 2 3" xfId="4773"/>
    <cellStyle name="40% - Акцент2 45 3" xfId="3297"/>
    <cellStyle name="40% - Акцент2 45 3 2" xfId="5265"/>
    <cellStyle name="40% - Акцент2 45 4" xfId="4281"/>
    <cellStyle name="40% - Акцент2 5" xfId="627"/>
    <cellStyle name="40% - Акцент2 5 2" xfId="2765"/>
    <cellStyle name="40% - Акцент2 5 2 2" xfId="3790"/>
    <cellStyle name="40% - Акцент2 5 2 2 2" xfId="5758"/>
    <cellStyle name="40% - Акцент2 5 2 3" xfId="4774"/>
    <cellStyle name="40% - Акцент2 5 3" xfId="3298"/>
    <cellStyle name="40% - Акцент2 5 3 2" xfId="5266"/>
    <cellStyle name="40% - Акцент2 5 4" xfId="4282"/>
    <cellStyle name="40% - Акцент2 6" xfId="628"/>
    <cellStyle name="40% - Акцент2 6 2" xfId="2766"/>
    <cellStyle name="40% - Акцент2 6 2 2" xfId="3791"/>
    <cellStyle name="40% - Акцент2 6 2 2 2" xfId="5759"/>
    <cellStyle name="40% - Акцент2 6 2 3" xfId="4775"/>
    <cellStyle name="40% - Акцент2 6 3" xfId="3299"/>
    <cellStyle name="40% - Акцент2 6 3 2" xfId="5267"/>
    <cellStyle name="40% - Акцент2 6 4" xfId="4283"/>
    <cellStyle name="40% - Акцент2 7" xfId="629"/>
    <cellStyle name="40% - Акцент2 7 2" xfId="2767"/>
    <cellStyle name="40% - Акцент2 7 2 2" xfId="3792"/>
    <cellStyle name="40% - Акцент2 7 2 2 2" xfId="5760"/>
    <cellStyle name="40% - Акцент2 7 2 3" xfId="4776"/>
    <cellStyle name="40% - Акцент2 7 3" xfId="3300"/>
    <cellStyle name="40% - Акцент2 7 3 2" xfId="5268"/>
    <cellStyle name="40% - Акцент2 7 4" xfId="4284"/>
    <cellStyle name="40% - Акцент2 8" xfId="630"/>
    <cellStyle name="40% - Акцент2 8 2" xfId="2768"/>
    <cellStyle name="40% - Акцент2 8 2 2" xfId="3793"/>
    <cellStyle name="40% - Акцент2 8 2 2 2" xfId="5761"/>
    <cellStyle name="40% - Акцент2 8 2 3" xfId="4777"/>
    <cellStyle name="40% - Акцент2 8 3" xfId="3301"/>
    <cellStyle name="40% - Акцент2 8 3 2" xfId="5269"/>
    <cellStyle name="40% - Акцент2 8 4" xfId="4285"/>
    <cellStyle name="40% - Акцент2 9" xfId="631"/>
    <cellStyle name="40% - Акцент2 9 2" xfId="2769"/>
    <cellStyle name="40% - Акцент2 9 2 2" xfId="3794"/>
    <cellStyle name="40% - Акцент2 9 2 2 2" xfId="5762"/>
    <cellStyle name="40% - Акцент2 9 2 3" xfId="4778"/>
    <cellStyle name="40% - Акцент2 9 3" xfId="3302"/>
    <cellStyle name="40% - Акцент2 9 3 2" xfId="5270"/>
    <cellStyle name="40% - Акцент2 9 4" xfId="4286"/>
    <cellStyle name="40% — акцент2_Стоимость" xfId="632"/>
    <cellStyle name="40% — акцент3" xfId="633"/>
    <cellStyle name="40% - Акцент3 10" xfId="634"/>
    <cellStyle name="40% - Акцент3 10 2" xfId="2770"/>
    <cellStyle name="40% - Акцент3 10 2 2" xfId="3795"/>
    <cellStyle name="40% - Акцент3 10 2 2 2" xfId="5763"/>
    <cellStyle name="40% - Акцент3 10 2 3" xfId="4779"/>
    <cellStyle name="40% - Акцент3 10 3" xfId="3303"/>
    <cellStyle name="40% - Акцент3 10 3 2" xfId="5271"/>
    <cellStyle name="40% - Акцент3 10 4" xfId="4287"/>
    <cellStyle name="40% - Акцент3 11" xfId="635"/>
    <cellStyle name="40% - Акцент3 11 2" xfId="2771"/>
    <cellStyle name="40% - Акцент3 11 2 2" xfId="3796"/>
    <cellStyle name="40% - Акцент3 11 2 2 2" xfId="5764"/>
    <cellStyle name="40% - Акцент3 11 2 3" xfId="4780"/>
    <cellStyle name="40% - Акцент3 11 3" xfId="3304"/>
    <cellStyle name="40% - Акцент3 11 3 2" xfId="5272"/>
    <cellStyle name="40% - Акцент3 11 4" xfId="4288"/>
    <cellStyle name="40% - Акцент3 12" xfId="636"/>
    <cellStyle name="40% - Акцент3 12 2" xfId="2772"/>
    <cellStyle name="40% - Акцент3 12 2 2" xfId="3797"/>
    <cellStyle name="40% - Акцент3 12 2 2 2" xfId="5765"/>
    <cellStyle name="40% - Акцент3 12 2 3" xfId="4781"/>
    <cellStyle name="40% - Акцент3 12 3" xfId="3305"/>
    <cellStyle name="40% - Акцент3 12 3 2" xfId="5273"/>
    <cellStyle name="40% - Акцент3 12 4" xfId="4289"/>
    <cellStyle name="40% - Акцент3 13" xfId="637"/>
    <cellStyle name="40% - Акцент3 13 2" xfId="2773"/>
    <cellStyle name="40% - Акцент3 13 2 2" xfId="3798"/>
    <cellStyle name="40% - Акцент3 13 2 2 2" xfId="5766"/>
    <cellStyle name="40% - Акцент3 13 2 3" xfId="4782"/>
    <cellStyle name="40% - Акцент3 13 3" xfId="3306"/>
    <cellStyle name="40% - Акцент3 13 3 2" xfId="5274"/>
    <cellStyle name="40% - Акцент3 13 4" xfId="4290"/>
    <cellStyle name="40% - Акцент3 14" xfId="638"/>
    <cellStyle name="40% - Акцент3 14 2" xfId="2774"/>
    <cellStyle name="40% - Акцент3 14 2 2" xfId="3799"/>
    <cellStyle name="40% - Акцент3 14 2 2 2" xfId="5767"/>
    <cellStyle name="40% - Акцент3 14 2 3" xfId="4783"/>
    <cellStyle name="40% - Акцент3 14 3" xfId="3307"/>
    <cellStyle name="40% - Акцент3 14 3 2" xfId="5275"/>
    <cellStyle name="40% - Акцент3 14 4" xfId="4291"/>
    <cellStyle name="40% - Акцент3 15" xfId="639"/>
    <cellStyle name="40% - Акцент3 15 2" xfId="2775"/>
    <cellStyle name="40% - Акцент3 15 2 2" xfId="3800"/>
    <cellStyle name="40% - Акцент3 15 2 2 2" xfId="5768"/>
    <cellStyle name="40% - Акцент3 15 2 3" xfId="4784"/>
    <cellStyle name="40% - Акцент3 15 3" xfId="3308"/>
    <cellStyle name="40% - Акцент3 15 3 2" xfId="5276"/>
    <cellStyle name="40% - Акцент3 15 4" xfId="4292"/>
    <cellStyle name="40% - Акцент3 16" xfId="640"/>
    <cellStyle name="40% - Акцент3 16 2" xfId="2776"/>
    <cellStyle name="40% - Акцент3 16 2 2" xfId="3801"/>
    <cellStyle name="40% - Акцент3 16 2 2 2" xfId="5769"/>
    <cellStyle name="40% - Акцент3 16 2 3" xfId="4785"/>
    <cellStyle name="40% - Акцент3 16 3" xfId="3309"/>
    <cellStyle name="40% - Акцент3 16 3 2" xfId="5277"/>
    <cellStyle name="40% - Акцент3 16 4" xfId="4293"/>
    <cellStyle name="40% - Акцент3 17" xfId="641"/>
    <cellStyle name="40% - Акцент3 17 2" xfId="2777"/>
    <cellStyle name="40% - Акцент3 17 2 2" xfId="3802"/>
    <cellStyle name="40% - Акцент3 17 2 2 2" xfId="5770"/>
    <cellStyle name="40% - Акцент3 17 2 3" xfId="4786"/>
    <cellStyle name="40% - Акцент3 17 3" xfId="3310"/>
    <cellStyle name="40% - Акцент3 17 3 2" xfId="5278"/>
    <cellStyle name="40% - Акцент3 17 4" xfId="4294"/>
    <cellStyle name="40% - Акцент3 18" xfId="642"/>
    <cellStyle name="40% - Акцент3 18 2" xfId="2778"/>
    <cellStyle name="40% - Акцент3 18 2 2" xfId="3803"/>
    <cellStyle name="40% - Акцент3 18 2 2 2" xfId="5771"/>
    <cellStyle name="40% - Акцент3 18 2 3" xfId="4787"/>
    <cellStyle name="40% - Акцент3 18 3" xfId="3311"/>
    <cellStyle name="40% - Акцент3 18 3 2" xfId="5279"/>
    <cellStyle name="40% - Акцент3 18 4" xfId="4295"/>
    <cellStyle name="40% - Акцент3 19" xfId="643"/>
    <cellStyle name="40% - Акцент3 19 2" xfId="2779"/>
    <cellStyle name="40% - Акцент3 19 2 2" xfId="3804"/>
    <cellStyle name="40% - Акцент3 19 2 2 2" xfId="5772"/>
    <cellStyle name="40% - Акцент3 19 2 3" xfId="4788"/>
    <cellStyle name="40% - Акцент3 19 3" xfId="3312"/>
    <cellStyle name="40% - Акцент3 19 3 2" xfId="5280"/>
    <cellStyle name="40% - Акцент3 19 4" xfId="4296"/>
    <cellStyle name="40% - Акцент3 2" xfId="644"/>
    <cellStyle name="40% — акцент3 2" xfId="645"/>
    <cellStyle name="40% - Акцент3 2_Приложение 1" xfId="646"/>
    <cellStyle name="40% — акцент3 2_Приложение 1" xfId="647"/>
    <cellStyle name="40% - Акцент3 2_Приложение 1_1" xfId="648"/>
    <cellStyle name="40% — акцент3 2_Приложение 2" xfId="649"/>
    <cellStyle name="40% - Акцент3 2_Приложение 2_1" xfId="650"/>
    <cellStyle name="40% — акцент3 2_Стоимость" xfId="651"/>
    <cellStyle name="40% - Акцент3 2_Стоимость_1" xfId="652"/>
    <cellStyle name="40% — акцент3 2_Стоимость_1" xfId="653"/>
    <cellStyle name="40% - Акцент3 2_Стоимость_Стоимость" xfId="654"/>
    <cellStyle name="40% — акцент3 2_Стоимость_Стоимость" xfId="655"/>
    <cellStyle name="40% - Акцент3 20" xfId="656"/>
    <cellStyle name="40% - Акцент3 20 2" xfId="2780"/>
    <cellStyle name="40% - Акцент3 20 2 2" xfId="3805"/>
    <cellStyle name="40% - Акцент3 20 2 2 2" xfId="5773"/>
    <cellStyle name="40% - Акцент3 20 2 3" xfId="4789"/>
    <cellStyle name="40% - Акцент3 20 3" xfId="3313"/>
    <cellStyle name="40% - Акцент3 20 3 2" xfId="5281"/>
    <cellStyle name="40% - Акцент3 20 4" xfId="4297"/>
    <cellStyle name="40% - Акцент3 21" xfId="657"/>
    <cellStyle name="40% - Акцент3 21 2" xfId="2781"/>
    <cellStyle name="40% - Акцент3 21 2 2" xfId="3806"/>
    <cellStyle name="40% - Акцент3 21 2 2 2" xfId="5774"/>
    <cellStyle name="40% - Акцент3 21 2 3" xfId="4790"/>
    <cellStyle name="40% - Акцент3 21 3" xfId="3314"/>
    <cellStyle name="40% - Акцент3 21 3 2" xfId="5282"/>
    <cellStyle name="40% - Акцент3 21 4" xfId="4298"/>
    <cellStyle name="40% - Акцент3 22" xfId="658"/>
    <cellStyle name="40% - Акцент3 22 2" xfId="2782"/>
    <cellStyle name="40% - Акцент3 22 2 2" xfId="3807"/>
    <cellStyle name="40% - Акцент3 22 2 2 2" xfId="5775"/>
    <cellStyle name="40% - Акцент3 22 2 3" xfId="4791"/>
    <cellStyle name="40% - Акцент3 22 3" xfId="3315"/>
    <cellStyle name="40% - Акцент3 22 3 2" xfId="5283"/>
    <cellStyle name="40% - Акцент3 22 4" xfId="4299"/>
    <cellStyle name="40% - Акцент3 23" xfId="659"/>
    <cellStyle name="40% - Акцент3 23 2" xfId="2783"/>
    <cellStyle name="40% - Акцент3 23 2 2" xfId="3808"/>
    <cellStyle name="40% - Акцент3 23 2 2 2" xfId="5776"/>
    <cellStyle name="40% - Акцент3 23 2 3" xfId="4792"/>
    <cellStyle name="40% - Акцент3 23 3" xfId="3316"/>
    <cellStyle name="40% - Акцент3 23 3 2" xfId="5284"/>
    <cellStyle name="40% - Акцент3 23 4" xfId="4300"/>
    <cellStyle name="40% - Акцент3 24" xfId="660"/>
    <cellStyle name="40% - Акцент3 24 2" xfId="2784"/>
    <cellStyle name="40% - Акцент3 24 2 2" xfId="3809"/>
    <cellStyle name="40% - Акцент3 24 2 2 2" xfId="5777"/>
    <cellStyle name="40% - Акцент3 24 2 3" xfId="4793"/>
    <cellStyle name="40% - Акцент3 24 3" xfId="3317"/>
    <cellStyle name="40% - Акцент3 24 3 2" xfId="5285"/>
    <cellStyle name="40% - Акцент3 24 4" xfId="4301"/>
    <cellStyle name="40% - Акцент3 25" xfId="661"/>
    <cellStyle name="40% - Акцент3 25 2" xfId="2785"/>
    <cellStyle name="40% - Акцент3 25 2 2" xfId="3810"/>
    <cellStyle name="40% - Акцент3 25 2 2 2" xfId="5778"/>
    <cellStyle name="40% - Акцент3 25 2 3" xfId="4794"/>
    <cellStyle name="40% - Акцент3 25 3" xfId="3318"/>
    <cellStyle name="40% - Акцент3 25 3 2" xfId="5286"/>
    <cellStyle name="40% - Акцент3 25 4" xfId="4302"/>
    <cellStyle name="40% - Акцент3 26" xfId="662"/>
    <cellStyle name="40% - Акцент3 26 2" xfId="2786"/>
    <cellStyle name="40% - Акцент3 26 2 2" xfId="3811"/>
    <cellStyle name="40% - Акцент3 26 2 2 2" xfId="5779"/>
    <cellStyle name="40% - Акцент3 26 2 3" xfId="4795"/>
    <cellStyle name="40% - Акцент3 26 3" xfId="3319"/>
    <cellStyle name="40% - Акцент3 26 3 2" xfId="5287"/>
    <cellStyle name="40% - Акцент3 26 4" xfId="4303"/>
    <cellStyle name="40% - Акцент3 27" xfId="663"/>
    <cellStyle name="40% - Акцент3 27 2" xfId="2787"/>
    <cellStyle name="40% - Акцент3 27 2 2" xfId="3812"/>
    <cellStyle name="40% - Акцент3 27 2 2 2" xfId="5780"/>
    <cellStyle name="40% - Акцент3 27 2 3" xfId="4796"/>
    <cellStyle name="40% - Акцент3 27 3" xfId="3320"/>
    <cellStyle name="40% - Акцент3 27 3 2" xfId="5288"/>
    <cellStyle name="40% - Акцент3 27 4" xfId="4304"/>
    <cellStyle name="40% - Акцент3 28" xfId="664"/>
    <cellStyle name="40% - Акцент3 28 2" xfId="2788"/>
    <cellStyle name="40% - Акцент3 28 2 2" xfId="3813"/>
    <cellStyle name="40% - Акцент3 28 2 2 2" xfId="5781"/>
    <cellStyle name="40% - Акцент3 28 2 3" xfId="4797"/>
    <cellStyle name="40% - Акцент3 28 3" xfId="3321"/>
    <cellStyle name="40% - Акцент3 28 3 2" xfId="5289"/>
    <cellStyle name="40% - Акцент3 28 4" xfId="4305"/>
    <cellStyle name="40% - Акцент3 29" xfId="665"/>
    <cellStyle name="40% - Акцент3 29 2" xfId="2789"/>
    <cellStyle name="40% - Акцент3 29 2 2" xfId="3814"/>
    <cellStyle name="40% - Акцент3 29 2 2 2" xfId="5782"/>
    <cellStyle name="40% - Акцент3 29 2 3" xfId="4798"/>
    <cellStyle name="40% - Акцент3 29 3" xfId="3322"/>
    <cellStyle name="40% - Акцент3 29 3 2" xfId="5290"/>
    <cellStyle name="40% - Акцент3 29 4" xfId="4306"/>
    <cellStyle name="40% - Акцент3 3" xfId="666"/>
    <cellStyle name="40% — акцент3 3" xfId="667"/>
    <cellStyle name="40% - Акцент3 3_Приложение 1" xfId="668"/>
    <cellStyle name="40% — акцент3 3_Приложение 1" xfId="669"/>
    <cellStyle name="40% - Акцент3 3_Приложение 1_1" xfId="670"/>
    <cellStyle name="40% — акцент3 3_Приложение 2" xfId="671"/>
    <cellStyle name="40% - Акцент3 3_Приложение 2_1" xfId="672"/>
    <cellStyle name="40% — акцент3 3_Стоимость" xfId="673"/>
    <cellStyle name="40% - Акцент3 3_Стоимость_1" xfId="674"/>
    <cellStyle name="40% — акцент3 3_Стоимость_1" xfId="675"/>
    <cellStyle name="40% - Акцент3 3_Стоимость_Стоимость" xfId="676"/>
    <cellStyle name="40% — акцент3 3_Стоимость_Стоимость" xfId="677"/>
    <cellStyle name="40% - Акцент3 30" xfId="678"/>
    <cellStyle name="40% - Акцент3 30 2" xfId="2790"/>
    <cellStyle name="40% - Акцент3 30 2 2" xfId="3815"/>
    <cellStyle name="40% - Акцент3 30 2 2 2" xfId="5783"/>
    <cellStyle name="40% - Акцент3 30 2 3" xfId="4799"/>
    <cellStyle name="40% - Акцент3 30 3" xfId="3323"/>
    <cellStyle name="40% - Акцент3 30 3 2" xfId="5291"/>
    <cellStyle name="40% - Акцент3 30 4" xfId="4307"/>
    <cellStyle name="40% - Акцент3 31" xfId="679"/>
    <cellStyle name="40% - Акцент3 31 2" xfId="2791"/>
    <cellStyle name="40% - Акцент3 31 2 2" xfId="3816"/>
    <cellStyle name="40% - Акцент3 31 2 2 2" xfId="5784"/>
    <cellStyle name="40% - Акцент3 31 2 3" xfId="4800"/>
    <cellStyle name="40% - Акцент3 31 3" xfId="3324"/>
    <cellStyle name="40% - Акцент3 31 3 2" xfId="5292"/>
    <cellStyle name="40% - Акцент3 31 4" xfId="4308"/>
    <cellStyle name="40% - Акцент3 32" xfId="680"/>
    <cellStyle name="40% - Акцент3 32 2" xfId="2792"/>
    <cellStyle name="40% - Акцент3 32 2 2" xfId="3817"/>
    <cellStyle name="40% - Акцент3 32 2 2 2" xfId="5785"/>
    <cellStyle name="40% - Акцент3 32 2 3" xfId="4801"/>
    <cellStyle name="40% - Акцент3 32 3" xfId="3325"/>
    <cellStyle name="40% - Акцент3 32 3 2" xfId="5293"/>
    <cellStyle name="40% - Акцент3 32 4" xfId="4309"/>
    <cellStyle name="40% - Акцент3 33" xfId="681"/>
    <cellStyle name="40% - Акцент3 33 2" xfId="2793"/>
    <cellStyle name="40% - Акцент3 33 2 2" xfId="3818"/>
    <cellStyle name="40% - Акцент3 33 2 2 2" xfId="5786"/>
    <cellStyle name="40% - Акцент3 33 2 3" xfId="4802"/>
    <cellStyle name="40% - Акцент3 33 3" xfId="3326"/>
    <cellStyle name="40% - Акцент3 33 3 2" xfId="5294"/>
    <cellStyle name="40% - Акцент3 33 4" xfId="4310"/>
    <cellStyle name="40% - Акцент3 34" xfId="682"/>
    <cellStyle name="40% - Акцент3 34 2" xfId="2794"/>
    <cellStyle name="40% - Акцент3 34 2 2" xfId="3819"/>
    <cellStyle name="40% - Акцент3 34 2 2 2" xfId="5787"/>
    <cellStyle name="40% - Акцент3 34 2 3" xfId="4803"/>
    <cellStyle name="40% - Акцент3 34 3" xfId="3327"/>
    <cellStyle name="40% - Акцент3 34 3 2" xfId="5295"/>
    <cellStyle name="40% - Акцент3 34 4" xfId="4311"/>
    <cellStyle name="40% - Акцент3 35" xfId="683"/>
    <cellStyle name="40% - Акцент3 35 2" xfId="2795"/>
    <cellStyle name="40% - Акцент3 35 2 2" xfId="3820"/>
    <cellStyle name="40% - Акцент3 35 2 2 2" xfId="5788"/>
    <cellStyle name="40% - Акцент3 35 2 3" xfId="4804"/>
    <cellStyle name="40% - Акцент3 35 3" xfId="3328"/>
    <cellStyle name="40% - Акцент3 35 3 2" xfId="5296"/>
    <cellStyle name="40% - Акцент3 35 4" xfId="4312"/>
    <cellStyle name="40% - Акцент3 36" xfId="684"/>
    <cellStyle name="40% - Акцент3 36 2" xfId="2796"/>
    <cellStyle name="40% - Акцент3 36 2 2" xfId="3821"/>
    <cellStyle name="40% - Акцент3 36 2 2 2" xfId="5789"/>
    <cellStyle name="40% - Акцент3 36 2 3" xfId="4805"/>
    <cellStyle name="40% - Акцент3 36 3" xfId="3329"/>
    <cellStyle name="40% - Акцент3 36 3 2" xfId="5297"/>
    <cellStyle name="40% - Акцент3 36 4" xfId="4313"/>
    <cellStyle name="40% - Акцент3 37" xfId="685"/>
    <cellStyle name="40% - Акцент3 37 2" xfId="2797"/>
    <cellStyle name="40% - Акцент3 37 2 2" xfId="3822"/>
    <cellStyle name="40% - Акцент3 37 2 2 2" xfId="5790"/>
    <cellStyle name="40% - Акцент3 37 2 3" xfId="4806"/>
    <cellStyle name="40% - Акцент3 37 3" xfId="3330"/>
    <cellStyle name="40% - Акцент3 37 3 2" xfId="5298"/>
    <cellStyle name="40% - Акцент3 37 4" xfId="4314"/>
    <cellStyle name="40% - Акцент3 38" xfId="686"/>
    <cellStyle name="40% - Акцент3 38 2" xfId="2798"/>
    <cellStyle name="40% - Акцент3 38 2 2" xfId="3823"/>
    <cellStyle name="40% - Акцент3 38 2 2 2" xfId="5791"/>
    <cellStyle name="40% - Акцент3 38 2 3" xfId="4807"/>
    <cellStyle name="40% - Акцент3 38 3" xfId="3331"/>
    <cellStyle name="40% - Акцент3 38 3 2" xfId="5299"/>
    <cellStyle name="40% - Акцент3 38 4" xfId="4315"/>
    <cellStyle name="40% - Акцент3 39" xfId="687"/>
    <cellStyle name="40% - Акцент3 39 2" xfId="2799"/>
    <cellStyle name="40% - Акцент3 39 2 2" xfId="3824"/>
    <cellStyle name="40% - Акцент3 39 2 2 2" xfId="5792"/>
    <cellStyle name="40% - Акцент3 39 2 3" xfId="4808"/>
    <cellStyle name="40% - Акцент3 39 3" xfId="3332"/>
    <cellStyle name="40% - Акцент3 39 3 2" xfId="5300"/>
    <cellStyle name="40% - Акцент3 39 4" xfId="4316"/>
    <cellStyle name="40% - Акцент3 4" xfId="688"/>
    <cellStyle name="40% — акцент3 4" xfId="689"/>
    <cellStyle name="40% - Акцент3 4_Приложение 1" xfId="690"/>
    <cellStyle name="40% — акцент3 4_Приложение 1" xfId="691"/>
    <cellStyle name="40% - Акцент3 4_Приложение 1_1" xfId="692"/>
    <cellStyle name="40% — акцент3 4_Приложение 2" xfId="693"/>
    <cellStyle name="40% - Акцент3 4_Приложение 2_1" xfId="694"/>
    <cellStyle name="40% — акцент3 4_Стоимость" xfId="695"/>
    <cellStyle name="40% - Акцент3 4_Стоимость_1" xfId="696"/>
    <cellStyle name="40% — акцент3 4_Стоимость_1" xfId="697"/>
    <cellStyle name="40% - Акцент3 4_Стоимость_Стоимость" xfId="698"/>
    <cellStyle name="40% — акцент3 4_Стоимость_Стоимость" xfId="699"/>
    <cellStyle name="40% - Акцент3 40" xfId="700"/>
    <cellStyle name="40% - Акцент3 40 2" xfId="2800"/>
    <cellStyle name="40% - Акцент3 40 2 2" xfId="3825"/>
    <cellStyle name="40% - Акцент3 40 2 2 2" xfId="5793"/>
    <cellStyle name="40% - Акцент3 40 2 3" xfId="4809"/>
    <cellStyle name="40% - Акцент3 40 3" xfId="3333"/>
    <cellStyle name="40% - Акцент3 40 3 2" xfId="5301"/>
    <cellStyle name="40% - Акцент3 40 4" xfId="4317"/>
    <cellStyle name="40% - Акцент3 41" xfId="701"/>
    <cellStyle name="40% - Акцент3 41 2" xfId="2801"/>
    <cellStyle name="40% - Акцент3 41 2 2" xfId="3826"/>
    <cellStyle name="40% - Акцент3 41 2 2 2" xfId="5794"/>
    <cellStyle name="40% - Акцент3 41 2 3" xfId="4810"/>
    <cellStyle name="40% - Акцент3 41 3" xfId="3334"/>
    <cellStyle name="40% - Акцент3 41 3 2" xfId="5302"/>
    <cellStyle name="40% - Акцент3 41 4" xfId="4318"/>
    <cellStyle name="40% - Акцент3 42" xfId="702"/>
    <cellStyle name="40% - Акцент3 42 2" xfId="2802"/>
    <cellStyle name="40% - Акцент3 42 2 2" xfId="3827"/>
    <cellStyle name="40% - Акцент3 42 2 2 2" xfId="5795"/>
    <cellStyle name="40% - Акцент3 42 2 3" xfId="4811"/>
    <cellStyle name="40% - Акцент3 42 3" xfId="3335"/>
    <cellStyle name="40% - Акцент3 42 3 2" xfId="5303"/>
    <cellStyle name="40% - Акцент3 42 4" xfId="4319"/>
    <cellStyle name="40% - Акцент3 43" xfId="703"/>
    <cellStyle name="40% - Акцент3 43 2" xfId="2803"/>
    <cellStyle name="40% - Акцент3 43 2 2" xfId="3828"/>
    <cellStyle name="40% - Акцент3 43 2 2 2" xfId="5796"/>
    <cellStyle name="40% - Акцент3 43 2 3" xfId="4812"/>
    <cellStyle name="40% - Акцент3 43 3" xfId="3336"/>
    <cellStyle name="40% - Акцент3 43 3 2" xfId="5304"/>
    <cellStyle name="40% - Акцент3 43 4" xfId="4320"/>
    <cellStyle name="40% - Акцент3 44" xfId="704"/>
    <cellStyle name="40% - Акцент3 44 2" xfId="2804"/>
    <cellStyle name="40% - Акцент3 44 2 2" xfId="3829"/>
    <cellStyle name="40% - Акцент3 44 2 2 2" xfId="5797"/>
    <cellStyle name="40% - Акцент3 44 2 3" xfId="4813"/>
    <cellStyle name="40% - Акцент3 44 3" xfId="3337"/>
    <cellStyle name="40% - Акцент3 44 3 2" xfId="5305"/>
    <cellStyle name="40% - Акцент3 44 4" xfId="4321"/>
    <cellStyle name="40% - Акцент3 45" xfId="705"/>
    <cellStyle name="40% - Акцент3 45 2" xfId="2805"/>
    <cellStyle name="40% - Акцент3 45 2 2" xfId="3830"/>
    <cellStyle name="40% - Акцент3 45 2 2 2" xfId="5798"/>
    <cellStyle name="40% - Акцент3 45 2 3" xfId="4814"/>
    <cellStyle name="40% - Акцент3 45 3" xfId="3338"/>
    <cellStyle name="40% - Акцент3 45 3 2" xfId="5306"/>
    <cellStyle name="40% - Акцент3 45 4" xfId="4322"/>
    <cellStyle name="40% - Акцент3 5" xfId="706"/>
    <cellStyle name="40% - Акцент3 5 2" xfId="2806"/>
    <cellStyle name="40% - Акцент3 5 2 2" xfId="3831"/>
    <cellStyle name="40% - Акцент3 5 2 2 2" xfId="5799"/>
    <cellStyle name="40% - Акцент3 5 2 3" xfId="4815"/>
    <cellStyle name="40% - Акцент3 5 3" xfId="3339"/>
    <cellStyle name="40% - Акцент3 5 3 2" xfId="5307"/>
    <cellStyle name="40% - Акцент3 5 4" xfId="4323"/>
    <cellStyle name="40% - Акцент3 6" xfId="707"/>
    <cellStyle name="40% - Акцент3 6 2" xfId="2807"/>
    <cellStyle name="40% - Акцент3 6 2 2" xfId="3832"/>
    <cellStyle name="40% - Акцент3 6 2 2 2" xfId="5800"/>
    <cellStyle name="40% - Акцент3 6 2 3" xfId="4816"/>
    <cellStyle name="40% - Акцент3 6 3" xfId="3340"/>
    <cellStyle name="40% - Акцент3 6 3 2" xfId="5308"/>
    <cellStyle name="40% - Акцент3 6 4" xfId="4324"/>
    <cellStyle name="40% - Акцент3 7" xfId="708"/>
    <cellStyle name="40% - Акцент3 7 2" xfId="2808"/>
    <cellStyle name="40% - Акцент3 7 2 2" xfId="3833"/>
    <cellStyle name="40% - Акцент3 7 2 2 2" xfId="5801"/>
    <cellStyle name="40% - Акцент3 7 2 3" xfId="4817"/>
    <cellStyle name="40% - Акцент3 7 3" xfId="3341"/>
    <cellStyle name="40% - Акцент3 7 3 2" xfId="5309"/>
    <cellStyle name="40% - Акцент3 7 4" xfId="4325"/>
    <cellStyle name="40% - Акцент3 8" xfId="709"/>
    <cellStyle name="40% - Акцент3 8 2" xfId="2809"/>
    <cellStyle name="40% - Акцент3 8 2 2" xfId="3834"/>
    <cellStyle name="40% - Акцент3 8 2 2 2" xfId="5802"/>
    <cellStyle name="40% - Акцент3 8 2 3" xfId="4818"/>
    <cellStyle name="40% - Акцент3 8 3" xfId="3342"/>
    <cellStyle name="40% - Акцент3 8 3 2" xfId="5310"/>
    <cellStyle name="40% - Акцент3 8 4" xfId="4326"/>
    <cellStyle name="40% - Акцент3 9" xfId="710"/>
    <cellStyle name="40% - Акцент3 9 2" xfId="2810"/>
    <cellStyle name="40% - Акцент3 9 2 2" xfId="3835"/>
    <cellStyle name="40% - Акцент3 9 2 2 2" xfId="5803"/>
    <cellStyle name="40% - Акцент3 9 2 3" xfId="4819"/>
    <cellStyle name="40% - Акцент3 9 3" xfId="3343"/>
    <cellStyle name="40% - Акцент3 9 3 2" xfId="5311"/>
    <cellStyle name="40% - Акцент3 9 4" xfId="4327"/>
    <cellStyle name="40% — акцент3_Стоимость" xfId="711"/>
    <cellStyle name="40% — акцент4" xfId="712"/>
    <cellStyle name="40% - Акцент4 10" xfId="713"/>
    <cellStyle name="40% - Акцент4 10 2" xfId="2811"/>
    <cellStyle name="40% - Акцент4 10 2 2" xfId="3836"/>
    <cellStyle name="40% - Акцент4 10 2 2 2" xfId="5804"/>
    <cellStyle name="40% - Акцент4 10 2 3" xfId="4820"/>
    <cellStyle name="40% - Акцент4 10 3" xfId="3344"/>
    <cellStyle name="40% - Акцент4 10 3 2" xfId="5312"/>
    <cellStyle name="40% - Акцент4 10 4" xfId="4328"/>
    <cellStyle name="40% - Акцент4 11" xfId="714"/>
    <cellStyle name="40% - Акцент4 11 2" xfId="2812"/>
    <cellStyle name="40% - Акцент4 11 2 2" xfId="3837"/>
    <cellStyle name="40% - Акцент4 11 2 2 2" xfId="5805"/>
    <cellStyle name="40% - Акцент4 11 2 3" xfId="4821"/>
    <cellStyle name="40% - Акцент4 11 3" xfId="3345"/>
    <cellStyle name="40% - Акцент4 11 3 2" xfId="5313"/>
    <cellStyle name="40% - Акцент4 11 4" xfId="4329"/>
    <cellStyle name="40% - Акцент4 12" xfId="715"/>
    <cellStyle name="40% - Акцент4 12 2" xfId="2813"/>
    <cellStyle name="40% - Акцент4 12 2 2" xfId="3838"/>
    <cellStyle name="40% - Акцент4 12 2 2 2" xfId="5806"/>
    <cellStyle name="40% - Акцент4 12 2 3" xfId="4822"/>
    <cellStyle name="40% - Акцент4 12 3" xfId="3346"/>
    <cellStyle name="40% - Акцент4 12 3 2" xfId="5314"/>
    <cellStyle name="40% - Акцент4 12 4" xfId="4330"/>
    <cellStyle name="40% - Акцент4 13" xfId="716"/>
    <cellStyle name="40% - Акцент4 13 2" xfId="2814"/>
    <cellStyle name="40% - Акцент4 13 2 2" xfId="3839"/>
    <cellStyle name="40% - Акцент4 13 2 2 2" xfId="5807"/>
    <cellStyle name="40% - Акцент4 13 2 3" xfId="4823"/>
    <cellStyle name="40% - Акцент4 13 3" xfId="3347"/>
    <cellStyle name="40% - Акцент4 13 3 2" xfId="5315"/>
    <cellStyle name="40% - Акцент4 13 4" xfId="4331"/>
    <cellStyle name="40% - Акцент4 14" xfId="717"/>
    <cellStyle name="40% - Акцент4 14 2" xfId="2815"/>
    <cellStyle name="40% - Акцент4 14 2 2" xfId="3840"/>
    <cellStyle name="40% - Акцент4 14 2 2 2" xfId="5808"/>
    <cellStyle name="40% - Акцент4 14 2 3" xfId="4824"/>
    <cellStyle name="40% - Акцент4 14 3" xfId="3348"/>
    <cellStyle name="40% - Акцент4 14 3 2" xfId="5316"/>
    <cellStyle name="40% - Акцент4 14 4" xfId="4332"/>
    <cellStyle name="40% - Акцент4 15" xfId="718"/>
    <cellStyle name="40% - Акцент4 15 2" xfId="2816"/>
    <cellStyle name="40% - Акцент4 15 2 2" xfId="3841"/>
    <cellStyle name="40% - Акцент4 15 2 2 2" xfId="5809"/>
    <cellStyle name="40% - Акцент4 15 2 3" xfId="4825"/>
    <cellStyle name="40% - Акцент4 15 3" xfId="3349"/>
    <cellStyle name="40% - Акцент4 15 3 2" xfId="5317"/>
    <cellStyle name="40% - Акцент4 15 4" xfId="4333"/>
    <cellStyle name="40% - Акцент4 16" xfId="719"/>
    <cellStyle name="40% - Акцент4 16 2" xfId="2817"/>
    <cellStyle name="40% - Акцент4 16 2 2" xfId="3842"/>
    <cellStyle name="40% - Акцент4 16 2 2 2" xfId="5810"/>
    <cellStyle name="40% - Акцент4 16 2 3" xfId="4826"/>
    <cellStyle name="40% - Акцент4 16 3" xfId="3350"/>
    <cellStyle name="40% - Акцент4 16 3 2" xfId="5318"/>
    <cellStyle name="40% - Акцент4 16 4" xfId="4334"/>
    <cellStyle name="40% - Акцент4 17" xfId="720"/>
    <cellStyle name="40% - Акцент4 17 2" xfId="2818"/>
    <cellStyle name="40% - Акцент4 17 2 2" xfId="3843"/>
    <cellStyle name="40% - Акцент4 17 2 2 2" xfId="5811"/>
    <cellStyle name="40% - Акцент4 17 2 3" xfId="4827"/>
    <cellStyle name="40% - Акцент4 17 3" xfId="3351"/>
    <cellStyle name="40% - Акцент4 17 3 2" xfId="5319"/>
    <cellStyle name="40% - Акцент4 17 4" xfId="4335"/>
    <cellStyle name="40% - Акцент4 18" xfId="721"/>
    <cellStyle name="40% - Акцент4 18 2" xfId="2819"/>
    <cellStyle name="40% - Акцент4 18 2 2" xfId="3844"/>
    <cellStyle name="40% - Акцент4 18 2 2 2" xfId="5812"/>
    <cellStyle name="40% - Акцент4 18 2 3" xfId="4828"/>
    <cellStyle name="40% - Акцент4 18 3" xfId="3352"/>
    <cellStyle name="40% - Акцент4 18 3 2" xfId="5320"/>
    <cellStyle name="40% - Акцент4 18 4" xfId="4336"/>
    <cellStyle name="40% - Акцент4 19" xfId="722"/>
    <cellStyle name="40% - Акцент4 19 2" xfId="2820"/>
    <cellStyle name="40% - Акцент4 19 2 2" xfId="3845"/>
    <cellStyle name="40% - Акцент4 19 2 2 2" xfId="5813"/>
    <cellStyle name="40% - Акцент4 19 2 3" xfId="4829"/>
    <cellStyle name="40% - Акцент4 19 3" xfId="3353"/>
    <cellStyle name="40% - Акцент4 19 3 2" xfId="5321"/>
    <cellStyle name="40% - Акцент4 19 4" xfId="4337"/>
    <cellStyle name="40% - Акцент4 2" xfId="723"/>
    <cellStyle name="40% — акцент4 2" xfId="724"/>
    <cellStyle name="40% - Акцент4 2_Приложение 1" xfId="725"/>
    <cellStyle name="40% — акцент4 2_Приложение 1" xfId="726"/>
    <cellStyle name="40% - Акцент4 2_Приложение 1_1" xfId="727"/>
    <cellStyle name="40% — акцент4 2_Приложение 2" xfId="728"/>
    <cellStyle name="40% - Акцент4 2_Приложение 2_1" xfId="729"/>
    <cellStyle name="40% — акцент4 2_Стоимость" xfId="730"/>
    <cellStyle name="40% - Акцент4 2_Стоимость_1" xfId="731"/>
    <cellStyle name="40% — акцент4 2_Стоимость_1" xfId="732"/>
    <cellStyle name="40% - Акцент4 2_Стоимость_Стоимость" xfId="733"/>
    <cellStyle name="40% — акцент4 2_Стоимость_Стоимость" xfId="734"/>
    <cellStyle name="40% - Акцент4 20" xfId="735"/>
    <cellStyle name="40% - Акцент4 20 2" xfId="2821"/>
    <cellStyle name="40% - Акцент4 20 2 2" xfId="3846"/>
    <cellStyle name="40% - Акцент4 20 2 2 2" xfId="5814"/>
    <cellStyle name="40% - Акцент4 20 2 3" xfId="4830"/>
    <cellStyle name="40% - Акцент4 20 3" xfId="3354"/>
    <cellStyle name="40% - Акцент4 20 3 2" xfId="5322"/>
    <cellStyle name="40% - Акцент4 20 4" xfId="4338"/>
    <cellStyle name="40% - Акцент4 21" xfId="736"/>
    <cellStyle name="40% - Акцент4 21 2" xfId="2822"/>
    <cellStyle name="40% - Акцент4 21 2 2" xfId="3847"/>
    <cellStyle name="40% - Акцент4 21 2 2 2" xfId="5815"/>
    <cellStyle name="40% - Акцент4 21 2 3" xfId="4831"/>
    <cellStyle name="40% - Акцент4 21 3" xfId="3355"/>
    <cellStyle name="40% - Акцент4 21 3 2" xfId="5323"/>
    <cellStyle name="40% - Акцент4 21 4" xfId="4339"/>
    <cellStyle name="40% - Акцент4 22" xfId="737"/>
    <cellStyle name="40% - Акцент4 22 2" xfId="2823"/>
    <cellStyle name="40% - Акцент4 22 2 2" xfId="3848"/>
    <cellStyle name="40% - Акцент4 22 2 2 2" xfId="5816"/>
    <cellStyle name="40% - Акцент4 22 2 3" xfId="4832"/>
    <cellStyle name="40% - Акцент4 22 3" xfId="3356"/>
    <cellStyle name="40% - Акцент4 22 3 2" xfId="5324"/>
    <cellStyle name="40% - Акцент4 22 4" xfId="4340"/>
    <cellStyle name="40% - Акцент4 23" xfId="738"/>
    <cellStyle name="40% - Акцент4 23 2" xfId="2824"/>
    <cellStyle name="40% - Акцент4 23 2 2" xfId="3849"/>
    <cellStyle name="40% - Акцент4 23 2 2 2" xfId="5817"/>
    <cellStyle name="40% - Акцент4 23 2 3" xfId="4833"/>
    <cellStyle name="40% - Акцент4 23 3" xfId="3357"/>
    <cellStyle name="40% - Акцент4 23 3 2" xfId="5325"/>
    <cellStyle name="40% - Акцент4 23 4" xfId="4341"/>
    <cellStyle name="40% - Акцент4 24" xfId="739"/>
    <cellStyle name="40% - Акцент4 24 2" xfId="2825"/>
    <cellStyle name="40% - Акцент4 24 2 2" xfId="3850"/>
    <cellStyle name="40% - Акцент4 24 2 2 2" xfId="5818"/>
    <cellStyle name="40% - Акцент4 24 2 3" xfId="4834"/>
    <cellStyle name="40% - Акцент4 24 3" xfId="3358"/>
    <cellStyle name="40% - Акцент4 24 3 2" xfId="5326"/>
    <cellStyle name="40% - Акцент4 24 4" xfId="4342"/>
    <cellStyle name="40% - Акцент4 25" xfId="740"/>
    <cellStyle name="40% - Акцент4 25 2" xfId="2826"/>
    <cellStyle name="40% - Акцент4 25 2 2" xfId="3851"/>
    <cellStyle name="40% - Акцент4 25 2 2 2" xfId="5819"/>
    <cellStyle name="40% - Акцент4 25 2 3" xfId="4835"/>
    <cellStyle name="40% - Акцент4 25 3" xfId="3359"/>
    <cellStyle name="40% - Акцент4 25 3 2" xfId="5327"/>
    <cellStyle name="40% - Акцент4 25 4" xfId="4343"/>
    <cellStyle name="40% - Акцент4 26" xfId="741"/>
    <cellStyle name="40% - Акцент4 26 2" xfId="2827"/>
    <cellStyle name="40% - Акцент4 26 2 2" xfId="3852"/>
    <cellStyle name="40% - Акцент4 26 2 2 2" xfId="5820"/>
    <cellStyle name="40% - Акцент4 26 2 3" xfId="4836"/>
    <cellStyle name="40% - Акцент4 26 3" xfId="3360"/>
    <cellStyle name="40% - Акцент4 26 3 2" xfId="5328"/>
    <cellStyle name="40% - Акцент4 26 4" xfId="4344"/>
    <cellStyle name="40% - Акцент4 27" xfId="742"/>
    <cellStyle name="40% - Акцент4 27 2" xfId="2828"/>
    <cellStyle name="40% - Акцент4 27 2 2" xfId="3853"/>
    <cellStyle name="40% - Акцент4 27 2 2 2" xfId="5821"/>
    <cellStyle name="40% - Акцент4 27 2 3" xfId="4837"/>
    <cellStyle name="40% - Акцент4 27 3" xfId="3361"/>
    <cellStyle name="40% - Акцент4 27 3 2" xfId="5329"/>
    <cellStyle name="40% - Акцент4 27 4" xfId="4345"/>
    <cellStyle name="40% - Акцент4 28" xfId="743"/>
    <cellStyle name="40% - Акцент4 28 2" xfId="2829"/>
    <cellStyle name="40% - Акцент4 28 2 2" xfId="3854"/>
    <cellStyle name="40% - Акцент4 28 2 2 2" xfId="5822"/>
    <cellStyle name="40% - Акцент4 28 2 3" xfId="4838"/>
    <cellStyle name="40% - Акцент4 28 3" xfId="3362"/>
    <cellStyle name="40% - Акцент4 28 3 2" xfId="5330"/>
    <cellStyle name="40% - Акцент4 28 4" xfId="4346"/>
    <cellStyle name="40% - Акцент4 29" xfId="744"/>
    <cellStyle name="40% - Акцент4 29 2" xfId="2830"/>
    <cellStyle name="40% - Акцент4 29 2 2" xfId="3855"/>
    <cellStyle name="40% - Акцент4 29 2 2 2" xfId="5823"/>
    <cellStyle name="40% - Акцент4 29 2 3" xfId="4839"/>
    <cellStyle name="40% - Акцент4 29 3" xfId="3363"/>
    <cellStyle name="40% - Акцент4 29 3 2" xfId="5331"/>
    <cellStyle name="40% - Акцент4 29 4" xfId="4347"/>
    <cellStyle name="40% - Акцент4 3" xfId="745"/>
    <cellStyle name="40% — акцент4 3" xfId="746"/>
    <cellStyle name="40% - Акцент4 3_Приложение 1" xfId="747"/>
    <cellStyle name="40% — акцент4 3_Приложение 1" xfId="748"/>
    <cellStyle name="40% - Акцент4 3_Приложение 1_1" xfId="749"/>
    <cellStyle name="40% — акцент4 3_Приложение 2" xfId="750"/>
    <cellStyle name="40% - Акцент4 3_Приложение 2_1" xfId="751"/>
    <cellStyle name="40% — акцент4 3_Стоимость" xfId="752"/>
    <cellStyle name="40% - Акцент4 3_Стоимость_1" xfId="753"/>
    <cellStyle name="40% — акцент4 3_Стоимость_1" xfId="754"/>
    <cellStyle name="40% - Акцент4 3_Стоимость_Стоимость" xfId="755"/>
    <cellStyle name="40% — акцент4 3_Стоимость_Стоимость" xfId="756"/>
    <cellStyle name="40% - Акцент4 30" xfId="757"/>
    <cellStyle name="40% - Акцент4 30 2" xfId="2831"/>
    <cellStyle name="40% - Акцент4 30 2 2" xfId="3856"/>
    <cellStyle name="40% - Акцент4 30 2 2 2" xfId="5824"/>
    <cellStyle name="40% - Акцент4 30 2 3" xfId="4840"/>
    <cellStyle name="40% - Акцент4 30 3" xfId="3364"/>
    <cellStyle name="40% - Акцент4 30 3 2" xfId="5332"/>
    <cellStyle name="40% - Акцент4 30 4" xfId="4348"/>
    <cellStyle name="40% - Акцент4 31" xfId="758"/>
    <cellStyle name="40% - Акцент4 31 2" xfId="2832"/>
    <cellStyle name="40% - Акцент4 31 2 2" xfId="3857"/>
    <cellStyle name="40% - Акцент4 31 2 2 2" xfId="5825"/>
    <cellStyle name="40% - Акцент4 31 2 3" xfId="4841"/>
    <cellStyle name="40% - Акцент4 31 3" xfId="3365"/>
    <cellStyle name="40% - Акцент4 31 3 2" xfId="5333"/>
    <cellStyle name="40% - Акцент4 31 4" xfId="4349"/>
    <cellStyle name="40% - Акцент4 32" xfId="759"/>
    <cellStyle name="40% - Акцент4 32 2" xfId="2833"/>
    <cellStyle name="40% - Акцент4 32 2 2" xfId="3858"/>
    <cellStyle name="40% - Акцент4 32 2 2 2" xfId="5826"/>
    <cellStyle name="40% - Акцент4 32 2 3" xfId="4842"/>
    <cellStyle name="40% - Акцент4 32 3" xfId="3366"/>
    <cellStyle name="40% - Акцент4 32 3 2" xfId="5334"/>
    <cellStyle name="40% - Акцент4 32 4" xfId="4350"/>
    <cellStyle name="40% - Акцент4 33" xfId="760"/>
    <cellStyle name="40% - Акцент4 33 2" xfId="2834"/>
    <cellStyle name="40% - Акцент4 33 2 2" xfId="3859"/>
    <cellStyle name="40% - Акцент4 33 2 2 2" xfId="5827"/>
    <cellStyle name="40% - Акцент4 33 2 3" xfId="4843"/>
    <cellStyle name="40% - Акцент4 33 3" xfId="3367"/>
    <cellStyle name="40% - Акцент4 33 3 2" xfId="5335"/>
    <cellStyle name="40% - Акцент4 33 4" xfId="4351"/>
    <cellStyle name="40% - Акцент4 34" xfId="761"/>
    <cellStyle name="40% - Акцент4 34 2" xfId="2835"/>
    <cellStyle name="40% - Акцент4 34 2 2" xfId="3860"/>
    <cellStyle name="40% - Акцент4 34 2 2 2" xfId="5828"/>
    <cellStyle name="40% - Акцент4 34 2 3" xfId="4844"/>
    <cellStyle name="40% - Акцент4 34 3" xfId="3368"/>
    <cellStyle name="40% - Акцент4 34 3 2" xfId="5336"/>
    <cellStyle name="40% - Акцент4 34 4" xfId="4352"/>
    <cellStyle name="40% - Акцент4 35" xfId="762"/>
    <cellStyle name="40% - Акцент4 35 2" xfId="2836"/>
    <cellStyle name="40% - Акцент4 35 2 2" xfId="3861"/>
    <cellStyle name="40% - Акцент4 35 2 2 2" xfId="5829"/>
    <cellStyle name="40% - Акцент4 35 2 3" xfId="4845"/>
    <cellStyle name="40% - Акцент4 35 3" xfId="3369"/>
    <cellStyle name="40% - Акцент4 35 3 2" xfId="5337"/>
    <cellStyle name="40% - Акцент4 35 4" xfId="4353"/>
    <cellStyle name="40% - Акцент4 36" xfId="763"/>
    <cellStyle name="40% - Акцент4 36 2" xfId="2837"/>
    <cellStyle name="40% - Акцент4 36 2 2" xfId="3862"/>
    <cellStyle name="40% - Акцент4 36 2 2 2" xfId="5830"/>
    <cellStyle name="40% - Акцент4 36 2 3" xfId="4846"/>
    <cellStyle name="40% - Акцент4 36 3" xfId="3370"/>
    <cellStyle name="40% - Акцент4 36 3 2" xfId="5338"/>
    <cellStyle name="40% - Акцент4 36 4" xfId="4354"/>
    <cellStyle name="40% - Акцент4 37" xfId="764"/>
    <cellStyle name="40% - Акцент4 37 2" xfId="2838"/>
    <cellStyle name="40% - Акцент4 37 2 2" xfId="3863"/>
    <cellStyle name="40% - Акцент4 37 2 2 2" xfId="5831"/>
    <cellStyle name="40% - Акцент4 37 2 3" xfId="4847"/>
    <cellStyle name="40% - Акцент4 37 3" xfId="3371"/>
    <cellStyle name="40% - Акцент4 37 3 2" xfId="5339"/>
    <cellStyle name="40% - Акцент4 37 4" xfId="4355"/>
    <cellStyle name="40% - Акцент4 38" xfId="765"/>
    <cellStyle name="40% - Акцент4 38 2" xfId="2839"/>
    <cellStyle name="40% - Акцент4 38 2 2" xfId="3864"/>
    <cellStyle name="40% - Акцент4 38 2 2 2" xfId="5832"/>
    <cellStyle name="40% - Акцент4 38 2 3" xfId="4848"/>
    <cellStyle name="40% - Акцент4 38 3" xfId="3372"/>
    <cellStyle name="40% - Акцент4 38 3 2" xfId="5340"/>
    <cellStyle name="40% - Акцент4 38 4" xfId="4356"/>
    <cellStyle name="40% - Акцент4 39" xfId="766"/>
    <cellStyle name="40% - Акцент4 39 2" xfId="2840"/>
    <cellStyle name="40% - Акцент4 39 2 2" xfId="3865"/>
    <cellStyle name="40% - Акцент4 39 2 2 2" xfId="5833"/>
    <cellStyle name="40% - Акцент4 39 2 3" xfId="4849"/>
    <cellStyle name="40% - Акцент4 39 3" xfId="3373"/>
    <cellStyle name="40% - Акцент4 39 3 2" xfId="5341"/>
    <cellStyle name="40% - Акцент4 39 4" xfId="4357"/>
    <cellStyle name="40% - Акцент4 4" xfId="767"/>
    <cellStyle name="40% — акцент4 4" xfId="768"/>
    <cellStyle name="40% - Акцент4 4_Приложение 1" xfId="769"/>
    <cellStyle name="40% — акцент4 4_Приложение 1" xfId="770"/>
    <cellStyle name="40% - Акцент4 4_Приложение 1_1" xfId="771"/>
    <cellStyle name="40% — акцент4 4_Приложение 2" xfId="772"/>
    <cellStyle name="40% - Акцент4 4_Приложение 2_1" xfId="773"/>
    <cellStyle name="40% — акцент4 4_Стоимость" xfId="774"/>
    <cellStyle name="40% - Акцент4 4_Стоимость_1" xfId="775"/>
    <cellStyle name="40% — акцент4 4_Стоимость_1" xfId="776"/>
    <cellStyle name="40% - Акцент4 4_Стоимость_Стоимость" xfId="777"/>
    <cellStyle name="40% — акцент4 4_Стоимость_Стоимость" xfId="778"/>
    <cellStyle name="40% - Акцент4 40" xfId="779"/>
    <cellStyle name="40% - Акцент4 40 2" xfId="2841"/>
    <cellStyle name="40% - Акцент4 40 2 2" xfId="3866"/>
    <cellStyle name="40% - Акцент4 40 2 2 2" xfId="5834"/>
    <cellStyle name="40% - Акцент4 40 2 3" xfId="4850"/>
    <cellStyle name="40% - Акцент4 40 3" xfId="3374"/>
    <cellStyle name="40% - Акцент4 40 3 2" xfId="5342"/>
    <cellStyle name="40% - Акцент4 40 4" xfId="4358"/>
    <cellStyle name="40% - Акцент4 41" xfId="780"/>
    <cellStyle name="40% - Акцент4 41 2" xfId="2842"/>
    <cellStyle name="40% - Акцент4 41 2 2" xfId="3867"/>
    <cellStyle name="40% - Акцент4 41 2 2 2" xfId="5835"/>
    <cellStyle name="40% - Акцент4 41 2 3" xfId="4851"/>
    <cellStyle name="40% - Акцент4 41 3" xfId="3375"/>
    <cellStyle name="40% - Акцент4 41 3 2" xfId="5343"/>
    <cellStyle name="40% - Акцент4 41 4" xfId="4359"/>
    <cellStyle name="40% - Акцент4 42" xfId="781"/>
    <cellStyle name="40% - Акцент4 42 2" xfId="2843"/>
    <cellStyle name="40% - Акцент4 42 2 2" xfId="3868"/>
    <cellStyle name="40% - Акцент4 42 2 2 2" xfId="5836"/>
    <cellStyle name="40% - Акцент4 42 2 3" xfId="4852"/>
    <cellStyle name="40% - Акцент4 42 3" xfId="3376"/>
    <cellStyle name="40% - Акцент4 42 3 2" xfId="5344"/>
    <cellStyle name="40% - Акцент4 42 4" xfId="4360"/>
    <cellStyle name="40% - Акцент4 43" xfId="782"/>
    <cellStyle name="40% - Акцент4 43 2" xfId="2844"/>
    <cellStyle name="40% - Акцент4 43 2 2" xfId="3869"/>
    <cellStyle name="40% - Акцент4 43 2 2 2" xfId="5837"/>
    <cellStyle name="40% - Акцент4 43 2 3" xfId="4853"/>
    <cellStyle name="40% - Акцент4 43 3" xfId="3377"/>
    <cellStyle name="40% - Акцент4 43 3 2" xfId="5345"/>
    <cellStyle name="40% - Акцент4 43 4" xfId="4361"/>
    <cellStyle name="40% - Акцент4 44" xfId="783"/>
    <cellStyle name="40% - Акцент4 44 2" xfId="2845"/>
    <cellStyle name="40% - Акцент4 44 2 2" xfId="3870"/>
    <cellStyle name="40% - Акцент4 44 2 2 2" xfId="5838"/>
    <cellStyle name="40% - Акцент4 44 2 3" xfId="4854"/>
    <cellStyle name="40% - Акцент4 44 3" xfId="3378"/>
    <cellStyle name="40% - Акцент4 44 3 2" xfId="5346"/>
    <cellStyle name="40% - Акцент4 44 4" xfId="4362"/>
    <cellStyle name="40% - Акцент4 45" xfId="784"/>
    <cellStyle name="40% - Акцент4 45 2" xfId="2846"/>
    <cellStyle name="40% - Акцент4 45 2 2" xfId="3871"/>
    <cellStyle name="40% - Акцент4 45 2 2 2" xfId="5839"/>
    <cellStyle name="40% - Акцент4 45 2 3" xfId="4855"/>
    <cellStyle name="40% - Акцент4 45 3" xfId="3379"/>
    <cellStyle name="40% - Акцент4 45 3 2" xfId="5347"/>
    <cellStyle name="40% - Акцент4 45 4" xfId="4363"/>
    <cellStyle name="40% - Акцент4 5" xfId="785"/>
    <cellStyle name="40% - Акцент4 5 2" xfId="2847"/>
    <cellStyle name="40% - Акцент4 5 2 2" xfId="3872"/>
    <cellStyle name="40% - Акцент4 5 2 2 2" xfId="5840"/>
    <cellStyle name="40% - Акцент4 5 2 3" xfId="4856"/>
    <cellStyle name="40% - Акцент4 5 3" xfId="3380"/>
    <cellStyle name="40% - Акцент4 5 3 2" xfId="5348"/>
    <cellStyle name="40% - Акцент4 5 4" xfId="4364"/>
    <cellStyle name="40% - Акцент4 6" xfId="786"/>
    <cellStyle name="40% - Акцент4 6 2" xfId="2848"/>
    <cellStyle name="40% - Акцент4 6 2 2" xfId="3873"/>
    <cellStyle name="40% - Акцент4 6 2 2 2" xfId="5841"/>
    <cellStyle name="40% - Акцент4 6 2 3" xfId="4857"/>
    <cellStyle name="40% - Акцент4 6 3" xfId="3381"/>
    <cellStyle name="40% - Акцент4 6 3 2" xfId="5349"/>
    <cellStyle name="40% - Акцент4 6 4" xfId="4365"/>
    <cellStyle name="40% - Акцент4 7" xfId="787"/>
    <cellStyle name="40% - Акцент4 7 2" xfId="2849"/>
    <cellStyle name="40% - Акцент4 7 2 2" xfId="3874"/>
    <cellStyle name="40% - Акцент4 7 2 2 2" xfId="5842"/>
    <cellStyle name="40% - Акцент4 7 2 3" xfId="4858"/>
    <cellStyle name="40% - Акцент4 7 3" xfId="3382"/>
    <cellStyle name="40% - Акцент4 7 3 2" xfId="5350"/>
    <cellStyle name="40% - Акцент4 7 4" xfId="4366"/>
    <cellStyle name="40% - Акцент4 8" xfId="788"/>
    <cellStyle name="40% - Акцент4 8 2" xfId="2850"/>
    <cellStyle name="40% - Акцент4 8 2 2" xfId="3875"/>
    <cellStyle name="40% - Акцент4 8 2 2 2" xfId="5843"/>
    <cellStyle name="40% - Акцент4 8 2 3" xfId="4859"/>
    <cellStyle name="40% - Акцент4 8 3" xfId="3383"/>
    <cellStyle name="40% - Акцент4 8 3 2" xfId="5351"/>
    <cellStyle name="40% - Акцент4 8 4" xfId="4367"/>
    <cellStyle name="40% - Акцент4 9" xfId="789"/>
    <cellStyle name="40% - Акцент4 9 2" xfId="2851"/>
    <cellStyle name="40% - Акцент4 9 2 2" xfId="3876"/>
    <cellStyle name="40% - Акцент4 9 2 2 2" xfId="5844"/>
    <cellStyle name="40% - Акцент4 9 2 3" xfId="4860"/>
    <cellStyle name="40% - Акцент4 9 3" xfId="3384"/>
    <cellStyle name="40% - Акцент4 9 3 2" xfId="5352"/>
    <cellStyle name="40% - Акцент4 9 4" xfId="4368"/>
    <cellStyle name="40% — акцент4_Стоимость" xfId="790"/>
    <cellStyle name="40% — акцент5" xfId="791"/>
    <cellStyle name="40% - Акцент5 10" xfId="792"/>
    <cellStyle name="40% - Акцент5 10 2" xfId="2852"/>
    <cellStyle name="40% - Акцент5 10 2 2" xfId="3877"/>
    <cellStyle name="40% - Акцент5 10 2 2 2" xfId="5845"/>
    <cellStyle name="40% - Акцент5 10 2 3" xfId="4861"/>
    <cellStyle name="40% - Акцент5 10 3" xfId="3385"/>
    <cellStyle name="40% - Акцент5 10 3 2" xfId="5353"/>
    <cellStyle name="40% - Акцент5 10 4" xfId="4369"/>
    <cellStyle name="40% - Акцент5 11" xfId="793"/>
    <cellStyle name="40% - Акцент5 11 2" xfId="2853"/>
    <cellStyle name="40% - Акцент5 11 2 2" xfId="3878"/>
    <cellStyle name="40% - Акцент5 11 2 2 2" xfId="5846"/>
    <cellStyle name="40% - Акцент5 11 2 3" xfId="4862"/>
    <cellStyle name="40% - Акцент5 11 3" xfId="3386"/>
    <cellStyle name="40% - Акцент5 11 3 2" xfId="5354"/>
    <cellStyle name="40% - Акцент5 11 4" xfId="4370"/>
    <cellStyle name="40% - Акцент5 12" xfId="794"/>
    <cellStyle name="40% - Акцент5 12 2" xfId="2854"/>
    <cellStyle name="40% - Акцент5 12 2 2" xfId="3879"/>
    <cellStyle name="40% - Акцент5 12 2 2 2" xfId="5847"/>
    <cellStyle name="40% - Акцент5 12 2 3" xfId="4863"/>
    <cellStyle name="40% - Акцент5 12 3" xfId="3387"/>
    <cellStyle name="40% - Акцент5 12 3 2" xfId="5355"/>
    <cellStyle name="40% - Акцент5 12 4" xfId="4371"/>
    <cellStyle name="40% - Акцент5 13" xfId="795"/>
    <cellStyle name="40% - Акцент5 13 2" xfId="2855"/>
    <cellStyle name="40% - Акцент5 13 2 2" xfId="3880"/>
    <cellStyle name="40% - Акцент5 13 2 2 2" xfId="5848"/>
    <cellStyle name="40% - Акцент5 13 2 3" xfId="4864"/>
    <cellStyle name="40% - Акцент5 13 3" xfId="3388"/>
    <cellStyle name="40% - Акцент5 13 3 2" xfId="5356"/>
    <cellStyle name="40% - Акцент5 13 4" xfId="4372"/>
    <cellStyle name="40% - Акцент5 14" xfId="796"/>
    <cellStyle name="40% - Акцент5 14 2" xfId="2856"/>
    <cellStyle name="40% - Акцент5 14 2 2" xfId="3881"/>
    <cellStyle name="40% - Акцент5 14 2 2 2" xfId="5849"/>
    <cellStyle name="40% - Акцент5 14 2 3" xfId="4865"/>
    <cellStyle name="40% - Акцент5 14 3" xfId="3389"/>
    <cellStyle name="40% - Акцент5 14 3 2" xfId="5357"/>
    <cellStyle name="40% - Акцент5 14 4" xfId="4373"/>
    <cellStyle name="40% - Акцент5 15" xfId="797"/>
    <cellStyle name="40% - Акцент5 15 2" xfId="2857"/>
    <cellStyle name="40% - Акцент5 15 2 2" xfId="3882"/>
    <cellStyle name="40% - Акцент5 15 2 2 2" xfId="5850"/>
    <cellStyle name="40% - Акцент5 15 2 3" xfId="4866"/>
    <cellStyle name="40% - Акцент5 15 3" xfId="3390"/>
    <cellStyle name="40% - Акцент5 15 3 2" xfId="5358"/>
    <cellStyle name="40% - Акцент5 15 4" xfId="4374"/>
    <cellStyle name="40% - Акцент5 16" xfId="798"/>
    <cellStyle name="40% - Акцент5 16 2" xfId="2858"/>
    <cellStyle name="40% - Акцент5 16 2 2" xfId="3883"/>
    <cellStyle name="40% - Акцент5 16 2 2 2" xfId="5851"/>
    <cellStyle name="40% - Акцент5 16 2 3" xfId="4867"/>
    <cellStyle name="40% - Акцент5 16 3" xfId="3391"/>
    <cellStyle name="40% - Акцент5 16 3 2" xfId="5359"/>
    <cellStyle name="40% - Акцент5 16 4" xfId="4375"/>
    <cellStyle name="40% - Акцент5 17" xfId="799"/>
    <cellStyle name="40% - Акцент5 17 2" xfId="2859"/>
    <cellStyle name="40% - Акцент5 17 2 2" xfId="3884"/>
    <cellStyle name="40% - Акцент5 17 2 2 2" xfId="5852"/>
    <cellStyle name="40% - Акцент5 17 2 3" xfId="4868"/>
    <cellStyle name="40% - Акцент5 17 3" xfId="3392"/>
    <cellStyle name="40% - Акцент5 17 3 2" xfId="5360"/>
    <cellStyle name="40% - Акцент5 17 4" xfId="4376"/>
    <cellStyle name="40% - Акцент5 18" xfId="800"/>
    <cellStyle name="40% - Акцент5 18 2" xfId="2860"/>
    <cellStyle name="40% - Акцент5 18 2 2" xfId="3885"/>
    <cellStyle name="40% - Акцент5 18 2 2 2" xfId="5853"/>
    <cellStyle name="40% - Акцент5 18 2 3" xfId="4869"/>
    <cellStyle name="40% - Акцент5 18 3" xfId="3393"/>
    <cellStyle name="40% - Акцент5 18 3 2" xfId="5361"/>
    <cellStyle name="40% - Акцент5 18 4" xfId="4377"/>
    <cellStyle name="40% - Акцент5 19" xfId="801"/>
    <cellStyle name="40% - Акцент5 19 2" xfId="2861"/>
    <cellStyle name="40% - Акцент5 19 2 2" xfId="3886"/>
    <cellStyle name="40% - Акцент5 19 2 2 2" xfId="5854"/>
    <cellStyle name="40% - Акцент5 19 2 3" xfId="4870"/>
    <cellStyle name="40% - Акцент5 19 3" xfId="3394"/>
    <cellStyle name="40% - Акцент5 19 3 2" xfId="5362"/>
    <cellStyle name="40% - Акцент5 19 4" xfId="4378"/>
    <cellStyle name="40% - Акцент5 2" xfId="802"/>
    <cellStyle name="40% — акцент5 2" xfId="803"/>
    <cellStyle name="40% - Акцент5 2_Приложение 1" xfId="804"/>
    <cellStyle name="40% — акцент5 2_Приложение 1" xfId="805"/>
    <cellStyle name="40% - Акцент5 2_Приложение 1_1" xfId="806"/>
    <cellStyle name="40% — акцент5 2_Приложение 2" xfId="807"/>
    <cellStyle name="40% - Акцент5 2_Приложение 2_1" xfId="808"/>
    <cellStyle name="40% — акцент5 2_Стоимость" xfId="809"/>
    <cellStyle name="40% - Акцент5 2_Стоимость_1" xfId="810"/>
    <cellStyle name="40% — акцент5 2_Стоимость_1" xfId="811"/>
    <cellStyle name="40% - Акцент5 2_Стоимость_Стоимость" xfId="812"/>
    <cellStyle name="40% — акцент5 2_Стоимость_Стоимость" xfId="813"/>
    <cellStyle name="40% - Акцент5 20" xfId="814"/>
    <cellStyle name="40% - Акцент5 20 2" xfId="2862"/>
    <cellStyle name="40% - Акцент5 20 2 2" xfId="3887"/>
    <cellStyle name="40% - Акцент5 20 2 2 2" xfId="5855"/>
    <cellStyle name="40% - Акцент5 20 2 3" xfId="4871"/>
    <cellStyle name="40% - Акцент5 20 3" xfId="3395"/>
    <cellStyle name="40% - Акцент5 20 3 2" xfId="5363"/>
    <cellStyle name="40% - Акцент5 20 4" xfId="4379"/>
    <cellStyle name="40% - Акцент5 21" xfId="815"/>
    <cellStyle name="40% - Акцент5 21 2" xfId="2863"/>
    <cellStyle name="40% - Акцент5 21 2 2" xfId="3888"/>
    <cellStyle name="40% - Акцент5 21 2 2 2" xfId="5856"/>
    <cellStyle name="40% - Акцент5 21 2 3" xfId="4872"/>
    <cellStyle name="40% - Акцент5 21 3" xfId="3396"/>
    <cellStyle name="40% - Акцент5 21 3 2" xfId="5364"/>
    <cellStyle name="40% - Акцент5 21 4" xfId="4380"/>
    <cellStyle name="40% - Акцент5 22" xfId="816"/>
    <cellStyle name="40% - Акцент5 22 2" xfId="2864"/>
    <cellStyle name="40% - Акцент5 22 2 2" xfId="3889"/>
    <cellStyle name="40% - Акцент5 22 2 2 2" xfId="5857"/>
    <cellStyle name="40% - Акцент5 22 2 3" xfId="4873"/>
    <cellStyle name="40% - Акцент5 22 3" xfId="3397"/>
    <cellStyle name="40% - Акцент5 22 3 2" xfId="5365"/>
    <cellStyle name="40% - Акцент5 22 4" xfId="4381"/>
    <cellStyle name="40% - Акцент5 23" xfId="817"/>
    <cellStyle name="40% - Акцент5 23 2" xfId="2865"/>
    <cellStyle name="40% - Акцент5 23 2 2" xfId="3890"/>
    <cellStyle name="40% - Акцент5 23 2 2 2" xfId="5858"/>
    <cellStyle name="40% - Акцент5 23 2 3" xfId="4874"/>
    <cellStyle name="40% - Акцент5 23 3" xfId="3398"/>
    <cellStyle name="40% - Акцент5 23 3 2" xfId="5366"/>
    <cellStyle name="40% - Акцент5 23 4" xfId="4382"/>
    <cellStyle name="40% - Акцент5 24" xfId="818"/>
    <cellStyle name="40% - Акцент5 24 2" xfId="2866"/>
    <cellStyle name="40% - Акцент5 24 2 2" xfId="3891"/>
    <cellStyle name="40% - Акцент5 24 2 2 2" xfId="5859"/>
    <cellStyle name="40% - Акцент5 24 2 3" xfId="4875"/>
    <cellStyle name="40% - Акцент5 24 3" xfId="3399"/>
    <cellStyle name="40% - Акцент5 24 3 2" xfId="5367"/>
    <cellStyle name="40% - Акцент5 24 4" xfId="4383"/>
    <cellStyle name="40% - Акцент5 25" xfId="819"/>
    <cellStyle name="40% - Акцент5 25 2" xfId="2867"/>
    <cellStyle name="40% - Акцент5 25 2 2" xfId="3892"/>
    <cellStyle name="40% - Акцент5 25 2 2 2" xfId="5860"/>
    <cellStyle name="40% - Акцент5 25 2 3" xfId="4876"/>
    <cellStyle name="40% - Акцент5 25 3" xfId="3400"/>
    <cellStyle name="40% - Акцент5 25 3 2" xfId="5368"/>
    <cellStyle name="40% - Акцент5 25 4" xfId="4384"/>
    <cellStyle name="40% - Акцент5 26" xfId="820"/>
    <cellStyle name="40% - Акцент5 26 2" xfId="2868"/>
    <cellStyle name="40% - Акцент5 26 2 2" xfId="3893"/>
    <cellStyle name="40% - Акцент5 26 2 2 2" xfId="5861"/>
    <cellStyle name="40% - Акцент5 26 2 3" xfId="4877"/>
    <cellStyle name="40% - Акцент5 26 3" xfId="3401"/>
    <cellStyle name="40% - Акцент5 26 3 2" xfId="5369"/>
    <cellStyle name="40% - Акцент5 26 4" xfId="4385"/>
    <cellStyle name="40% - Акцент5 27" xfId="821"/>
    <cellStyle name="40% - Акцент5 27 2" xfId="2869"/>
    <cellStyle name="40% - Акцент5 27 2 2" xfId="3894"/>
    <cellStyle name="40% - Акцент5 27 2 2 2" xfId="5862"/>
    <cellStyle name="40% - Акцент5 27 2 3" xfId="4878"/>
    <cellStyle name="40% - Акцент5 27 3" xfId="3402"/>
    <cellStyle name="40% - Акцент5 27 3 2" xfId="5370"/>
    <cellStyle name="40% - Акцент5 27 4" xfId="4386"/>
    <cellStyle name="40% - Акцент5 28" xfId="822"/>
    <cellStyle name="40% - Акцент5 28 2" xfId="2870"/>
    <cellStyle name="40% - Акцент5 28 2 2" xfId="3895"/>
    <cellStyle name="40% - Акцент5 28 2 2 2" xfId="5863"/>
    <cellStyle name="40% - Акцент5 28 2 3" xfId="4879"/>
    <cellStyle name="40% - Акцент5 28 3" xfId="3403"/>
    <cellStyle name="40% - Акцент5 28 3 2" xfId="5371"/>
    <cellStyle name="40% - Акцент5 28 4" xfId="4387"/>
    <cellStyle name="40% - Акцент5 29" xfId="823"/>
    <cellStyle name="40% - Акцент5 29 2" xfId="2871"/>
    <cellStyle name="40% - Акцент5 29 2 2" xfId="3896"/>
    <cellStyle name="40% - Акцент5 29 2 2 2" xfId="5864"/>
    <cellStyle name="40% - Акцент5 29 2 3" xfId="4880"/>
    <cellStyle name="40% - Акцент5 29 3" xfId="3404"/>
    <cellStyle name="40% - Акцент5 29 3 2" xfId="5372"/>
    <cellStyle name="40% - Акцент5 29 4" xfId="4388"/>
    <cellStyle name="40% - Акцент5 3" xfId="824"/>
    <cellStyle name="40% — акцент5 3" xfId="825"/>
    <cellStyle name="40% - Акцент5 3_Приложение 1" xfId="826"/>
    <cellStyle name="40% — акцент5 3_Приложение 1" xfId="827"/>
    <cellStyle name="40% - Акцент5 3_Приложение 1_1" xfId="828"/>
    <cellStyle name="40% — акцент5 3_Приложение 2" xfId="829"/>
    <cellStyle name="40% - Акцент5 3_Приложение 2_1" xfId="830"/>
    <cellStyle name="40% — акцент5 3_Стоимость" xfId="831"/>
    <cellStyle name="40% - Акцент5 3_Стоимость_1" xfId="832"/>
    <cellStyle name="40% — акцент5 3_Стоимость_1" xfId="833"/>
    <cellStyle name="40% - Акцент5 3_Стоимость_Стоимость" xfId="834"/>
    <cellStyle name="40% — акцент5 3_Стоимость_Стоимость" xfId="835"/>
    <cellStyle name="40% - Акцент5 30" xfId="836"/>
    <cellStyle name="40% - Акцент5 30 2" xfId="2872"/>
    <cellStyle name="40% - Акцент5 30 2 2" xfId="3897"/>
    <cellStyle name="40% - Акцент5 30 2 2 2" xfId="5865"/>
    <cellStyle name="40% - Акцент5 30 2 3" xfId="4881"/>
    <cellStyle name="40% - Акцент5 30 3" xfId="3405"/>
    <cellStyle name="40% - Акцент5 30 3 2" xfId="5373"/>
    <cellStyle name="40% - Акцент5 30 4" xfId="4389"/>
    <cellStyle name="40% - Акцент5 31" xfId="837"/>
    <cellStyle name="40% - Акцент5 31 2" xfId="2873"/>
    <cellStyle name="40% - Акцент5 31 2 2" xfId="3898"/>
    <cellStyle name="40% - Акцент5 31 2 2 2" xfId="5866"/>
    <cellStyle name="40% - Акцент5 31 2 3" xfId="4882"/>
    <cellStyle name="40% - Акцент5 31 3" xfId="3406"/>
    <cellStyle name="40% - Акцент5 31 3 2" xfId="5374"/>
    <cellStyle name="40% - Акцент5 31 4" xfId="4390"/>
    <cellStyle name="40% - Акцент5 32" xfId="838"/>
    <cellStyle name="40% - Акцент5 32 2" xfId="2874"/>
    <cellStyle name="40% - Акцент5 32 2 2" xfId="3899"/>
    <cellStyle name="40% - Акцент5 32 2 2 2" xfId="5867"/>
    <cellStyle name="40% - Акцент5 32 2 3" xfId="4883"/>
    <cellStyle name="40% - Акцент5 32 3" xfId="3407"/>
    <cellStyle name="40% - Акцент5 32 3 2" xfId="5375"/>
    <cellStyle name="40% - Акцент5 32 4" xfId="4391"/>
    <cellStyle name="40% - Акцент5 33" xfId="839"/>
    <cellStyle name="40% - Акцент5 33 2" xfId="2875"/>
    <cellStyle name="40% - Акцент5 33 2 2" xfId="3900"/>
    <cellStyle name="40% - Акцент5 33 2 2 2" xfId="5868"/>
    <cellStyle name="40% - Акцент5 33 2 3" xfId="4884"/>
    <cellStyle name="40% - Акцент5 33 3" xfId="3408"/>
    <cellStyle name="40% - Акцент5 33 3 2" xfId="5376"/>
    <cellStyle name="40% - Акцент5 33 4" xfId="4392"/>
    <cellStyle name="40% - Акцент5 34" xfId="840"/>
    <cellStyle name="40% - Акцент5 34 2" xfId="2876"/>
    <cellStyle name="40% - Акцент5 34 2 2" xfId="3901"/>
    <cellStyle name="40% - Акцент5 34 2 2 2" xfId="5869"/>
    <cellStyle name="40% - Акцент5 34 2 3" xfId="4885"/>
    <cellStyle name="40% - Акцент5 34 3" xfId="3409"/>
    <cellStyle name="40% - Акцент5 34 3 2" xfId="5377"/>
    <cellStyle name="40% - Акцент5 34 4" xfId="4393"/>
    <cellStyle name="40% - Акцент5 35" xfId="841"/>
    <cellStyle name="40% - Акцент5 35 2" xfId="2877"/>
    <cellStyle name="40% - Акцент5 35 2 2" xfId="3902"/>
    <cellStyle name="40% - Акцент5 35 2 2 2" xfId="5870"/>
    <cellStyle name="40% - Акцент5 35 2 3" xfId="4886"/>
    <cellStyle name="40% - Акцент5 35 3" xfId="3410"/>
    <cellStyle name="40% - Акцент5 35 3 2" xfId="5378"/>
    <cellStyle name="40% - Акцент5 35 4" xfId="4394"/>
    <cellStyle name="40% - Акцент5 36" xfId="842"/>
    <cellStyle name="40% - Акцент5 36 2" xfId="2878"/>
    <cellStyle name="40% - Акцент5 36 2 2" xfId="3903"/>
    <cellStyle name="40% - Акцент5 36 2 2 2" xfId="5871"/>
    <cellStyle name="40% - Акцент5 36 2 3" xfId="4887"/>
    <cellStyle name="40% - Акцент5 36 3" xfId="3411"/>
    <cellStyle name="40% - Акцент5 36 3 2" xfId="5379"/>
    <cellStyle name="40% - Акцент5 36 4" xfId="4395"/>
    <cellStyle name="40% - Акцент5 37" xfId="843"/>
    <cellStyle name="40% - Акцент5 37 2" xfId="2879"/>
    <cellStyle name="40% - Акцент5 37 2 2" xfId="3904"/>
    <cellStyle name="40% - Акцент5 37 2 2 2" xfId="5872"/>
    <cellStyle name="40% - Акцент5 37 2 3" xfId="4888"/>
    <cellStyle name="40% - Акцент5 37 3" xfId="3412"/>
    <cellStyle name="40% - Акцент5 37 3 2" xfId="5380"/>
    <cellStyle name="40% - Акцент5 37 4" xfId="4396"/>
    <cellStyle name="40% - Акцент5 38" xfId="844"/>
    <cellStyle name="40% - Акцент5 38 2" xfId="2880"/>
    <cellStyle name="40% - Акцент5 38 2 2" xfId="3905"/>
    <cellStyle name="40% - Акцент5 38 2 2 2" xfId="5873"/>
    <cellStyle name="40% - Акцент5 38 2 3" xfId="4889"/>
    <cellStyle name="40% - Акцент5 38 3" xfId="3413"/>
    <cellStyle name="40% - Акцент5 38 3 2" xfId="5381"/>
    <cellStyle name="40% - Акцент5 38 4" xfId="4397"/>
    <cellStyle name="40% - Акцент5 39" xfId="845"/>
    <cellStyle name="40% - Акцент5 39 2" xfId="2881"/>
    <cellStyle name="40% - Акцент5 39 2 2" xfId="3906"/>
    <cellStyle name="40% - Акцент5 39 2 2 2" xfId="5874"/>
    <cellStyle name="40% - Акцент5 39 2 3" xfId="4890"/>
    <cellStyle name="40% - Акцент5 39 3" xfId="3414"/>
    <cellStyle name="40% - Акцент5 39 3 2" xfId="5382"/>
    <cellStyle name="40% - Акцент5 39 4" xfId="4398"/>
    <cellStyle name="40% - Акцент5 4" xfId="846"/>
    <cellStyle name="40% — акцент5 4" xfId="847"/>
    <cellStyle name="40% - Акцент5 4_Приложение 1" xfId="848"/>
    <cellStyle name="40% — акцент5 4_Приложение 1" xfId="849"/>
    <cellStyle name="40% - Акцент5 4_Приложение 1_1" xfId="850"/>
    <cellStyle name="40% — акцент5 4_Приложение 2" xfId="851"/>
    <cellStyle name="40% - Акцент5 4_Приложение 2_1" xfId="852"/>
    <cellStyle name="40% — акцент5 4_Стоимость" xfId="853"/>
    <cellStyle name="40% - Акцент5 4_Стоимость_1" xfId="854"/>
    <cellStyle name="40% — акцент5 4_Стоимость_1" xfId="855"/>
    <cellStyle name="40% - Акцент5 4_Стоимость_Стоимость" xfId="856"/>
    <cellStyle name="40% — акцент5 4_Стоимость_Стоимость" xfId="857"/>
    <cellStyle name="40% - Акцент5 40" xfId="858"/>
    <cellStyle name="40% - Акцент5 40 2" xfId="2882"/>
    <cellStyle name="40% - Акцент5 40 2 2" xfId="3907"/>
    <cellStyle name="40% - Акцент5 40 2 2 2" xfId="5875"/>
    <cellStyle name="40% - Акцент5 40 2 3" xfId="4891"/>
    <cellStyle name="40% - Акцент5 40 3" xfId="3415"/>
    <cellStyle name="40% - Акцент5 40 3 2" xfId="5383"/>
    <cellStyle name="40% - Акцент5 40 4" xfId="4399"/>
    <cellStyle name="40% - Акцент5 41" xfId="859"/>
    <cellStyle name="40% - Акцент5 41 2" xfId="2883"/>
    <cellStyle name="40% - Акцент5 41 2 2" xfId="3908"/>
    <cellStyle name="40% - Акцент5 41 2 2 2" xfId="5876"/>
    <cellStyle name="40% - Акцент5 41 2 3" xfId="4892"/>
    <cellStyle name="40% - Акцент5 41 3" xfId="3416"/>
    <cellStyle name="40% - Акцент5 41 3 2" xfId="5384"/>
    <cellStyle name="40% - Акцент5 41 4" xfId="4400"/>
    <cellStyle name="40% - Акцент5 42" xfId="860"/>
    <cellStyle name="40% - Акцент5 42 2" xfId="2884"/>
    <cellStyle name="40% - Акцент5 42 2 2" xfId="3909"/>
    <cellStyle name="40% - Акцент5 42 2 2 2" xfId="5877"/>
    <cellStyle name="40% - Акцент5 42 2 3" xfId="4893"/>
    <cellStyle name="40% - Акцент5 42 3" xfId="3417"/>
    <cellStyle name="40% - Акцент5 42 3 2" xfId="5385"/>
    <cellStyle name="40% - Акцент5 42 4" xfId="4401"/>
    <cellStyle name="40% - Акцент5 43" xfId="861"/>
    <cellStyle name="40% - Акцент5 43 2" xfId="2885"/>
    <cellStyle name="40% - Акцент5 43 2 2" xfId="3910"/>
    <cellStyle name="40% - Акцент5 43 2 2 2" xfId="5878"/>
    <cellStyle name="40% - Акцент5 43 2 3" xfId="4894"/>
    <cellStyle name="40% - Акцент5 43 3" xfId="3418"/>
    <cellStyle name="40% - Акцент5 43 3 2" xfId="5386"/>
    <cellStyle name="40% - Акцент5 43 4" xfId="4402"/>
    <cellStyle name="40% - Акцент5 44" xfId="862"/>
    <cellStyle name="40% - Акцент5 44 2" xfId="2886"/>
    <cellStyle name="40% - Акцент5 44 2 2" xfId="3911"/>
    <cellStyle name="40% - Акцент5 44 2 2 2" xfId="5879"/>
    <cellStyle name="40% - Акцент5 44 2 3" xfId="4895"/>
    <cellStyle name="40% - Акцент5 44 3" xfId="3419"/>
    <cellStyle name="40% - Акцент5 44 3 2" xfId="5387"/>
    <cellStyle name="40% - Акцент5 44 4" xfId="4403"/>
    <cellStyle name="40% - Акцент5 45" xfId="863"/>
    <cellStyle name="40% - Акцент5 45 2" xfId="2887"/>
    <cellStyle name="40% - Акцент5 45 2 2" xfId="3912"/>
    <cellStyle name="40% - Акцент5 45 2 2 2" xfId="5880"/>
    <cellStyle name="40% - Акцент5 45 2 3" xfId="4896"/>
    <cellStyle name="40% - Акцент5 45 3" xfId="3420"/>
    <cellStyle name="40% - Акцент5 45 3 2" xfId="5388"/>
    <cellStyle name="40% - Акцент5 45 4" xfId="4404"/>
    <cellStyle name="40% - Акцент5 5" xfId="864"/>
    <cellStyle name="40% - Акцент5 5 2" xfId="2888"/>
    <cellStyle name="40% - Акцент5 5 2 2" xfId="3913"/>
    <cellStyle name="40% - Акцент5 5 2 2 2" xfId="5881"/>
    <cellStyle name="40% - Акцент5 5 2 3" xfId="4897"/>
    <cellStyle name="40% - Акцент5 5 3" xfId="3421"/>
    <cellStyle name="40% - Акцент5 5 3 2" xfId="5389"/>
    <cellStyle name="40% - Акцент5 5 4" xfId="4405"/>
    <cellStyle name="40% - Акцент5 6" xfId="865"/>
    <cellStyle name="40% - Акцент5 6 2" xfId="2889"/>
    <cellStyle name="40% - Акцент5 6 2 2" xfId="3914"/>
    <cellStyle name="40% - Акцент5 6 2 2 2" xfId="5882"/>
    <cellStyle name="40% - Акцент5 6 2 3" xfId="4898"/>
    <cellStyle name="40% - Акцент5 6 3" xfId="3422"/>
    <cellStyle name="40% - Акцент5 6 3 2" xfId="5390"/>
    <cellStyle name="40% - Акцент5 6 4" xfId="4406"/>
    <cellStyle name="40% - Акцент5 7" xfId="866"/>
    <cellStyle name="40% - Акцент5 7 2" xfId="2890"/>
    <cellStyle name="40% - Акцент5 7 2 2" xfId="3915"/>
    <cellStyle name="40% - Акцент5 7 2 2 2" xfId="5883"/>
    <cellStyle name="40% - Акцент5 7 2 3" xfId="4899"/>
    <cellStyle name="40% - Акцент5 7 3" xfId="3423"/>
    <cellStyle name="40% - Акцент5 7 3 2" xfId="5391"/>
    <cellStyle name="40% - Акцент5 7 4" xfId="4407"/>
    <cellStyle name="40% - Акцент5 8" xfId="867"/>
    <cellStyle name="40% - Акцент5 8 2" xfId="2891"/>
    <cellStyle name="40% - Акцент5 8 2 2" xfId="3916"/>
    <cellStyle name="40% - Акцент5 8 2 2 2" xfId="5884"/>
    <cellStyle name="40% - Акцент5 8 2 3" xfId="4900"/>
    <cellStyle name="40% - Акцент5 8 3" xfId="3424"/>
    <cellStyle name="40% - Акцент5 8 3 2" xfId="5392"/>
    <cellStyle name="40% - Акцент5 8 4" xfId="4408"/>
    <cellStyle name="40% - Акцент5 9" xfId="868"/>
    <cellStyle name="40% - Акцент5 9 2" xfId="2892"/>
    <cellStyle name="40% - Акцент5 9 2 2" xfId="3917"/>
    <cellStyle name="40% - Акцент5 9 2 2 2" xfId="5885"/>
    <cellStyle name="40% - Акцент5 9 2 3" xfId="4901"/>
    <cellStyle name="40% - Акцент5 9 3" xfId="3425"/>
    <cellStyle name="40% - Акцент5 9 3 2" xfId="5393"/>
    <cellStyle name="40% - Акцент5 9 4" xfId="4409"/>
    <cellStyle name="40% — акцент5_Стоимость" xfId="869"/>
    <cellStyle name="40% — акцент6" xfId="870"/>
    <cellStyle name="40% - Акцент6 10" xfId="871"/>
    <cellStyle name="40% - Акцент6 10 2" xfId="2893"/>
    <cellStyle name="40% - Акцент6 10 2 2" xfId="3918"/>
    <cellStyle name="40% - Акцент6 10 2 2 2" xfId="5886"/>
    <cellStyle name="40% - Акцент6 10 2 3" xfId="4902"/>
    <cellStyle name="40% - Акцент6 10 3" xfId="3426"/>
    <cellStyle name="40% - Акцент6 10 3 2" xfId="5394"/>
    <cellStyle name="40% - Акцент6 10 4" xfId="4410"/>
    <cellStyle name="40% - Акцент6 11" xfId="872"/>
    <cellStyle name="40% - Акцент6 11 2" xfId="2894"/>
    <cellStyle name="40% - Акцент6 11 2 2" xfId="3919"/>
    <cellStyle name="40% - Акцент6 11 2 2 2" xfId="5887"/>
    <cellStyle name="40% - Акцент6 11 2 3" xfId="4903"/>
    <cellStyle name="40% - Акцент6 11 3" xfId="3427"/>
    <cellStyle name="40% - Акцент6 11 3 2" xfId="5395"/>
    <cellStyle name="40% - Акцент6 11 4" xfId="4411"/>
    <cellStyle name="40% - Акцент6 12" xfId="873"/>
    <cellStyle name="40% - Акцент6 12 2" xfId="2895"/>
    <cellStyle name="40% - Акцент6 12 2 2" xfId="3920"/>
    <cellStyle name="40% - Акцент6 12 2 2 2" xfId="5888"/>
    <cellStyle name="40% - Акцент6 12 2 3" xfId="4904"/>
    <cellStyle name="40% - Акцент6 12 3" xfId="3428"/>
    <cellStyle name="40% - Акцент6 12 3 2" xfId="5396"/>
    <cellStyle name="40% - Акцент6 12 4" xfId="4412"/>
    <cellStyle name="40% - Акцент6 13" xfId="874"/>
    <cellStyle name="40% - Акцент6 13 2" xfId="2896"/>
    <cellStyle name="40% - Акцент6 13 2 2" xfId="3921"/>
    <cellStyle name="40% - Акцент6 13 2 2 2" xfId="5889"/>
    <cellStyle name="40% - Акцент6 13 2 3" xfId="4905"/>
    <cellStyle name="40% - Акцент6 13 3" xfId="3429"/>
    <cellStyle name="40% - Акцент6 13 3 2" xfId="5397"/>
    <cellStyle name="40% - Акцент6 13 4" xfId="4413"/>
    <cellStyle name="40% - Акцент6 14" xfId="875"/>
    <cellStyle name="40% - Акцент6 14 2" xfId="2897"/>
    <cellStyle name="40% - Акцент6 14 2 2" xfId="3922"/>
    <cellStyle name="40% - Акцент6 14 2 2 2" xfId="5890"/>
    <cellStyle name="40% - Акцент6 14 2 3" xfId="4906"/>
    <cellStyle name="40% - Акцент6 14 3" xfId="3430"/>
    <cellStyle name="40% - Акцент6 14 3 2" xfId="5398"/>
    <cellStyle name="40% - Акцент6 14 4" xfId="4414"/>
    <cellStyle name="40% - Акцент6 15" xfId="876"/>
    <cellStyle name="40% - Акцент6 15 2" xfId="2898"/>
    <cellStyle name="40% - Акцент6 15 2 2" xfId="3923"/>
    <cellStyle name="40% - Акцент6 15 2 2 2" xfId="5891"/>
    <cellStyle name="40% - Акцент6 15 2 3" xfId="4907"/>
    <cellStyle name="40% - Акцент6 15 3" xfId="3431"/>
    <cellStyle name="40% - Акцент6 15 3 2" xfId="5399"/>
    <cellStyle name="40% - Акцент6 15 4" xfId="4415"/>
    <cellStyle name="40% - Акцент6 16" xfId="877"/>
    <cellStyle name="40% - Акцент6 16 2" xfId="2899"/>
    <cellStyle name="40% - Акцент6 16 2 2" xfId="3924"/>
    <cellStyle name="40% - Акцент6 16 2 2 2" xfId="5892"/>
    <cellStyle name="40% - Акцент6 16 2 3" xfId="4908"/>
    <cellStyle name="40% - Акцент6 16 3" xfId="3432"/>
    <cellStyle name="40% - Акцент6 16 3 2" xfId="5400"/>
    <cellStyle name="40% - Акцент6 16 4" xfId="4416"/>
    <cellStyle name="40% - Акцент6 17" xfId="878"/>
    <cellStyle name="40% - Акцент6 17 2" xfId="2900"/>
    <cellStyle name="40% - Акцент6 17 2 2" xfId="3925"/>
    <cellStyle name="40% - Акцент6 17 2 2 2" xfId="5893"/>
    <cellStyle name="40% - Акцент6 17 2 3" xfId="4909"/>
    <cellStyle name="40% - Акцент6 17 3" xfId="3433"/>
    <cellStyle name="40% - Акцент6 17 3 2" xfId="5401"/>
    <cellStyle name="40% - Акцент6 17 4" xfId="4417"/>
    <cellStyle name="40% - Акцент6 18" xfId="879"/>
    <cellStyle name="40% - Акцент6 18 2" xfId="2901"/>
    <cellStyle name="40% - Акцент6 18 2 2" xfId="3926"/>
    <cellStyle name="40% - Акцент6 18 2 2 2" xfId="5894"/>
    <cellStyle name="40% - Акцент6 18 2 3" xfId="4910"/>
    <cellStyle name="40% - Акцент6 18 3" xfId="3434"/>
    <cellStyle name="40% - Акцент6 18 3 2" xfId="5402"/>
    <cellStyle name="40% - Акцент6 18 4" xfId="4418"/>
    <cellStyle name="40% - Акцент6 19" xfId="880"/>
    <cellStyle name="40% - Акцент6 19 2" xfId="2902"/>
    <cellStyle name="40% - Акцент6 19 2 2" xfId="3927"/>
    <cellStyle name="40% - Акцент6 19 2 2 2" xfId="5895"/>
    <cellStyle name="40% - Акцент6 19 2 3" xfId="4911"/>
    <cellStyle name="40% - Акцент6 19 3" xfId="3435"/>
    <cellStyle name="40% - Акцент6 19 3 2" xfId="5403"/>
    <cellStyle name="40% - Акцент6 19 4" xfId="4419"/>
    <cellStyle name="40% - Акцент6 2" xfId="881"/>
    <cellStyle name="40% — акцент6 2" xfId="882"/>
    <cellStyle name="40% - Акцент6 2_Приложение 1" xfId="883"/>
    <cellStyle name="40% — акцент6 2_Приложение 1" xfId="884"/>
    <cellStyle name="40% - Акцент6 2_Приложение 1_1" xfId="885"/>
    <cellStyle name="40% — акцент6 2_Приложение 2" xfId="886"/>
    <cellStyle name="40% - Акцент6 2_Приложение 2_1" xfId="887"/>
    <cellStyle name="40% — акцент6 2_Стоимость" xfId="888"/>
    <cellStyle name="40% - Акцент6 2_Стоимость_1" xfId="889"/>
    <cellStyle name="40% — акцент6 2_Стоимость_1" xfId="890"/>
    <cellStyle name="40% - Акцент6 2_Стоимость_Стоимость" xfId="891"/>
    <cellStyle name="40% — акцент6 2_Стоимость_Стоимость" xfId="892"/>
    <cellStyle name="40% - Акцент6 20" xfId="893"/>
    <cellStyle name="40% - Акцент6 20 2" xfId="2903"/>
    <cellStyle name="40% - Акцент6 20 2 2" xfId="3928"/>
    <cellStyle name="40% - Акцент6 20 2 2 2" xfId="5896"/>
    <cellStyle name="40% - Акцент6 20 2 3" xfId="4912"/>
    <cellStyle name="40% - Акцент6 20 3" xfId="3436"/>
    <cellStyle name="40% - Акцент6 20 3 2" xfId="5404"/>
    <cellStyle name="40% - Акцент6 20 4" xfId="4420"/>
    <cellStyle name="40% - Акцент6 21" xfId="894"/>
    <cellStyle name="40% - Акцент6 21 2" xfId="2904"/>
    <cellStyle name="40% - Акцент6 21 2 2" xfId="3929"/>
    <cellStyle name="40% - Акцент6 21 2 2 2" xfId="5897"/>
    <cellStyle name="40% - Акцент6 21 2 3" xfId="4913"/>
    <cellStyle name="40% - Акцент6 21 3" xfId="3437"/>
    <cellStyle name="40% - Акцент6 21 3 2" xfId="5405"/>
    <cellStyle name="40% - Акцент6 21 4" xfId="4421"/>
    <cellStyle name="40% - Акцент6 22" xfId="895"/>
    <cellStyle name="40% - Акцент6 22 2" xfId="2905"/>
    <cellStyle name="40% - Акцент6 22 2 2" xfId="3930"/>
    <cellStyle name="40% - Акцент6 22 2 2 2" xfId="5898"/>
    <cellStyle name="40% - Акцент6 22 2 3" xfId="4914"/>
    <cellStyle name="40% - Акцент6 22 3" xfId="3438"/>
    <cellStyle name="40% - Акцент6 22 3 2" xfId="5406"/>
    <cellStyle name="40% - Акцент6 22 4" xfId="4422"/>
    <cellStyle name="40% - Акцент6 23" xfId="896"/>
    <cellStyle name="40% - Акцент6 23 2" xfId="2906"/>
    <cellStyle name="40% - Акцент6 23 2 2" xfId="3931"/>
    <cellStyle name="40% - Акцент6 23 2 2 2" xfId="5899"/>
    <cellStyle name="40% - Акцент6 23 2 3" xfId="4915"/>
    <cellStyle name="40% - Акцент6 23 3" xfId="3439"/>
    <cellStyle name="40% - Акцент6 23 3 2" xfId="5407"/>
    <cellStyle name="40% - Акцент6 23 4" xfId="4423"/>
    <cellStyle name="40% - Акцент6 24" xfId="897"/>
    <cellStyle name="40% - Акцент6 24 2" xfId="2907"/>
    <cellStyle name="40% - Акцент6 24 2 2" xfId="3932"/>
    <cellStyle name="40% - Акцент6 24 2 2 2" xfId="5900"/>
    <cellStyle name="40% - Акцент6 24 2 3" xfId="4916"/>
    <cellStyle name="40% - Акцент6 24 3" xfId="3440"/>
    <cellStyle name="40% - Акцент6 24 3 2" xfId="5408"/>
    <cellStyle name="40% - Акцент6 24 4" xfId="4424"/>
    <cellStyle name="40% - Акцент6 25" xfId="898"/>
    <cellStyle name="40% - Акцент6 25 2" xfId="2908"/>
    <cellStyle name="40% - Акцент6 25 2 2" xfId="3933"/>
    <cellStyle name="40% - Акцент6 25 2 2 2" xfId="5901"/>
    <cellStyle name="40% - Акцент6 25 2 3" xfId="4917"/>
    <cellStyle name="40% - Акцент6 25 3" xfId="3441"/>
    <cellStyle name="40% - Акцент6 25 3 2" xfId="5409"/>
    <cellStyle name="40% - Акцент6 25 4" xfId="4425"/>
    <cellStyle name="40% - Акцент6 26" xfId="899"/>
    <cellStyle name="40% - Акцент6 26 2" xfId="2909"/>
    <cellStyle name="40% - Акцент6 26 2 2" xfId="3934"/>
    <cellStyle name="40% - Акцент6 26 2 2 2" xfId="5902"/>
    <cellStyle name="40% - Акцент6 26 2 3" xfId="4918"/>
    <cellStyle name="40% - Акцент6 26 3" xfId="3442"/>
    <cellStyle name="40% - Акцент6 26 3 2" xfId="5410"/>
    <cellStyle name="40% - Акцент6 26 4" xfId="4426"/>
    <cellStyle name="40% - Акцент6 27" xfId="900"/>
    <cellStyle name="40% - Акцент6 27 2" xfId="2910"/>
    <cellStyle name="40% - Акцент6 27 2 2" xfId="3935"/>
    <cellStyle name="40% - Акцент6 27 2 2 2" xfId="5903"/>
    <cellStyle name="40% - Акцент6 27 2 3" xfId="4919"/>
    <cellStyle name="40% - Акцент6 27 3" xfId="3443"/>
    <cellStyle name="40% - Акцент6 27 3 2" xfId="5411"/>
    <cellStyle name="40% - Акцент6 27 4" xfId="4427"/>
    <cellStyle name="40% - Акцент6 28" xfId="901"/>
    <cellStyle name="40% - Акцент6 28 2" xfId="2911"/>
    <cellStyle name="40% - Акцент6 28 2 2" xfId="3936"/>
    <cellStyle name="40% - Акцент6 28 2 2 2" xfId="5904"/>
    <cellStyle name="40% - Акцент6 28 2 3" xfId="4920"/>
    <cellStyle name="40% - Акцент6 28 3" xfId="3444"/>
    <cellStyle name="40% - Акцент6 28 3 2" xfId="5412"/>
    <cellStyle name="40% - Акцент6 28 4" xfId="4428"/>
    <cellStyle name="40% - Акцент6 29" xfId="902"/>
    <cellStyle name="40% - Акцент6 29 2" xfId="2912"/>
    <cellStyle name="40% - Акцент6 29 2 2" xfId="3937"/>
    <cellStyle name="40% - Акцент6 29 2 2 2" xfId="5905"/>
    <cellStyle name="40% - Акцент6 29 2 3" xfId="4921"/>
    <cellStyle name="40% - Акцент6 29 3" xfId="3445"/>
    <cellStyle name="40% - Акцент6 29 3 2" xfId="5413"/>
    <cellStyle name="40% - Акцент6 29 4" xfId="4429"/>
    <cellStyle name="40% - Акцент6 3" xfId="903"/>
    <cellStyle name="40% — акцент6 3" xfId="904"/>
    <cellStyle name="40% - Акцент6 3_Приложение 1" xfId="905"/>
    <cellStyle name="40% — акцент6 3_Приложение 1" xfId="906"/>
    <cellStyle name="40% - Акцент6 3_Приложение 1_1" xfId="907"/>
    <cellStyle name="40% — акцент6 3_Приложение 2" xfId="908"/>
    <cellStyle name="40% - Акцент6 3_Приложение 2_1" xfId="909"/>
    <cellStyle name="40% — акцент6 3_Стоимость" xfId="910"/>
    <cellStyle name="40% - Акцент6 3_Стоимость_1" xfId="911"/>
    <cellStyle name="40% — акцент6 3_Стоимость_1" xfId="912"/>
    <cellStyle name="40% - Акцент6 3_Стоимость_Стоимость" xfId="913"/>
    <cellStyle name="40% — акцент6 3_Стоимость_Стоимость" xfId="914"/>
    <cellStyle name="40% - Акцент6 30" xfId="915"/>
    <cellStyle name="40% - Акцент6 30 2" xfId="2913"/>
    <cellStyle name="40% - Акцент6 30 2 2" xfId="3938"/>
    <cellStyle name="40% - Акцент6 30 2 2 2" xfId="5906"/>
    <cellStyle name="40% - Акцент6 30 2 3" xfId="4922"/>
    <cellStyle name="40% - Акцент6 30 3" xfId="3446"/>
    <cellStyle name="40% - Акцент6 30 3 2" xfId="5414"/>
    <cellStyle name="40% - Акцент6 30 4" xfId="4430"/>
    <cellStyle name="40% - Акцент6 31" xfId="916"/>
    <cellStyle name="40% - Акцент6 31 2" xfId="2914"/>
    <cellStyle name="40% - Акцент6 31 2 2" xfId="3939"/>
    <cellStyle name="40% - Акцент6 31 2 2 2" xfId="5907"/>
    <cellStyle name="40% - Акцент6 31 2 3" xfId="4923"/>
    <cellStyle name="40% - Акцент6 31 3" xfId="3447"/>
    <cellStyle name="40% - Акцент6 31 3 2" xfId="5415"/>
    <cellStyle name="40% - Акцент6 31 4" xfId="4431"/>
    <cellStyle name="40% - Акцент6 32" xfId="917"/>
    <cellStyle name="40% - Акцент6 32 2" xfId="2915"/>
    <cellStyle name="40% - Акцент6 32 2 2" xfId="3940"/>
    <cellStyle name="40% - Акцент6 32 2 2 2" xfId="5908"/>
    <cellStyle name="40% - Акцент6 32 2 3" xfId="4924"/>
    <cellStyle name="40% - Акцент6 32 3" xfId="3448"/>
    <cellStyle name="40% - Акцент6 32 3 2" xfId="5416"/>
    <cellStyle name="40% - Акцент6 32 4" xfId="4432"/>
    <cellStyle name="40% - Акцент6 33" xfId="918"/>
    <cellStyle name="40% - Акцент6 33 2" xfId="2916"/>
    <cellStyle name="40% - Акцент6 33 2 2" xfId="3941"/>
    <cellStyle name="40% - Акцент6 33 2 2 2" xfId="5909"/>
    <cellStyle name="40% - Акцент6 33 2 3" xfId="4925"/>
    <cellStyle name="40% - Акцент6 33 3" xfId="3449"/>
    <cellStyle name="40% - Акцент6 33 3 2" xfId="5417"/>
    <cellStyle name="40% - Акцент6 33 4" xfId="4433"/>
    <cellStyle name="40% - Акцент6 34" xfId="919"/>
    <cellStyle name="40% - Акцент6 34 2" xfId="2917"/>
    <cellStyle name="40% - Акцент6 34 2 2" xfId="3942"/>
    <cellStyle name="40% - Акцент6 34 2 2 2" xfId="5910"/>
    <cellStyle name="40% - Акцент6 34 2 3" xfId="4926"/>
    <cellStyle name="40% - Акцент6 34 3" xfId="3450"/>
    <cellStyle name="40% - Акцент6 34 3 2" xfId="5418"/>
    <cellStyle name="40% - Акцент6 34 4" xfId="4434"/>
    <cellStyle name="40% - Акцент6 35" xfId="920"/>
    <cellStyle name="40% - Акцент6 35 2" xfId="2918"/>
    <cellStyle name="40% - Акцент6 35 2 2" xfId="3943"/>
    <cellStyle name="40% - Акцент6 35 2 2 2" xfId="5911"/>
    <cellStyle name="40% - Акцент6 35 2 3" xfId="4927"/>
    <cellStyle name="40% - Акцент6 35 3" xfId="3451"/>
    <cellStyle name="40% - Акцент6 35 3 2" xfId="5419"/>
    <cellStyle name="40% - Акцент6 35 4" xfId="4435"/>
    <cellStyle name="40% - Акцент6 36" xfId="921"/>
    <cellStyle name="40% - Акцент6 36 2" xfId="2919"/>
    <cellStyle name="40% - Акцент6 36 2 2" xfId="3944"/>
    <cellStyle name="40% - Акцент6 36 2 2 2" xfId="5912"/>
    <cellStyle name="40% - Акцент6 36 2 3" xfId="4928"/>
    <cellStyle name="40% - Акцент6 36 3" xfId="3452"/>
    <cellStyle name="40% - Акцент6 36 3 2" xfId="5420"/>
    <cellStyle name="40% - Акцент6 36 4" xfId="4436"/>
    <cellStyle name="40% - Акцент6 37" xfId="922"/>
    <cellStyle name="40% - Акцент6 37 2" xfId="2920"/>
    <cellStyle name="40% - Акцент6 37 2 2" xfId="3945"/>
    <cellStyle name="40% - Акцент6 37 2 2 2" xfId="5913"/>
    <cellStyle name="40% - Акцент6 37 2 3" xfId="4929"/>
    <cellStyle name="40% - Акцент6 37 3" xfId="3453"/>
    <cellStyle name="40% - Акцент6 37 3 2" xfId="5421"/>
    <cellStyle name="40% - Акцент6 37 4" xfId="4437"/>
    <cellStyle name="40% - Акцент6 38" xfId="923"/>
    <cellStyle name="40% - Акцент6 38 2" xfId="2921"/>
    <cellStyle name="40% - Акцент6 38 2 2" xfId="3946"/>
    <cellStyle name="40% - Акцент6 38 2 2 2" xfId="5914"/>
    <cellStyle name="40% - Акцент6 38 2 3" xfId="4930"/>
    <cellStyle name="40% - Акцент6 38 3" xfId="3454"/>
    <cellStyle name="40% - Акцент6 38 3 2" xfId="5422"/>
    <cellStyle name="40% - Акцент6 38 4" xfId="4438"/>
    <cellStyle name="40% - Акцент6 39" xfId="924"/>
    <cellStyle name="40% - Акцент6 39 2" xfId="2922"/>
    <cellStyle name="40% - Акцент6 39 2 2" xfId="3947"/>
    <cellStyle name="40% - Акцент6 39 2 2 2" xfId="5915"/>
    <cellStyle name="40% - Акцент6 39 2 3" xfId="4931"/>
    <cellStyle name="40% - Акцент6 39 3" xfId="3455"/>
    <cellStyle name="40% - Акцент6 39 3 2" xfId="5423"/>
    <cellStyle name="40% - Акцент6 39 4" xfId="4439"/>
    <cellStyle name="40% - Акцент6 4" xfId="925"/>
    <cellStyle name="40% — акцент6 4" xfId="926"/>
    <cellStyle name="40% - Акцент6 4_Приложение 1" xfId="927"/>
    <cellStyle name="40% — акцент6 4_Приложение 1" xfId="928"/>
    <cellStyle name="40% - Акцент6 4_Приложение 1_1" xfId="929"/>
    <cellStyle name="40% — акцент6 4_Приложение 2" xfId="930"/>
    <cellStyle name="40% - Акцент6 4_Приложение 2_1" xfId="931"/>
    <cellStyle name="40% — акцент6 4_Стоимость" xfId="932"/>
    <cellStyle name="40% - Акцент6 4_Стоимость_1" xfId="933"/>
    <cellStyle name="40% — акцент6 4_Стоимость_1" xfId="934"/>
    <cellStyle name="40% - Акцент6 4_Стоимость_Стоимость" xfId="935"/>
    <cellStyle name="40% — акцент6 4_Стоимость_Стоимость" xfId="936"/>
    <cellStyle name="40% - Акцент6 40" xfId="937"/>
    <cellStyle name="40% - Акцент6 40 2" xfId="2923"/>
    <cellStyle name="40% - Акцент6 40 2 2" xfId="3948"/>
    <cellStyle name="40% - Акцент6 40 2 2 2" xfId="5916"/>
    <cellStyle name="40% - Акцент6 40 2 3" xfId="4932"/>
    <cellStyle name="40% - Акцент6 40 3" xfId="3456"/>
    <cellStyle name="40% - Акцент6 40 3 2" xfId="5424"/>
    <cellStyle name="40% - Акцент6 40 4" xfId="4440"/>
    <cellStyle name="40% - Акцент6 41" xfId="938"/>
    <cellStyle name="40% - Акцент6 41 2" xfId="2924"/>
    <cellStyle name="40% - Акцент6 41 2 2" xfId="3949"/>
    <cellStyle name="40% - Акцент6 41 2 2 2" xfId="5917"/>
    <cellStyle name="40% - Акцент6 41 2 3" xfId="4933"/>
    <cellStyle name="40% - Акцент6 41 3" xfId="3457"/>
    <cellStyle name="40% - Акцент6 41 3 2" xfId="5425"/>
    <cellStyle name="40% - Акцент6 41 4" xfId="4441"/>
    <cellStyle name="40% - Акцент6 42" xfId="939"/>
    <cellStyle name="40% - Акцент6 42 2" xfId="2925"/>
    <cellStyle name="40% - Акцент6 42 2 2" xfId="3950"/>
    <cellStyle name="40% - Акцент6 42 2 2 2" xfId="5918"/>
    <cellStyle name="40% - Акцент6 42 2 3" xfId="4934"/>
    <cellStyle name="40% - Акцент6 42 3" xfId="3458"/>
    <cellStyle name="40% - Акцент6 42 3 2" xfId="5426"/>
    <cellStyle name="40% - Акцент6 42 4" xfId="4442"/>
    <cellStyle name="40% - Акцент6 43" xfId="940"/>
    <cellStyle name="40% - Акцент6 43 2" xfId="2926"/>
    <cellStyle name="40% - Акцент6 43 2 2" xfId="3951"/>
    <cellStyle name="40% - Акцент6 43 2 2 2" xfId="5919"/>
    <cellStyle name="40% - Акцент6 43 2 3" xfId="4935"/>
    <cellStyle name="40% - Акцент6 43 3" xfId="3459"/>
    <cellStyle name="40% - Акцент6 43 3 2" xfId="5427"/>
    <cellStyle name="40% - Акцент6 43 4" xfId="4443"/>
    <cellStyle name="40% - Акцент6 44" xfId="941"/>
    <cellStyle name="40% - Акцент6 44 2" xfId="2927"/>
    <cellStyle name="40% - Акцент6 44 2 2" xfId="3952"/>
    <cellStyle name="40% - Акцент6 44 2 2 2" xfId="5920"/>
    <cellStyle name="40% - Акцент6 44 2 3" xfId="4936"/>
    <cellStyle name="40% - Акцент6 44 3" xfId="3460"/>
    <cellStyle name="40% - Акцент6 44 3 2" xfId="5428"/>
    <cellStyle name="40% - Акцент6 44 4" xfId="4444"/>
    <cellStyle name="40% - Акцент6 45" xfId="942"/>
    <cellStyle name="40% - Акцент6 45 2" xfId="2928"/>
    <cellStyle name="40% - Акцент6 45 2 2" xfId="3953"/>
    <cellStyle name="40% - Акцент6 45 2 2 2" xfId="5921"/>
    <cellStyle name="40% - Акцент6 45 2 3" xfId="4937"/>
    <cellStyle name="40% - Акцент6 45 3" xfId="3461"/>
    <cellStyle name="40% - Акцент6 45 3 2" xfId="5429"/>
    <cellStyle name="40% - Акцент6 45 4" xfId="4445"/>
    <cellStyle name="40% - Акцент6 5" xfId="943"/>
    <cellStyle name="40% - Акцент6 5 2" xfId="2929"/>
    <cellStyle name="40% - Акцент6 5 2 2" xfId="3954"/>
    <cellStyle name="40% - Акцент6 5 2 2 2" xfId="5922"/>
    <cellStyle name="40% - Акцент6 5 2 3" xfId="4938"/>
    <cellStyle name="40% - Акцент6 5 3" xfId="3462"/>
    <cellStyle name="40% - Акцент6 5 3 2" xfId="5430"/>
    <cellStyle name="40% - Акцент6 5 4" xfId="4446"/>
    <cellStyle name="40% - Акцент6 6" xfId="944"/>
    <cellStyle name="40% - Акцент6 6 2" xfId="2930"/>
    <cellStyle name="40% - Акцент6 6 2 2" xfId="3955"/>
    <cellStyle name="40% - Акцент6 6 2 2 2" xfId="5923"/>
    <cellStyle name="40% - Акцент6 6 2 3" xfId="4939"/>
    <cellStyle name="40% - Акцент6 6 3" xfId="3463"/>
    <cellStyle name="40% - Акцент6 6 3 2" xfId="5431"/>
    <cellStyle name="40% - Акцент6 6 4" xfId="4447"/>
    <cellStyle name="40% - Акцент6 7" xfId="945"/>
    <cellStyle name="40% - Акцент6 7 2" xfId="2931"/>
    <cellStyle name="40% - Акцент6 7 2 2" xfId="3956"/>
    <cellStyle name="40% - Акцент6 7 2 2 2" xfId="5924"/>
    <cellStyle name="40% - Акцент6 7 2 3" xfId="4940"/>
    <cellStyle name="40% - Акцент6 7 3" xfId="3464"/>
    <cellStyle name="40% - Акцент6 7 3 2" xfId="5432"/>
    <cellStyle name="40% - Акцент6 7 4" xfId="4448"/>
    <cellStyle name="40% - Акцент6 8" xfId="946"/>
    <cellStyle name="40% - Акцент6 8 2" xfId="2932"/>
    <cellStyle name="40% - Акцент6 8 2 2" xfId="3957"/>
    <cellStyle name="40% - Акцент6 8 2 2 2" xfId="5925"/>
    <cellStyle name="40% - Акцент6 8 2 3" xfId="4941"/>
    <cellStyle name="40% - Акцент6 8 3" xfId="3465"/>
    <cellStyle name="40% - Акцент6 8 3 2" xfId="5433"/>
    <cellStyle name="40% - Акцент6 8 4" xfId="4449"/>
    <cellStyle name="40% - Акцент6 9" xfId="947"/>
    <cellStyle name="40% - Акцент6 9 2" xfId="2933"/>
    <cellStyle name="40% - Акцент6 9 2 2" xfId="3958"/>
    <cellStyle name="40% - Акцент6 9 2 2 2" xfId="5926"/>
    <cellStyle name="40% - Акцент6 9 2 3" xfId="4942"/>
    <cellStyle name="40% - Акцент6 9 3" xfId="3466"/>
    <cellStyle name="40% - Акцент6 9 3 2" xfId="5434"/>
    <cellStyle name="40% - Акцент6 9 4" xfId="4450"/>
    <cellStyle name="40% — акцент6_Стоимость" xfId="948"/>
    <cellStyle name="60% — акцент1" xfId="949"/>
    <cellStyle name="60% - Акцент1 10" xfId="950"/>
    <cellStyle name="60% - Акцент1 11" xfId="951"/>
    <cellStyle name="60% - Акцент1 12" xfId="952"/>
    <cellStyle name="60% - Акцент1 13" xfId="953"/>
    <cellStyle name="60% - Акцент1 14" xfId="954"/>
    <cellStyle name="60% - Акцент1 15" xfId="955"/>
    <cellStyle name="60% - Акцент1 16" xfId="956"/>
    <cellStyle name="60% - Акцент1 17" xfId="957"/>
    <cellStyle name="60% - Акцент1 18" xfId="958"/>
    <cellStyle name="60% - Акцент1 19" xfId="959"/>
    <cellStyle name="60% - Акцент1 2" xfId="960"/>
    <cellStyle name="60% — акцент1 2" xfId="961"/>
    <cellStyle name="60% - Акцент1 2_Приложение 1" xfId="962"/>
    <cellStyle name="60% — акцент1 2_Приложение 1" xfId="963"/>
    <cellStyle name="60% - Акцент1 2_Приложение 1_1" xfId="964"/>
    <cellStyle name="60% — акцент1 2_Приложение 2" xfId="965"/>
    <cellStyle name="60% - Акцент1 2_Приложение 2_1" xfId="966"/>
    <cellStyle name="60% - Акцент1 20" xfId="967"/>
    <cellStyle name="60% - Акцент1 21" xfId="968"/>
    <cellStyle name="60% - Акцент1 22" xfId="969"/>
    <cellStyle name="60% - Акцент1 23" xfId="970"/>
    <cellStyle name="60% - Акцент1 24" xfId="971"/>
    <cellStyle name="60% - Акцент1 25" xfId="972"/>
    <cellStyle name="60% - Акцент1 26" xfId="973"/>
    <cellStyle name="60% - Акцент1 27" xfId="974"/>
    <cellStyle name="60% - Акцент1 28" xfId="975"/>
    <cellStyle name="60% - Акцент1 29" xfId="976"/>
    <cellStyle name="60% - Акцент1 3" xfId="977"/>
    <cellStyle name="60% — акцент1 3" xfId="978"/>
    <cellStyle name="60% - Акцент1 3_Приложение 1" xfId="979"/>
    <cellStyle name="60% — акцент1 3_Приложение 1" xfId="980"/>
    <cellStyle name="60% - Акцент1 3_Приложение 1_1" xfId="981"/>
    <cellStyle name="60% — акцент1 3_Приложение 2" xfId="982"/>
    <cellStyle name="60% - Акцент1 3_Приложение 2_1" xfId="983"/>
    <cellStyle name="60% - Акцент1 30" xfId="984"/>
    <cellStyle name="60% - Акцент1 31" xfId="985"/>
    <cellStyle name="60% - Акцент1 32" xfId="986"/>
    <cellStyle name="60% - Акцент1 33" xfId="987"/>
    <cellStyle name="60% - Акцент1 34" xfId="988"/>
    <cellStyle name="60% - Акцент1 35" xfId="989"/>
    <cellStyle name="60% - Акцент1 36" xfId="990"/>
    <cellStyle name="60% - Акцент1 37" xfId="991"/>
    <cellStyle name="60% - Акцент1 38" xfId="992"/>
    <cellStyle name="60% - Акцент1 39" xfId="993"/>
    <cellStyle name="60% - Акцент1 4" xfId="994"/>
    <cellStyle name="60% — акцент1 4" xfId="995"/>
    <cellStyle name="60% - Акцент1 4_Приложение 1" xfId="996"/>
    <cellStyle name="60% — акцент1 4_Приложение 1" xfId="997"/>
    <cellStyle name="60% - Акцент1 4_Приложение 1_1" xfId="998"/>
    <cellStyle name="60% — акцент1 4_Приложение 2" xfId="999"/>
    <cellStyle name="60% - Акцент1 4_Приложение 2_1" xfId="1000"/>
    <cellStyle name="60% - Акцент1 40" xfId="1001"/>
    <cellStyle name="60% - Акцент1 41" xfId="1002"/>
    <cellStyle name="60% - Акцент1 42" xfId="1003"/>
    <cellStyle name="60% - Акцент1 43" xfId="1004"/>
    <cellStyle name="60% - Акцент1 44" xfId="1005"/>
    <cellStyle name="60% - Акцент1 45" xfId="1006"/>
    <cellStyle name="60% - Акцент1 5" xfId="1007"/>
    <cellStyle name="60% - Акцент1 6" xfId="1008"/>
    <cellStyle name="60% - Акцент1 7" xfId="1009"/>
    <cellStyle name="60% - Акцент1 8" xfId="1010"/>
    <cellStyle name="60% - Акцент1 9" xfId="1011"/>
    <cellStyle name="60% — акцент2" xfId="1012"/>
    <cellStyle name="60% - Акцент2 10" xfId="1013"/>
    <cellStyle name="60% - Акцент2 11" xfId="1014"/>
    <cellStyle name="60% - Акцент2 12" xfId="1015"/>
    <cellStyle name="60% - Акцент2 13" xfId="1016"/>
    <cellStyle name="60% - Акцент2 14" xfId="1017"/>
    <cellStyle name="60% - Акцент2 15" xfId="1018"/>
    <cellStyle name="60% - Акцент2 16" xfId="1019"/>
    <cellStyle name="60% - Акцент2 17" xfId="1020"/>
    <cellStyle name="60% - Акцент2 18" xfId="1021"/>
    <cellStyle name="60% - Акцент2 19" xfId="1022"/>
    <cellStyle name="60% - Акцент2 2" xfId="1023"/>
    <cellStyle name="60% — акцент2 2" xfId="1024"/>
    <cellStyle name="60% - Акцент2 2_Приложение 1" xfId="1025"/>
    <cellStyle name="60% — акцент2 2_Приложение 1" xfId="1026"/>
    <cellStyle name="60% - Акцент2 2_Приложение 1_1" xfId="1027"/>
    <cellStyle name="60% — акцент2 2_Приложение 2" xfId="1028"/>
    <cellStyle name="60% - Акцент2 2_Приложение 2_1" xfId="1029"/>
    <cellStyle name="60% - Акцент2 20" xfId="1030"/>
    <cellStyle name="60% - Акцент2 21" xfId="1031"/>
    <cellStyle name="60% - Акцент2 22" xfId="1032"/>
    <cellStyle name="60% - Акцент2 23" xfId="1033"/>
    <cellStyle name="60% - Акцент2 24" xfId="1034"/>
    <cellStyle name="60% - Акцент2 25" xfId="1035"/>
    <cellStyle name="60% - Акцент2 26" xfId="1036"/>
    <cellStyle name="60% - Акцент2 27" xfId="1037"/>
    <cellStyle name="60% - Акцент2 28" xfId="1038"/>
    <cellStyle name="60% - Акцент2 29" xfId="1039"/>
    <cellStyle name="60% - Акцент2 3" xfId="1040"/>
    <cellStyle name="60% — акцент2 3" xfId="1041"/>
    <cellStyle name="60% - Акцент2 3_Приложение 1" xfId="1042"/>
    <cellStyle name="60% — акцент2 3_Приложение 1" xfId="1043"/>
    <cellStyle name="60% - Акцент2 3_Приложение 1_1" xfId="1044"/>
    <cellStyle name="60% — акцент2 3_Приложение 2" xfId="1045"/>
    <cellStyle name="60% - Акцент2 3_Приложение 2_1" xfId="1046"/>
    <cellStyle name="60% - Акцент2 30" xfId="1047"/>
    <cellStyle name="60% - Акцент2 31" xfId="1048"/>
    <cellStyle name="60% - Акцент2 32" xfId="1049"/>
    <cellStyle name="60% - Акцент2 33" xfId="1050"/>
    <cellStyle name="60% - Акцент2 34" xfId="1051"/>
    <cellStyle name="60% - Акцент2 35" xfId="1052"/>
    <cellStyle name="60% - Акцент2 36" xfId="1053"/>
    <cellStyle name="60% - Акцент2 37" xfId="1054"/>
    <cellStyle name="60% - Акцент2 38" xfId="1055"/>
    <cellStyle name="60% - Акцент2 39" xfId="1056"/>
    <cellStyle name="60% - Акцент2 4" xfId="1057"/>
    <cellStyle name="60% — акцент2 4" xfId="1058"/>
    <cellStyle name="60% - Акцент2 4_Приложение 1" xfId="1059"/>
    <cellStyle name="60% — акцент2 4_Приложение 1" xfId="1060"/>
    <cellStyle name="60% - Акцент2 4_Приложение 1_1" xfId="1061"/>
    <cellStyle name="60% — акцент2 4_Приложение 2" xfId="1062"/>
    <cellStyle name="60% - Акцент2 4_Приложение 2_1" xfId="1063"/>
    <cellStyle name="60% - Акцент2 40" xfId="1064"/>
    <cellStyle name="60% - Акцент2 41" xfId="1065"/>
    <cellStyle name="60% - Акцент2 42" xfId="1066"/>
    <cellStyle name="60% - Акцент2 43" xfId="1067"/>
    <cellStyle name="60% - Акцент2 44" xfId="1068"/>
    <cellStyle name="60% - Акцент2 45" xfId="1069"/>
    <cellStyle name="60% - Акцент2 5" xfId="1070"/>
    <cellStyle name="60% - Акцент2 6" xfId="1071"/>
    <cellStyle name="60% - Акцент2 7" xfId="1072"/>
    <cellStyle name="60% - Акцент2 8" xfId="1073"/>
    <cellStyle name="60% - Акцент2 9" xfId="1074"/>
    <cellStyle name="60% — акцент3" xfId="1075"/>
    <cellStyle name="60% - Акцент3 10" xfId="1076"/>
    <cellStyle name="60% - Акцент3 11" xfId="1077"/>
    <cellStyle name="60% - Акцент3 12" xfId="1078"/>
    <cellStyle name="60% - Акцент3 13" xfId="1079"/>
    <cellStyle name="60% - Акцент3 14" xfId="1080"/>
    <cellStyle name="60% - Акцент3 15" xfId="1081"/>
    <cellStyle name="60% - Акцент3 16" xfId="1082"/>
    <cellStyle name="60% - Акцент3 17" xfId="1083"/>
    <cellStyle name="60% - Акцент3 18" xfId="1084"/>
    <cellStyle name="60% - Акцент3 19" xfId="1085"/>
    <cellStyle name="60% - Акцент3 2" xfId="1086"/>
    <cellStyle name="60% — акцент3 2" xfId="1087"/>
    <cellStyle name="60% - Акцент3 2_Приложение 1" xfId="1088"/>
    <cellStyle name="60% — акцент3 2_Приложение 1" xfId="1089"/>
    <cellStyle name="60% - Акцент3 2_Приложение 1_1" xfId="1090"/>
    <cellStyle name="60% — акцент3 2_Приложение 2" xfId="1091"/>
    <cellStyle name="60% - Акцент3 2_Приложение 2_1" xfId="1092"/>
    <cellStyle name="60% - Акцент3 20" xfId="1093"/>
    <cellStyle name="60% - Акцент3 21" xfId="1094"/>
    <cellStyle name="60% - Акцент3 22" xfId="1095"/>
    <cellStyle name="60% - Акцент3 23" xfId="1096"/>
    <cellStyle name="60% - Акцент3 24" xfId="1097"/>
    <cellStyle name="60% - Акцент3 25" xfId="1098"/>
    <cellStyle name="60% - Акцент3 26" xfId="1099"/>
    <cellStyle name="60% - Акцент3 27" xfId="1100"/>
    <cellStyle name="60% - Акцент3 28" xfId="1101"/>
    <cellStyle name="60% - Акцент3 29" xfId="1102"/>
    <cellStyle name="60% - Акцент3 3" xfId="1103"/>
    <cellStyle name="60% — акцент3 3" xfId="1104"/>
    <cellStyle name="60% - Акцент3 3_Приложение 1" xfId="1105"/>
    <cellStyle name="60% — акцент3 3_Приложение 1" xfId="1106"/>
    <cellStyle name="60% - Акцент3 3_Приложение 1_1" xfId="1107"/>
    <cellStyle name="60% — акцент3 3_Приложение 2" xfId="1108"/>
    <cellStyle name="60% - Акцент3 3_Приложение 2_1" xfId="1109"/>
    <cellStyle name="60% - Акцент3 30" xfId="1110"/>
    <cellStyle name="60% - Акцент3 31" xfId="1111"/>
    <cellStyle name="60% - Акцент3 32" xfId="1112"/>
    <cellStyle name="60% - Акцент3 33" xfId="1113"/>
    <cellStyle name="60% - Акцент3 34" xfId="1114"/>
    <cellStyle name="60% - Акцент3 35" xfId="1115"/>
    <cellStyle name="60% - Акцент3 36" xfId="1116"/>
    <cellStyle name="60% - Акцент3 37" xfId="1117"/>
    <cellStyle name="60% - Акцент3 38" xfId="1118"/>
    <cellStyle name="60% - Акцент3 39" xfId="1119"/>
    <cellStyle name="60% - Акцент3 4" xfId="1120"/>
    <cellStyle name="60% — акцент3 4" xfId="1121"/>
    <cellStyle name="60% - Акцент3 4_Приложение 1" xfId="1122"/>
    <cellStyle name="60% — акцент3 4_Приложение 1" xfId="1123"/>
    <cellStyle name="60% - Акцент3 4_Приложение 1_1" xfId="1124"/>
    <cellStyle name="60% — акцент3 4_Приложение 2" xfId="1125"/>
    <cellStyle name="60% - Акцент3 4_Приложение 2_1" xfId="1126"/>
    <cellStyle name="60% - Акцент3 40" xfId="1127"/>
    <cellStyle name="60% - Акцент3 41" xfId="1128"/>
    <cellStyle name="60% - Акцент3 42" xfId="1129"/>
    <cellStyle name="60% - Акцент3 43" xfId="1130"/>
    <cellStyle name="60% - Акцент3 44" xfId="1131"/>
    <cellStyle name="60% - Акцент3 45" xfId="1132"/>
    <cellStyle name="60% - Акцент3 5" xfId="1133"/>
    <cellStyle name="60% - Акцент3 6" xfId="1134"/>
    <cellStyle name="60% - Акцент3 7" xfId="1135"/>
    <cellStyle name="60% - Акцент3 8" xfId="1136"/>
    <cellStyle name="60% - Акцент3 9" xfId="1137"/>
    <cellStyle name="60% — акцент4" xfId="1138"/>
    <cellStyle name="60% - Акцент4 10" xfId="1139"/>
    <cellStyle name="60% - Акцент4 11" xfId="1140"/>
    <cellStyle name="60% - Акцент4 12" xfId="1141"/>
    <cellStyle name="60% - Акцент4 13" xfId="1142"/>
    <cellStyle name="60% - Акцент4 14" xfId="1143"/>
    <cellStyle name="60% - Акцент4 15" xfId="1144"/>
    <cellStyle name="60% - Акцент4 16" xfId="1145"/>
    <cellStyle name="60% - Акцент4 17" xfId="1146"/>
    <cellStyle name="60% - Акцент4 18" xfId="1147"/>
    <cellStyle name="60% - Акцент4 19" xfId="1148"/>
    <cellStyle name="60% - Акцент4 2" xfId="1149"/>
    <cellStyle name="60% — акцент4 2" xfId="1150"/>
    <cellStyle name="60% - Акцент4 2_Приложение 1" xfId="1151"/>
    <cellStyle name="60% — акцент4 2_Приложение 1" xfId="1152"/>
    <cellStyle name="60% - Акцент4 2_Приложение 1_1" xfId="1153"/>
    <cellStyle name="60% — акцент4 2_Приложение 2" xfId="1154"/>
    <cellStyle name="60% - Акцент4 2_Приложение 2_1" xfId="1155"/>
    <cellStyle name="60% - Акцент4 20" xfId="1156"/>
    <cellStyle name="60% - Акцент4 21" xfId="1157"/>
    <cellStyle name="60% - Акцент4 22" xfId="1158"/>
    <cellStyle name="60% - Акцент4 23" xfId="1159"/>
    <cellStyle name="60% - Акцент4 24" xfId="1160"/>
    <cellStyle name="60% - Акцент4 25" xfId="1161"/>
    <cellStyle name="60% - Акцент4 26" xfId="1162"/>
    <cellStyle name="60% - Акцент4 27" xfId="1163"/>
    <cellStyle name="60% - Акцент4 28" xfId="1164"/>
    <cellStyle name="60% - Акцент4 29" xfId="1165"/>
    <cellStyle name="60% - Акцент4 3" xfId="1166"/>
    <cellStyle name="60% — акцент4 3" xfId="1167"/>
    <cellStyle name="60% - Акцент4 3_Приложение 1" xfId="1168"/>
    <cellStyle name="60% — акцент4 3_Приложение 1" xfId="1169"/>
    <cellStyle name="60% - Акцент4 3_Приложение 1_1" xfId="1170"/>
    <cellStyle name="60% — акцент4 3_Приложение 2" xfId="1171"/>
    <cellStyle name="60% - Акцент4 3_Приложение 2_1" xfId="1172"/>
    <cellStyle name="60% - Акцент4 30" xfId="1173"/>
    <cellStyle name="60% - Акцент4 31" xfId="1174"/>
    <cellStyle name="60% - Акцент4 32" xfId="1175"/>
    <cellStyle name="60% - Акцент4 33" xfId="1176"/>
    <cellStyle name="60% - Акцент4 34" xfId="1177"/>
    <cellStyle name="60% - Акцент4 35" xfId="1178"/>
    <cellStyle name="60% - Акцент4 36" xfId="1179"/>
    <cellStyle name="60% - Акцент4 37" xfId="1180"/>
    <cellStyle name="60% - Акцент4 38" xfId="1181"/>
    <cellStyle name="60% - Акцент4 39" xfId="1182"/>
    <cellStyle name="60% - Акцент4 4" xfId="1183"/>
    <cellStyle name="60% — акцент4 4" xfId="1184"/>
    <cellStyle name="60% - Акцент4 4_Приложение 1" xfId="1185"/>
    <cellStyle name="60% — акцент4 4_Приложение 1" xfId="1186"/>
    <cellStyle name="60% - Акцент4 4_Приложение 1_1" xfId="1187"/>
    <cellStyle name="60% — акцент4 4_Приложение 2" xfId="1188"/>
    <cellStyle name="60% - Акцент4 4_Приложение 2_1" xfId="1189"/>
    <cellStyle name="60% - Акцент4 40" xfId="1190"/>
    <cellStyle name="60% - Акцент4 41" xfId="1191"/>
    <cellStyle name="60% - Акцент4 42" xfId="1192"/>
    <cellStyle name="60% - Акцент4 43" xfId="1193"/>
    <cellStyle name="60% - Акцент4 44" xfId="1194"/>
    <cellStyle name="60% - Акцент4 45" xfId="1195"/>
    <cellStyle name="60% - Акцент4 5" xfId="1196"/>
    <cellStyle name="60% - Акцент4 6" xfId="1197"/>
    <cellStyle name="60% - Акцент4 7" xfId="1198"/>
    <cellStyle name="60% - Акцент4 8" xfId="1199"/>
    <cellStyle name="60% - Акцент4 9" xfId="1200"/>
    <cellStyle name="60% — акцент5" xfId="1201"/>
    <cellStyle name="60% - Акцент5 10" xfId="1202"/>
    <cellStyle name="60% - Акцент5 11" xfId="1203"/>
    <cellStyle name="60% - Акцент5 12" xfId="1204"/>
    <cellStyle name="60% - Акцент5 13" xfId="1205"/>
    <cellStyle name="60% - Акцент5 14" xfId="1206"/>
    <cellStyle name="60% - Акцент5 15" xfId="1207"/>
    <cellStyle name="60% - Акцент5 16" xfId="1208"/>
    <cellStyle name="60% - Акцент5 17" xfId="1209"/>
    <cellStyle name="60% - Акцент5 18" xfId="1210"/>
    <cellStyle name="60% - Акцент5 19" xfId="1211"/>
    <cellStyle name="60% - Акцент5 2" xfId="1212"/>
    <cellStyle name="60% — акцент5 2" xfId="1213"/>
    <cellStyle name="60% - Акцент5 2_Приложение 1" xfId="1214"/>
    <cellStyle name="60% — акцент5 2_Приложение 1" xfId="1215"/>
    <cellStyle name="60% - Акцент5 2_Приложение 1_1" xfId="1216"/>
    <cellStyle name="60% — акцент5 2_Приложение 2" xfId="1217"/>
    <cellStyle name="60% - Акцент5 2_Приложение 2_1" xfId="1218"/>
    <cellStyle name="60% - Акцент5 20" xfId="1219"/>
    <cellStyle name="60% - Акцент5 21" xfId="1220"/>
    <cellStyle name="60% - Акцент5 22" xfId="1221"/>
    <cellStyle name="60% - Акцент5 23" xfId="1222"/>
    <cellStyle name="60% - Акцент5 24" xfId="1223"/>
    <cellStyle name="60% - Акцент5 25" xfId="1224"/>
    <cellStyle name="60% - Акцент5 26" xfId="1225"/>
    <cellStyle name="60% - Акцент5 27" xfId="1226"/>
    <cellStyle name="60% - Акцент5 28" xfId="1227"/>
    <cellStyle name="60% - Акцент5 29" xfId="1228"/>
    <cellStyle name="60% - Акцент5 3" xfId="1229"/>
    <cellStyle name="60% — акцент5 3" xfId="1230"/>
    <cellStyle name="60% - Акцент5 3_Приложение 1" xfId="1231"/>
    <cellStyle name="60% — акцент5 3_Приложение 1" xfId="1232"/>
    <cellStyle name="60% - Акцент5 3_Приложение 1_1" xfId="1233"/>
    <cellStyle name="60% — акцент5 3_Приложение 2" xfId="1234"/>
    <cellStyle name="60% - Акцент5 3_Приложение 2_1" xfId="1235"/>
    <cellStyle name="60% - Акцент5 30" xfId="1236"/>
    <cellStyle name="60% - Акцент5 31" xfId="1237"/>
    <cellStyle name="60% - Акцент5 32" xfId="1238"/>
    <cellStyle name="60% - Акцент5 33" xfId="1239"/>
    <cellStyle name="60% - Акцент5 34" xfId="1240"/>
    <cellStyle name="60% - Акцент5 35" xfId="1241"/>
    <cellStyle name="60% - Акцент5 36" xfId="1242"/>
    <cellStyle name="60% - Акцент5 37" xfId="1243"/>
    <cellStyle name="60% - Акцент5 38" xfId="1244"/>
    <cellStyle name="60% - Акцент5 39" xfId="1245"/>
    <cellStyle name="60% - Акцент5 4" xfId="1246"/>
    <cellStyle name="60% — акцент5 4" xfId="1247"/>
    <cellStyle name="60% - Акцент5 4_Приложение 1" xfId="1248"/>
    <cellStyle name="60% — акцент5 4_Приложение 1" xfId="1249"/>
    <cellStyle name="60% - Акцент5 4_Приложение 1_1" xfId="1250"/>
    <cellStyle name="60% — акцент5 4_Приложение 2" xfId="1251"/>
    <cellStyle name="60% - Акцент5 4_Приложение 2_1" xfId="1252"/>
    <cellStyle name="60% - Акцент5 40" xfId="1253"/>
    <cellStyle name="60% - Акцент5 41" xfId="1254"/>
    <cellStyle name="60% - Акцент5 42" xfId="1255"/>
    <cellStyle name="60% - Акцент5 43" xfId="1256"/>
    <cellStyle name="60% - Акцент5 44" xfId="1257"/>
    <cellStyle name="60% - Акцент5 45" xfId="1258"/>
    <cellStyle name="60% - Акцент5 5" xfId="1259"/>
    <cellStyle name="60% - Акцент5 6" xfId="1260"/>
    <cellStyle name="60% - Акцент5 7" xfId="1261"/>
    <cellStyle name="60% - Акцент5 8" xfId="1262"/>
    <cellStyle name="60% - Акцент5 9" xfId="1263"/>
    <cellStyle name="60% — акцент6" xfId="1264"/>
    <cellStyle name="60% - Акцент6 10" xfId="1265"/>
    <cellStyle name="60% - Акцент6 11" xfId="1266"/>
    <cellStyle name="60% - Акцент6 12" xfId="1267"/>
    <cellStyle name="60% - Акцент6 13" xfId="1268"/>
    <cellStyle name="60% - Акцент6 14" xfId="1269"/>
    <cellStyle name="60% - Акцент6 15" xfId="1270"/>
    <cellStyle name="60% - Акцент6 16" xfId="1271"/>
    <cellStyle name="60% - Акцент6 17" xfId="1272"/>
    <cellStyle name="60% - Акцент6 18" xfId="1273"/>
    <cellStyle name="60% - Акцент6 19" xfId="1274"/>
    <cellStyle name="60% - Акцент6 2" xfId="1275"/>
    <cellStyle name="60% — акцент6 2" xfId="1276"/>
    <cellStyle name="60% - Акцент6 2_Приложение 1" xfId="1277"/>
    <cellStyle name="60% — акцент6 2_Приложение 1" xfId="1278"/>
    <cellStyle name="60% - Акцент6 2_Приложение 1_1" xfId="1279"/>
    <cellStyle name="60% — акцент6 2_Приложение 2" xfId="1280"/>
    <cellStyle name="60% - Акцент6 2_Приложение 2_1" xfId="1281"/>
    <cellStyle name="60% - Акцент6 20" xfId="1282"/>
    <cellStyle name="60% - Акцент6 21" xfId="1283"/>
    <cellStyle name="60% - Акцент6 22" xfId="1284"/>
    <cellStyle name="60% - Акцент6 23" xfId="1285"/>
    <cellStyle name="60% - Акцент6 24" xfId="1286"/>
    <cellStyle name="60% - Акцент6 25" xfId="1287"/>
    <cellStyle name="60% - Акцент6 26" xfId="1288"/>
    <cellStyle name="60% - Акцент6 27" xfId="1289"/>
    <cellStyle name="60% - Акцент6 28" xfId="1290"/>
    <cellStyle name="60% - Акцент6 29" xfId="1291"/>
    <cellStyle name="60% - Акцент6 3" xfId="1292"/>
    <cellStyle name="60% — акцент6 3" xfId="1293"/>
    <cellStyle name="60% - Акцент6 3_Приложение 1" xfId="1294"/>
    <cellStyle name="60% — акцент6 3_Приложение 1" xfId="1295"/>
    <cellStyle name="60% - Акцент6 3_Приложение 1_1" xfId="1296"/>
    <cellStyle name="60% — акцент6 3_Приложение 2" xfId="1297"/>
    <cellStyle name="60% - Акцент6 3_Приложение 2_1" xfId="1298"/>
    <cellStyle name="60% - Акцент6 30" xfId="1299"/>
    <cellStyle name="60% - Акцент6 31" xfId="1300"/>
    <cellStyle name="60% - Акцент6 32" xfId="1301"/>
    <cellStyle name="60% - Акцент6 33" xfId="1302"/>
    <cellStyle name="60% - Акцент6 34" xfId="1303"/>
    <cellStyle name="60% - Акцент6 35" xfId="1304"/>
    <cellStyle name="60% - Акцент6 36" xfId="1305"/>
    <cellStyle name="60% - Акцент6 37" xfId="1306"/>
    <cellStyle name="60% - Акцент6 38" xfId="1307"/>
    <cellStyle name="60% - Акцент6 39" xfId="1308"/>
    <cellStyle name="60% - Акцент6 4" xfId="1309"/>
    <cellStyle name="60% — акцент6 4" xfId="1310"/>
    <cellStyle name="60% - Акцент6 4_Приложение 1" xfId="1311"/>
    <cellStyle name="60% — акцент6 4_Приложение 1" xfId="1312"/>
    <cellStyle name="60% - Акцент6 4_Приложение 1_1" xfId="1313"/>
    <cellStyle name="60% — акцент6 4_Приложение 2" xfId="1314"/>
    <cellStyle name="60% - Акцент6 4_Приложение 2_1" xfId="1315"/>
    <cellStyle name="60% - Акцент6 40" xfId="1316"/>
    <cellStyle name="60% - Акцент6 41" xfId="1317"/>
    <cellStyle name="60% - Акцент6 42" xfId="1318"/>
    <cellStyle name="60% - Акцент6 43" xfId="1319"/>
    <cellStyle name="60% - Акцент6 44" xfId="1320"/>
    <cellStyle name="60% - Акцент6 45" xfId="1321"/>
    <cellStyle name="60% - Акцент6 5" xfId="1322"/>
    <cellStyle name="60% - Акцент6 6" xfId="1323"/>
    <cellStyle name="60% - Акцент6 7" xfId="1324"/>
    <cellStyle name="60% - Акцент6 8" xfId="1325"/>
    <cellStyle name="60% - Акцент6 9" xfId="1326"/>
    <cellStyle name="Excel Built-in Normal" xfId="1327"/>
    <cellStyle name="TableStyleLight1" xfId="1328"/>
    <cellStyle name="Акцент1" xfId="1329" builtinId="29" customBuiltin="1"/>
    <cellStyle name="Акцент1 10" xfId="1330"/>
    <cellStyle name="Акцент1 11" xfId="1331"/>
    <cellStyle name="Акцент1 12" xfId="1332"/>
    <cellStyle name="Акцент1 13" xfId="1333"/>
    <cellStyle name="Акцент1 14" xfId="1334"/>
    <cellStyle name="Акцент1 15" xfId="1335"/>
    <cellStyle name="Акцент1 16" xfId="1336"/>
    <cellStyle name="Акцент1 17" xfId="1337"/>
    <cellStyle name="Акцент1 18" xfId="1338"/>
    <cellStyle name="Акцент1 19" xfId="1339"/>
    <cellStyle name="Акцент1 2" xfId="1340"/>
    <cellStyle name="Акцент1 20" xfId="1341"/>
    <cellStyle name="Акцент1 21" xfId="1342"/>
    <cellStyle name="Акцент1 22" xfId="1343"/>
    <cellStyle name="Акцент1 23" xfId="1344"/>
    <cellStyle name="Акцент1 24" xfId="1345"/>
    <cellStyle name="Акцент1 25" xfId="1346"/>
    <cellStyle name="Акцент1 26" xfId="1347"/>
    <cellStyle name="Акцент1 27" xfId="1348"/>
    <cellStyle name="Акцент1 28" xfId="1349"/>
    <cellStyle name="Акцент1 29" xfId="1350"/>
    <cellStyle name="Акцент1 3" xfId="1351"/>
    <cellStyle name="Акцент1 30" xfId="1352"/>
    <cellStyle name="Акцент1 31" xfId="1353"/>
    <cellStyle name="Акцент1 32" xfId="1354"/>
    <cellStyle name="Акцент1 33" xfId="1355"/>
    <cellStyle name="Акцент1 34" xfId="1356"/>
    <cellStyle name="Акцент1 35" xfId="1357"/>
    <cellStyle name="Акцент1 36" xfId="1358"/>
    <cellStyle name="Акцент1 37" xfId="1359"/>
    <cellStyle name="Акцент1 38" xfId="1360"/>
    <cellStyle name="Акцент1 39" xfId="1361"/>
    <cellStyle name="Акцент1 4" xfId="1362"/>
    <cellStyle name="Акцент1 40" xfId="1363"/>
    <cellStyle name="Акцент1 41" xfId="1364"/>
    <cellStyle name="Акцент1 42" xfId="1365"/>
    <cellStyle name="Акцент1 43" xfId="1366"/>
    <cellStyle name="Акцент1 5" xfId="1367"/>
    <cellStyle name="Акцент1 6" xfId="1368"/>
    <cellStyle name="Акцент1 7" xfId="1369"/>
    <cellStyle name="Акцент1 8" xfId="1370"/>
    <cellStyle name="Акцент1 9" xfId="1371"/>
    <cellStyle name="Акцент2" xfId="1372" builtinId="33" customBuiltin="1"/>
    <cellStyle name="Акцент2 10" xfId="1373"/>
    <cellStyle name="Акцент2 11" xfId="1374"/>
    <cellStyle name="Акцент2 12" xfId="1375"/>
    <cellStyle name="Акцент2 13" xfId="1376"/>
    <cellStyle name="Акцент2 14" xfId="1377"/>
    <cellStyle name="Акцент2 15" xfId="1378"/>
    <cellStyle name="Акцент2 16" xfId="1379"/>
    <cellStyle name="Акцент2 17" xfId="1380"/>
    <cellStyle name="Акцент2 18" xfId="1381"/>
    <cellStyle name="Акцент2 19" xfId="1382"/>
    <cellStyle name="Акцент2 2" xfId="1383"/>
    <cellStyle name="Акцент2 20" xfId="1384"/>
    <cellStyle name="Акцент2 21" xfId="1385"/>
    <cellStyle name="Акцент2 22" xfId="1386"/>
    <cellStyle name="Акцент2 23" xfId="1387"/>
    <cellStyle name="Акцент2 24" xfId="1388"/>
    <cellStyle name="Акцент2 25" xfId="1389"/>
    <cellStyle name="Акцент2 26" xfId="1390"/>
    <cellStyle name="Акцент2 27" xfId="1391"/>
    <cellStyle name="Акцент2 28" xfId="1392"/>
    <cellStyle name="Акцент2 29" xfId="1393"/>
    <cellStyle name="Акцент2 3" xfId="1394"/>
    <cellStyle name="Акцент2 30" xfId="1395"/>
    <cellStyle name="Акцент2 31" xfId="1396"/>
    <cellStyle name="Акцент2 32" xfId="1397"/>
    <cellStyle name="Акцент2 33" xfId="1398"/>
    <cellStyle name="Акцент2 34" xfId="1399"/>
    <cellStyle name="Акцент2 35" xfId="1400"/>
    <cellStyle name="Акцент2 36" xfId="1401"/>
    <cellStyle name="Акцент2 37" xfId="1402"/>
    <cellStyle name="Акцент2 38" xfId="1403"/>
    <cellStyle name="Акцент2 39" xfId="1404"/>
    <cellStyle name="Акцент2 4" xfId="1405"/>
    <cellStyle name="Акцент2 40" xfId="1406"/>
    <cellStyle name="Акцент2 41" xfId="1407"/>
    <cellStyle name="Акцент2 42" xfId="1408"/>
    <cellStyle name="Акцент2 43" xfId="1409"/>
    <cellStyle name="Акцент2 5" xfId="1410"/>
    <cellStyle name="Акцент2 6" xfId="1411"/>
    <cellStyle name="Акцент2 7" xfId="1412"/>
    <cellStyle name="Акцент2 8" xfId="1413"/>
    <cellStyle name="Акцент2 9" xfId="1414"/>
    <cellStyle name="Акцент3" xfId="1415" builtinId="37" customBuiltin="1"/>
    <cellStyle name="Акцент3 10" xfId="1416"/>
    <cellStyle name="Акцент3 11" xfId="1417"/>
    <cellStyle name="Акцент3 12" xfId="1418"/>
    <cellStyle name="Акцент3 13" xfId="1419"/>
    <cellStyle name="Акцент3 14" xfId="1420"/>
    <cellStyle name="Акцент3 15" xfId="1421"/>
    <cellStyle name="Акцент3 16" xfId="1422"/>
    <cellStyle name="Акцент3 17" xfId="1423"/>
    <cellStyle name="Акцент3 18" xfId="1424"/>
    <cellStyle name="Акцент3 19" xfId="1425"/>
    <cellStyle name="Акцент3 2" xfId="1426"/>
    <cellStyle name="Акцент3 20" xfId="1427"/>
    <cellStyle name="Акцент3 21" xfId="1428"/>
    <cellStyle name="Акцент3 22" xfId="1429"/>
    <cellStyle name="Акцент3 23" xfId="1430"/>
    <cellStyle name="Акцент3 24" xfId="1431"/>
    <cellStyle name="Акцент3 25" xfId="1432"/>
    <cellStyle name="Акцент3 26" xfId="1433"/>
    <cellStyle name="Акцент3 27" xfId="1434"/>
    <cellStyle name="Акцент3 28" xfId="1435"/>
    <cellStyle name="Акцент3 29" xfId="1436"/>
    <cellStyle name="Акцент3 3" xfId="1437"/>
    <cellStyle name="Акцент3 30" xfId="1438"/>
    <cellStyle name="Акцент3 31" xfId="1439"/>
    <cellStyle name="Акцент3 32" xfId="1440"/>
    <cellStyle name="Акцент3 33" xfId="1441"/>
    <cellStyle name="Акцент3 34" xfId="1442"/>
    <cellStyle name="Акцент3 35" xfId="1443"/>
    <cellStyle name="Акцент3 36" xfId="1444"/>
    <cellStyle name="Акцент3 37" xfId="1445"/>
    <cellStyle name="Акцент3 38" xfId="1446"/>
    <cellStyle name="Акцент3 39" xfId="1447"/>
    <cellStyle name="Акцент3 4" xfId="1448"/>
    <cellStyle name="Акцент3 40" xfId="1449"/>
    <cellStyle name="Акцент3 41" xfId="1450"/>
    <cellStyle name="Акцент3 42" xfId="1451"/>
    <cellStyle name="Акцент3 43" xfId="1452"/>
    <cellStyle name="Акцент3 5" xfId="1453"/>
    <cellStyle name="Акцент3 6" xfId="1454"/>
    <cellStyle name="Акцент3 7" xfId="1455"/>
    <cellStyle name="Акцент3 8" xfId="1456"/>
    <cellStyle name="Акцент3 9" xfId="1457"/>
    <cellStyle name="Акцент4" xfId="1458" builtinId="41" customBuiltin="1"/>
    <cellStyle name="Акцент4 10" xfId="1459"/>
    <cellStyle name="Акцент4 11" xfId="1460"/>
    <cellStyle name="Акцент4 12" xfId="1461"/>
    <cellStyle name="Акцент4 13" xfId="1462"/>
    <cellStyle name="Акцент4 14" xfId="1463"/>
    <cellStyle name="Акцент4 15" xfId="1464"/>
    <cellStyle name="Акцент4 16" xfId="1465"/>
    <cellStyle name="Акцент4 17" xfId="1466"/>
    <cellStyle name="Акцент4 18" xfId="1467"/>
    <cellStyle name="Акцент4 19" xfId="1468"/>
    <cellStyle name="Акцент4 2" xfId="1469"/>
    <cellStyle name="Акцент4 20" xfId="1470"/>
    <cellStyle name="Акцент4 21" xfId="1471"/>
    <cellStyle name="Акцент4 22" xfId="1472"/>
    <cellStyle name="Акцент4 23" xfId="1473"/>
    <cellStyle name="Акцент4 24" xfId="1474"/>
    <cellStyle name="Акцент4 25" xfId="1475"/>
    <cellStyle name="Акцент4 26" xfId="1476"/>
    <cellStyle name="Акцент4 27" xfId="1477"/>
    <cellStyle name="Акцент4 28" xfId="1478"/>
    <cellStyle name="Акцент4 29" xfId="1479"/>
    <cellStyle name="Акцент4 3" xfId="1480"/>
    <cellStyle name="Акцент4 30" xfId="1481"/>
    <cellStyle name="Акцент4 31" xfId="1482"/>
    <cellStyle name="Акцент4 32" xfId="1483"/>
    <cellStyle name="Акцент4 33" xfId="1484"/>
    <cellStyle name="Акцент4 34" xfId="1485"/>
    <cellStyle name="Акцент4 35" xfId="1486"/>
    <cellStyle name="Акцент4 36" xfId="1487"/>
    <cellStyle name="Акцент4 37" xfId="1488"/>
    <cellStyle name="Акцент4 38" xfId="1489"/>
    <cellStyle name="Акцент4 39" xfId="1490"/>
    <cellStyle name="Акцент4 4" xfId="1491"/>
    <cellStyle name="Акцент4 40" xfId="1492"/>
    <cellStyle name="Акцент4 41" xfId="1493"/>
    <cellStyle name="Акцент4 42" xfId="1494"/>
    <cellStyle name="Акцент4 43" xfId="1495"/>
    <cellStyle name="Акцент4 5" xfId="1496"/>
    <cellStyle name="Акцент4 6" xfId="1497"/>
    <cellStyle name="Акцент4 7" xfId="1498"/>
    <cellStyle name="Акцент4 8" xfId="1499"/>
    <cellStyle name="Акцент4 9" xfId="1500"/>
    <cellStyle name="Акцент5" xfId="1501" builtinId="45" customBuiltin="1"/>
    <cellStyle name="Акцент5 10" xfId="1502"/>
    <cellStyle name="Акцент5 11" xfId="1503"/>
    <cellStyle name="Акцент5 12" xfId="1504"/>
    <cellStyle name="Акцент5 13" xfId="1505"/>
    <cellStyle name="Акцент5 14" xfId="1506"/>
    <cellStyle name="Акцент5 15" xfId="1507"/>
    <cellStyle name="Акцент5 16" xfId="1508"/>
    <cellStyle name="Акцент5 17" xfId="1509"/>
    <cellStyle name="Акцент5 18" xfId="1510"/>
    <cellStyle name="Акцент5 19" xfId="1511"/>
    <cellStyle name="Акцент5 2" xfId="1512"/>
    <cellStyle name="Акцент5 20" xfId="1513"/>
    <cellStyle name="Акцент5 21" xfId="1514"/>
    <cellStyle name="Акцент5 22" xfId="1515"/>
    <cellStyle name="Акцент5 23" xfId="1516"/>
    <cellStyle name="Акцент5 24" xfId="1517"/>
    <cellStyle name="Акцент5 25" xfId="1518"/>
    <cellStyle name="Акцент5 26" xfId="1519"/>
    <cellStyle name="Акцент5 27" xfId="1520"/>
    <cellStyle name="Акцент5 28" xfId="1521"/>
    <cellStyle name="Акцент5 29" xfId="1522"/>
    <cellStyle name="Акцент5 3" xfId="1523"/>
    <cellStyle name="Акцент5 30" xfId="1524"/>
    <cellStyle name="Акцент5 31" xfId="1525"/>
    <cellStyle name="Акцент5 32" xfId="1526"/>
    <cellStyle name="Акцент5 33" xfId="1527"/>
    <cellStyle name="Акцент5 34" xfId="1528"/>
    <cellStyle name="Акцент5 35" xfId="1529"/>
    <cellStyle name="Акцент5 36" xfId="1530"/>
    <cellStyle name="Акцент5 37" xfId="1531"/>
    <cellStyle name="Акцент5 38" xfId="1532"/>
    <cellStyle name="Акцент5 39" xfId="1533"/>
    <cellStyle name="Акцент5 4" xfId="1534"/>
    <cellStyle name="Акцент5 40" xfId="1535"/>
    <cellStyle name="Акцент5 41" xfId="1536"/>
    <cellStyle name="Акцент5 42" xfId="1537"/>
    <cellStyle name="Акцент5 43" xfId="1538"/>
    <cellStyle name="Акцент5 5" xfId="1539"/>
    <cellStyle name="Акцент5 6" xfId="1540"/>
    <cellStyle name="Акцент5 7" xfId="1541"/>
    <cellStyle name="Акцент5 8" xfId="1542"/>
    <cellStyle name="Акцент5 9" xfId="1543"/>
    <cellStyle name="Акцент6" xfId="1544" builtinId="49" customBuiltin="1"/>
    <cellStyle name="Акцент6 10" xfId="1545"/>
    <cellStyle name="Акцент6 11" xfId="1546"/>
    <cellStyle name="Акцент6 12" xfId="1547"/>
    <cellStyle name="Акцент6 13" xfId="1548"/>
    <cellStyle name="Акцент6 14" xfId="1549"/>
    <cellStyle name="Акцент6 15" xfId="1550"/>
    <cellStyle name="Акцент6 16" xfId="1551"/>
    <cellStyle name="Акцент6 17" xfId="1552"/>
    <cellStyle name="Акцент6 18" xfId="1553"/>
    <cellStyle name="Акцент6 19" xfId="1554"/>
    <cellStyle name="Акцент6 2" xfId="1555"/>
    <cellStyle name="Акцент6 20" xfId="1556"/>
    <cellStyle name="Акцент6 21" xfId="1557"/>
    <cellStyle name="Акцент6 22" xfId="1558"/>
    <cellStyle name="Акцент6 23" xfId="1559"/>
    <cellStyle name="Акцент6 24" xfId="1560"/>
    <cellStyle name="Акцент6 25" xfId="1561"/>
    <cellStyle name="Акцент6 26" xfId="1562"/>
    <cellStyle name="Акцент6 27" xfId="1563"/>
    <cellStyle name="Акцент6 28" xfId="1564"/>
    <cellStyle name="Акцент6 29" xfId="1565"/>
    <cellStyle name="Акцент6 3" xfId="1566"/>
    <cellStyle name="Акцент6 30" xfId="1567"/>
    <cellStyle name="Акцент6 31" xfId="1568"/>
    <cellStyle name="Акцент6 32" xfId="1569"/>
    <cellStyle name="Акцент6 33" xfId="1570"/>
    <cellStyle name="Акцент6 34" xfId="1571"/>
    <cellStyle name="Акцент6 35" xfId="1572"/>
    <cellStyle name="Акцент6 36" xfId="1573"/>
    <cellStyle name="Акцент6 37" xfId="1574"/>
    <cellStyle name="Акцент6 38" xfId="1575"/>
    <cellStyle name="Акцент6 39" xfId="1576"/>
    <cellStyle name="Акцент6 4" xfId="1577"/>
    <cellStyle name="Акцент6 40" xfId="1578"/>
    <cellStyle name="Акцент6 41" xfId="1579"/>
    <cellStyle name="Акцент6 42" xfId="1580"/>
    <cellStyle name="Акцент6 43" xfId="1581"/>
    <cellStyle name="Акцент6 5" xfId="1582"/>
    <cellStyle name="Акцент6 6" xfId="1583"/>
    <cellStyle name="Акцент6 7" xfId="1584"/>
    <cellStyle name="Акцент6 8" xfId="1585"/>
    <cellStyle name="Акцент6 9" xfId="1586"/>
    <cellStyle name="Ввод " xfId="1587" builtinId="20" customBuiltin="1"/>
    <cellStyle name="Ввод  10" xfId="1588"/>
    <cellStyle name="Ввод  11" xfId="1589"/>
    <cellStyle name="Ввод  12" xfId="1590"/>
    <cellStyle name="Ввод  13" xfId="1591"/>
    <cellStyle name="Ввод  14" xfId="1592"/>
    <cellStyle name="Ввод  15" xfId="1593"/>
    <cellStyle name="Ввод  16" xfId="1594"/>
    <cellStyle name="Ввод  17" xfId="1595"/>
    <cellStyle name="Ввод  18" xfId="1596"/>
    <cellStyle name="Ввод  19" xfId="1597"/>
    <cellStyle name="Ввод  2" xfId="1598"/>
    <cellStyle name="Ввод  20" xfId="1599"/>
    <cellStyle name="Ввод  21" xfId="1600"/>
    <cellStyle name="Ввод  22" xfId="1601"/>
    <cellStyle name="Ввод  23" xfId="1602"/>
    <cellStyle name="Ввод  24" xfId="1603"/>
    <cellStyle name="Ввод  25" xfId="1604"/>
    <cellStyle name="Ввод  26" xfId="1605"/>
    <cellStyle name="Ввод  27" xfId="1606"/>
    <cellStyle name="Ввод  28" xfId="1607"/>
    <cellStyle name="Ввод  29" xfId="1608"/>
    <cellStyle name="Ввод  3" xfId="1609"/>
    <cellStyle name="Ввод  30" xfId="1610"/>
    <cellStyle name="Ввод  31" xfId="1611"/>
    <cellStyle name="Ввод  32" xfId="1612"/>
    <cellStyle name="Ввод  33" xfId="1613"/>
    <cellStyle name="Ввод  34" xfId="1614"/>
    <cellStyle name="Ввод  35" xfId="1615"/>
    <cellStyle name="Ввод  36" xfId="1616"/>
    <cellStyle name="Ввод  37" xfId="1617"/>
    <cellStyle name="Ввод  38" xfId="1618"/>
    <cellStyle name="Ввод  39" xfId="1619"/>
    <cellStyle name="Ввод  4" xfId="1620"/>
    <cellStyle name="Ввод  40" xfId="1621"/>
    <cellStyle name="Ввод  41" xfId="1622"/>
    <cellStyle name="Ввод  42" xfId="1623"/>
    <cellStyle name="Ввод  43" xfId="1624"/>
    <cellStyle name="Ввод  5" xfId="1625"/>
    <cellStyle name="Ввод  6" xfId="1626"/>
    <cellStyle name="Ввод  7" xfId="1627"/>
    <cellStyle name="Ввод  8" xfId="1628"/>
    <cellStyle name="Ввод  9" xfId="1629"/>
    <cellStyle name="Вывод" xfId="1630" builtinId="21" customBuiltin="1"/>
    <cellStyle name="Вывод 10" xfId="1631"/>
    <cellStyle name="Вывод 11" xfId="1632"/>
    <cellStyle name="Вывод 12" xfId="1633"/>
    <cellStyle name="Вывод 13" xfId="1634"/>
    <cellStyle name="Вывод 14" xfId="1635"/>
    <cellStyle name="Вывод 15" xfId="1636"/>
    <cellStyle name="Вывод 16" xfId="1637"/>
    <cellStyle name="Вывод 17" xfId="1638"/>
    <cellStyle name="Вывод 18" xfId="1639"/>
    <cellStyle name="Вывод 19" xfId="1640"/>
    <cellStyle name="Вывод 2" xfId="1641"/>
    <cellStyle name="Вывод 20" xfId="1642"/>
    <cellStyle name="Вывод 21" xfId="1643"/>
    <cellStyle name="Вывод 22" xfId="1644"/>
    <cellStyle name="Вывод 23" xfId="1645"/>
    <cellStyle name="Вывод 24" xfId="1646"/>
    <cellStyle name="Вывод 25" xfId="1647"/>
    <cellStyle name="Вывод 26" xfId="1648"/>
    <cellStyle name="Вывод 27" xfId="1649"/>
    <cellStyle name="Вывод 28" xfId="1650"/>
    <cellStyle name="Вывод 29" xfId="1651"/>
    <cellStyle name="Вывод 3" xfId="1652"/>
    <cellStyle name="Вывод 30" xfId="1653"/>
    <cellStyle name="Вывод 31" xfId="1654"/>
    <cellStyle name="Вывод 32" xfId="1655"/>
    <cellStyle name="Вывод 33" xfId="1656"/>
    <cellStyle name="Вывод 34" xfId="1657"/>
    <cellStyle name="Вывод 35" xfId="1658"/>
    <cellStyle name="Вывод 36" xfId="1659"/>
    <cellStyle name="Вывод 37" xfId="1660"/>
    <cellStyle name="Вывод 38" xfId="1661"/>
    <cellStyle name="Вывод 39" xfId="1662"/>
    <cellStyle name="Вывод 4" xfId="1663"/>
    <cellStyle name="Вывод 40" xfId="1664"/>
    <cellStyle name="Вывод 41" xfId="1665"/>
    <cellStyle name="Вывод 42" xfId="1666"/>
    <cellStyle name="Вывод 43" xfId="1667"/>
    <cellStyle name="Вывод 44" xfId="1668"/>
    <cellStyle name="Вывод 5" xfId="1669"/>
    <cellStyle name="Вывод 6" xfId="1670"/>
    <cellStyle name="Вывод 7" xfId="1671"/>
    <cellStyle name="Вывод 8" xfId="1672"/>
    <cellStyle name="Вывод 9" xfId="1673"/>
    <cellStyle name="Вычисление" xfId="1674" builtinId="22" customBuiltin="1"/>
    <cellStyle name="Вычисление 10" xfId="1675"/>
    <cellStyle name="Вычисление 11" xfId="1676"/>
    <cellStyle name="Вычисление 12" xfId="1677"/>
    <cellStyle name="Вычисление 13" xfId="1678"/>
    <cellStyle name="Вычисление 14" xfId="1679"/>
    <cellStyle name="Вычисление 15" xfId="1680"/>
    <cellStyle name="Вычисление 16" xfId="1681"/>
    <cellStyle name="Вычисление 17" xfId="1682"/>
    <cellStyle name="Вычисление 18" xfId="1683"/>
    <cellStyle name="Вычисление 19" xfId="1684"/>
    <cellStyle name="Вычисление 2" xfId="1685"/>
    <cellStyle name="Вычисление 20" xfId="1686"/>
    <cellStyle name="Вычисление 21" xfId="1687"/>
    <cellStyle name="Вычисление 22" xfId="1688"/>
    <cellStyle name="Вычисление 23" xfId="1689"/>
    <cellStyle name="Вычисление 24" xfId="1690"/>
    <cellStyle name="Вычисление 25" xfId="1691"/>
    <cellStyle name="Вычисление 26" xfId="1692"/>
    <cellStyle name="Вычисление 27" xfId="1693"/>
    <cellStyle name="Вычисление 28" xfId="1694"/>
    <cellStyle name="Вычисление 29" xfId="1695"/>
    <cellStyle name="Вычисление 3" xfId="1696"/>
    <cellStyle name="Вычисление 30" xfId="1697"/>
    <cellStyle name="Вычисление 31" xfId="1698"/>
    <cellStyle name="Вычисление 32" xfId="1699"/>
    <cellStyle name="Вычисление 33" xfId="1700"/>
    <cellStyle name="Вычисление 34" xfId="1701"/>
    <cellStyle name="Вычисление 35" xfId="1702"/>
    <cellStyle name="Вычисление 36" xfId="1703"/>
    <cellStyle name="Вычисление 37" xfId="1704"/>
    <cellStyle name="Вычисление 38" xfId="1705"/>
    <cellStyle name="Вычисление 39" xfId="1706"/>
    <cellStyle name="Вычисление 4" xfId="1707"/>
    <cellStyle name="Вычисление 40" xfId="1708"/>
    <cellStyle name="Вычисление 41" xfId="1709"/>
    <cellStyle name="Вычисление 42" xfId="1710"/>
    <cellStyle name="Вычисление 43" xfId="1711"/>
    <cellStyle name="Вычисление 44" xfId="1712"/>
    <cellStyle name="Вычисление 5" xfId="1713"/>
    <cellStyle name="Вычисление 6" xfId="1714"/>
    <cellStyle name="Вычисление 7" xfId="1715"/>
    <cellStyle name="Вычисление 8" xfId="1716"/>
    <cellStyle name="Вычисление 9" xfId="1717"/>
    <cellStyle name="Заголовок 1" xfId="1718" builtinId="16" customBuiltin="1"/>
    <cellStyle name="Заголовок 1 10" xfId="1719"/>
    <cellStyle name="Заголовок 1 11" xfId="1720"/>
    <cellStyle name="Заголовок 1 12" xfId="1721"/>
    <cellStyle name="Заголовок 1 13" xfId="1722"/>
    <cellStyle name="Заголовок 1 14" xfId="1723"/>
    <cellStyle name="Заголовок 1 15" xfId="1724"/>
    <cellStyle name="Заголовок 1 16" xfId="1725"/>
    <cellStyle name="Заголовок 1 17" xfId="1726"/>
    <cellStyle name="Заголовок 1 18" xfId="1727"/>
    <cellStyle name="Заголовок 1 19" xfId="1728"/>
    <cellStyle name="Заголовок 1 2" xfId="1729"/>
    <cellStyle name="Заголовок 1 20" xfId="1730"/>
    <cellStyle name="Заголовок 1 21" xfId="1731"/>
    <cellStyle name="Заголовок 1 22" xfId="1732"/>
    <cellStyle name="Заголовок 1 23" xfId="1733"/>
    <cellStyle name="Заголовок 1 24" xfId="1734"/>
    <cellStyle name="Заголовок 1 25" xfId="1735"/>
    <cellStyle name="Заголовок 1 26" xfId="1736"/>
    <cellStyle name="Заголовок 1 27" xfId="1737"/>
    <cellStyle name="Заголовок 1 28" xfId="1738"/>
    <cellStyle name="Заголовок 1 29" xfId="1739"/>
    <cellStyle name="Заголовок 1 3" xfId="1740"/>
    <cellStyle name="Заголовок 1 30" xfId="1741"/>
    <cellStyle name="Заголовок 1 31" xfId="1742"/>
    <cellStyle name="Заголовок 1 32" xfId="1743"/>
    <cellStyle name="Заголовок 1 33" xfId="1744"/>
    <cellStyle name="Заголовок 1 34" xfId="1745"/>
    <cellStyle name="Заголовок 1 35" xfId="1746"/>
    <cellStyle name="Заголовок 1 36" xfId="1747"/>
    <cellStyle name="Заголовок 1 37" xfId="1748"/>
    <cellStyle name="Заголовок 1 38" xfId="1749"/>
    <cellStyle name="Заголовок 1 39" xfId="1750"/>
    <cellStyle name="Заголовок 1 4" xfId="1751"/>
    <cellStyle name="Заголовок 1 40" xfId="1752"/>
    <cellStyle name="Заголовок 1 41" xfId="1753"/>
    <cellStyle name="Заголовок 1 42" xfId="1754"/>
    <cellStyle name="Заголовок 1 43" xfId="1755"/>
    <cellStyle name="Заголовок 1 5" xfId="1756"/>
    <cellStyle name="Заголовок 1 6" xfId="1757"/>
    <cellStyle name="Заголовок 1 7" xfId="1758"/>
    <cellStyle name="Заголовок 1 8" xfId="1759"/>
    <cellStyle name="Заголовок 1 9" xfId="1760"/>
    <cellStyle name="Заголовок 2" xfId="1761" builtinId="17" customBuiltin="1"/>
    <cellStyle name="Заголовок 2 10" xfId="1762"/>
    <cellStyle name="Заголовок 2 11" xfId="1763"/>
    <cellStyle name="Заголовок 2 12" xfId="1764"/>
    <cellStyle name="Заголовок 2 13" xfId="1765"/>
    <cellStyle name="Заголовок 2 14" xfId="1766"/>
    <cellStyle name="Заголовок 2 15" xfId="1767"/>
    <cellStyle name="Заголовок 2 16" xfId="1768"/>
    <cellStyle name="Заголовок 2 17" xfId="1769"/>
    <cellStyle name="Заголовок 2 18" xfId="1770"/>
    <cellStyle name="Заголовок 2 19" xfId="1771"/>
    <cellStyle name="Заголовок 2 2" xfId="1772"/>
    <cellStyle name="Заголовок 2 20" xfId="1773"/>
    <cellStyle name="Заголовок 2 21" xfId="1774"/>
    <cellStyle name="Заголовок 2 22" xfId="1775"/>
    <cellStyle name="Заголовок 2 23" xfId="1776"/>
    <cellStyle name="Заголовок 2 24" xfId="1777"/>
    <cellStyle name="Заголовок 2 25" xfId="1778"/>
    <cellStyle name="Заголовок 2 26" xfId="1779"/>
    <cellStyle name="Заголовок 2 27" xfId="1780"/>
    <cellStyle name="Заголовок 2 28" xfId="1781"/>
    <cellStyle name="Заголовок 2 29" xfId="1782"/>
    <cellStyle name="Заголовок 2 3" xfId="1783"/>
    <cellStyle name="Заголовок 2 30" xfId="1784"/>
    <cellStyle name="Заголовок 2 31" xfId="1785"/>
    <cellStyle name="Заголовок 2 32" xfId="1786"/>
    <cellStyle name="Заголовок 2 33" xfId="1787"/>
    <cellStyle name="Заголовок 2 34" xfId="1788"/>
    <cellStyle name="Заголовок 2 35" xfId="1789"/>
    <cellStyle name="Заголовок 2 36" xfId="1790"/>
    <cellStyle name="Заголовок 2 37" xfId="1791"/>
    <cellStyle name="Заголовок 2 38" xfId="1792"/>
    <cellStyle name="Заголовок 2 39" xfId="1793"/>
    <cellStyle name="Заголовок 2 4" xfId="1794"/>
    <cellStyle name="Заголовок 2 40" xfId="1795"/>
    <cellStyle name="Заголовок 2 41" xfId="1796"/>
    <cellStyle name="Заголовок 2 42" xfId="1797"/>
    <cellStyle name="Заголовок 2 43" xfId="1798"/>
    <cellStyle name="Заголовок 2 5" xfId="1799"/>
    <cellStyle name="Заголовок 2 6" xfId="1800"/>
    <cellStyle name="Заголовок 2 7" xfId="1801"/>
    <cellStyle name="Заголовок 2 8" xfId="1802"/>
    <cellStyle name="Заголовок 2 9" xfId="1803"/>
    <cellStyle name="Заголовок 3" xfId="1804" builtinId="18" customBuiltin="1"/>
    <cellStyle name="Заголовок 3 10" xfId="1805"/>
    <cellStyle name="Заголовок 3 11" xfId="1806"/>
    <cellStyle name="Заголовок 3 12" xfId="1807"/>
    <cellStyle name="Заголовок 3 13" xfId="1808"/>
    <cellStyle name="Заголовок 3 14" xfId="1809"/>
    <cellStyle name="Заголовок 3 15" xfId="1810"/>
    <cellStyle name="Заголовок 3 16" xfId="1811"/>
    <cellStyle name="Заголовок 3 17" xfId="1812"/>
    <cellStyle name="Заголовок 3 18" xfId="1813"/>
    <cellStyle name="Заголовок 3 19" xfId="1814"/>
    <cellStyle name="Заголовок 3 2" xfId="1815"/>
    <cellStyle name="Заголовок 3 20" xfId="1816"/>
    <cellStyle name="Заголовок 3 21" xfId="1817"/>
    <cellStyle name="Заголовок 3 22" xfId="1818"/>
    <cellStyle name="Заголовок 3 23" xfId="1819"/>
    <cellStyle name="Заголовок 3 24" xfId="1820"/>
    <cellStyle name="Заголовок 3 25" xfId="1821"/>
    <cellStyle name="Заголовок 3 26" xfId="1822"/>
    <cellStyle name="Заголовок 3 27" xfId="1823"/>
    <cellStyle name="Заголовок 3 28" xfId="1824"/>
    <cellStyle name="Заголовок 3 29" xfId="1825"/>
    <cellStyle name="Заголовок 3 3" xfId="1826"/>
    <cellStyle name="Заголовок 3 30" xfId="1827"/>
    <cellStyle name="Заголовок 3 31" xfId="1828"/>
    <cellStyle name="Заголовок 3 32" xfId="1829"/>
    <cellStyle name="Заголовок 3 33" xfId="1830"/>
    <cellStyle name="Заголовок 3 34" xfId="1831"/>
    <cellStyle name="Заголовок 3 35" xfId="1832"/>
    <cellStyle name="Заголовок 3 36" xfId="1833"/>
    <cellStyle name="Заголовок 3 37" xfId="1834"/>
    <cellStyle name="Заголовок 3 38" xfId="1835"/>
    <cellStyle name="Заголовок 3 39" xfId="1836"/>
    <cellStyle name="Заголовок 3 4" xfId="1837"/>
    <cellStyle name="Заголовок 3 40" xfId="1838"/>
    <cellStyle name="Заголовок 3 41" xfId="1839"/>
    <cellStyle name="Заголовок 3 42" xfId="1840"/>
    <cellStyle name="Заголовок 3 43" xfId="1841"/>
    <cellStyle name="Заголовок 3 5" xfId="1842"/>
    <cellStyle name="Заголовок 3 6" xfId="1843"/>
    <cellStyle name="Заголовок 3 7" xfId="1844"/>
    <cellStyle name="Заголовок 3 8" xfId="1845"/>
    <cellStyle name="Заголовок 3 9" xfId="1846"/>
    <cellStyle name="Заголовок 4" xfId="1847" builtinId="19" customBuiltin="1"/>
    <cellStyle name="Заголовок 4 10" xfId="1848"/>
    <cellStyle name="Заголовок 4 11" xfId="1849"/>
    <cellStyle name="Заголовок 4 12" xfId="1850"/>
    <cellStyle name="Заголовок 4 13" xfId="1851"/>
    <cellStyle name="Заголовок 4 14" xfId="1852"/>
    <cellStyle name="Заголовок 4 15" xfId="1853"/>
    <cellStyle name="Заголовок 4 16" xfId="1854"/>
    <cellStyle name="Заголовок 4 17" xfId="1855"/>
    <cellStyle name="Заголовок 4 18" xfId="1856"/>
    <cellStyle name="Заголовок 4 19" xfId="1857"/>
    <cellStyle name="Заголовок 4 2" xfId="1858"/>
    <cellStyle name="Заголовок 4 20" xfId="1859"/>
    <cellStyle name="Заголовок 4 21" xfId="1860"/>
    <cellStyle name="Заголовок 4 22" xfId="1861"/>
    <cellStyle name="Заголовок 4 23" xfId="1862"/>
    <cellStyle name="Заголовок 4 24" xfId="1863"/>
    <cellStyle name="Заголовок 4 25" xfId="1864"/>
    <cellStyle name="Заголовок 4 26" xfId="1865"/>
    <cellStyle name="Заголовок 4 27" xfId="1866"/>
    <cellStyle name="Заголовок 4 28" xfId="1867"/>
    <cellStyle name="Заголовок 4 29" xfId="1868"/>
    <cellStyle name="Заголовок 4 3" xfId="1869"/>
    <cellStyle name="Заголовок 4 30" xfId="1870"/>
    <cellStyle name="Заголовок 4 31" xfId="1871"/>
    <cellStyle name="Заголовок 4 32" xfId="1872"/>
    <cellStyle name="Заголовок 4 33" xfId="1873"/>
    <cellStyle name="Заголовок 4 34" xfId="1874"/>
    <cellStyle name="Заголовок 4 35" xfId="1875"/>
    <cellStyle name="Заголовок 4 36" xfId="1876"/>
    <cellStyle name="Заголовок 4 37" xfId="1877"/>
    <cellStyle name="Заголовок 4 38" xfId="1878"/>
    <cellStyle name="Заголовок 4 39" xfId="1879"/>
    <cellStyle name="Заголовок 4 4" xfId="1880"/>
    <cellStyle name="Заголовок 4 40" xfId="1881"/>
    <cellStyle name="Заголовок 4 41" xfId="1882"/>
    <cellStyle name="Заголовок 4 42" xfId="1883"/>
    <cellStyle name="Заголовок 4 43" xfId="1884"/>
    <cellStyle name="Заголовок 4 5" xfId="1885"/>
    <cellStyle name="Заголовок 4 6" xfId="1886"/>
    <cellStyle name="Заголовок 4 7" xfId="1887"/>
    <cellStyle name="Заголовок 4 8" xfId="1888"/>
    <cellStyle name="Заголовок 4 9" xfId="1889"/>
    <cellStyle name="Итог" xfId="1890" builtinId="25" customBuiltin="1"/>
    <cellStyle name="Итог 10" xfId="1891"/>
    <cellStyle name="Итог 11" xfId="1892"/>
    <cellStyle name="Итог 12" xfId="1893"/>
    <cellStyle name="Итог 13" xfId="1894"/>
    <cellStyle name="Итог 14" xfId="1895"/>
    <cellStyle name="Итог 15" xfId="1896"/>
    <cellStyle name="Итог 16" xfId="1897"/>
    <cellStyle name="Итог 17" xfId="1898"/>
    <cellStyle name="Итог 18" xfId="1899"/>
    <cellStyle name="Итог 19" xfId="1900"/>
    <cellStyle name="Итог 2" xfId="1901"/>
    <cellStyle name="Итог 20" xfId="1902"/>
    <cellStyle name="Итог 21" xfId="1903"/>
    <cellStyle name="Итог 22" xfId="1904"/>
    <cellStyle name="Итог 23" xfId="1905"/>
    <cellStyle name="Итог 24" xfId="1906"/>
    <cellStyle name="Итог 25" xfId="1907"/>
    <cellStyle name="Итог 26" xfId="1908"/>
    <cellStyle name="Итог 27" xfId="1909"/>
    <cellStyle name="Итог 28" xfId="1910"/>
    <cellStyle name="Итог 29" xfId="1911"/>
    <cellStyle name="Итог 3" xfId="1912"/>
    <cellStyle name="Итог 30" xfId="1913"/>
    <cellStyle name="Итог 31" xfId="1914"/>
    <cellStyle name="Итог 32" xfId="1915"/>
    <cellStyle name="Итог 33" xfId="1916"/>
    <cellStyle name="Итог 34" xfId="1917"/>
    <cellStyle name="Итог 35" xfId="1918"/>
    <cellStyle name="Итог 36" xfId="1919"/>
    <cellStyle name="Итог 37" xfId="1920"/>
    <cellStyle name="Итог 38" xfId="1921"/>
    <cellStyle name="Итог 39" xfId="1922"/>
    <cellStyle name="Итог 4" xfId="1923"/>
    <cellStyle name="Итог 40" xfId="1924"/>
    <cellStyle name="Итог 41" xfId="1925"/>
    <cellStyle name="Итог 42" xfId="1926"/>
    <cellStyle name="Итог 43" xfId="1927"/>
    <cellStyle name="Итог 5" xfId="1928"/>
    <cellStyle name="Итог 6" xfId="1929"/>
    <cellStyle name="Итог 7" xfId="1930"/>
    <cellStyle name="Итог 8" xfId="1931"/>
    <cellStyle name="Итог 9" xfId="1932"/>
    <cellStyle name="Итоги" xfId="1933"/>
    <cellStyle name="ИтогоБИМ" xfId="1934"/>
    <cellStyle name="Контрольная ячейка" xfId="1935" builtinId="23" customBuiltin="1"/>
    <cellStyle name="Контрольная ячейка 10" xfId="1936"/>
    <cellStyle name="Контрольная ячейка 11" xfId="1937"/>
    <cellStyle name="Контрольная ячейка 12" xfId="1938"/>
    <cellStyle name="Контрольная ячейка 13" xfId="1939"/>
    <cellStyle name="Контрольная ячейка 14" xfId="1940"/>
    <cellStyle name="Контрольная ячейка 15" xfId="1941"/>
    <cellStyle name="Контрольная ячейка 16" xfId="1942"/>
    <cellStyle name="Контрольная ячейка 17" xfId="1943"/>
    <cellStyle name="Контрольная ячейка 18" xfId="1944"/>
    <cellStyle name="Контрольная ячейка 19" xfId="1945"/>
    <cellStyle name="Контрольная ячейка 2" xfId="1946"/>
    <cellStyle name="Контрольная ячейка 20" xfId="1947"/>
    <cellStyle name="Контрольная ячейка 21" xfId="1948"/>
    <cellStyle name="Контрольная ячейка 22" xfId="1949"/>
    <cellStyle name="Контрольная ячейка 23" xfId="1950"/>
    <cellStyle name="Контрольная ячейка 24" xfId="1951"/>
    <cellStyle name="Контрольная ячейка 25" xfId="1952"/>
    <cellStyle name="Контрольная ячейка 26" xfId="1953"/>
    <cellStyle name="Контрольная ячейка 27" xfId="1954"/>
    <cellStyle name="Контрольная ячейка 28" xfId="1955"/>
    <cellStyle name="Контрольная ячейка 29" xfId="1956"/>
    <cellStyle name="Контрольная ячейка 3" xfId="1957"/>
    <cellStyle name="Контрольная ячейка 30" xfId="1958"/>
    <cellStyle name="Контрольная ячейка 31" xfId="1959"/>
    <cellStyle name="Контрольная ячейка 32" xfId="1960"/>
    <cellStyle name="Контрольная ячейка 33" xfId="1961"/>
    <cellStyle name="Контрольная ячейка 34" xfId="1962"/>
    <cellStyle name="Контрольная ячейка 35" xfId="1963"/>
    <cellStyle name="Контрольная ячейка 36" xfId="1964"/>
    <cellStyle name="Контрольная ячейка 37" xfId="1965"/>
    <cellStyle name="Контрольная ячейка 38" xfId="1966"/>
    <cellStyle name="Контрольная ячейка 39" xfId="1967"/>
    <cellStyle name="Контрольная ячейка 4" xfId="1968"/>
    <cellStyle name="Контрольная ячейка 40" xfId="1969"/>
    <cellStyle name="Контрольная ячейка 41" xfId="1970"/>
    <cellStyle name="Контрольная ячейка 42" xfId="1971"/>
    <cellStyle name="Контрольная ячейка 43" xfId="1972"/>
    <cellStyle name="Контрольная ячейка 5" xfId="1973"/>
    <cellStyle name="Контрольная ячейка 6" xfId="1974"/>
    <cellStyle name="Контрольная ячейка 7" xfId="1975"/>
    <cellStyle name="Контрольная ячейка 8" xfId="1976"/>
    <cellStyle name="Контрольная ячейка 9" xfId="1977"/>
    <cellStyle name="Название" xfId="1978" builtinId="15" customBuiltin="1"/>
    <cellStyle name="Название 10" xfId="1979"/>
    <cellStyle name="Название 11" xfId="1980"/>
    <cellStyle name="Название 12" xfId="1981"/>
    <cellStyle name="Название 13" xfId="1982"/>
    <cellStyle name="Название 14" xfId="1983"/>
    <cellStyle name="Название 15" xfId="1984"/>
    <cellStyle name="Название 16" xfId="1985"/>
    <cellStyle name="Название 17" xfId="1986"/>
    <cellStyle name="Название 18" xfId="1987"/>
    <cellStyle name="Название 19" xfId="1988"/>
    <cellStyle name="Название 2" xfId="1989"/>
    <cellStyle name="Название 20" xfId="1990"/>
    <cellStyle name="Название 21" xfId="1991"/>
    <cellStyle name="Название 22" xfId="1992"/>
    <cellStyle name="Название 23" xfId="1993"/>
    <cellStyle name="Название 24" xfId="1994"/>
    <cellStyle name="Название 25" xfId="1995"/>
    <cellStyle name="Название 26" xfId="1996"/>
    <cellStyle name="Название 27" xfId="1997"/>
    <cellStyle name="Название 28" xfId="1998"/>
    <cellStyle name="Название 29" xfId="1999"/>
    <cellStyle name="Название 3" xfId="2000"/>
    <cellStyle name="Название 30" xfId="2001"/>
    <cellStyle name="Название 31" xfId="2002"/>
    <cellStyle name="Название 32" xfId="2003"/>
    <cellStyle name="Название 33" xfId="2004"/>
    <cellStyle name="Название 34" xfId="2005"/>
    <cellStyle name="Название 35" xfId="2006"/>
    <cellStyle name="Название 36" xfId="2007"/>
    <cellStyle name="Название 37" xfId="2008"/>
    <cellStyle name="Название 38" xfId="2009"/>
    <cellStyle name="Название 39" xfId="2010"/>
    <cellStyle name="Название 4" xfId="2011"/>
    <cellStyle name="Название 40" xfId="2012"/>
    <cellStyle name="Название 41" xfId="2013"/>
    <cellStyle name="Название 42" xfId="2014"/>
    <cellStyle name="Название 43" xfId="2015"/>
    <cellStyle name="Название 44" xfId="2016"/>
    <cellStyle name="Название 45" xfId="2439"/>
    <cellStyle name="Название 5" xfId="2017"/>
    <cellStyle name="Название 6" xfId="2018"/>
    <cellStyle name="Название 7" xfId="2019"/>
    <cellStyle name="Название 8" xfId="2020"/>
    <cellStyle name="Название 9" xfId="2021"/>
    <cellStyle name="Нейтральный" xfId="2022" builtinId="28" customBuiltin="1"/>
    <cellStyle name="Нейтральный 10" xfId="2023"/>
    <cellStyle name="Нейтральный 11" xfId="2024"/>
    <cellStyle name="Нейтральный 12" xfId="2025"/>
    <cellStyle name="Нейтральный 13" xfId="2026"/>
    <cellStyle name="Нейтральный 14" xfId="2027"/>
    <cellStyle name="Нейтральный 15" xfId="2028"/>
    <cellStyle name="Нейтральный 16" xfId="2029"/>
    <cellStyle name="Нейтральный 17" xfId="2030"/>
    <cellStyle name="Нейтральный 18" xfId="2031"/>
    <cellStyle name="Нейтральный 19" xfId="2032"/>
    <cellStyle name="Нейтральный 2" xfId="2033"/>
    <cellStyle name="Нейтральный 20" xfId="2034"/>
    <cellStyle name="Нейтральный 21" xfId="2035"/>
    <cellStyle name="Нейтральный 22" xfId="2036"/>
    <cellStyle name="Нейтральный 23" xfId="2037"/>
    <cellStyle name="Нейтральный 24" xfId="2038"/>
    <cellStyle name="Нейтральный 25" xfId="2039"/>
    <cellStyle name="Нейтральный 26" xfId="2040"/>
    <cellStyle name="Нейтральный 27" xfId="2041"/>
    <cellStyle name="Нейтральный 28" xfId="2042"/>
    <cellStyle name="Нейтральный 29" xfId="2043"/>
    <cellStyle name="Нейтральный 3" xfId="2044"/>
    <cellStyle name="Нейтральный 30" xfId="2045"/>
    <cellStyle name="Нейтральный 31" xfId="2046"/>
    <cellStyle name="Нейтральный 32" xfId="2047"/>
    <cellStyle name="Нейтральный 33" xfId="2048"/>
    <cellStyle name="Нейтральный 34" xfId="2049"/>
    <cellStyle name="Нейтральный 35" xfId="2050"/>
    <cellStyle name="Нейтральный 36" xfId="2051"/>
    <cellStyle name="Нейтральный 37" xfId="2052"/>
    <cellStyle name="Нейтральный 38" xfId="2053"/>
    <cellStyle name="Нейтральный 39" xfId="2054"/>
    <cellStyle name="Нейтральный 4" xfId="2055"/>
    <cellStyle name="Нейтральный 40" xfId="2056"/>
    <cellStyle name="Нейтральный 41" xfId="2057"/>
    <cellStyle name="Нейтральный 42" xfId="2058"/>
    <cellStyle name="Нейтральный 43" xfId="2059"/>
    <cellStyle name="Нейтральный 5" xfId="2060"/>
    <cellStyle name="Нейтральный 6" xfId="2061"/>
    <cellStyle name="Нейтральный 7" xfId="2062"/>
    <cellStyle name="Нейтральный 8" xfId="2063"/>
    <cellStyle name="Нейтральный 9" xfId="2064"/>
    <cellStyle name="Обычный" xfId="0" builtinId="0"/>
    <cellStyle name="Обычный 10" xfId="2065"/>
    <cellStyle name="Обычный 11" xfId="2066"/>
    <cellStyle name="Обычный 12" xfId="2067"/>
    <cellStyle name="Обычный 13" xfId="2068"/>
    <cellStyle name="Обычный 14" xfId="2069"/>
    <cellStyle name="Обычный 15" xfId="2070"/>
    <cellStyle name="Обычный 16" xfId="2071"/>
    <cellStyle name="Обычный 17" xfId="2072"/>
    <cellStyle name="Обычный 18" xfId="2073"/>
    <cellStyle name="Обычный 19" xfId="2074"/>
    <cellStyle name="Обычный 2" xfId="2075"/>
    <cellStyle name="Обычный 2 2" xfId="2076"/>
    <cellStyle name="Обычный 2 2 2" xfId="2077"/>
    <cellStyle name="Обычный 2 2 3" xfId="2078"/>
    <cellStyle name="Обычный 2 2_17.2" xfId="2079"/>
    <cellStyle name="Обычный 2_17.1 перечень МКД" xfId="2080"/>
    <cellStyle name="Обычный 20" xfId="2081"/>
    <cellStyle name="Обычный 21" xfId="2082"/>
    <cellStyle name="Обычный 22" xfId="2083"/>
    <cellStyle name="Обычный 23" xfId="2084"/>
    <cellStyle name="Обычный 24" xfId="2085"/>
    <cellStyle name="Обычный 25" xfId="2086"/>
    <cellStyle name="Обычный 26" xfId="2087"/>
    <cellStyle name="Обычный 27" xfId="2088"/>
    <cellStyle name="Обычный 28" xfId="2089"/>
    <cellStyle name="Обычный 29" xfId="2090"/>
    <cellStyle name="Обычный 3" xfId="2091"/>
    <cellStyle name="Обычный 3 2" xfId="2092"/>
    <cellStyle name="Обычный 3 2 2" xfId="2093"/>
    <cellStyle name="Обычный 3 2_Стоимость" xfId="2094"/>
    <cellStyle name="Обычный 3 3" xfId="2095"/>
    <cellStyle name="Обычный 3 3 2" xfId="2096"/>
    <cellStyle name="Обычный 3 3_Стоимость" xfId="2097"/>
    <cellStyle name="Обычный 3 4" xfId="2098"/>
    <cellStyle name="Обычный 3 5" xfId="2099"/>
    <cellStyle name="Обычный 3 6" xfId="2100"/>
    <cellStyle name="Обычный 3_17.2" xfId="2101"/>
    <cellStyle name="Обычный 30" xfId="2102"/>
    <cellStyle name="Обычный 31" xfId="2103"/>
    <cellStyle name="Обычный 32" xfId="2104"/>
    <cellStyle name="Обычный 33" xfId="2105"/>
    <cellStyle name="Обычный 34" xfId="2106"/>
    <cellStyle name="Обычный 35" xfId="2107"/>
    <cellStyle name="Обычный 36" xfId="2108"/>
    <cellStyle name="Обычный 37" xfId="2109"/>
    <cellStyle name="Обычный 38" xfId="2110"/>
    <cellStyle name="Обычный 39" xfId="2111"/>
    <cellStyle name="Обычный 4" xfId="2112"/>
    <cellStyle name="Обычный 4 2" xfId="2113"/>
    <cellStyle name="Обычный 4 2 2" xfId="2114"/>
    <cellStyle name="Обычный 4 2_Стоимость" xfId="2115"/>
    <cellStyle name="Обычный 4 3" xfId="2116"/>
    <cellStyle name="Обычный 4 3 2" xfId="2117"/>
    <cellStyle name="Обычный 4 3_Стоимость" xfId="2118"/>
    <cellStyle name="Обычный 4 4" xfId="2119"/>
    <cellStyle name="Обычный 4 5" xfId="2120"/>
    <cellStyle name="Обычный 4 6" xfId="2121"/>
    <cellStyle name="Обычный 4 7" xfId="2122"/>
    <cellStyle name="Обычный 4_Стоимость" xfId="2123"/>
    <cellStyle name="Обычный 40" xfId="2124"/>
    <cellStyle name="Обычный 41" xfId="2125"/>
    <cellStyle name="Обычный 42" xfId="2126"/>
    <cellStyle name="Обычный 43" xfId="2127"/>
    <cellStyle name="Обычный 44" xfId="2128"/>
    <cellStyle name="Обычный 45" xfId="2129"/>
    <cellStyle name="Обычный 46" xfId="2130"/>
    <cellStyle name="Обычный 47" xfId="2131"/>
    <cellStyle name="Обычный 48" xfId="2132"/>
    <cellStyle name="Обычный 49" xfId="2133"/>
    <cellStyle name="Обычный 5" xfId="2134"/>
    <cellStyle name="Обычный 50" xfId="2135"/>
    <cellStyle name="Обычный 51" xfId="2136"/>
    <cellStyle name="Обычный 52" xfId="2137"/>
    <cellStyle name="Обычный 53" xfId="2138"/>
    <cellStyle name="Обычный 54" xfId="2139"/>
    <cellStyle name="Обычный 55" xfId="2140"/>
    <cellStyle name="Обычный 6" xfId="2141"/>
    <cellStyle name="Обычный 6 2" xfId="2142"/>
    <cellStyle name="Обычный 6 2 2" xfId="2143"/>
    <cellStyle name="Обычный 6 2_Стоимость" xfId="2144"/>
    <cellStyle name="Обычный 6 3" xfId="2145"/>
    <cellStyle name="Обычный 6 3 2" xfId="2146"/>
    <cellStyle name="Обычный 6 3_Стоимость" xfId="2147"/>
    <cellStyle name="Обычный 6 4" xfId="2148"/>
    <cellStyle name="Обычный 6 5" xfId="2149"/>
    <cellStyle name="Обычный 6 6" xfId="2150"/>
    <cellStyle name="Обычный 6_Стоимость" xfId="2151"/>
    <cellStyle name="Обычный 7" xfId="2152"/>
    <cellStyle name="Обычный 7 2" xfId="2153"/>
    <cellStyle name="Обычный 7 2 2" xfId="2154"/>
    <cellStyle name="Обычный 7 2_Стоимость" xfId="2155"/>
    <cellStyle name="Обычный 7 3" xfId="2156"/>
    <cellStyle name="Обычный 7 3 2" xfId="2157"/>
    <cellStyle name="Обычный 7 3_Стоимость" xfId="2158"/>
    <cellStyle name="Обычный 7 4" xfId="2159"/>
    <cellStyle name="Обычный 7 5" xfId="2160"/>
    <cellStyle name="Обычный 7_Стоимость" xfId="2161"/>
    <cellStyle name="Обычный 8" xfId="2162"/>
    <cellStyle name="Обычный 8 2" xfId="2163"/>
    <cellStyle name="Обычный 8_Приложение 1" xfId="2164"/>
    <cellStyle name="Обычный 8_Приложение 1 2" xfId="2441"/>
    <cellStyle name="Обычный 8_Приложение 1_Приложение 1" xfId="2165"/>
    <cellStyle name="Обычный 9" xfId="2166"/>
    <cellStyle name="Обычный_17.2 виды ремонта" xfId="2167"/>
    <cellStyle name="Обычный_Лист2" xfId="2168"/>
    <cellStyle name="Обычный_Приложение 1" xfId="2169"/>
    <cellStyle name="Обычный_Приложение 1_1" xfId="2170"/>
    <cellStyle name="Обычный_Приложение 1_2" xfId="2171"/>
    <cellStyle name="Плохой" xfId="2172" builtinId="27" customBuiltin="1"/>
    <cellStyle name="Плохой 10" xfId="2173"/>
    <cellStyle name="Плохой 11" xfId="2174"/>
    <cellStyle name="Плохой 12" xfId="2175"/>
    <cellStyle name="Плохой 13" xfId="2176"/>
    <cellStyle name="Плохой 14" xfId="2177"/>
    <cellStyle name="Плохой 15" xfId="2178"/>
    <cellStyle name="Плохой 16" xfId="2179"/>
    <cellStyle name="Плохой 17" xfId="2180"/>
    <cellStyle name="Плохой 18" xfId="2181"/>
    <cellStyle name="Плохой 19" xfId="2182"/>
    <cellStyle name="Плохой 2" xfId="2183"/>
    <cellStyle name="Плохой 20" xfId="2184"/>
    <cellStyle name="Плохой 21" xfId="2185"/>
    <cellStyle name="Плохой 22" xfId="2186"/>
    <cellStyle name="Плохой 23" xfId="2187"/>
    <cellStyle name="Плохой 24" xfId="2188"/>
    <cellStyle name="Плохой 25" xfId="2189"/>
    <cellStyle name="Плохой 26" xfId="2190"/>
    <cellStyle name="Плохой 27" xfId="2191"/>
    <cellStyle name="Плохой 28" xfId="2192"/>
    <cellStyle name="Плохой 29" xfId="2193"/>
    <cellStyle name="Плохой 3" xfId="2194"/>
    <cellStyle name="Плохой 30" xfId="2195"/>
    <cellStyle name="Плохой 31" xfId="2196"/>
    <cellStyle name="Плохой 32" xfId="2197"/>
    <cellStyle name="Плохой 33" xfId="2198"/>
    <cellStyle name="Плохой 34" xfId="2199"/>
    <cellStyle name="Плохой 35" xfId="2200"/>
    <cellStyle name="Плохой 36" xfId="2201"/>
    <cellStyle name="Плохой 37" xfId="2202"/>
    <cellStyle name="Плохой 38" xfId="2203"/>
    <cellStyle name="Плохой 39" xfId="2204"/>
    <cellStyle name="Плохой 4" xfId="2205"/>
    <cellStyle name="Плохой 40" xfId="2206"/>
    <cellStyle name="Плохой 41" xfId="2207"/>
    <cellStyle name="Плохой 42" xfId="2208"/>
    <cellStyle name="Плохой 43" xfId="2209"/>
    <cellStyle name="Плохой 5" xfId="2210"/>
    <cellStyle name="Плохой 6" xfId="2211"/>
    <cellStyle name="Плохой 7" xfId="2212"/>
    <cellStyle name="Плохой 8" xfId="2213"/>
    <cellStyle name="Плохой 9" xfId="2214"/>
    <cellStyle name="Пояснение" xfId="2215" builtinId="53" customBuiltin="1"/>
    <cellStyle name="Пояснение 10" xfId="2216"/>
    <cellStyle name="Пояснение 11" xfId="2217"/>
    <cellStyle name="Пояснение 12" xfId="2218"/>
    <cellStyle name="Пояснение 13" xfId="2219"/>
    <cellStyle name="Пояснение 14" xfId="2220"/>
    <cellStyle name="Пояснение 15" xfId="2221"/>
    <cellStyle name="Пояснение 16" xfId="2222"/>
    <cellStyle name="Пояснение 17" xfId="2223"/>
    <cellStyle name="Пояснение 18" xfId="2224"/>
    <cellStyle name="Пояснение 19" xfId="2225"/>
    <cellStyle name="Пояснение 2" xfId="2226"/>
    <cellStyle name="Пояснение 20" xfId="2227"/>
    <cellStyle name="Пояснение 21" xfId="2228"/>
    <cellStyle name="Пояснение 22" xfId="2229"/>
    <cellStyle name="Пояснение 23" xfId="2230"/>
    <cellStyle name="Пояснение 24" xfId="2231"/>
    <cellStyle name="Пояснение 25" xfId="2232"/>
    <cellStyle name="Пояснение 26" xfId="2233"/>
    <cellStyle name="Пояснение 27" xfId="2234"/>
    <cellStyle name="Пояснение 28" xfId="2235"/>
    <cellStyle name="Пояснение 29" xfId="2236"/>
    <cellStyle name="Пояснение 3" xfId="2237"/>
    <cellStyle name="Пояснение 30" xfId="2238"/>
    <cellStyle name="Пояснение 31" xfId="2239"/>
    <cellStyle name="Пояснение 32" xfId="2240"/>
    <cellStyle name="Пояснение 33" xfId="2241"/>
    <cellStyle name="Пояснение 34" xfId="2242"/>
    <cellStyle name="Пояснение 35" xfId="2243"/>
    <cellStyle name="Пояснение 36" xfId="2244"/>
    <cellStyle name="Пояснение 37" xfId="2245"/>
    <cellStyle name="Пояснение 38" xfId="2246"/>
    <cellStyle name="Пояснение 39" xfId="2247"/>
    <cellStyle name="Пояснение 4" xfId="2248"/>
    <cellStyle name="Пояснение 40" xfId="2249"/>
    <cellStyle name="Пояснение 41" xfId="2250"/>
    <cellStyle name="Пояснение 42" xfId="2251"/>
    <cellStyle name="Пояснение 43" xfId="2252"/>
    <cellStyle name="Пояснение 5" xfId="2253"/>
    <cellStyle name="Пояснение 6" xfId="2254"/>
    <cellStyle name="Пояснение 7" xfId="2255"/>
    <cellStyle name="Пояснение 8" xfId="2256"/>
    <cellStyle name="Пояснение 9" xfId="2257"/>
    <cellStyle name="Примечание" xfId="2258" builtinId="10" customBuiltin="1"/>
    <cellStyle name="Примечание 10" xfId="2259"/>
    <cellStyle name="Примечание 10 2" xfId="2934"/>
    <cellStyle name="Примечание 11" xfId="2260"/>
    <cellStyle name="Примечание 11 2" xfId="2935"/>
    <cellStyle name="Примечание 12" xfId="2261"/>
    <cellStyle name="Примечание 12 2" xfId="2936"/>
    <cellStyle name="Примечание 13" xfId="2262"/>
    <cellStyle name="Примечание 13 2" xfId="2937"/>
    <cellStyle name="Примечание 14" xfId="2263"/>
    <cellStyle name="Примечание 14 2" xfId="2938"/>
    <cellStyle name="Примечание 15" xfId="2264"/>
    <cellStyle name="Примечание 15 2" xfId="2939"/>
    <cellStyle name="Примечание 16" xfId="2265"/>
    <cellStyle name="Примечание 16 2" xfId="2940"/>
    <cellStyle name="Примечание 17" xfId="2266"/>
    <cellStyle name="Примечание 17 2" xfId="2941"/>
    <cellStyle name="Примечание 18" xfId="2267"/>
    <cellStyle name="Примечание 18 2" xfId="2942"/>
    <cellStyle name="Примечание 19" xfId="2268"/>
    <cellStyle name="Примечание 19 2" xfId="2943"/>
    <cellStyle name="Примечание 2" xfId="2269"/>
    <cellStyle name="Примечание 20" xfId="2270"/>
    <cellStyle name="Примечание 20 2" xfId="2944"/>
    <cellStyle name="Примечание 21" xfId="2271"/>
    <cellStyle name="Примечание 21 2" xfId="2945"/>
    <cellStyle name="Примечание 22" xfId="2272"/>
    <cellStyle name="Примечание 22 2" xfId="2946"/>
    <cellStyle name="Примечание 23" xfId="2273"/>
    <cellStyle name="Примечание 23 2" xfId="2947"/>
    <cellStyle name="Примечание 24" xfId="2274"/>
    <cellStyle name="Примечание 24 2" xfId="2948"/>
    <cellStyle name="Примечание 25" xfId="2275"/>
    <cellStyle name="Примечание 25 2" xfId="2949"/>
    <cellStyle name="Примечание 26" xfId="2276"/>
    <cellStyle name="Примечание 26 2" xfId="2950"/>
    <cellStyle name="Примечание 27" xfId="2277"/>
    <cellStyle name="Примечание 27 2" xfId="2951"/>
    <cellStyle name="Примечание 28" xfId="2278"/>
    <cellStyle name="Примечание 28 2" xfId="2952"/>
    <cellStyle name="Примечание 29" xfId="2279"/>
    <cellStyle name="Примечание 29 2" xfId="2953"/>
    <cellStyle name="Примечание 3" xfId="2280"/>
    <cellStyle name="Примечание 30" xfId="2281"/>
    <cellStyle name="Примечание 30 2" xfId="2954"/>
    <cellStyle name="Примечание 31" xfId="2282"/>
    <cellStyle name="Примечание 31 2" xfId="2955"/>
    <cellStyle name="Примечание 32" xfId="2283"/>
    <cellStyle name="Примечание 32 2" xfId="2956"/>
    <cellStyle name="Примечание 33" xfId="2284"/>
    <cellStyle name="Примечание 33 2" xfId="2957"/>
    <cellStyle name="Примечание 34" xfId="2285"/>
    <cellStyle name="Примечание 34 2" xfId="2958"/>
    <cellStyle name="Примечание 35" xfId="2286"/>
    <cellStyle name="Примечание 35 2" xfId="2959"/>
    <cellStyle name="Примечание 36" xfId="2287"/>
    <cellStyle name="Примечание 36 2" xfId="2960"/>
    <cellStyle name="Примечание 37" xfId="2288"/>
    <cellStyle name="Примечание 37 2" xfId="2961"/>
    <cellStyle name="Примечание 38" xfId="2289"/>
    <cellStyle name="Примечание 38 2" xfId="2962"/>
    <cellStyle name="Примечание 39" xfId="2290"/>
    <cellStyle name="Примечание 39 2" xfId="2963"/>
    <cellStyle name="Примечание 4" xfId="2291"/>
    <cellStyle name="Примечание 4 2" xfId="2964"/>
    <cellStyle name="Примечание 40" xfId="2292"/>
    <cellStyle name="Примечание 40 2" xfId="2965"/>
    <cellStyle name="Примечание 41" xfId="2293"/>
    <cellStyle name="Примечание 41 2" xfId="2966"/>
    <cellStyle name="Примечание 42" xfId="2294"/>
    <cellStyle name="Примечание 42 2" xfId="2967"/>
    <cellStyle name="Примечание 43" xfId="2295"/>
    <cellStyle name="Примечание 43 2" xfId="2968"/>
    <cellStyle name="Примечание 44" xfId="2296"/>
    <cellStyle name="Примечание 44 2" xfId="2969"/>
    <cellStyle name="Примечание 45" xfId="2440"/>
    <cellStyle name="Примечание 5" xfId="2297"/>
    <cellStyle name="Примечание 5 2" xfId="2970"/>
    <cellStyle name="Примечание 6" xfId="2298"/>
    <cellStyle name="Примечание 6 2" xfId="2971"/>
    <cellStyle name="Примечание 7" xfId="2299"/>
    <cellStyle name="Примечание 7 2" xfId="2972"/>
    <cellStyle name="Примечание 8" xfId="2300"/>
    <cellStyle name="Примечание 8 2" xfId="2973"/>
    <cellStyle name="Примечание 9" xfId="2301"/>
    <cellStyle name="Примечание 9 2" xfId="2974"/>
    <cellStyle name="Процентный 2" xfId="2302"/>
    <cellStyle name="Процентный 2 2" xfId="2303"/>
    <cellStyle name="Процентный 2_Приложение 1" xfId="2304"/>
    <cellStyle name="Процентный 3" xfId="2305"/>
    <cellStyle name="Процентный 3 2" xfId="2306"/>
    <cellStyle name="Процентный 3_Приложение 1" xfId="2307"/>
    <cellStyle name="Связанная ячейка" xfId="2308" builtinId="24" customBuiltin="1"/>
    <cellStyle name="Связанная ячейка 10" xfId="2309"/>
    <cellStyle name="Связанная ячейка 11" xfId="2310"/>
    <cellStyle name="Связанная ячейка 12" xfId="2311"/>
    <cellStyle name="Связанная ячейка 13" xfId="2312"/>
    <cellStyle name="Связанная ячейка 14" xfId="2313"/>
    <cellStyle name="Связанная ячейка 15" xfId="2314"/>
    <cellStyle name="Связанная ячейка 16" xfId="2315"/>
    <cellStyle name="Связанная ячейка 17" xfId="2316"/>
    <cellStyle name="Связанная ячейка 18" xfId="2317"/>
    <cellStyle name="Связанная ячейка 19" xfId="2318"/>
    <cellStyle name="Связанная ячейка 2" xfId="2319"/>
    <cellStyle name="Связанная ячейка 20" xfId="2320"/>
    <cellStyle name="Связанная ячейка 21" xfId="2321"/>
    <cellStyle name="Связанная ячейка 22" xfId="2322"/>
    <cellStyle name="Связанная ячейка 23" xfId="2323"/>
    <cellStyle name="Связанная ячейка 24" xfId="2324"/>
    <cellStyle name="Связанная ячейка 25" xfId="2325"/>
    <cellStyle name="Связанная ячейка 26" xfId="2326"/>
    <cellStyle name="Связанная ячейка 27" xfId="2327"/>
    <cellStyle name="Связанная ячейка 28" xfId="2328"/>
    <cellStyle name="Связанная ячейка 29" xfId="2329"/>
    <cellStyle name="Связанная ячейка 3" xfId="2330"/>
    <cellStyle name="Связанная ячейка 30" xfId="2331"/>
    <cellStyle name="Связанная ячейка 31" xfId="2332"/>
    <cellStyle name="Связанная ячейка 32" xfId="2333"/>
    <cellStyle name="Связанная ячейка 33" xfId="2334"/>
    <cellStyle name="Связанная ячейка 34" xfId="2335"/>
    <cellStyle name="Связанная ячейка 35" xfId="2336"/>
    <cellStyle name="Связанная ячейка 36" xfId="2337"/>
    <cellStyle name="Связанная ячейка 37" xfId="2338"/>
    <cellStyle name="Связанная ячейка 38" xfId="2339"/>
    <cellStyle name="Связанная ячейка 39" xfId="2340"/>
    <cellStyle name="Связанная ячейка 4" xfId="2341"/>
    <cellStyle name="Связанная ячейка 40" xfId="2342"/>
    <cellStyle name="Связанная ячейка 41" xfId="2343"/>
    <cellStyle name="Связанная ячейка 42" xfId="2344"/>
    <cellStyle name="Связанная ячейка 43" xfId="2345"/>
    <cellStyle name="Связанная ячейка 5" xfId="2346"/>
    <cellStyle name="Связанная ячейка 6" xfId="2347"/>
    <cellStyle name="Связанная ячейка 7" xfId="2348"/>
    <cellStyle name="Связанная ячейка 8" xfId="2349"/>
    <cellStyle name="Связанная ячейка 9" xfId="2350"/>
    <cellStyle name="Стиль 1" xfId="2351"/>
    <cellStyle name="Текст предупреждения" xfId="2352" builtinId="11" customBuiltin="1"/>
    <cellStyle name="Текст предупреждения 10" xfId="2353"/>
    <cellStyle name="Текст предупреждения 11" xfId="2354"/>
    <cellStyle name="Текст предупреждения 12" xfId="2355"/>
    <cellStyle name="Текст предупреждения 13" xfId="2356"/>
    <cellStyle name="Текст предупреждения 14" xfId="2357"/>
    <cellStyle name="Текст предупреждения 15" xfId="2358"/>
    <cellStyle name="Текст предупреждения 16" xfId="2359"/>
    <cellStyle name="Текст предупреждения 17" xfId="2360"/>
    <cellStyle name="Текст предупреждения 18" xfId="2361"/>
    <cellStyle name="Текст предупреждения 19" xfId="2362"/>
    <cellStyle name="Текст предупреждения 2" xfId="2363"/>
    <cellStyle name="Текст предупреждения 20" xfId="2364"/>
    <cellStyle name="Текст предупреждения 21" xfId="2365"/>
    <cellStyle name="Текст предупреждения 22" xfId="2366"/>
    <cellStyle name="Текст предупреждения 23" xfId="2367"/>
    <cellStyle name="Текст предупреждения 24" xfId="2368"/>
    <cellStyle name="Текст предупреждения 25" xfId="2369"/>
    <cellStyle name="Текст предупреждения 26" xfId="2370"/>
    <cellStyle name="Текст предупреждения 27" xfId="2371"/>
    <cellStyle name="Текст предупреждения 28" xfId="2372"/>
    <cellStyle name="Текст предупреждения 29" xfId="2373"/>
    <cellStyle name="Текст предупреждения 3" xfId="2374"/>
    <cellStyle name="Текст предупреждения 30" xfId="2375"/>
    <cellStyle name="Текст предупреждения 31" xfId="2376"/>
    <cellStyle name="Текст предупреждения 32" xfId="2377"/>
    <cellStyle name="Текст предупреждения 33" xfId="2378"/>
    <cellStyle name="Текст предупреждения 34" xfId="2379"/>
    <cellStyle name="Текст предупреждения 35" xfId="2380"/>
    <cellStyle name="Текст предупреждения 36" xfId="2381"/>
    <cellStyle name="Текст предупреждения 37" xfId="2382"/>
    <cellStyle name="Текст предупреждения 38" xfId="2383"/>
    <cellStyle name="Текст предупреждения 39" xfId="2384"/>
    <cellStyle name="Текст предупреждения 4" xfId="2385"/>
    <cellStyle name="Текст предупреждения 40" xfId="2386"/>
    <cellStyle name="Текст предупреждения 41" xfId="2387"/>
    <cellStyle name="Текст предупреждения 42" xfId="2388"/>
    <cellStyle name="Текст предупреждения 43" xfId="2389"/>
    <cellStyle name="Текст предупреждения 5" xfId="2390"/>
    <cellStyle name="Текст предупреждения 6" xfId="2391"/>
    <cellStyle name="Текст предупреждения 7" xfId="2392"/>
    <cellStyle name="Текст предупреждения 8" xfId="2393"/>
    <cellStyle name="Текст предупреждения 9" xfId="2394"/>
    <cellStyle name="Финансовый 2" xfId="2395"/>
    <cellStyle name="Хороший" xfId="2396" builtinId="26" customBuiltin="1"/>
    <cellStyle name="Хороший 10" xfId="2397"/>
    <cellStyle name="Хороший 11" xfId="2398"/>
    <cellStyle name="Хороший 12" xfId="2399"/>
    <cellStyle name="Хороший 13" xfId="2400"/>
    <cellStyle name="Хороший 14" xfId="2401"/>
    <cellStyle name="Хороший 15" xfId="2402"/>
    <cellStyle name="Хороший 16" xfId="2403"/>
    <cellStyle name="Хороший 17" xfId="2404"/>
    <cellStyle name="Хороший 18" xfId="2405"/>
    <cellStyle name="Хороший 19" xfId="2406"/>
    <cellStyle name="Хороший 2" xfId="2407"/>
    <cellStyle name="Хороший 20" xfId="2408"/>
    <cellStyle name="Хороший 21" xfId="2409"/>
    <cellStyle name="Хороший 22" xfId="2410"/>
    <cellStyle name="Хороший 23" xfId="2411"/>
    <cellStyle name="Хороший 24" xfId="2412"/>
    <cellStyle name="Хороший 25" xfId="2413"/>
    <cellStyle name="Хороший 26" xfId="2414"/>
    <cellStyle name="Хороший 27" xfId="2415"/>
    <cellStyle name="Хороший 28" xfId="2416"/>
    <cellStyle name="Хороший 29" xfId="2417"/>
    <cellStyle name="Хороший 3" xfId="2418"/>
    <cellStyle name="Хороший 30" xfId="2419"/>
    <cellStyle name="Хороший 31" xfId="2420"/>
    <cellStyle name="Хороший 32" xfId="2421"/>
    <cellStyle name="Хороший 33" xfId="2422"/>
    <cellStyle name="Хороший 34" xfId="2423"/>
    <cellStyle name="Хороший 35" xfId="2424"/>
    <cellStyle name="Хороший 36" xfId="2425"/>
    <cellStyle name="Хороший 37" xfId="2426"/>
    <cellStyle name="Хороший 38" xfId="2427"/>
    <cellStyle name="Хороший 39" xfId="2428"/>
    <cellStyle name="Хороший 4" xfId="2429"/>
    <cellStyle name="Хороший 40" xfId="2430"/>
    <cellStyle name="Хороший 41" xfId="2431"/>
    <cellStyle name="Хороший 42" xfId="2432"/>
    <cellStyle name="Хороший 43" xfId="2433"/>
    <cellStyle name="Хороший 5" xfId="2434"/>
    <cellStyle name="Хороший 6" xfId="2435"/>
    <cellStyle name="Хороший 7" xfId="2436"/>
    <cellStyle name="Хороший 8" xfId="2437"/>
    <cellStyle name="Хороший 9" xfId="2438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1684"/>
  <sheetViews>
    <sheetView view="pageBreakPreview" zoomScale="115" zoomScaleNormal="115" zoomScaleSheetLayoutView="115" workbookViewId="0">
      <selection activeCell="P1" sqref="P1:S1"/>
    </sheetView>
  </sheetViews>
  <sheetFormatPr defaultRowHeight="12.75" x14ac:dyDescent="0.2"/>
  <cols>
    <col min="1" max="1" width="4" style="2" customWidth="1"/>
    <col min="2" max="2" width="39.5" style="2" customWidth="1"/>
    <col min="3" max="3" width="6.33203125" style="2" customWidth="1"/>
    <col min="4" max="4" width="7.1640625" style="2" customWidth="1"/>
    <col min="5" max="5" width="6.1640625" style="2" customWidth="1"/>
    <col min="6" max="6" width="10.6640625" style="2" customWidth="1"/>
    <col min="7" max="8" width="4.33203125" style="2" customWidth="1"/>
    <col min="9" max="10" width="9.6640625" style="2" customWidth="1"/>
    <col min="11" max="11" width="7.33203125" style="2" customWidth="1"/>
    <col min="12" max="12" width="14.5" style="2" customWidth="1"/>
    <col min="13" max="15" width="9.5" style="2" customWidth="1"/>
    <col min="16" max="16" width="12" style="2" customWidth="1"/>
    <col min="17" max="17" width="11" style="2" customWidth="1"/>
    <col min="18" max="19" width="9.5" style="2" customWidth="1"/>
    <col min="20" max="16384" width="9.33203125" style="2"/>
  </cols>
  <sheetData>
    <row r="1" spans="1:19" s="4" customFormat="1" ht="45" customHeight="1" x14ac:dyDescent="0.2">
      <c r="B1" s="20"/>
      <c r="C1" s="6"/>
      <c r="D1" s="9"/>
      <c r="E1" s="25"/>
      <c r="F1" s="25"/>
      <c r="G1" s="25"/>
      <c r="H1" s="25"/>
      <c r="I1" s="30"/>
      <c r="J1" s="30"/>
      <c r="K1" s="12"/>
      <c r="L1" s="12"/>
      <c r="M1" s="12"/>
      <c r="N1" s="12"/>
      <c r="O1" s="12"/>
      <c r="P1" s="358" t="s">
        <v>2287</v>
      </c>
      <c r="Q1" s="358"/>
      <c r="R1" s="358"/>
      <c r="S1" s="358"/>
    </row>
    <row r="2" spans="1:19" ht="45.75" customHeight="1" x14ac:dyDescent="0.2">
      <c r="A2" s="4"/>
      <c r="B2" s="41"/>
      <c r="C2" s="25"/>
      <c r="D2" s="25"/>
      <c r="E2" s="25"/>
      <c r="F2" s="25"/>
      <c r="G2" s="25"/>
      <c r="H2" s="358" t="s">
        <v>2267</v>
      </c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s="4" customFormat="1" ht="12.75" customHeight="1" x14ac:dyDescent="0.2">
      <c r="A3" s="359" t="s">
        <v>2284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s="4" customFormat="1" ht="12" customHeight="1" x14ac:dyDescent="0.2">
      <c r="A4" s="21"/>
      <c r="B4" s="31"/>
      <c r="C4" s="14"/>
      <c r="D4" s="21"/>
      <c r="E4" s="21"/>
      <c r="F4" s="21"/>
      <c r="G4" s="21"/>
      <c r="H4" s="21"/>
      <c r="I4" s="31"/>
      <c r="J4" s="31"/>
      <c r="K4" s="21"/>
      <c r="L4" s="21"/>
      <c r="M4" s="21"/>
      <c r="N4" s="21"/>
      <c r="O4" s="21"/>
      <c r="P4" s="21"/>
      <c r="Q4" s="21"/>
      <c r="R4" s="21"/>
      <c r="S4" s="21"/>
    </row>
    <row r="5" spans="1:19" s="4" customFormat="1" ht="15.75" customHeight="1" x14ac:dyDescent="0.2">
      <c r="A5" s="361" t="s">
        <v>238</v>
      </c>
      <c r="B5" s="362" t="s">
        <v>158</v>
      </c>
      <c r="C5" s="363" t="s">
        <v>257</v>
      </c>
      <c r="D5" s="366" t="s">
        <v>256</v>
      </c>
      <c r="E5" s="366" t="s">
        <v>255</v>
      </c>
      <c r="F5" s="366" t="s">
        <v>197</v>
      </c>
      <c r="G5" s="366" t="s">
        <v>198</v>
      </c>
      <c r="H5" s="366" t="s">
        <v>199</v>
      </c>
      <c r="I5" s="364" t="s">
        <v>159</v>
      </c>
      <c r="J5" s="364" t="s">
        <v>254</v>
      </c>
      <c r="K5" s="367" t="s">
        <v>200</v>
      </c>
      <c r="L5" s="365" t="s">
        <v>160</v>
      </c>
      <c r="M5" s="365"/>
      <c r="N5" s="365"/>
      <c r="O5" s="365"/>
      <c r="P5" s="365"/>
      <c r="Q5" s="365"/>
      <c r="R5" s="365"/>
      <c r="S5" s="363" t="s">
        <v>201</v>
      </c>
    </row>
    <row r="6" spans="1:19" s="4" customFormat="1" ht="18.75" customHeight="1" x14ac:dyDescent="0.2">
      <c r="A6" s="361"/>
      <c r="B6" s="362"/>
      <c r="C6" s="363"/>
      <c r="D6" s="366"/>
      <c r="E6" s="366"/>
      <c r="F6" s="366"/>
      <c r="G6" s="366"/>
      <c r="H6" s="366"/>
      <c r="I6" s="364"/>
      <c r="J6" s="364"/>
      <c r="K6" s="367"/>
      <c r="L6" s="364" t="s">
        <v>221</v>
      </c>
      <c r="M6" s="365" t="s">
        <v>227</v>
      </c>
      <c r="N6" s="365"/>
      <c r="O6" s="365"/>
      <c r="P6" s="365"/>
      <c r="Q6" s="365"/>
      <c r="R6" s="365"/>
      <c r="S6" s="363"/>
    </row>
    <row r="7" spans="1:19" s="4" customFormat="1" ht="96.75" customHeight="1" x14ac:dyDescent="0.2">
      <c r="A7" s="361"/>
      <c r="B7" s="362"/>
      <c r="C7" s="363"/>
      <c r="D7" s="366"/>
      <c r="E7" s="366"/>
      <c r="F7" s="366"/>
      <c r="G7" s="366"/>
      <c r="H7" s="366"/>
      <c r="I7" s="364"/>
      <c r="J7" s="364"/>
      <c r="K7" s="367"/>
      <c r="L7" s="364"/>
      <c r="M7" s="364" t="s">
        <v>253</v>
      </c>
      <c r="N7" s="364" t="s">
        <v>225</v>
      </c>
      <c r="O7" s="364" t="s">
        <v>226</v>
      </c>
      <c r="P7" s="364" t="s">
        <v>228</v>
      </c>
      <c r="Q7" s="364"/>
      <c r="R7" s="364" t="s">
        <v>252</v>
      </c>
      <c r="S7" s="363"/>
    </row>
    <row r="8" spans="1:19" s="4" customFormat="1" ht="102.75" customHeight="1" x14ac:dyDescent="0.2">
      <c r="A8" s="361"/>
      <c r="B8" s="362"/>
      <c r="C8" s="363"/>
      <c r="D8" s="366"/>
      <c r="E8" s="366"/>
      <c r="F8" s="366"/>
      <c r="G8" s="366"/>
      <c r="H8" s="366"/>
      <c r="I8" s="364"/>
      <c r="J8" s="364"/>
      <c r="K8" s="367"/>
      <c r="L8" s="364"/>
      <c r="M8" s="364"/>
      <c r="N8" s="364"/>
      <c r="O8" s="364"/>
      <c r="P8" s="170" t="s">
        <v>251</v>
      </c>
      <c r="Q8" s="170" t="s">
        <v>250</v>
      </c>
      <c r="R8" s="364"/>
      <c r="S8" s="363"/>
    </row>
    <row r="9" spans="1:19" s="4" customFormat="1" ht="15" customHeight="1" x14ac:dyDescent="0.2">
      <c r="A9" s="361"/>
      <c r="B9" s="362"/>
      <c r="C9" s="363"/>
      <c r="D9" s="366"/>
      <c r="E9" s="366"/>
      <c r="F9" s="366"/>
      <c r="G9" s="366"/>
      <c r="H9" s="366"/>
      <c r="I9" s="169" t="s">
        <v>161</v>
      </c>
      <c r="J9" s="169" t="s">
        <v>161</v>
      </c>
      <c r="K9" s="10" t="s">
        <v>162</v>
      </c>
      <c r="L9" s="169" t="s">
        <v>163</v>
      </c>
      <c r="M9" s="169" t="s">
        <v>163</v>
      </c>
      <c r="N9" s="169" t="s">
        <v>163</v>
      </c>
      <c r="O9" s="169" t="s">
        <v>163</v>
      </c>
      <c r="P9" s="169" t="s">
        <v>163</v>
      </c>
      <c r="Q9" s="169" t="s">
        <v>163</v>
      </c>
      <c r="R9" s="169" t="s">
        <v>163</v>
      </c>
      <c r="S9" s="363"/>
    </row>
    <row r="10" spans="1:19" s="4" customFormat="1" ht="9" customHeight="1" x14ac:dyDescent="0.2">
      <c r="A10" s="10">
        <v>1</v>
      </c>
      <c r="B10" s="10">
        <v>2</v>
      </c>
      <c r="C10" s="15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29">
        <v>9</v>
      </c>
      <c r="J10" s="29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</row>
    <row r="11" spans="1:19" s="38" customFormat="1" ht="11.25" customHeight="1" x14ac:dyDescent="0.2">
      <c r="A11" s="368" t="s">
        <v>2278</v>
      </c>
      <c r="B11" s="368"/>
      <c r="C11" s="202"/>
      <c r="D11" s="36"/>
      <c r="E11" s="37" t="s">
        <v>202</v>
      </c>
      <c r="F11" s="37" t="s">
        <v>202</v>
      </c>
      <c r="G11" s="37" t="s">
        <v>202</v>
      </c>
      <c r="H11" s="37" t="s">
        <v>202</v>
      </c>
      <c r="I11" s="201">
        <f>I1436+I442+I193</f>
        <v>2577.2599999999998</v>
      </c>
      <c r="J11" s="248">
        <f t="shared" ref="J11:S11" si="0">J1436+J442+J193</f>
        <v>2342.46</v>
      </c>
      <c r="K11" s="248">
        <f t="shared" si="0"/>
        <v>98</v>
      </c>
      <c r="L11" s="248">
        <f t="shared" si="0"/>
        <v>18113751.199999999</v>
      </c>
      <c r="M11" s="248">
        <f t="shared" si="0"/>
        <v>0</v>
      </c>
      <c r="N11" s="248">
        <f t="shared" si="0"/>
        <v>0</v>
      </c>
      <c r="O11" s="248">
        <f t="shared" si="0"/>
        <v>0</v>
      </c>
      <c r="P11" s="248">
        <f t="shared" si="0"/>
        <v>18113751.199999999</v>
      </c>
      <c r="Q11" s="248">
        <f t="shared" si="0"/>
        <v>0</v>
      </c>
      <c r="R11" s="248">
        <f t="shared" si="0"/>
        <v>0</v>
      </c>
      <c r="S11" s="248">
        <f t="shared" si="0"/>
        <v>0</v>
      </c>
    </row>
    <row r="12" spans="1:19" s="4" customFormat="1" ht="10.5" customHeight="1" x14ac:dyDescent="0.2">
      <c r="A12" s="369" t="s">
        <v>2204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</row>
    <row r="13" spans="1:19" s="38" customFormat="1" ht="9" hidden="1" customHeight="1" x14ac:dyDescent="0.2">
      <c r="A13" s="368" t="s">
        <v>2205</v>
      </c>
      <c r="B13" s="368"/>
      <c r="C13" s="178"/>
      <c r="D13" s="200" t="s">
        <v>236</v>
      </c>
      <c r="E13" s="37" t="s">
        <v>202</v>
      </c>
      <c r="F13" s="37" t="s">
        <v>202</v>
      </c>
      <c r="G13" s="37" t="s">
        <v>202</v>
      </c>
      <c r="H13" s="37" t="s">
        <v>202</v>
      </c>
      <c r="I13" s="55">
        <v>445914.46000000008</v>
      </c>
      <c r="J13" s="55">
        <v>370334.50999999983</v>
      </c>
      <c r="K13" s="183">
        <v>17294</v>
      </c>
      <c r="L13" s="55">
        <v>1034093055.9599997</v>
      </c>
      <c r="M13" s="55">
        <v>0</v>
      </c>
      <c r="N13" s="55">
        <v>0</v>
      </c>
      <c r="O13" s="55">
        <v>0</v>
      </c>
      <c r="P13" s="55">
        <v>1034093055.9599997</v>
      </c>
      <c r="Q13" s="55">
        <v>0</v>
      </c>
      <c r="R13" s="55">
        <v>0</v>
      </c>
      <c r="S13" s="151"/>
    </row>
    <row r="14" spans="1:19" s="4" customFormat="1" ht="9" hidden="1" customHeight="1" x14ac:dyDescent="0.2">
      <c r="A14" s="370" t="s">
        <v>176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</row>
    <row r="15" spans="1:19" s="38" customFormat="1" ht="12" hidden="1" customHeight="1" x14ac:dyDescent="0.2">
      <c r="A15" s="152">
        <v>1</v>
      </c>
      <c r="B15" s="171" t="s">
        <v>859</v>
      </c>
      <c r="C15" s="184" t="s">
        <v>268</v>
      </c>
      <c r="D15" s="37" t="s">
        <v>267</v>
      </c>
      <c r="E15" s="172">
        <v>1980</v>
      </c>
      <c r="F15" s="51" t="s">
        <v>784</v>
      </c>
      <c r="G15" s="172">
        <v>5</v>
      </c>
      <c r="H15" s="173">
        <v>5</v>
      </c>
      <c r="I15" s="51">
        <v>4135.3</v>
      </c>
      <c r="J15" s="153">
        <v>3676.4</v>
      </c>
      <c r="K15" s="167">
        <v>169</v>
      </c>
      <c r="L15" s="153">
        <v>9288674.9399999995</v>
      </c>
      <c r="M15" s="153">
        <v>0</v>
      </c>
      <c r="N15" s="153">
        <v>0</v>
      </c>
      <c r="O15" s="153">
        <v>0</v>
      </c>
      <c r="P15" s="153">
        <v>9288674.9399999995</v>
      </c>
      <c r="Q15" s="151">
        <v>0</v>
      </c>
      <c r="R15" s="151">
        <v>0</v>
      </c>
      <c r="S15" s="181" t="s">
        <v>2219</v>
      </c>
    </row>
    <row r="16" spans="1:19" s="38" customFormat="1" ht="12" hidden="1" customHeight="1" x14ac:dyDescent="0.2">
      <c r="A16" s="152">
        <v>2</v>
      </c>
      <c r="B16" s="171" t="s">
        <v>862</v>
      </c>
      <c r="C16" s="184" t="s">
        <v>268</v>
      </c>
      <c r="D16" s="37" t="s">
        <v>267</v>
      </c>
      <c r="E16" s="172">
        <v>1984</v>
      </c>
      <c r="F16" s="51" t="s">
        <v>863</v>
      </c>
      <c r="G16" s="172">
        <v>5</v>
      </c>
      <c r="H16" s="173">
        <v>7</v>
      </c>
      <c r="I16" s="51">
        <v>5629.3</v>
      </c>
      <c r="J16" s="153">
        <v>5009.3</v>
      </c>
      <c r="K16" s="167">
        <v>241</v>
      </c>
      <c r="L16" s="153">
        <v>17559219.199999999</v>
      </c>
      <c r="M16" s="153">
        <v>0</v>
      </c>
      <c r="N16" s="153">
        <v>0</v>
      </c>
      <c r="O16" s="153">
        <v>0</v>
      </c>
      <c r="P16" s="153">
        <v>17559219.199999999</v>
      </c>
      <c r="Q16" s="151">
        <v>0</v>
      </c>
      <c r="R16" s="151">
        <v>0</v>
      </c>
      <c r="S16" s="181" t="s">
        <v>2219</v>
      </c>
    </row>
    <row r="17" spans="1:19" s="38" customFormat="1" ht="12" hidden="1" customHeight="1" x14ac:dyDescent="0.2">
      <c r="A17" s="152">
        <v>3</v>
      </c>
      <c r="B17" s="171" t="s">
        <v>878</v>
      </c>
      <c r="C17" s="184" t="s">
        <v>268</v>
      </c>
      <c r="D17" s="37" t="s">
        <v>267</v>
      </c>
      <c r="E17" s="172">
        <v>1960</v>
      </c>
      <c r="F17" s="51" t="s">
        <v>784</v>
      </c>
      <c r="G17" s="172">
        <v>4</v>
      </c>
      <c r="H17" s="173">
        <v>4</v>
      </c>
      <c r="I17" s="51">
        <v>3177</v>
      </c>
      <c r="J17" s="153">
        <v>1994</v>
      </c>
      <c r="K17" s="167">
        <v>68</v>
      </c>
      <c r="L17" s="153">
        <v>9961043.5500000007</v>
      </c>
      <c r="M17" s="153">
        <v>0</v>
      </c>
      <c r="N17" s="153">
        <v>0</v>
      </c>
      <c r="O17" s="153">
        <v>0</v>
      </c>
      <c r="P17" s="153">
        <v>9961043.5500000007</v>
      </c>
      <c r="Q17" s="151">
        <v>0</v>
      </c>
      <c r="R17" s="151">
        <v>0</v>
      </c>
      <c r="S17" s="181" t="s">
        <v>2219</v>
      </c>
    </row>
    <row r="18" spans="1:19" s="38" customFormat="1" ht="12" hidden="1" customHeight="1" x14ac:dyDescent="0.2">
      <c r="A18" s="152">
        <v>4</v>
      </c>
      <c r="B18" s="171" t="s">
        <v>910</v>
      </c>
      <c r="C18" s="184" t="s">
        <v>268</v>
      </c>
      <c r="D18" s="37" t="s">
        <v>267</v>
      </c>
      <c r="E18" s="175">
        <v>1948</v>
      </c>
      <c r="F18" s="51" t="s">
        <v>784</v>
      </c>
      <c r="G18" s="175">
        <v>2</v>
      </c>
      <c r="H18" s="182">
        <v>4</v>
      </c>
      <c r="I18" s="51">
        <v>1048.9000000000001</v>
      </c>
      <c r="J18" s="153">
        <v>959.3</v>
      </c>
      <c r="K18" s="105">
        <v>62</v>
      </c>
      <c r="L18" s="153">
        <v>6686284</v>
      </c>
      <c r="M18" s="153">
        <v>0</v>
      </c>
      <c r="N18" s="153">
        <v>0</v>
      </c>
      <c r="O18" s="153">
        <v>0</v>
      </c>
      <c r="P18" s="153">
        <v>6686284</v>
      </c>
      <c r="Q18" s="151">
        <v>0</v>
      </c>
      <c r="R18" s="151">
        <v>0</v>
      </c>
      <c r="S18" s="181" t="s">
        <v>2219</v>
      </c>
    </row>
    <row r="19" spans="1:19" s="38" customFormat="1" ht="12" hidden="1" customHeight="1" x14ac:dyDescent="0.2">
      <c r="A19" s="152">
        <v>5</v>
      </c>
      <c r="B19" s="171" t="s">
        <v>934</v>
      </c>
      <c r="C19" s="184" t="s">
        <v>268</v>
      </c>
      <c r="D19" s="37" t="s">
        <v>267</v>
      </c>
      <c r="E19" s="175">
        <v>1995</v>
      </c>
      <c r="F19" s="51" t="s">
        <v>784</v>
      </c>
      <c r="G19" s="175">
        <v>6</v>
      </c>
      <c r="H19" s="182">
        <v>4</v>
      </c>
      <c r="I19" s="51">
        <v>4210.7</v>
      </c>
      <c r="J19" s="153">
        <v>3371</v>
      </c>
      <c r="K19" s="105">
        <v>152</v>
      </c>
      <c r="L19" s="153">
        <v>8484422.4000000004</v>
      </c>
      <c r="M19" s="153">
        <v>0</v>
      </c>
      <c r="N19" s="153">
        <v>0</v>
      </c>
      <c r="O19" s="153">
        <v>0</v>
      </c>
      <c r="P19" s="153">
        <v>8484422.4000000004</v>
      </c>
      <c r="Q19" s="151">
        <v>0</v>
      </c>
      <c r="R19" s="151">
        <v>0</v>
      </c>
      <c r="S19" s="181" t="s">
        <v>2219</v>
      </c>
    </row>
    <row r="20" spans="1:19" s="39" customFormat="1" ht="12" hidden="1" customHeight="1" x14ac:dyDescent="0.2">
      <c r="A20" s="152">
        <v>6</v>
      </c>
      <c r="B20" s="171" t="s">
        <v>1982</v>
      </c>
      <c r="C20" s="184" t="s">
        <v>268</v>
      </c>
      <c r="D20" s="37" t="s">
        <v>267</v>
      </c>
      <c r="E20" s="175">
        <v>1991</v>
      </c>
      <c r="F20" s="51" t="s">
        <v>784</v>
      </c>
      <c r="G20" s="175">
        <v>5</v>
      </c>
      <c r="H20" s="182">
        <v>2</v>
      </c>
      <c r="I20" s="51">
        <v>3147.1</v>
      </c>
      <c r="J20" s="153">
        <v>2542.6</v>
      </c>
      <c r="K20" s="105">
        <v>69</v>
      </c>
      <c r="L20" s="153">
        <v>6990810.5499999998</v>
      </c>
      <c r="M20" s="153">
        <v>0</v>
      </c>
      <c r="N20" s="153">
        <v>0</v>
      </c>
      <c r="O20" s="153">
        <v>0</v>
      </c>
      <c r="P20" s="153">
        <v>6990810.5499999998</v>
      </c>
      <c r="Q20" s="151">
        <v>0</v>
      </c>
      <c r="R20" s="151">
        <v>0</v>
      </c>
      <c r="S20" s="181" t="s">
        <v>2219</v>
      </c>
    </row>
    <row r="21" spans="1:19" s="39" customFormat="1" ht="12" hidden="1" customHeight="1" x14ac:dyDescent="0.2">
      <c r="A21" s="152">
        <v>7</v>
      </c>
      <c r="B21" s="171" t="s">
        <v>1986</v>
      </c>
      <c r="C21" s="184" t="s">
        <v>268</v>
      </c>
      <c r="D21" s="37" t="s">
        <v>267</v>
      </c>
      <c r="E21" s="175">
        <v>1936</v>
      </c>
      <c r="F21" s="51" t="s">
        <v>784</v>
      </c>
      <c r="G21" s="175">
        <v>2</v>
      </c>
      <c r="H21" s="182">
        <v>1</v>
      </c>
      <c r="I21" s="51">
        <v>336.9</v>
      </c>
      <c r="J21" s="153">
        <v>308.10000000000002</v>
      </c>
      <c r="K21" s="105">
        <v>32</v>
      </c>
      <c r="L21" s="153">
        <v>2142650.1</v>
      </c>
      <c r="M21" s="153">
        <v>0</v>
      </c>
      <c r="N21" s="153">
        <v>0</v>
      </c>
      <c r="O21" s="153">
        <v>0</v>
      </c>
      <c r="P21" s="153">
        <v>2142650.1</v>
      </c>
      <c r="Q21" s="151">
        <v>0</v>
      </c>
      <c r="R21" s="151">
        <v>0</v>
      </c>
      <c r="S21" s="181" t="s">
        <v>2219</v>
      </c>
    </row>
    <row r="22" spans="1:19" s="39" customFormat="1" ht="12" hidden="1" customHeight="1" x14ac:dyDescent="0.2">
      <c r="A22" s="152">
        <v>8</v>
      </c>
      <c r="B22" s="171" t="s">
        <v>1991</v>
      </c>
      <c r="C22" s="184" t="s">
        <v>268</v>
      </c>
      <c r="D22" s="37" t="s">
        <v>267</v>
      </c>
      <c r="E22" s="175">
        <v>1984</v>
      </c>
      <c r="F22" s="51" t="s">
        <v>781</v>
      </c>
      <c r="G22" s="175">
        <v>9</v>
      </c>
      <c r="H22" s="182">
        <v>6</v>
      </c>
      <c r="I22" s="51">
        <v>13062.7</v>
      </c>
      <c r="J22" s="153">
        <v>11592.7</v>
      </c>
      <c r="K22" s="105">
        <v>521</v>
      </c>
      <c r="L22" s="153">
        <v>16693079.4</v>
      </c>
      <c r="M22" s="153">
        <v>0</v>
      </c>
      <c r="N22" s="153">
        <v>0</v>
      </c>
      <c r="O22" s="153">
        <v>0</v>
      </c>
      <c r="P22" s="153">
        <v>16693079.4</v>
      </c>
      <c r="Q22" s="151">
        <v>0</v>
      </c>
      <c r="R22" s="151">
        <v>0</v>
      </c>
      <c r="S22" s="181" t="s">
        <v>2219</v>
      </c>
    </row>
    <row r="23" spans="1:19" s="39" customFormat="1" ht="12" hidden="1" customHeight="1" x14ac:dyDescent="0.2">
      <c r="A23" s="152">
        <v>9</v>
      </c>
      <c r="B23" s="171" t="s">
        <v>1992</v>
      </c>
      <c r="C23" s="184" t="s">
        <v>268</v>
      </c>
      <c r="D23" s="37" t="s">
        <v>267</v>
      </c>
      <c r="E23" s="175">
        <v>1960</v>
      </c>
      <c r="F23" s="51" t="s">
        <v>784</v>
      </c>
      <c r="G23" s="175">
        <v>2</v>
      </c>
      <c r="H23" s="182">
        <v>1</v>
      </c>
      <c r="I23" s="51">
        <v>295.8</v>
      </c>
      <c r="J23" s="153">
        <v>285.89999999999998</v>
      </c>
      <c r="K23" s="105">
        <v>19</v>
      </c>
      <c r="L23" s="153">
        <v>1926105.68</v>
      </c>
      <c r="M23" s="153">
        <v>0</v>
      </c>
      <c r="N23" s="153">
        <v>0</v>
      </c>
      <c r="O23" s="153">
        <v>0</v>
      </c>
      <c r="P23" s="153">
        <v>1926105.68</v>
      </c>
      <c r="Q23" s="151">
        <v>0</v>
      </c>
      <c r="R23" s="151">
        <v>0</v>
      </c>
      <c r="S23" s="181" t="s">
        <v>2219</v>
      </c>
    </row>
    <row r="24" spans="1:19" s="39" customFormat="1" ht="12" hidden="1" customHeight="1" x14ac:dyDescent="0.2">
      <c r="A24" s="152">
        <v>10</v>
      </c>
      <c r="B24" s="171" t="s">
        <v>2005</v>
      </c>
      <c r="C24" s="184" t="s">
        <v>268</v>
      </c>
      <c r="D24" s="37" t="s">
        <v>267</v>
      </c>
      <c r="E24" s="175">
        <v>1987</v>
      </c>
      <c r="F24" s="51" t="s">
        <v>781</v>
      </c>
      <c r="G24" s="175">
        <v>9</v>
      </c>
      <c r="H24" s="182">
        <v>4</v>
      </c>
      <c r="I24" s="51">
        <v>9730.2999999999993</v>
      </c>
      <c r="J24" s="153">
        <v>7729.8</v>
      </c>
      <c r="K24" s="105">
        <v>315</v>
      </c>
      <c r="L24" s="153">
        <v>11128719.6</v>
      </c>
      <c r="M24" s="153">
        <v>0</v>
      </c>
      <c r="N24" s="153">
        <v>0</v>
      </c>
      <c r="O24" s="153">
        <v>0</v>
      </c>
      <c r="P24" s="153">
        <v>11128719.6</v>
      </c>
      <c r="Q24" s="151">
        <v>0</v>
      </c>
      <c r="R24" s="151">
        <v>0</v>
      </c>
      <c r="S24" s="181" t="s">
        <v>2219</v>
      </c>
    </row>
    <row r="25" spans="1:19" s="39" customFormat="1" ht="12" hidden="1" customHeight="1" x14ac:dyDescent="0.2">
      <c r="A25" s="152">
        <v>11</v>
      </c>
      <c r="B25" s="171" t="s">
        <v>2006</v>
      </c>
      <c r="C25" s="184" t="s">
        <v>268</v>
      </c>
      <c r="D25" s="37" t="s">
        <v>267</v>
      </c>
      <c r="E25" s="175">
        <v>1987</v>
      </c>
      <c r="F25" s="51" t="s">
        <v>781</v>
      </c>
      <c r="G25" s="175">
        <v>9</v>
      </c>
      <c r="H25" s="182">
        <v>4</v>
      </c>
      <c r="I25" s="51">
        <v>8996.8799999999992</v>
      </c>
      <c r="J25" s="153">
        <v>7652.1</v>
      </c>
      <c r="K25" s="105">
        <v>133</v>
      </c>
      <c r="L25" s="153">
        <v>11128719.6</v>
      </c>
      <c r="M25" s="153">
        <v>0</v>
      </c>
      <c r="N25" s="153">
        <v>0</v>
      </c>
      <c r="O25" s="153">
        <v>0</v>
      </c>
      <c r="P25" s="153">
        <v>11128719.6</v>
      </c>
      <c r="Q25" s="151">
        <v>0</v>
      </c>
      <c r="R25" s="151">
        <v>0</v>
      </c>
      <c r="S25" s="181" t="s">
        <v>2219</v>
      </c>
    </row>
    <row r="26" spans="1:19" s="39" customFormat="1" ht="12" hidden="1" customHeight="1" x14ac:dyDescent="0.2">
      <c r="A26" s="152">
        <v>12</v>
      </c>
      <c r="B26" s="171" t="s">
        <v>2023</v>
      </c>
      <c r="C26" s="184" t="s">
        <v>268</v>
      </c>
      <c r="D26" s="37" t="s">
        <v>267</v>
      </c>
      <c r="E26" s="175">
        <v>1988</v>
      </c>
      <c r="F26" s="51" t="s">
        <v>784</v>
      </c>
      <c r="G26" s="175">
        <v>5</v>
      </c>
      <c r="H26" s="182">
        <v>12</v>
      </c>
      <c r="I26" s="51">
        <v>8871.4</v>
      </c>
      <c r="J26" s="153">
        <v>8037.4</v>
      </c>
      <c r="K26" s="105">
        <v>15</v>
      </c>
      <c r="L26" s="153">
        <v>22094850</v>
      </c>
      <c r="M26" s="153">
        <v>0</v>
      </c>
      <c r="N26" s="153">
        <v>0</v>
      </c>
      <c r="O26" s="153">
        <v>0</v>
      </c>
      <c r="P26" s="153">
        <v>22094850</v>
      </c>
      <c r="Q26" s="151">
        <v>0</v>
      </c>
      <c r="R26" s="151">
        <v>0</v>
      </c>
      <c r="S26" s="181" t="s">
        <v>2219</v>
      </c>
    </row>
    <row r="27" spans="1:19" s="39" customFormat="1" ht="12" hidden="1" customHeight="1" x14ac:dyDescent="0.2">
      <c r="A27" s="152">
        <v>13</v>
      </c>
      <c r="B27" s="171" t="s">
        <v>2028</v>
      </c>
      <c r="C27" s="184" t="s">
        <v>268</v>
      </c>
      <c r="D27" s="37" t="s">
        <v>267</v>
      </c>
      <c r="E27" s="175">
        <v>1989</v>
      </c>
      <c r="F27" s="51" t="s">
        <v>781</v>
      </c>
      <c r="G27" s="175">
        <v>10</v>
      </c>
      <c r="H27" s="182">
        <v>3</v>
      </c>
      <c r="I27" s="51">
        <v>3940</v>
      </c>
      <c r="J27" s="153">
        <v>2328</v>
      </c>
      <c r="K27" s="105">
        <v>183</v>
      </c>
      <c r="L27" s="153">
        <v>8346539.7000000002</v>
      </c>
      <c r="M27" s="153">
        <v>0</v>
      </c>
      <c r="N27" s="153">
        <v>0</v>
      </c>
      <c r="O27" s="153">
        <v>0</v>
      </c>
      <c r="P27" s="153">
        <v>8346539.7000000002</v>
      </c>
      <c r="Q27" s="151">
        <v>0</v>
      </c>
      <c r="R27" s="151">
        <v>0</v>
      </c>
      <c r="S27" s="181" t="s">
        <v>2219</v>
      </c>
    </row>
    <row r="28" spans="1:19" s="39" customFormat="1" ht="12" hidden="1" customHeight="1" x14ac:dyDescent="0.2">
      <c r="A28" s="152">
        <v>14</v>
      </c>
      <c r="B28" s="171" t="s">
        <v>2030</v>
      </c>
      <c r="C28" s="184" t="s">
        <v>268</v>
      </c>
      <c r="D28" s="37" t="s">
        <v>267</v>
      </c>
      <c r="E28" s="175">
        <v>1988</v>
      </c>
      <c r="F28" s="51" t="s">
        <v>949</v>
      </c>
      <c r="G28" s="175">
        <v>9</v>
      </c>
      <c r="H28" s="182">
        <v>6</v>
      </c>
      <c r="I28" s="51">
        <v>13729.12</v>
      </c>
      <c r="J28" s="153">
        <v>11828.27</v>
      </c>
      <c r="K28" s="105">
        <v>550</v>
      </c>
      <c r="L28" s="153">
        <v>16693079.4</v>
      </c>
      <c r="M28" s="153">
        <v>0</v>
      </c>
      <c r="N28" s="153">
        <v>0</v>
      </c>
      <c r="O28" s="153">
        <v>0</v>
      </c>
      <c r="P28" s="153">
        <v>16693079.4</v>
      </c>
      <c r="Q28" s="151">
        <v>0</v>
      </c>
      <c r="R28" s="151">
        <v>0</v>
      </c>
      <c r="S28" s="181" t="s">
        <v>2219</v>
      </c>
    </row>
    <row r="29" spans="1:19" s="39" customFormat="1" ht="12" hidden="1" customHeight="1" x14ac:dyDescent="0.2">
      <c r="A29" s="152">
        <v>15</v>
      </c>
      <c r="B29" s="171" t="s">
        <v>2031</v>
      </c>
      <c r="C29" s="184" t="s">
        <v>268</v>
      </c>
      <c r="D29" s="37" t="s">
        <v>267</v>
      </c>
      <c r="E29" s="175">
        <v>1989</v>
      </c>
      <c r="F29" s="51" t="s">
        <v>781</v>
      </c>
      <c r="G29" s="175">
        <v>9</v>
      </c>
      <c r="H29" s="182">
        <v>3</v>
      </c>
      <c r="I29" s="51">
        <v>8157.96</v>
      </c>
      <c r="J29" s="153">
        <v>5589.3</v>
      </c>
      <c r="K29" s="105">
        <v>283</v>
      </c>
      <c r="L29" s="153">
        <v>8346539.7000000002</v>
      </c>
      <c r="M29" s="153">
        <v>0</v>
      </c>
      <c r="N29" s="153">
        <v>0</v>
      </c>
      <c r="O29" s="153">
        <v>0</v>
      </c>
      <c r="P29" s="153">
        <v>8346539.7000000002</v>
      </c>
      <c r="Q29" s="151">
        <v>0</v>
      </c>
      <c r="R29" s="151">
        <v>0</v>
      </c>
      <c r="S29" s="181" t="s">
        <v>2219</v>
      </c>
    </row>
    <row r="30" spans="1:19" s="39" customFormat="1" ht="12" hidden="1" customHeight="1" x14ac:dyDescent="0.2">
      <c r="A30" s="152">
        <v>16</v>
      </c>
      <c r="B30" s="171" t="s">
        <v>2035</v>
      </c>
      <c r="C30" s="184" t="s">
        <v>268</v>
      </c>
      <c r="D30" s="37" t="s">
        <v>267</v>
      </c>
      <c r="E30" s="175">
        <v>1985</v>
      </c>
      <c r="F30" s="51" t="s">
        <v>781</v>
      </c>
      <c r="G30" s="175">
        <v>5</v>
      </c>
      <c r="H30" s="182">
        <v>4</v>
      </c>
      <c r="I30" s="51">
        <v>3854.4</v>
      </c>
      <c r="J30" s="153">
        <v>2769.4</v>
      </c>
      <c r="K30" s="105">
        <v>116</v>
      </c>
      <c r="L30" s="153">
        <v>7017324.3600000003</v>
      </c>
      <c r="M30" s="153">
        <v>0</v>
      </c>
      <c r="N30" s="153">
        <v>0</v>
      </c>
      <c r="O30" s="153">
        <v>0</v>
      </c>
      <c r="P30" s="153">
        <v>7017324.3600000003</v>
      </c>
      <c r="Q30" s="151">
        <v>0</v>
      </c>
      <c r="R30" s="151">
        <v>0</v>
      </c>
      <c r="S30" s="181" t="s">
        <v>2219</v>
      </c>
    </row>
    <row r="31" spans="1:19" s="39" customFormat="1" ht="12" hidden="1" customHeight="1" x14ac:dyDescent="0.2">
      <c r="A31" s="152">
        <v>17</v>
      </c>
      <c r="B31" s="171" t="s">
        <v>2038</v>
      </c>
      <c r="C31" s="184" t="s">
        <v>268</v>
      </c>
      <c r="D31" s="37" t="s">
        <v>267</v>
      </c>
      <c r="E31" s="175">
        <v>1985</v>
      </c>
      <c r="F31" s="51" t="s">
        <v>784</v>
      </c>
      <c r="G31" s="175">
        <v>9</v>
      </c>
      <c r="H31" s="182">
        <v>1</v>
      </c>
      <c r="I31" s="51">
        <v>11708.7</v>
      </c>
      <c r="J31" s="153">
        <v>7638</v>
      </c>
      <c r="K31" s="105">
        <v>483</v>
      </c>
      <c r="L31" s="153">
        <v>5564359.7999999998</v>
      </c>
      <c r="M31" s="153">
        <v>0</v>
      </c>
      <c r="N31" s="153">
        <v>0</v>
      </c>
      <c r="O31" s="153">
        <v>0</v>
      </c>
      <c r="P31" s="153">
        <v>5564359.7999999998</v>
      </c>
      <c r="Q31" s="151">
        <v>0</v>
      </c>
      <c r="R31" s="151">
        <v>0</v>
      </c>
      <c r="S31" s="181" t="s">
        <v>2219</v>
      </c>
    </row>
    <row r="32" spans="1:19" s="39" customFormat="1" ht="12" hidden="1" customHeight="1" x14ac:dyDescent="0.2">
      <c r="A32" s="152">
        <v>18</v>
      </c>
      <c r="B32" s="171" t="s">
        <v>2062</v>
      </c>
      <c r="C32" s="184" t="s">
        <v>268</v>
      </c>
      <c r="D32" s="37" t="s">
        <v>267</v>
      </c>
      <c r="E32" s="175">
        <v>1991</v>
      </c>
      <c r="F32" s="51" t="s">
        <v>781</v>
      </c>
      <c r="G32" s="175">
        <v>5</v>
      </c>
      <c r="H32" s="182">
        <v>5</v>
      </c>
      <c r="I32" s="51">
        <v>4010.6</v>
      </c>
      <c r="J32" s="153">
        <v>3417</v>
      </c>
      <c r="K32" s="105">
        <v>175</v>
      </c>
      <c r="L32" s="153">
        <v>9385892.2799999993</v>
      </c>
      <c r="M32" s="153">
        <v>0</v>
      </c>
      <c r="N32" s="153">
        <v>0</v>
      </c>
      <c r="O32" s="153">
        <v>0</v>
      </c>
      <c r="P32" s="153">
        <v>9385892.2799999993</v>
      </c>
      <c r="Q32" s="151">
        <v>0</v>
      </c>
      <c r="R32" s="151">
        <v>0</v>
      </c>
      <c r="S32" s="181" t="s">
        <v>2219</v>
      </c>
    </row>
    <row r="33" spans="1:19" s="39" customFormat="1" ht="12" hidden="1" customHeight="1" x14ac:dyDescent="0.2">
      <c r="A33" s="152">
        <v>19</v>
      </c>
      <c r="B33" s="171" t="s">
        <v>2066</v>
      </c>
      <c r="C33" s="184" t="s">
        <v>268</v>
      </c>
      <c r="D33" s="37" t="s">
        <v>267</v>
      </c>
      <c r="E33" s="175">
        <v>1990</v>
      </c>
      <c r="F33" s="51" t="s">
        <v>784</v>
      </c>
      <c r="G33" s="175">
        <v>5</v>
      </c>
      <c r="H33" s="182">
        <v>2</v>
      </c>
      <c r="I33" s="51">
        <v>2335.6</v>
      </c>
      <c r="J33" s="153">
        <v>2010.6</v>
      </c>
      <c r="K33" s="105">
        <v>63</v>
      </c>
      <c r="L33" s="153">
        <v>4966922.28</v>
      </c>
      <c r="M33" s="153">
        <v>0</v>
      </c>
      <c r="N33" s="153">
        <v>0</v>
      </c>
      <c r="O33" s="153">
        <v>0</v>
      </c>
      <c r="P33" s="153">
        <v>4966922.28</v>
      </c>
      <c r="Q33" s="151">
        <v>0</v>
      </c>
      <c r="R33" s="151">
        <v>0</v>
      </c>
      <c r="S33" s="181" t="s">
        <v>2219</v>
      </c>
    </row>
    <row r="34" spans="1:19" s="39" customFormat="1" ht="12" hidden="1" customHeight="1" x14ac:dyDescent="0.2">
      <c r="A34" s="152">
        <v>20</v>
      </c>
      <c r="B34" s="171" t="s">
        <v>2077</v>
      </c>
      <c r="C34" s="184" t="s">
        <v>268</v>
      </c>
      <c r="D34" s="37" t="s">
        <v>267</v>
      </c>
      <c r="E34" s="175">
        <v>1927</v>
      </c>
      <c r="F34" s="51" t="s">
        <v>784</v>
      </c>
      <c r="G34" s="175">
        <v>3</v>
      </c>
      <c r="H34" s="182">
        <v>3</v>
      </c>
      <c r="I34" s="51">
        <v>1478.1</v>
      </c>
      <c r="J34" s="153">
        <v>1328.7</v>
      </c>
      <c r="K34" s="105">
        <v>54</v>
      </c>
      <c r="L34" s="153">
        <v>6678685.9500000002</v>
      </c>
      <c r="M34" s="153">
        <v>0</v>
      </c>
      <c r="N34" s="153">
        <v>0</v>
      </c>
      <c r="O34" s="153">
        <v>0</v>
      </c>
      <c r="P34" s="153">
        <v>6678685.9500000002</v>
      </c>
      <c r="Q34" s="151">
        <v>0</v>
      </c>
      <c r="R34" s="151">
        <v>0</v>
      </c>
      <c r="S34" s="181" t="s">
        <v>2219</v>
      </c>
    </row>
    <row r="35" spans="1:19" s="39" customFormat="1" ht="12" hidden="1" customHeight="1" x14ac:dyDescent="0.2">
      <c r="A35" s="152">
        <v>21</v>
      </c>
      <c r="B35" s="171" t="s">
        <v>2080</v>
      </c>
      <c r="C35" s="184" t="s">
        <v>268</v>
      </c>
      <c r="D35" s="37" t="s">
        <v>267</v>
      </c>
      <c r="E35" s="175">
        <v>1987</v>
      </c>
      <c r="F35" s="51" t="s">
        <v>784</v>
      </c>
      <c r="G35" s="175">
        <v>14</v>
      </c>
      <c r="H35" s="182">
        <v>1</v>
      </c>
      <c r="I35" s="51">
        <v>5014</v>
      </c>
      <c r="J35" s="153">
        <v>4452.8</v>
      </c>
      <c r="K35" s="105">
        <v>210</v>
      </c>
      <c r="L35" s="153">
        <v>6133530.3600000003</v>
      </c>
      <c r="M35" s="153">
        <v>0</v>
      </c>
      <c r="N35" s="153">
        <v>0</v>
      </c>
      <c r="O35" s="153">
        <v>0</v>
      </c>
      <c r="P35" s="153">
        <v>6133530.3600000003</v>
      </c>
      <c r="Q35" s="151">
        <v>0</v>
      </c>
      <c r="R35" s="151">
        <v>0</v>
      </c>
      <c r="S35" s="181" t="s">
        <v>2219</v>
      </c>
    </row>
    <row r="36" spans="1:19" s="39" customFormat="1" ht="12" hidden="1" customHeight="1" x14ac:dyDescent="0.2">
      <c r="A36" s="152">
        <v>22</v>
      </c>
      <c r="B36" s="171" t="s">
        <v>2084</v>
      </c>
      <c r="C36" s="184" t="s">
        <v>268</v>
      </c>
      <c r="D36" s="37" t="s">
        <v>267</v>
      </c>
      <c r="E36" s="175">
        <v>1988</v>
      </c>
      <c r="F36" s="51" t="s">
        <v>784</v>
      </c>
      <c r="G36" s="175">
        <v>5</v>
      </c>
      <c r="H36" s="182">
        <v>5</v>
      </c>
      <c r="I36" s="51">
        <v>4223.99</v>
      </c>
      <c r="J36" s="153">
        <v>3722.99</v>
      </c>
      <c r="K36" s="105">
        <v>179</v>
      </c>
      <c r="L36" s="153">
        <v>10605528</v>
      </c>
      <c r="M36" s="153">
        <v>0</v>
      </c>
      <c r="N36" s="153">
        <v>0</v>
      </c>
      <c r="O36" s="153">
        <v>0</v>
      </c>
      <c r="P36" s="153">
        <v>10605528</v>
      </c>
      <c r="Q36" s="151">
        <v>0</v>
      </c>
      <c r="R36" s="151">
        <v>0</v>
      </c>
      <c r="S36" s="181" t="s">
        <v>2219</v>
      </c>
    </row>
    <row r="37" spans="1:19" s="39" customFormat="1" ht="12" hidden="1" customHeight="1" x14ac:dyDescent="0.2">
      <c r="A37" s="152">
        <v>23</v>
      </c>
      <c r="B37" s="171" t="s">
        <v>2122</v>
      </c>
      <c r="C37" s="184" t="s">
        <v>268</v>
      </c>
      <c r="D37" s="37" t="s">
        <v>267</v>
      </c>
      <c r="E37" s="175">
        <v>1985</v>
      </c>
      <c r="F37" s="51" t="s">
        <v>784</v>
      </c>
      <c r="G37" s="175">
        <v>10</v>
      </c>
      <c r="H37" s="182">
        <v>4</v>
      </c>
      <c r="I37" s="51">
        <v>9955.19</v>
      </c>
      <c r="J37" s="153">
        <v>7112.89</v>
      </c>
      <c r="K37" s="105">
        <v>321</v>
      </c>
      <c r="L37" s="153">
        <v>11128719.6</v>
      </c>
      <c r="M37" s="153">
        <v>0</v>
      </c>
      <c r="N37" s="153">
        <v>0</v>
      </c>
      <c r="O37" s="153">
        <v>0</v>
      </c>
      <c r="P37" s="153">
        <v>11128719.6</v>
      </c>
      <c r="Q37" s="151">
        <v>0</v>
      </c>
      <c r="R37" s="151">
        <v>0</v>
      </c>
      <c r="S37" s="181" t="s">
        <v>2219</v>
      </c>
    </row>
    <row r="38" spans="1:19" s="39" customFormat="1" ht="12" hidden="1" customHeight="1" x14ac:dyDescent="0.2">
      <c r="A38" s="152">
        <v>24</v>
      </c>
      <c r="B38" s="171" t="s">
        <v>2146</v>
      </c>
      <c r="C38" s="184" t="s">
        <v>268</v>
      </c>
      <c r="D38" s="37" t="s">
        <v>267</v>
      </c>
      <c r="E38" s="175">
        <v>1992</v>
      </c>
      <c r="F38" s="51" t="s">
        <v>784</v>
      </c>
      <c r="G38" s="175">
        <v>8</v>
      </c>
      <c r="H38" s="182">
        <v>3</v>
      </c>
      <c r="I38" s="51">
        <v>8644.2000000000007</v>
      </c>
      <c r="J38" s="153">
        <v>7310.9</v>
      </c>
      <c r="K38" s="105">
        <v>365</v>
      </c>
      <c r="L38" s="153">
        <v>12373116</v>
      </c>
      <c r="M38" s="153">
        <v>0</v>
      </c>
      <c r="N38" s="153">
        <v>0</v>
      </c>
      <c r="O38" s="153">
        <v>0</v>
      </c>
      <c r="P38" s="153">
        <v>12373116</v>
      </c>
      <c r="Q38" s="151">
        <v>0</v>
      </c>
      <c r="R38" s="151">
        <v>0</v>
      </c>
      <c r="S38" s="181" t="s">
        <v>2219</v>
      </c>
    </row>
    <row r="39" spans="1:19" s="39" customFormat="1" ht="12" hidden="1" customHeight="1" x14ac:dyDescent="0.2">
      <c r="A39" s="152">
        <v>25</v>
      </c>
      <c r="B39" s="171" t="s">
        <v>2177</v>
      </c>
      <c r="C39" s="184" t="s">
        <v>268</v>
      </c>
      <c r="D39" s="37" t="s">
        <v>267</v>
      </c>
      <c r="E39" s="175">
        <v>1959</v>
      </c>
      <c r="F39" s="51" t="s">
        <v>784</v>
      </c>
      <c r="G39" s="175">
        <v>3</v>
      </c>
      <c r="H39" s="182">
        <v>4</v>
      </c>
      <c r="I39" s="51">
        <v>2031.3</v>
      </c>
      <c r="J39" s="153">
        <v>1654.1</v>
      </c>
      <c r="K39" s="105">
        <v>72</v>
      </c>
      <c r="L39" s="153">
        <v>8707365.3000000007</v>
      </c>
      <c r="M39" s="153">
        <v>0</v>
      </c>
      <c r="N39" s="153">
        <v>0</v>
      </c>
      <c r="O39" s="153">
        <v>0</v>
      </c>
      <c r="P39" s="153">
        <v>8707365.3000000007</v>
      </c>
      <c r="Q39" s="151">
        <v>0</v>
      </c>
      <c r="R39" s="151">
        <v>0</v>
      </c>
      <c r="S39" s="181" t="s">
        <v>2219</v>
      </c>
    </row>
    <row r="40" spans="1:19" s="38" customFormat="1" ht="12" hidden="1" customHeight="1" x14ac:dyDescent="0.2">
      <c r="A40" s="152">
        <v>26</v>
      </c>
      <c r="B40" s="171" t="s">
        <v>958</v>
      </c>
      <c r="C40" s="184" t="s">
        <v>268</v>
      </c>
      <c r="D40" s="37" t="s">
        <v>267</v>
      </c>
      <c r="E40" s="175">
        <v>1976</v>
      </c>
      <c r="F40" s="51" t="s">
        <v>784</v>
      </c>
      <c r="G40" s="175">
        <v>5</v>
      </c>
      <c r="H40" s="182">
        <v>6</v>
      </c>
      <c r="I40" s="51">
        <v>5023.1000000000004</v>
      </c>
      <c r="J40" s="153">
        <v>4517.8</v>
      </c>
      <c r="K40" s="105">
        <v>180</v>
      </c>
      <c r="L40" s="153">
        <v>14184893.699999999</v>
      </c>
      <c r="M40" s="153">
        <v>0</v>
      </c>
      <c r="N40" s="153">
        <v>0</v>
      </c>
      <c r="O40" s="153">
        <v>0</v>
      </c>
      <c r="P40" s="153">
        <v>14184893.699999999</v>
      </c>
      <c r="Q40" s="151">
        <v>0</v>
      </c>
      <c r="R40" s="151">
        <v>0</v>
      </c>
      <c r="S40" s="181" t="s">
        <v>2219</v>
      </c>
    </row>
    <row r="41" spans="1:19" s="38" customFormat="1" ht="12" hidden="1" customHeight="1" x14ac:dyDescent="0.2">
      <c r="A41" s="152">
        <v>27</v>
      </c>
      <c r="B41" s="171" t="s">
        <v>966</v>
      </c>
      <c r="C41" s="184" t="s">
        <v>268</v>
      </c>
      <c r="D41" s="37" t="s">
        <v>267</v>
      </c>
      <c r="E41" s="175">
        <v>1970</v>
      </c>
      <c r="F41" s="51" t="s">
        <v>784</v>
      </c>
      <c r="G41" s="175">
        <v>9</v>
      </c>
      <c r="H41" s="182">
        <v>1</v>
      </c>
      <c r="I41" s="51">
        <v>2923.8</v>
      </c>
      <c r="J41" s="153">
        <v>2177.6999999999998</v>
      </c>
      <c r="K41" s="105">
        <v>104</v>
      </c>
      <c r="L41" s="153">
        <v>2782179.9</v>
      </c>
      <c r="M41" s="153">
        <v>0</v>
      </c>
      <c r="N41" s="153">
        <v>0</v>
      </c>
      <c r="O41" s="153">
        <v>0</v>
      </c>
      <c r="P41" s="153">
        <v>2782179.9</v>
      </c>
      <c r="Q41" s="151">
        <v>0</v>
      </c>
      <c r="R41" s="151">
        <v>0</v>
      </c>
      <c r="S41" s="181" t="s">
        <v>2219</v>
      </c>
    </row>
    <row r="42" spans="1:19" s="38" customFormat="1" ht="12" hidden="1" customHeight="1" x14ac:dyDescent="0.2">
      <c r="A42" s="152">
        <v>28</v>
      </c>
      <c r="B42" s="171" t="s">
        <v>967</v>
      </c>
      <c r="C42" s="184" t="s">
        <v>268</v>
      </c>
      <c r="D42" s="37" t="s">
        <v>267</v>
      </c>
      <c r="E42" s="175">
        <v>1969</v>
      </c>
      <c r="F42" s="51" t="s">
        <v>784</v>
      </c>
      <c r="G42" s="175">
        <v>9</v>
      </c>
      <c r="H42" s="182">
        <v>1</v>
      </c>
      <c r="I42" s="51">
        <v>2846.1</v>
      </c>
      <c r="J42" s="153">
        <v>2323.1</v>
      </c>
      <c r="K42" s="105">
        <v>94</v>
      </c>
      <c r="L42" s="153">
        <v>2782179.9</v>
      </c>
      <c r="M42" s="153">
        <v>0</v>
      </c>
      <c r="N42" s="153">
        <v>0</v>
      </c>
      <c r="O42" s="153">
        <v>0</v>
      </c>
      <c r="P42" s="153">
        <v>2782179.9</v>
      </c>
      <c r="Q42" s="151">
        <v>0</v>
      </c>
      <c r="R42" s="151">
        <v>0</v>
      </c>
      <c r="S42" s="181" t="s">
        <v>2219</v>
      </c>
    </row>
    <row r="43" spans="1:19" s="38" customFormat="1" ht="12" hidden="1" customHeight="1" x14ac:dyDescent="0.2">
      <c r="A43" s="152">
        <v>29</v>
      </c>
      <c r="B43" s="171" t="s">
        <v>968</v>
      </c>
      <c r="C43" s="184" t="s">
        <v>268</v>
      </c>
      <c r="D43" s="37" t="s">
        <v>267</v>
      </c>
      <c r="E43" s="175">
        <v>1969</v>
      </c>
      <c r="F43" s="51" t="s">
        <v>784</v>
      </c>
      <c r="G43" s="175">
        <v>5</v>
      </c>
      <c r="H43" s="182">
        <v>4</v>
      </c>
      <c r="I43" s="51">
        <v>3156.2</v>
      </c>
      <c r="J43" s="153">
        <v>2821.8</v>
      </c>
      <c r="K43" s="105">
        <v>80</v>
      </c>
      <c r="L43" s="153">
        <v>8600992.5999999996</v>
      </c>
      <c r="M43" s="153">
        <v>0</v>
      </c>
      <c r="N43" s="153">
        <v>0</v>
      </c>
      <c r="O43" s="153">
        <v>0</v>
      </c>
      <c r="P43" s="153">
        <v>8600992.5999999996</v>
      </c>
      <c r="Q43" s="151">
        <v>0</v>
      </c>
      <c r="R43" s="151">
        <v>0</v>
      </c>
      <c r="S43" s="181" t="s">
        <v>2219</v>
      </c>
    </row>
    <row r="44" spans="1:19" s="38" customFormat="1" ht="12" hidden="1" customHeight="1" x14ac:dyDescent="0.2">
      <c r="A44" s="152">
        <v>30</v>
      </c>
      <c r="B44" s="171" t="s">
        <v>970</v>
      </c>
      <c r="C44" s="184" t="s">
        <v>268</v>
      </c>
      <c r="D44" s="37" t="s">
        <v>267</v>
      </c>
      <c r="E44" s="175">
        <v>1980</v>
      </c>
      <c r="F44" s="51" t="s">
        <v>781</v>
      </c>
      <c r="G44" s="175">
        <v>5</v>
      </c>
      <c r="H44" s="182">
        <v>4</v>
      </c>
      <c r="I44" s="51">
        <v>3091</v>
      </c>
      <c r="J44" s="153">
        <v>2843</v>
      </c>
      <c r="K44" s="105">
        <v>141</v>
      </c>
      <c r="L44" s="153">
        <v>7026162.2999999998</v>
      </c>
      <c r="M44" s="153">
        <v>0</v>
      </c>
      <c r="N44" s="153">
        <v>0</v>
      </c>
      <c r="O44" s="153">
        <v>0</v>
      </c>
      <c r="P44" s="153">
        <v>7026162.2999999998</v>
      </c>
      <c r="Q44" s="151">
        <v>0</v>
      </c>
      <c r="R44" s="151">
        <v>0</v>
      </c>
      <c r="S44" s="181" t="s">
        <v>2219</v>
      </c>
    </row>
    <row r="45" spans="1:19" s="38" customFormat="1" ht="12" hidden="1" customHeight="1" x14ac:dyDescent="0.2">
      <c r="A45" s="152">
        <v>31</v>
      </c>
      <c r="B45" s="171" t="s">
        <v>975</v>
      </c>
      <c r="C45" s="184" t="s">
        <v>268</v>
      </c>
      <c r="D45" s="37" t="s">
        <v>267</v>
      </c>
      <c r="E45" s="175">
        <v>1972</v>
      </c>
      <c r="F45" s="51" t="s">
        <v>781</v>
      </c>
      <c r="G45" s="175">
        <v>5</v>
      </c>
      <c r="H45" s="182">
        <v>6</v>
      </c>
      <c r="I45" s="51">
        <v>6353</v>
      </c>
      <c r="J45" s="153">
        <v>5543.7</v>
      </c>
      <c r="K45" s="105">
        <v>264</v>
      </c>
      <c r="L45" s="153">
        <v>15228654.42</v>
      </c>
      <c r="M45" s="153">
        <v>0</v>
      </c>
      <c r="N45" s="153">
        <v>0</v>
      </c>
      <c r="O45" s="153">
        <v>0</v>
      </c>
      <c r="P45" s="153">
        <v>15228654.42</v>
      </c>
      <c r="Q45" s="151">
        <v>0</v>
      </c>
      <c r="R45" s="151">
        <v>0</v>
      </c>
      <c r="S45" s="181" t="s">
        <v>2219</v>
      </c>
    </row>
    <row r="46" spans="1:19" s="38" customFormat="1" ht="12" hidden="1" customHeight="1" x14ac:dyDescent="0.2">
      <c r="A46" s="152">
        <v>32</v>
      </c>
      <c r="B46" s="171" t="s">
        <v>978</v>
      </c>
      <c r="C46" s="184" t="s">
        <v>268</v>
      </c>
      <c r="D46" s="37" t="s">
        <v>267</v>
      </c>
      <c r="E46" s="175">
        <v>1974</v>
      </c>
      <c r="F46" s="51" t="s">
        <v>781</v>
      </c>
      <c r="G46" s="175">
        <v>5</v>
      </c>
      <c r="H46" s="182">
        <v>8</v>
      </c>
      <c r="I46" s="51">
        <v>6027.2</v>
      </c>
      <c r="J46" s="153">
        <v>5366.4</v>
      </c>
      <c r="K46" s="105">
        <v>25</v>
      </c>
      <c r="L46" s="153">
        <v>15537098.529999999</v>
      </c>
      <c r="M46" s="153">
        <v>0</v>
      </c>
      <c r="N46" s="153">
        <v>0</v>
      </c>
      <c r="O46" s="153">
        <v>0</v>
      </c>
      <c r="P46" s="153">
        <v>15537098.529999999</v>
      </c>
      <c r="Q46" s="151">
        <v>0</v>
      </c>
      <c r="R46" s="151">
        <v>0</v>
      </c>
      <c r="S46" s="181" t="s">
        <v>2219</v>
      </c>
    </row>
    <row r="47" spans="1:19" s="38" customFormat="1" ht="12" hidden="1" customHeight="1" x14ac:dyDescent="0.2">
      <c r="A47" s="152">
        <v>33</v>
      </c>
      <c r="B47" s="171" t="s">
        <v>981</v>
      </c>
      <c r="C47" s="184" t="s">
        <v>268</v>
      </c>
      <c r="D47" s="37" t="s">
        <v>267</v>
      </c>
      <c r="E47" s="175">
        <v>1982</v>
      </c>
      <c r="F47" s="51" t="s">
        <v>781</v>
      </c>
      <c r="G47" s="175">
        <v>5</v>
      </c>
      <c r="H47" s="182">
        <v>4</v>
      </c>
      <c r="I47" s="51">
        <v>3400.6</v>
      </c>
      <c r="J47" s="153">
        <v>3075.6</v>
      </c>
      <c r="K47" s="105">
        <v>126</v>
      </c>
      <c r="L47" s="153">
        <v>9491947.5600000005</v>
      </c>
      <c r="M47" s="153">
        <v>0</v>
      </c>
      <c r="N47" s="153">
        <v>0</v>
      </c>
      <c r="O47" s="153">
        <v>0</v>
      </c>
      <c r="P47" s="153">
        <v>9491947.5600000005</v>
      </c>
      <c r="Q47" s="151">
        <v>0</v>
      </c>
      <c r="R47" s="151">
        <v>0</v>
      </c>
      <c r="S47" s="181" t="s">
        <v>2219</v>
      </c>
    </row>
    <row r="48" spans="1:19" s="38" customFormat="1" ht="12" hidden="1" customHeight="1" x14ac:dyDescent="0.2">
      <c r="A48" s="152">
        <v>34</v>
      </c>
      <c r="B48" s="171" t="s">
        <v>989</v>
      </c>
      <c r="C48" s="184" t="s">
        <v>268</v>
      </c>
      <c r="D48" s="37" t="s">
        <v>267</v>
      </c>
      <c r="E48" s="175">
        <v>1988</v>
      </c>
      <c r="F48" s="51" t="s">
        <v>784</v>
      </c>
      <c r="G48" s="175">
        <v>12</v>
      </c>
      <c r="H48" s="182">
        <v>1</v>
      </c>
      <c r="I48" s="51">
        <v>5280.6</v>
      </c>
      <c r="J48" s="153">
        <v>3950.1</v>
      </c>
      <c r="K48" s="105">
        <v>165</v>
      </c>
      <c r="L48" s="153">
        <v>5564359.7999999998</v>
      </c>
      <c r="M48" s="153">
        <v>0</v>
      </c>
      <c r="N48" s="153">
        <v>0</v>
      </c>
      <c r="O48" s="153">
        <v>0</v>
      </c>
      <c r="P48" s="153">
        <v>5564359.7999999998</v>
      </c>
      <c r="Q48" s="151">
        <v>0</v>
      </c>
      <c r="R48" s="151">
        <v>0</v>
      </c>
      <c r="S48" s="181" t="s">
        <v>2219</v>
      </c>
    </row>
    <row r="49" spans="1:19" s="38" customFormat="1" ht="12" hidden="1" customHeight="1" x14ac:dyDescent="0.2">
      <c r="A49" s="152">
        <v>35</v>
      </c>
      <c r="B49" s="171" t="s">
        <v>992</v>
      </c>
      <c r="C49" s="184" t="s">
        <v>268</v>
      </c>
      <c r="D49" s="37" t="s">
        <v>267</v>
      </c>
      <c r="E49" s="175">
        <v>1975</v>
      </c>
      <c r="F49" s="51" t="s">
        <v>781</v>
      </c>
      <c r="G49" s="175">
        <v>5</v>
      </c>
      <c r="H49" s="182">
        <v>8</v>
      </c>
      <c r="I49" s="51">
        <v>6024.9</v>
      </c>
      <c r="J49" s="153">
        <v>5438.1</v>
      </c>
      <c r="K49" s="105">
        <v>246</v>
      </c>
      <c r="L49" s="153">
        <v>13751834.640000001</v>
      </c>
      <c r="M49" s="153">
        <v>0</v>
      </c>
      <c r="N49" s="153">
        <v>0</v>
      </c>
      <c r="O49" s="153">
        <v>0</v>
      </c>
      <c r="P49" s="153">
        <v>13751834.640000001</v>
      </c>
      <c r="Q49" s="151">
        <v>0</v>
      </c>
      <c r="R49" s="151">
        <v>0</v>
      </c>
      <c r="S49" s="181" t="s">
        <v>2219</v>
      </c>
    </row>
    <row r="50" spans="1:19" s="38" customFormat="1" ht="12" hidden="1" customHeight="1" x14ac:dyDescent="0.2">
      <c r="A50" s="152">
        <v>36</v>
      </c>
      <c r="B50" s="171" t="s">
        <v>998</v>
      </c>
      <c r="C50" s="184" t="s">
        <v>268</v>
      </c>
      <c r="D50" s="37" t="s">
        <v>267</v>
      </c>
      <c r="E50" s="175">
        <v>1980</v>
      </c>
      <c r="F50" s="51" t="s">
        <v>784</v>
      </c>
      <c r="G50" s="175">
        <v>9</v>
      </c>
      <c r="H50" s="182">
        <v>1</v>
      </c>
      <c r="I50" s="51">
        <v>3024.7</v>
      </c>
      <c r="J50" s="153">
        <v>2144</v>
      </c>
      <c r="K50" s="105">
        <v>99</v>
      </c>
      <c r="L50" s="153">
        <v>2782179.9</v>
      </c>
      <c r="M50" s="153">
        <v>0</v>
      </c>
      <c r="N50" s="153">
        <v>0</v>
      </c>
      <c r="O50" s="153">
        <v>0</v>
      </c>
      <c r="P50" s="153">
        <v>2782179.9</v>
      </c>
      <c r="Q50" s="151">
        <v>0</v>
      </c>
      <c r="R50" s="151">
        <v>0</v>
      </c>
      <c r="S50" s="181" t="s">
        <v>2219</v>
      </c>
    </row>
    <row r="51" spans="1:19" s="38" customFormat="1" ht="12" hidden="1" customHeight="1" x14ac:dyDescent="0.2">
      <c r="A51" s="152">
        <v>37</v>
      </c>
      <c r="B51" s="171" t="s">
        <v>999</v>
      </c>
      <c r="C51" s="184" t="s">
        <v>268</v>
      </c>
      <c r="D51" s="37" t="s">
        <v>267</v>
      </c>
      <c r="E51" s="175">
        <v>1979</v>
      </c>
      <c r="F51" s="51" t="s">
        <v>784</v>
      </c>
      <c r="G51" s="175">
        <v>9</v>
      </c>
      <c r="H51" s="182">
        <v>1</v>
      </c>
      <c r="I51" s="51">
        <v>3014.1</v>
      </c>
      <c r="J51" s="153">
        <v>2235.1999999999998</v>
      </c>
      <c r="K51" s="105">
        <v>95</v>
      </c>
      <c r="L51" s="153">
        <v>9164943.7799999993</v>
      </c>
      <c r="M51" s="153">
        <v>0</v>
      </c>
      <c r="N51" s="153">
        <v>0</v>
      </c>
      <c r="O51" s="153">
        <v>0</v>
      </c>
      <c r="P51" s="153">
        <v>9164943.7799999993</v>
      </c>
      <c r="Q51" s="151">
        <v>0</v>
      </c>
      <c r="R51" s="151">
        <v>0</v>
      </c>
      <c r="S51" s="181" t="s">
        <v>2219</v>
      </c>
    </row>
    <row r="52" spans="1:19" s="38" customFormat="1" ht="12" hidden="1" customHeight="1" x14ac:dyDescent="0.2">
      <c r="A52" s="152">
        <v>38</v>
      </c>
      <c r="B52" s="171" t="s">
        <v>1006</v>
      </c>
      <c r="C52" s="184" t="s">
        <v>268</v>
      </c>
      <c r="D52" s="37" t="s">
        <v>267</v>
      </c>
      <c r="E52" s="175">
        <v>1989</v>
      </c>
      <c r="F52" s="51" t="s">
        <v>781</v>
      </c>
      <c r="G52" s="175">
        <v>9</v>
      </c>
      <c r="H52" s="182">
        <v>2</v>
      </c>
      <c r="I52" s="51">
        <v>4266.5</v>
      </c>
      <c r="J52" s="153">
        <v>3866.5</v>
      </c>
      <c r="K52" s="105">
        <v>164</v>
      </c>
      <c r="L52" s="153">
        <v>5564359.7999999998</v>
      </c>
      <c r="M52" s="153">
        <v>0</v>
      </c>
      <c r="N52" s="153">
        <v>0</v>
      </c>
      <c r="O52" s="153">
        <v>0</v>
      </c>
      <c r="P52" s="153">
        <v>5564359.7999999998</v>
      </c>
      <c r="Q52" s="151">
        <v>0</v>
      </c>
      <c r="R52" s="151">
        <v>0</v>
      </c>
      <c r="S52" s="181" t="s">
        <v>2219</v>
      </c>
    </row>
    <row r="53" spans="1:19" s="38" customFormat="1" ht="12" hidden="1" customHeight="1" x14ac:dyDescent="0.2">
      <c r="A53" s="152">
        <v>39</v>
      </c>
      <c r="B53" s="171" t="s">
        <v>1007</v>
      </c>
      <c r="C53" s="184" t="s">
        <v>268</v>
      </c>
      <c r="D53" s="37" t="s">
        <v>267</v>
      </c>
      <c r="E53" s="175">
        <v>1988</v>
      </c>
      <c r="F53" s="51" t="s">
        <v>781</v>
      </c>
      <c r="G53" s="175">
        <v>9</v>
      </c>
      <c r="H53" s="182">
        <v>2</v>
      </c>
      <c r="I53" s="51">
        <v>4441</v>
      </c>
      <c r="J53" s="153">
        <v>3899.4</v>
      </c>
      <c r="K53" s="105">
        <v>62</v>
      </c>
      <c r="L53" s="153">
        <v>5564359.7999999998</v>
      </c>
      <c r="M53" s="153">
        <v>0</v>
      </c>
      <c r="N53" s="153">
        <v>0</v>
      </c>
      <c r="O53" s="153">
        <v>0</v>
      </c>
      <c r="P53" s="153">
        <v>5564359.7999999998</v>
      </c>
      <c r="Q53" s="151">
        <v>0</v>
      </c>
      <c r="R53" s="151">
        <v>0</v>
      </c>
      <c r="S53" s="181" t="s">
        <v>2219</v>
      </c>
    </row>
    <row r="54" spans="1:19" s="38" customFormat="1" ht="12" hidden="1" customHeight="1" x14ac:dyDescent="0.2">
      <c r="A54" s="152">
        <v>40</v>
      </c>
      <c r="B54" s="171" t="s">
        <v>1008</v>
      </c>
      <c r="C54" s="184" t="s">
        <v>268</v>
      </c>
      <c r="D54" s="37" t="s">
        <v>267</v>
      </c>
      <c r="E54" s="175">
        <v>1980</v>
      </c>
      <c r="F54" s="51" t="s">
        <v>781</v>
      </c>
      <c r="G54" s="175">
        <v>9</v>
      </c>
      <c r="H54" s="182">
        <v>2</v>
      </c>
      <c r="I54" s="51">
        <v>4554.8999999999996</v>
      </c>
      <c r="J54" s="153">
        <v>4022.6</v>
      </c>
      <c r="K54" s="105">
        <v>271</v>
      </c>
      <c r="L54" s="153">
        <v>5564359.7999999998</v>
      </c>
      <c r="M54" s="153">
        <v>0</v>
      </c>
      <c r="N54" s="153">
        <v>0</v>
      </c>
      <c r="O54" s="153">
        <v>0</v>
      </c>
      <c r="P54" s="153">
        <v>5564359.7999999998</v>
      </c>
      <c r="Q54" s="151">
        <v>0</v>
      </c>
      <c r="R54" s="151">
        <v>0</v>
      </c>
      <c r="S54" s="181" t="s">
        <v>2219</v>
      </c>
    </row>
    <row r="55" spans="1:19" s="38" customFormat="1" ht="12" hidden="1" customHeight="1" x14ac:dyDescent="0.2">
      <c r="A55" s="152">
        <v>41</v>
      </c>
      <c r="B55" s="171" t="s">
        <v>1037</v>
      </c>
      <c r="C55" s="184" t="s">
        <v>268</v>
      </c>
      <c r="D55" s="37" t="s">
        <v>267</v>
      </c>
      <c r="E55" s="175">
        <v>1972</v>
      </c>
      <c r="F55" s="51" t="s">
        <v>784</v>
      </c>
      <c r="G55" s="175">
        <v>5</v>
      </c>
      <c r="H55" s="182">
        <v>4</v>
      </c>
      <c r="I55" s="51">
        <v>3525.3</v>
      </c>
      <c r="J55" s="153">
        <v>2851.5</v>
      </c>
      <c r="K55" s="105">
        <v>121</v>
      </c>
      <c r="L55" s="153">
        <v>8600992.5999999996</v>
      </c>
      <c r="M55" s="153">
        <v>0</v>
      </c>
      <c r="N55" s="153">
        <v>0</v>
      </c>
      <c r="O55" s="153">
        <v>0</v>
      </c>
      <c r="P55" s="153">
        <v>8600992.5999999996</v>
      </c>
      <c r="Q55" s="151">
        <v>0</v>
      </c>
      <c r="R55" s="151">
        <v>0</v>
      </c>
      <c r="S55" s="181" t="s">
        <v>2219</v>
      </c>
    </row>
    <row r="56" spans="1:19" s="38" customFormat="1" ht="12" hidden="1" customHeight="1" x14ac:dyDescent="0.2">
      <c r="A56" s="152">
        <v>42</v>
      </c>
      <c r="B56" s="171" t="s">
        <v>1038</v>
      </c>
      <c r="C56" s="184" t="s">
        <v>268</v>
      </c>
      <c r="D56" s="37" t="s">
        <v>267</v>
      </c>
      <c r="E56" s="175">
        <v>1984</v>
      </c>
      <c r="F56" s="51" t="s">
        <v>784</v>
      </c>
      <c r="G56" s="175">
        <v>5</v>
      </c>
      <c r="H56" s="182">
        <v>4</v>
      </c>
      <c r="I56" s="51">
        <v>3317.4</v>
      </c>
      <c r="J56" s="153">
        <v>2853.8</v>
      </c>
      <c r="K56" s="105">
        <v>121</v>
      </c>
      <c r="L56" s="153">
        <v>8387205.0599999996</v>
      </c>
      <c r="M56" s="153">
        <v>0</v>
      </c>
      <c r="N56" s="153">
        <v>0</v>
      </c>
      <c r="O56" s="153">
        <v>0</v>
      </c>
      <c r="P56" s="153">
        <v>8387205.0599999996</v>
      </c>
      <c r="Q56" s="151">
        <v>0</v>
      </c>
      <c r="R56" s="151">
        <v>0</v>
      </c>
      <c r="S56" s="181" t="s">
        <v>2219</v>
      </c>
    </row>
    <row r="57" spans="1:19" s="38" customFormat="1" ht="12" hidden="1" customHeight="1" x14ac:dyDescent="0.2">
      <c r="A57" s="152">
        <v>43</v>
      </c>
      <c r="B57" s="171" t="s">
        <v>1054</v>
      </c>
      <c r="C57" s="184" t="s">
        <v>268</v>
      </c>
      <c r="D57" s="37" t="s">
        <v>267</v>
      </c>
      <c r="E57" s="175">
        <v>1960</v>
      </c>
      <c r="F57" s="51" t="s">
        <v>784</v>
      </c>
      <c r="G57" s="175">
        <v>5</v>
      </c>
      <c r="H57" s="182">
        <v>3</v>
      </c>
      <c r="I57" s="51">
        <v>2655.2</v>
      </c>
      <c r="J57" s="153">
        <v>2311.9</v>
      </c>
      <c r="K57" s="105">
        <v>21</v>
      </c>
      <c r="L57" s="153">
        <v>8836532.1400000006</v>
      </c>
      <c r="M57" s="153">
        <v>0</v>
      </c>
      <c r="N57" s="153">
        <v>0</v>
      </c>
      <c r="O57" s="153">
        <v>0</v>
      </c>
      <c r="P57" s="153">
        <v>8836532.1400000006</v>
      </c>
      <c r="Q57" s="151">
        <v>0</v>
      </c>
      <c r="R57" s="151">
        <v>0</v>
      </c>
      <c r="S57" s="181" t="s">
        <v>2219</v>
      </c>
    </row>
    <row r="58" spans="1:19" s="38" customFormat="1" ht="12" hidden="1" customHeight="1" x14ac:dyDescent="0.2">
      <c r="A58" s="152">
        <v>44</v>
      </c>
      <c r="B58" s="171" t="s">
        <v>1062</v>
      </c>
      <c r="C58" s="184" t="s">
        <v>268</v>
      </c>
      <c r="D58" s="37" t="s">
        <v>267</v>
      </c>
      <c r="E58" s="175">
        <v>1981</v>
      </c>
      <c r="F58" s="51" t="s">
        <v>781</v>
      </c>
      <c r="G58" s="175">
        <v>9</v>
      </c>
      <c r="H58" s="182">
        <v>4</v>
      </c>
      <c r="I58" s="51">
        <v>7784.6</v>
      </c>
      <c r="J58" s="153">
        <v>4579</v>
      </c>
      <c r="K58" s="105">
        <v>374</v>
      </c>
      <c r="L58" s="153">
        <v>11128719.6</v>
      </c>
      <c r="M58" s="153">
        <v>0</v>
      </c>
      <c r="N58" s="153">
        <v>0</v>
      </c>
      <c r="O58" s="153">
        <v>0</v>
      </c>
      <c r="P58" s="153">
        <v>11128719.6</v>
      </c>
      <c r="Q58" s="151">
        <v>0</v>
      </c>
      <c r="R58" s="151">
        <v>0</v>
      </c>
      <c r="S58" s="181" t="s">
        <v>2219</v>
      </c>
    </row>
    <row r="59" spans="1:19" s="38" customFormat="1" ht="12" hidden="1" customHeight="1" x14ac:dyDescent="0.2">
      <c r="A59" s="152">
        <v>45</v>
      </c>
      <c r="B59" s="171" t="s">
        <v>1098</v>
      </c>
      <c r="C59" s="184" t="s">
        <v>268</v>
      </c>
      <c r="D59" s="37" t="s">
        <v>267</v>
      </c>
      <c r="E59" s="175">
        <v>1975</v>
      </c>
      <c r="F59" s="51" t="s">
        <v>784</v>
      </c>
      <c r="G59" s="175">
        <v>5</v>
      </c>
      <c r="H59" s="182">
        <v>4</v>
      </c>
      <c r="I59" s="51">
        <v>3180</v>
      </c>
      <c r="J59" s="153">
        <v>2806.5</v>
      </c>
      <c r="K59" s="105">
        <v>126</v>
      </c>
      <c r="L59" s="153">
        <v>9064473.6500000004</v>
      </c>
      <c r="M59" s="153">
        <v>0</v>
      </c>
      <c r="N59" s="153">
        <v>0</v>
      </c>
      <c r="O59" s="153">
        <v>0</v>
      </c>
      <c r="P59" s="153">
        <v>9064473.6500000004</v>
      </c>
      <c r="Q59" s="151">
        <v>0</v>
      </c>
      <c r="R59" s="151">
        <v>0</v>
      </c>
      <c r="S59" s="181" t="s">
        <v>2219</v>
      </c>
    </row>
    <row r="60" spans="1:19" s="38" customFormat="1" ht="12" hidden="1" customHeight="1" x14ac:dyDescent="0.2">
      <c r="A60" s="152">
        <v>46</v>
      </c>
      <c r="B60" s="171" t="s">
        <v>1111</v>
      </c>
      <c r="C60" s="184" t="s">
        <v>268</v>
      </c>
      <c r="D60" s="37" t="s">
        <v>267</v>
      </c>
      <c r="E60" s="175">
        <v>1985</v>
      </c>
      <c r="F60" s="51" t="s">
        <v>781</v>
      </c>
      <c r="G60" s="175">
        <v>9</v>
      </c>
      <c r="H60" s="182">
        <v>2</v>
      </c>
      <c r="I60" s="51">
        <v>4331.6000000000004</v>
      </c>
      <c r="J60" s="153">
        <v>3870</v>
      </c>
      <c r="K60" s="105">
        <v>210</v>
      </c>
      <c r="L60" s="153">
        <v>5564359.7999999998</v>
      </c>
      <c r="M60" s="153">
        <v>0</v>
      </c>
      <c r="N60" s="153">
        <v>0</v>
      </c>
      <c r="O60" s="153">
        <v>0</v>
      </c>
      <c r="P60" s="153">
        <v>5564359.7999999998</v>
      </c>
      <c r="Q60" s="151">
        <v>0</v>
      </c>
      <c r="R60" s="151">
        <v>0</v>
      </c>
      <c r="S60" s="181" t="s">
        <v>2219</v>
      </c>
    </row>
    <row r="61" spans="1:19" s="38" customFormat="1" ht="12" hidden="1" customHeight="1" x14ac:dyDescent="0.2">
      <c r="A61" s="152">
        <v>47</v>
      </c>
      <c r="B61" s="171" t="s">
        <v>1112</v>
      </c>
      <c r="C61" s="184" t="s">
        <v>268</v>
      </c>
      <c r="D61" s="37" t="s">
        <v>267</v>
      </c>
      <c r="E61" s="175">
        <v>1985</v>
      </c>
      <c r="F61" s="51" t="s">
        <v>781</v>
      </c>
      <c r="G61" s="175">
        <v>9</v>
      </c>
      <c r="H61" s="182">
        <v>6</v>
      </c>
      <c r="I61" s="51">
        <v>12864.8</v>
      </c>
      <c r="J61" s="153">
        <v>11303.3</v>
      </c>
      <c r="K61" s="105">
        <v>528</v>
      </c>
      <c r="L61" s="153">
        <v>16693079.4</v>
      </c>
      <c r="M61" s="153">
        <v>0</v>
      </c>
      <c r="N61" s="153">
        <v>0</v>
      </c>
      <c r="O61" s="153">
        <v>0</v>
      </c>
      <c r="P61" s="153">
        <v>16693079.4</v>
      </c>
      <c r="Q61" s="151">
        <v>0</v>
      </c>
      <c r="R61" s="151">
        <v>0</v>
      </c>
      <c r="S61" s="181" t="s">
        <v>2219</v>
      </c>
    </row>
    <row r="62" spans="1:19" s="38" customFormat="1" ht="12" hidden="1" customHeight="1" x14ac:dyDescent="0.2">
      <c r="A62" s="152">
        <v>48</v>
      </c>
      <c r="B62" s="171" t="s">
        <v>1130</v>
      </c>
      <c r="C62" s="184" t="s">
        <v>268</v>
      </c>
      <c r="D62" s="37" t="s">
        <v>267</v>
      </c>
      <c r="E62" s="175">
        <v>1960</v>
      </c>
      <c r="F62" s="51" t="s">
        <v>784</v>
      </c>
      <c r="G62" s="175">
        <v>4</v>
      </c>
      <c r="H62" s="182">
        <v>4</v>
      </c>
      <c r="I62" s="51">
        <v>2741.6</v>
      </c>
      <c r="J62" s="153">
        <v>2502.1999999999998</v>
      </c>
      <c r="K62" s="105">
        <v>82</v>
      </c>
      <c r="L62" s="153">
        <v>9394730.2200000007</v>
      </c>
      <c r="M62" s="153">
        <v>0</v>
      </c>
      <c r="N62" s="153">
        <v>0</v>
      </c>
      <c r="O62" s="153">
        <v>0</v>
      </c>
      <c r="P62" s="153">
        <v>9394730.2200000007</v>
      </c>
      <c r="Q62" s="151">
        <v>0</v>
      </c>
      <c r="R62" s="151">
        <v>0</v>
      </c>
      <c r="S62" s="181" t="s">
        <v>2219</v>
      </c>
    </row>
    <row r="63" spans="1:19" s="38" customFormat="1" ht="12" hidden="1" customHeight="1" x14ac:dyDescent="0.2">
      <c r="A63" s="152">
        <v>49</v>
      </c>
      <c r="B63" s="171" t="s">
        <v>1134</v>
      </c>
      <c r="C63" s="184" t="s">
        <v>268</v>
      </c>
      <c r="D63" s="37" t="s">
        <v>267</v>
      </c>
      <c r="E63" s="175">
        <v>1976</v>
      </c>
      <c r="F63" s="51" t="s">
        <v>784</v>
      </c>
      <c r="G63" s="175">
        <v>9</v>
      </c>
      <c r="H63" s="182">
        <v>1</v>
      </c>
      <c r="I63" s="51">
        <v>3098.1</v>
      </c>
      <c r="J63" s="153">
        <v>2151.9</v>
      </c>
      <c r="K63" s="105">
        <v>24</v>
      </c>
      <c r="L63" s="153">
        <v>2782179.9</v>
      </c>
      <c r="M63" s="153">
        <v>0</v>
      </c>
      <c r="N63" s="153">
        <v>0</v>
      </c>
      <c r="O63" s="153">
        <v>0</v>
      </c>
      <c r="P63" s="153">
        <v>2782179.9</v>
      </c>
      <c r="Q63" s="151">
        <v>0</v>
      </c>
      <c r="R63" s="151">
        <v>0</v>
      </c>
      <c r="S63" s="181" t="s">
        <v>2219</v>
      </c>
    </row>
    <row r="64" spans="1:19" s="38" customFormat="1" ht="12" hidden="1" customHeight="1" x14ac:dyDescent="0.2">
      <c r="A64" s="152">
        <v>50</v>
      </c>
      <c r="B64" s="171" t="s">
        <v>1136</v>
      </c>
      <c r="C64" s="184" t="s">
        <v>268</v>
      </c>
      <c r="D64" s="37" t="s">
        <v>267</v>
      </c>
      <c r="E64" s="175">
        <v>1980</v>
      </c>
      <c r="F64" s="51" t="s">
        <v>784</v>
      </c>
      <c r="G64" s="175">
        <v>9</v>
      </c>
      <c r="H64" s="182">
        <v>1</v>
      </c>
      <c r="I64" s="51">
        <v>3209.6</v>
      </c>
      <c r="J64" s="153">
        <v>2124.5</v>
      </c>
      <c r="K64" s="105">
        <v>50</v>
      </c>
      <c r="L64" s="153">
        <v>2782179.9</v>
      </c>
      <c r="M64" s="153">
        <v>0</v>
      </c>
      <c r="N64" s="153">
        <v>0</v>
      </c>
      <c r="O64" s="153">
        <v>0</v>
      </c>
      <c r="P64" s="153">
        <v>2782179.9</v>
      </c>
      <c r="Q64" s="151">
        <v>0</v>
      </c>
      <c r="R64" s="151">
        <v>0</v>
      </c>
      <c r="S64" s="181" t="s">
        <v>2219</v>
      </c>
    </row>
    <row r="65" spans="1:19" s="38" customFormat="1" ht="12" hidden="1" customHeight="1" x14ac:dyDescent="0.2">
      <c r="A65" s="152">
        <v>51</v>
      </c>
      <c r="B65" s="171" t="s">
        <v>1139</v>
      </c>
      <c r="C65" s="184" t="s">
        <v>268</v>
      </c>
      <c r="D65" s="37" t="s">
        <v>267</v>
      </c>
      <c r="E65" s="175">
        <v>1980</v>
      </c>
      <c r="F65" s="51" t="s">
        <v>784</v>
      </c>
      <c r="G65" s="175">
        <v>9</v>
      </c>
      <c r="H65" s="182">
        <v>1</v>
      </c>
      <c r="I65" s="51">
        <v>3169.9</v>
      </c>
      <c r="J65" s="153">
        <v>2109.1999999999998</v>
      </c>
      <c r="K65" s="105">
        <v>101</v>
      </c>
      <c r="L65" s="153">
        <v>2782179.9</v>
      </c>
      <c r="M65" s="153">
        <v>0</v>
      </c>
      <c r="N65" s="153">
        <v>0</v>
      </c>
      <c r="O65" s="153">
        <v>0</v>
      </c>
      <c r="P65" s="153">
        <v>2782179.9</v>
      </c>
      <c r="Q65" s="151">
        <v>0</v>
      </c>
      <c r="R65" s="151">
        <v>0</v>
      </c>
      <c r="S65" s="181" t="s">
        <v>2219</v>
      </c>
    </row>
    <row r="66" spans="1:19" s="38" customFormat="1" ht="12" hidden="1" customHeight="1" x14ac:dyDescent="0.2">
      <c r="A66" s="152">
        <v>52</v>
      </c>
      <c r="B66" s="171" t="s">
        <v>1148</v>
      </c>
      <c r="C66" s="184" t="s">
        <v>268</v>
      </c>
      <c r="D66" s="37" t="s">
        <v>267</v>
      </c>
      <c r="E66" s="175">
        <v>1987</v>
      </c>
      <c r="F66" s="51" t="s">
        <v>784</v>
      </c>
      <c r="G66" s="175">
        <v>12</v>
      </c>
      <c r="H66" s="182">
        <v>1</v>
      </c>
      <c r="I66" s="51">
        <v>4204</v>
      </c>
      <c r="J66" s="153">
        <v>3653</v>
      </c>
      <c r="K66" s="105">
        <v>192</v>
      </c>
      <c r="L66" s="153">
        <v>5564359.7999999998</v>
      </c>
      <c r="M66" s="153">
        <v>0</v>
      </c>
      <c r="N66" s="153">
        <v>0</v>
      </c>
      <c r="O66" s="153">
        <v>0</v>
      </c>
      <c r="P66" s="153">
        <v>5564359.7999999998</v>
      </c>
      <c r="Q66" s="151">
        <v>0</v>
      </c>
      <c r="R66" s="151">
        <v>0</v>
      </c>
      <c r="S66" s="181" t="s">
        <v>2219</v>
      </c>
    </row>
    <row r="67" spans="1:19" s="38" customFormat="1" ht="12" hidden="1" customHeight="1" x14ac:dyDescent="0.2">
      <c r="A67" s="152">
        <v>53</v>
      </c>
      <c r="B67" s="171" t="s">
        <v>1152</v>
      </c>
      <c r="C67" s="184" t="s">
        <v>268</v>
      </c>
      <c r="D67" s="37" t="s">
        <v>267</v>
      </c>
      <c r="E67" s="175">
        <v>1959</v>
      </c>
      <c r="F67" s="51" t="s">
        <v>784</v>
      </c>
      <c r="G67" s="175">
        <v>4</v>
      </c>
      <c r="H67" s="182">
        <v>2</v>
      </c>
      <c r="I67" s="51">
        <v>1354.8</v>
      </c>
      <c r="J67" s="153">
        <v>1259.2</v>
      </c>
      <c r="K67" s="105">
        <v>63</v>
      </c>
      <c r="L67" s="153">
        <v>4330888.51</v>
      </c>
      <c r="M67" s="153">
        <v>0</v>
      </c>
      <c r="N67" s="153">
        <v>0</v>
      </c>
      <c r="O67" s="153">
        <v>0</v>
      </c>
      <c r="P67" s="153">
        <v>4330888.51</v>
      </c>
      <c r="Q67" s="151">
        <v>0</v>
      </c>
      <c r="R67" s="151">
        <v>0</v>
      </c>
      <c r="S67" s="181" t="s">
        <v>2219</v>
      </c>
    </row>
    <row r="68" spans="1:19" s="38" customFormat="1" ht="12" hidden="1" customHeight="1" x14ac:dyDescent="0.2">
      <c r="A68" s="152">
        <v>54</v>
      </c>
      <c r="B68" s="171" t="s">
        <v>1153</v>
      </c>
      <c r="C68" s="184" t="s">
        <v>268</v>
      </c>
      <c r="D68" s="37" t="s">
        <v>267</v>
      </c>
      <c r="E68" s="175">
        <v>1971</v>
      </c>
      <c r="F68" s="51" t="s">
        <v>784</v>
      </c>
      <c r="G68" s="175">
        <v>2</v>
      </c>
      <c r="H68" s="182">
        <v>3</v>
      </c>
      <c r="I68" s="51">
        <v>1953.2</v>
      </c>
      <c r="J68" s="153">
        <v>1010.6</v>
      </c>
      <c r="K68" s="105">
        <v>21</v>
      </c>
      <c r="L68" s="153">
        <v>10808800.619999999</v>
      </c>
      <c r="M68" s="153">
        <v>0</v>
      </c>
      <c r="N68" s="153">
        <v>0</v>
      </c>
      <c r="O68" s="153">
        <v>0</v>
      </c>
      <c r="P68" s="153">
        <v>10808800.619999999</v>
      </c>
      <c r="Q68" s="151">
        <v>0</v>
      </c>
      <c r="R68" s="151">
        <v>0</v>
      </c>
      <c r="S68" s="181" t="s">
        <v>2219</v>
      </c>
    </row>
    <row r="69" spans="1:19" s="38" customFormat="1" ht="12" hidden="1" customHeight="1" x14ac:dyDescent="0.2">
      <c r="A69" s="152">
        <v>55</v>
      </c>
      <c r="B69" s="171" t="s">
        <v>1156</v>
      </c>
      <c r="C69" s="184" t="s">
        <v>268</v>
      </c>
      <c r="D69" s="37" t="s">
        <v>267</v>
      </c>
      <c r="E69" s="175">
        <v>1985</v>
      </c>
      <c r="F69" s="51" t="s">
        <v>784</v>
      </c>
      <c r="G69" s="175">
        <v>9</v>
      </c>
      <c r="H69" s="182">
        <v>1</v>
      </c>
      <c r="I69" s="51">
        <v>3203.2</v>
      </c>
      <c r="J69" s="153">
        <v>1226</v>
      </c>
      <c r="K69" s="105">
        <v>85</v>
      </c>
      <c r="L69" s="153">
        <v>2782179.9</v>
      </c>
      <c r="M69" s="153">
        <v>0</v>
      </c>
      <c r="N69" s="153">
        <v>0</v>
      </c>
      <c r="O69" s="153">
        <v>0</v>
      </c>
      <c r="P69" s="153">
        <v>2782179.9</v>
      </c>
      <c r="Q69" s="151">
        <v>0</v>
      </c>
      <c r="R69" s="151">
        <v>0</v>
      </c>
      <c r="S69" s="181" t="s">
        <v>2219</v>
      </c>
    </row>
    <row r="70" spans="1:19" s="38" customFormat="1" ht="12" hidden="1" customHeight="1" x14ac:dyDescent="0.2">
      <c r="A70" s="152">
        <v>56</v>
      </c>
      <c r="B70" s="171" t="s">
        <v>1177</v>
      </c>
      <c r="C70" s="184" t="s">
        <v>268</v>
      </c>
      <c r="D70" s="37" t="s">
        <v>267</v>
      </c>
      <c r="E70" s="175">
        <v>1958</v>
      </c>
      <c r="F70" s="51" t="s">
        <v>784</v>
      </c>
      <c r="G70" s="175">
        <v>2</v>
      </c>
      <c r="H70" s="182">
        <v>2</v>
      </c>
      <c r="I70" s="51">
        <v>733.05</v>
      </c>
      <c r="J70" s="153">
        <v>642.6</v>
      </c>
      <c r="K70" s="105">
        <v>27</v>
      </c>
      <c r="L70" s="153">
        <v>4589222.2</v>
      </c>
      <c r="M70" s="153">
        <v>0</v>
      </c>
      <c r="N70" s="153">
        <v>0</v>
      </c>
      <c r="O70" s="153">
        <v>0</v>
      </c>
      <c r="P70" s="153">
        <v>4589222.2</v>
      </c>
      <c r="Q70" s="151">
        <v>0</v>
      </c>
      <c r="R70" s="151">
        <v>0</v>
      </c>
      <c r="S70" s="181" t="s">
        <v>2219</v>
      </c>
    </row>
    <row r="71" spans="1:19" s="38" customFormat="1" ht="12" hidden="1" customHeight="1" x14ac:dyDescent="0.2">
      <c r="A71" s="152">
        <v>57</v>
      </c>
      <c r="B71" s="171" t="s">
        <v>1179</v>
      </c>
      <c r="C71" s="184" t="s">
        <v>268</v>
      </c>
      <c r="D71" s="37" t="s">
        <v>267</v>
      </c>
      <c r="E71" s="175">
        <v>1988</v>
      </c>
      <c r="F71" s="51" t="s">
        <v>781</v>
      </c>
      <c r="G71" s="175">
        <v>9</v>
      </c>
      <c r="H71" s="182">
        <v>2</v>
      </c>
      <c r="I71" s="51">
        <v>4345.5</v>
      </c>
      <c r="J71" s="153">
        <v>3928</v>
      </c>
      <c r="K71" s="105">
        <v>182</v>
      </c>
      <c r="L71" s="153">
        <v>5564359.7999999998</v>
      </c>
      <c r="M71" s="153">
        <v>0</v>
      </c>
      <c r="N71" s="153">
        <v>0</v>
      </c>
      <c r="O71" s="153">
        <v>0</v>
      </c>
      <c r="P71" s="153">
        <v>5564359.7999999998</v>
      </c>
      <c r="Q71" s="151">
        <v>0</v>
      </c>
      <c r="R71" s="151">
        <v>0</v>
      </c>
      <c r="S71" s="181" t="s">
        <v>2219</v>
      </c>
    </row>
    <row r="72" spans="1:19" s="38" customFormat="1" ht="12" hidden="1" customHeight="1" x14ac:dyDescent="0.2">
      <c r="A72" s="152">
        <v>58</v>
      </c>
      <c r="B72" s="171" t="s">
        <v>1180</v>
      </c>
      <c r="C72" s="184" t="s">
        <v>268</v>
      </c>
      <c r="D72" s="37" t="s">
        <v>267</v>
      </c>
      <c r="E72" s="175">
        <v>1989</v>
      </c>
      <c r="F72" s="51" t="s">
        <v>781</v>
      </c>
      <c r="G72" s="175">
        <v>9</v>
      </c>
      <c r="H72" s="182">
        <v>4</v>
      </c>
      <c r="I72" s="51">
        <v>8716.9</v>
      </c>
      <c r="J72" s="153">
        <v>7854.6</v>
      </c>
      <c r="K72" s="105">
        <v>335</v>
      </c>
      <c r="L72" s="153">
        <v>11128719.6</v>
      </c>
      <c r="M72" s="153">
        <v>0</v>
      </c>
      <c r="N72" s="153">
        <v>0</v>
      </c>
      <c r="O72" s="153">
        <v>0</v>
      </c>
      <c r="P72" s="153">
        <v>11128719.6</v>
      </c>
      <c r="Q72" s="151">
        <v>0</v>
      </c>
      <c r="R72" s="151">
        <v>0</v>
      </c>
      <c r="S72" s="181" t="s">
        <v>2219</v>
      </c>
    </row>
    <row r="73" spans="1:19" s="38" customFormat="1" ht="12" hidden="1" customHeight="1" x14ac:dyDescent="0.2">
      <c r="A73" s="152">
        <v>59</v>
      </c>
      <c r="B73" s="171" t="s">
        <v>1181</v>
      </c>
      <c r="C73" s="184" t="s">
        <v>268</v>
      </c>
      <c r="D73" s="37" t="s">
        <v>267</v>
      </c>
      <c r="E73" s="175">
        <v>1989</v>
      </c>
      <c r="F73" s="51" t="s">
        <v>781</v>
      </c>
      <c r="G73" s="175">
        <v>9</v>
      </c>
      <c r="H73" s="182">
        <v>4</v>
      </c>
      <c r="I73" s="51">
        <v>7829.2</v>
      </c>
      <c r="J73" s="153">
        <v>6734.6</v>
      </c>
      <c r="K73" s="105">
        <v>285</v>
      </c>
      <c r="L73" s="153">
        <v>11128719.6</v>
      </c>
      <c r="M73" s="153">
        <v>0</v>
      </c>
      <c r="N73" s="153">
        <v>0</v>
      </c>
      <c r="O73" s="153">
        <v>0</v>
      </c>
      <c r="P73" s="153">
        <v>11128719.6</v>
      </c>
      <c r="Q73" s="151">
        <v>0</v>
      </c>
      <c r="R73" s="151">
        <v>0</v>
      </c>
      <c r="S73" s="181" t="s">
        <v>2219</v>
      </c>
    </row>
    <row r="74" spans="1:19" s="38" customFormat="1" ht="12" hidden="1" customHeight="1" x14ac:dyDescent="0.2">
      <c r="A74" s="152">
        <v>60</v>
      </c>
      <c r="B74" s="171" t="s">
        <v>1185</v>
      </c>
      <c r="C74" s="184" t="s">
        <v>268</v>
      </c>
      <c r="D74" s="37" t="s">
        <v>267</v>
      </c>
      <c r="E74" s="175">
        <v>1989</v>
      </c>
      <c r="F74" s="51" t="s">
        <v>781</v>
      </c>
      <c r="G74" s="175">
        <v>9</v>
      </c>
      <c r="H74" s="182">
        <v>8</v>
      </c>
      <c r="I74" s="51">
        <v>18219.400000000001</v>
      </c>
      <c r="J74" s="153">
        <v>16318.4</v>
      </c>
      <c r="K74" s="105">
        <v>805</v>
      </c>
      <c r="L74" s="153">
        <v>22257439.210000001</v>
      </c>
      <c r="M74" s="153">
        <v>0</v>
      </c>
      <c r="N74" s="153">
        <v>0</v>
      </c>
      <c r="O74" s="153">
        <v>0</v>
      </c>
      <c r="P74" s="153">
        <v>22257439.210000001</v>
      </c>
      <c r="Q74" s="151">
        <v>0</v>
      </c>
      <c r="R74" s="151">
        <v>0</v>
      </c>
      <c r="S74" s="181" t="s">
        <v>2219</v>
      </c>
    </row>
    <row r="75" spans="1:19" s="38" customFormat="1" ht="12" hidden="1" customHeight="1" x14ac:dyDescent="0.2">
      <c r="A75" s="152">
        <v>61</v>
      </c>
      <c r="B75" s="171" t="s">
        <v>1200</v>
      </c>
      <c r="C75" s="184" t="s">
        <v>268</v>
      </c>
      <c r="D75" s="37" t="s">
        <v>267</v>
      </c>
      <c r="E75" s="175">
        <v>1988</v>
      </c>
      <c r="F75" s="51" t="s">
        <v>784</v>
      </c>
      <c r="G75" s="175">
        <v>9</v>
      </c>
      <c r="H75" s="182">
        <v>1</v>
      </c>
      <c r="I75" s="51">
        <v>3819.2</v>
      </c>
      <c r="J75" s="153">
        <v>3025.2</v>
      </c>
      <c r="K75" s="105">
        <v>36</v>
      </c>
      <c r="L75" s="153">
        <v>2782179.9</v>
      </c>
      <c r="M75" s="153">
        <v>0</v>
      </c>
      <c r="N75" s="153">
        <v>0</v>
      </c>
      <c r="O75" s="153">
        <v>0</v>
      </c>
      <c r="P75" s="153">
        <v>2782179.9</v>
      </c>
      <c r="Q75" s="151">
        <v>0</v>
      </c>
      <c r="R75" s="151">
        <v>0</v>
      </c>
      <c r="S75" s="181" t="s">
        <v>2219</v>
      </c>
    </row>
    <row r="76" spans="1:19" s="38" customFormat="1" ht="12" hidden="1" customHeight="1" x14ac:dyDescent="0.2">
      <c r="A76" s="152">
        <v>62</v>
      </c>
      <c r="B76" s="171" t="s">
        <v>1205</v>
      </c>
      <c r="C76" s="184" t="s">
        <v>268</v>
      </c>
      <c r="D76" s="37" t="s">
        <v>267</v>
      </c>
      <c r="E76" s="175">
        <v>1987</v>
      </c>
      <c r="F76" s="51" t="s">
        <v>784</v>
      </c>
      <c r="G76" s="175">
        <v>12</v>
      </c>
      <c r="H76" s="182">
        <v>1</v>
      </c>
      <c r="I76" s="51">
        <v>4650.2</v>
      </c>
      <c r="J76" s="153">
        <v>3878</v>
      </c>
      <c r="K76" s="105">
        <v>185</v>
      </c>
      <c r="L76" s="153">
        <v>2782179.9</v>
      </c>
      <c r="M76" s="153">
        <v>0</v>
      </c>
      <c r="N76" s="153">
        <v>0</v>
      </c>
      <c r="O76" s="153">
        <v>0</v>
      </c>
      <c r="P76" s="153">
        <v>2782179.9</v>
      </c>
      <c r="Q76" s="151">
        <v>0</v>
      </c>
      <c r="R76" s="151">
        <v>0</v>
      </c>
      <c r="S76" s="181" t="s">
        <v>2219</v>
      </c>
    </row>
    <row r="77" spans="1:19" s="38" customFormat="1" ht="12" hidden="1" customHeight="1" x14ac:dyDescent="0.2">
      <c r="A77" s="152">
        <v>63</v>
      </c>
      <c r="B77" s="171" t="s">
        <v>1207</v>
      </c>
      <c r="C77" s="184" t="s">
        <v>268</v>
      </c>
      <c r="D77" s="37" t="s">
        <v>267</v>
      </c>
      <c r="E77" s="175">
        <v>1975</v>
      </c>
      <c r="F77" s="51" t="s">
        <v>781</v>
      </c>
      <c r="G77" s="175">
        <v>5</v>
      </c>
      <c r="H77" s="182">
        <v>4</v>
      </c>
      <c r="I77" s="51">
        <v>3555</v>
      </c>
      <c r="J77" s="153">
        <v>3279</v>
      </c>
      <c r="K77" s="105">
        <v>175</v>
      </c>
      <c r="L77" s="153">
        <v>7353166.0800000001</v>
      </c>
      <c r="M77" s="153">
        <v>0</v>
      </c>
      <c r="N77" s="153">
        <v>0</v>
      </c>
      <c r="O77" s="153">
        <v>0</v>
      </c>
      <c r="P77" s="153">
        <v>7353166.0800000001</v>
      </c>
      <c r="Q77" s="151">
        <v>0</v>
      </c>
      <c r="R77" s="151">
        <v>0</v>
      </c>
      <c r="S77" s="181" t="s">
        <v>2219</v>
      </c>
    </row>
    <row r="78" spans="1:19" s="38" customFormat="1" ht="12" hidden="1" customHeight="1" x14ac:dyDescent="0.2">
      <c r="A78" s="152">
        <v>64</v>
      </c>
      <c r="B78" s="171" t="s">
        <v>1211</v>
      </c>
      <c r="C78" s="184" t="s">
        <v>268</v>
      </c>
      <c r="D78" s="37" t="s">
        <v>267</v>
      </c>
      <c r="E78" s="175">
        <v>1979</v>
      </c>
      <c r="F78" s="51" t="s">
        <v>784</v>
      </c>
      <c r="G78" s="175">
        <v>9</v>
      </c>
      <c r="H78" s="182">
        <v>1</v>
      </c>
      <c r="I78" s="51">
        <v>2140.5</v>
      </c>
      <c r="J78" s="153">
        <v>1869</v>
      </c>
      <c r="K78" s="105">
        <v>106</v>
      </c>
      <c r="L78" s="153">
        <v>2782179.9</v>
      </c>
      <c r="M78" s="153">
        <v>0</v>
      </c>
      <c r="N78" s="153">
        <v>0</v>
      </c>
      <c r="O78" s="153">
        <v>0</v>
      </c>
      <c r="P78" s="153">
        <v>2782179.9</v>
      </c>
      <c r="Q78" s="151">
        <v>0</v>
      </c>
      <c r="R78" s="151">
        <v>0</v>
      </c>
      <c r="S78" s="181" t="s">
        <v>2219</v>
      </c>
    </row>
    <row r="79" spans="1:19" s="38" customFormat="1" ht="12" hidden="1" customHeight="1" x14ac:dyDescent="0.2">
      <c r="A79" s="152">
        <v>65</v>
      </c>
      <c r="B79" s="171" t="s">
        <v>1264</v>
      </c>
      <c r="C79" s="184" t="s">
        <v>268</v>
      </c>
      <c r="D79" s="37" t="s">
        <v>267</v>
      </c>
      <c r="E79" s="175">
        <v>1984</v>
      </c>
      <c r="F79" s="51" t="s">
        <v>1239</v>
      </c>
      <c r="G79" s="175">
        <v>5</v>
      </c>
      <c r="H79" s="182">
        <v>3</v>
      </c>
      <c r="I79" s="51">
        <v>2510.8000000000002</v>
      </c>
      <c r="J79" s="153">
        <v>2168.8000000000002</v>
      </c>
      <c r="K79" s="105">
        <v>74</v>
      </c>
      <c r="L79" s="153">
        <v>5682795.4199999999</v>
      </c>
      <c r="M79" s="153">
        <v>0</v>
      </c>
      <c r="N79" s="153">
        <v>0</v>
      </c>
      <c r="O79" s="153">
        <v>0</v>
      </c>
      <c r="P79" s="153">
        <v>5682795.4199999999</v>
      </c>
      <c r="Q79" s="151">
        <v>0</v>
      </c>
      <c r="R79" s="151">
        <v>0</v>
      </c>
      <c r="S79" s="181" t="s">
        <v>2219</v>
      </c>
    </row>
    <row r="80" spans="1:19" s="165" customFormat="1" ht="30.75" hidden="1" customHeight="1" x14ac:dyDescent="0.2">
      <c r="A80" s="293" t="s">
        <v>175</v>
      </c>
      <c r="B80" s="293"/>
      <c r="C80" s="181"/>
      <c r="D80" s="185" t="s">
        <v>202</v>
      </c>
      <c r="E80" s="185" t="s">
        <v>202</v>
      </c>
      <c r="F80" s="185" t="s">
        <v>202</v>
      </c>
      <c r="G80" s="185" t="s">
        <v>202</v>
      </c>
      <c r="H80" s="185" t="s">
        <v>202</v>
      </c>
      <c r="I80" s="186">
        <v>322266.19000000012</v>
      </c>
      <c r="J80" s="186">
        <v>264857.35000000003</v>
      </c>
      <c r="K80" s="187">
        <v>11295</v>
      </c>
      <c r="L80" s="186">
        <v>549176510.78999984</v>
      </c>
      <c r="M80" s="186">
        <v>0</v>
      </c>
      <c r="N80" s="186">
        <v>0</v>
      </c>
      <c r="O80" s="186">
        <v>0</v>
      </c>
      <c r="P80" s="186">
        <v>549176510.78999984</v>
      </c>
      <c r="Q80" s="186">
        <v>0</v>
      </c>
      <c r="R80" s="186">
        <v>0</v>
      </c>
      <c r="S80" s="188"/>
    </row>
    <row r="81" spans="1:19" s="38" customFormat="1" ht="13.5" hidden="1" customHeight="1" x14ac:dyDescent="0.2">
      <c r="A81" s="370" t="s">
        <v>177</v>
      </c>
      <c r="B81" s="370"/>
      <c r="C81" s="370"/>
      <c r="D81" s="370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</row>
    <row r="82" spans="1:19" s="38" customFormat="1" ht="12" hidden="1" customHeight="1" x14ac:dyDescent="0.2">
      <c r="A82" s="152">
        <v>66</v>
      </c>
      <c r="B82" s="171" t="s">
        <v>1297</v>
      </c>
      <c r="C82" s="184" t="s">
        <v>268</v>
      </c>
      <c r="D82" s="37" t="s">
        <v>267</v>
      </c>
      <c r="E82" s="175">
        <v>1937</v>
      </c>
      <c r="F82" s="51" t="s">
        <v>784</v>
      </c>
      <c r="G82" s="175">
        <v>2</v>
      </c>
      <c r="H82" s="182">
        <v>1</v>
      </c>
      <c r="I82" s="51">
        <v>392.8</v>
      </c>
      <c r="J82" s="153">
        <v>358.2</v>
      </c>
      <c r="K82" s="105">
        <v>13</v>
      </c>
      <c r="L82" s="153">
        <v>5801024.5599999996</v>
      </c>
      <c r="M82" s="153">
        <v>0</v>
      </c>
      <c r="N82" s="153">
        <v>0</v>
      </c>
      <c r="O82" s="153">
        <v>0</v>
      </c>
      <c r="P82" s="153">
        <v>5801024.5599999996</v>
      </c>
      <c r="Q82" s="151">
        <v>0</v>
      </c>
      <c r="R82" s="151">
        <v>0</v>
      </c>
      <c r="S82" s="181" t="s">
        <v>2219</v>
      </c>
    </row>
    <row r="83" spans="1:19" s="38" customFormat="1" ht="12" hidden="1" customHeight="1" x14ac:dyDescent="0.2">
      <c r="A83" s="152">
        <v>67</v>
      </c>
      <c r="B83" s="171" t="s">
        <v>1314</v>
      </c>
      <c r="C83" s="184" t="s">
        <v>268</v>
      </c>
      <c r="D83" s="37" t="s">
        <v>267</v>
      </c>
      <c r="E83" s="175">
        <v>1959</v>
      </c>
      <c r="F83" s="51" t="s">
        <v>784</v>
      </c>
      <c r="G83" s="175">
        <v>3</v>
      </c>
      <c r="H83" s="182">
        <v>4</v>
      </c>
      <c r="I83" s="51">
        <v>2086.4</v>
      </c>
      <c r="J83" s="153">
        <v>1933.6</v>
      </c>
      <c r="K83" s="105">
        <v>80</v>
      </c>
      <c r="L83" s="153">
        <v>8699767.25</v>
      </c>
      <c r="M83" s="153">
        <v>0</v>
      </c>
      <c r="N83" s="153">
        <v>0</v>
      </c>
      <c r="O83" s="153">
        <v>0</v>
      </c>
      <c r="P83" s="153">
        <v>8699767.25</v>
      </c>
      <c r="Q83" s="151">
        <v>0</v>
      </c>
      <c r="R83" s="151">
        <v>0</v>
      </c>
      <c r="S83" s="181" t="s">
        <v>2219</v>
      </c>
    </row>
    <row r="84" spans="1:19" s="38" customFormat="1" ht="12" hidden="1" customHeight="1" x14ac:dyDescent="0.2">
      <c r="A84" s="152">
        <v>68</v>
      </c>
      <c r="B84" s="171" t="s">
        <v>1318</v>
      </c>
      <c r="C84" s="184" t="s">
        <v>268</v>
      </c>
      <c r="D84" s="37" t="s">
        <v>267</v>
      </c>
      <c r="E84" s="175">
        <v>1937</v>
      </c>
      <c r="F84" s="51" t="s">
        <v>784</v>
      </c>
      <c r="G84" s="175">
        <v>2</v>
      </c>
      <c r="H84" s="182">
        <v>1</v>
      </c>
      <c r="I84" s="51">
        <v>409.3</v>
      </c>
      <c r="J84" s="153">
        <v>366.2</v>
      </c>
      <c r="K84" s="105">
        <v>6</v>
      </c>
      <c r="L84" s="153">
        <v>2696547.95</v>
      </c>
      <c r="M84" s="153">
        <v>0</v>
      </c>
      <c r="N84" s="153">
        <v>0</v>
      </c>
      <c r="O84" s="153">
        <v>0</v>
      </c>
      <c r="P84" s="153">
        <v>2696547.95</v>
      </c>
      <c r="Q84" s="151">
        <v>0</v>
      </c>
      <c r="R84" s="151">
        <v>0</v>
      </c>
      <c r="S84" s="181" t="s">
        <v>2219</v>
      </c>
    </row>
    <row r="85" spans="1:19" s="38" customFormat="1" ht="12" hidden="1" customHeight="1" x14ac:dyDescent="0.2">
      <c r="A85" s="152">
        <v>69</v>
      </c>
      <c r="B85" s="171" t="s">
        <v>1328</v>
      </c>
      <c r="C85" s="184" t="s">
        <v>268</v>
      </c>
      <c r="D85" s="37" t="s">
        <v>267</v>
      </c>
      <c r="E85" s="175">
        <v>1938</v>
      </c>
      <c r="F85" s="51" t="s">
        <v>784</v>
      </c>
      <c r="G85" s="175">
        <v>4</v>
      </c>
      <c r="H85" s="182">
        <v>2</v>
      </c>
      <c r="I85" s="51">
        <v>1215.4000000000001</v>
      </c>
      <c r="J85" s="153">
        <v>1078.4000000000001</v>
      </c>
      <c r="K85" s="105">
        <v>150</v>
      </c>
      <c r="L85" s="153">
        <v>4276942.3499999996</v>
      </c>
      <c r="M85" s="153">
        <v>0</v>
      </c>
      <c r="N85" s="153">
        <v>0</v>
      </c>
      <c r="O85" s="153">
        <v>0</v>
      </c>
      <c r="P85" s="153">
        <v>4276942.3499999996</v>
      </c>
      <c r="Q85" s="151">
        <v>0</v>
      </c>
      <c r="R85" s="151">
        <v>0</v>
      </c>
      <c r="S85" s="181" t="s">
        <v>2219</v>
      </c>
    </row>
    <row r="86" spans="1:19" s="38" customFormat="1" ht="12" hidden="1" customHeight="1" x14ac:dyDescent="0.2">
      <c r="A86" s="152">
        <v>70</v>
      </c>
      <c r="B86" s="171" t="s">
        <v>1329</v>
      </c>
      <c r="C86" s="184" t="s">
        <v>268</v>
      </c>
      <c r="D86" s="37" t="s">
        <v>267</v>
      </c>
      <c r="E86" s="175">
        <v>1959</v>
      </c>
      <c r="F86" s="51" t="s">
        <v>784</v>
      </c>
      <c r="G86" s="175">
        <v>2</v>
      </c>
      <c r="H86" s="182">
        <v>2</v>
      </c>
      <c r="I86" s="51">
        <v>545.29999999999995</v>
      </c>
      <c r="J86" s="153">
        <v>461.3</v>
      </c>
      <c r="K86" s="105">
        <v>5</v>
      </c>
      <c r="L86" s="153">
        <v>5128683.75</v>
      </c>
      <c r="M86" s="153">
        <v>0</v>
      </c>
      <c r="N86" s="153">
        <v>0</v>
      </c>
      <c r="O86" s="153">
        <v>0</v>
      </c>
      <c r="P86" s="153">
        <v>5128683.75</v>
      </c>
      <c r="Q86" s="151">
        <v>0</v>
      </c>
      <c r="R86" s="151">
        <v>0</v>
      </c>
      <c r="S86" s="181" t="s">
        <v>2219</v>
      </c>
    </row>
    <row r="87" spans="1:19" s="38" customFormat="1" ht="12" hidden="1" customHeight="1" x14ac:dyDescent="0.2">
      <c r="A87" s="152">
        <v>71</v>
      </c>
      <c r="B87" s="171" t="s">
        <v>1331</v>
      </c>
      <c r="C87" s="184" t="s">
        <v>268</v>
      </c>
      <c r="D87" s="37" t="s">
        <v>267</v>
      </c>
      <c r="E87" s="175">
        <v>1960</v>
      </c>
      <c r="F87" s="51" t="s">
        <v>784</v>
      </c>
      <c r="G87" s="175">
        <v>2</v>
      </c>
      <c r="H87" s="182">
        <v>1</v>
      </c>
      <c r="I87" s="51">
        <v>307.3</v>
      </c>
      <c r="J87" s="153">
        <v>283.10000000000002</v>
      </c>
      <c r="K87" s="105">
        <v>15</v>
      </c>
      <c r="L87" s="153">
        <v>1531766.88</v>
      </c>
      <c r="M87" s="153">
        <v>0</v>
      </c>
      <c r="N87" s="153">
        <v>0</v>
      </c>
      <c r="O87" s="153">
        <v>0</v>
      </c>
      <c r="P87" s="153">
        <v>1531766.88</v>
      </c>
      <c r="Q87" s="151">
        <v>0</v>
      </c>
      <c r="R87" s="151">
        <v>0</v>
      </c>
      <c r="S87" s="181" t="s">
        <v>2219</v>
      </c>
    </row>
    <row r="88" spans="1:19" s="38" customFormat="1" ht="12" hidden="1" customHeight="1" x14ac:dyDescent="0.2">
      <c r="A88" s="152">
        <v>72</v>
      </c>
      <c r="B88" s="171" t="s">
        <v>1332</v>
      </c>
      <c r="C88" s="184" t="s">
        <v>268</v>
      </c>
      <c r="D88" s="37" t="s">
        <v>267</v>
      </c>
      <c r="E88" s="175">
        <v>1960</v>
      </c>
      <c r="F88" s="51" t="s">
        <v>784</v>
      </c>
      <c r="G88" s="175">
        <v>2</v>
      </c>
      <c r="H88" s="182">
        <v>1</v>
      </c>
      <c r="I88" s="51">
        <v>282.10000000000002</v>
      </c>
      <c r="J88" s="153">
        <v>258.10000000000002</v>
      </c>
      <c r="K88" s="105">
        <v>14</v>
      </c>
      <c r="L88" s="153">
        <v>1781728.7</v>
      </c>
      <c r="M88" s="153">
        <v>0</v>
      </c>
      <c r="N88" s="153">
        <v>0</v>
      </c>
      <c r="O88" s="153">
        <v>0</v>
      </c>
      <c r="P88" s="153">
        <v>1781728.7</v>
      </c>
      <c r="Q88" s="151">
        <v>0</v>
      </c>
      <c r="R88" s="151">
        <v>0</v>
      </c>
      <c r="S88" s="181" t="s">
        <v>2219</v>
      </c>
    </row>
    <row r="89" spans="1:19" s="38" customFormat="1" ht="12" hidden="1" customHeight="1" x14ac:dyDescent="0.2">
      <c r="A89" s="152">
        <v>73</v>
      </c>
      <c r="B89" s="171" t="s">
        <v>1333</v>
      </c>
      <c r="C89" s="184" t="s">
        <v>268</v>
      </c>
      <c r="D89" s="37" t="s">
        <v>267</v>
      </c>
      <c r="E89" s="175">
        <v>1960</v>
      </c>
      <c r="F89" s="51" t="s">
        <v>784</v>
      </c>
      <c r="G89" s="175">
        <v>2</v>
      </c>
      <c r="H89" s="182">
        <v>1</v>
      </c>
      <c r="I89" s="51">
        <v>307</v>
      </c>
      <c r="J89" s="153">
        <v>284.2</v>
      </c>
      <c r="K89" s="105">
        <v>16</v>
      </c>
      <c r="L89" s="153">
        <v>1791450.44</v>
      </c>
      <c r="M89" s="153">
        <v>0</v>
      </c>
      <c r="N89" s="153">
        <v>0</v>
      </c>
      <c r="O89" s="153">
        <v>0</v>
      </c>
      <c r="P89" s="153">
        <v>1791450.44</v>
      </c>
      <c r="Q89" s="151">
        <v>0</v>
      </c>
      <c r="R89" s="151">
        <v>0</v>
      </c>
      <c r="S89" s="181" t="s">
        <v>2219</v>
      </c>
    </row>
    <row r="90" spans="1:19" s="38" customFormat="1" ht="12" hidden="1" customHeight="1" x14ac:dyDescent="0.2">
      <c r="A90" s="152">
        <v>74</v>
      </c>
      <c r="B90" s="171" t="s">
        <v>1342</v>
      </c>
      <c r="C90" s="184" t="s">
        <v>268</v>
      </c>
      <c r="D90" s="37" t="s">
        <v>267</v>
      </c>
      <c r="E90" s="175">
        <v>1952</v>
      </c>
      <c r="F90" s="51" t="s">
        <v>784</v>
      </c>
      <c r="G90" s="175">
        <v>2</v>
      </c>
      <c r="H90" s="182">
        <v>1</v>
      </c>
      <c r="I90" s="51">
        <v>404.4</v>
      </c>
      <c r="J90" s="153">
        <v>353.4</v>
      </c>
      <c r="K90" s="105">
        <v>95</v>
      </c>
      <c r="L90" s="153">
        <v>2643361.59</v>
      </c>
      <c r="M90" s="153">
        <v>0</v>
      </c>
      <c r="N90" s="153">
        <v>0</v>
      </c>
      <c r="O90" s="153">
        <v>0</v>
      </c>
      <c r="P90" s="153">
        <v>2643361.59</v>
      </c>
      <c r="Q90" s="151">
        <v>0</v>
      </c>
      <c r="R90" s="151">
        <v>0</v>
      </c>
      <c r="S90" s="181" t="s">
        <v>2219</v>
      </c>
    </row>
    <row r="91" spans="1:19" s="38" customFormat="1" ht="12" hidden="1" customHeight="1" x14ac:dyDescent="0.2">
      <c r="A91" s="152">
        <v>75</v>
      </c>
      <c r="B91" s="171" t="s">
        <v>1351</v>
      </c>
      <c r="C91" s="184" t="s">
        <v>268</v>
      </c>
      <c r="D91" s="37" t="s">
        <v>267</v>
      </c>
      <c r="E91" s="175">
        <v>1937</v>
      </c>
      <c r="F91" s="51" t="s">
        <v>784</v>
      </c>
      <c r="G91" s="175">
        <v>2</v>
      </c>
      <c r="H91" s="182">
        <v>1</v>
      </c>
      <c r="I91" s="51">
        <v>409.7</v>
      </c>
      <c r="J91" s="153">
        <v>373.9</v>
      </c>
      <c r="K91" s="105">
        <v>121</v>
      </c>
      <c r="L91" s="153">
        <v>2688949.9</v>
      </c>
      <c r="M91" s="153">
        <v>0</v>
      </c>
      <c r="N91" s="153">
        <v>0</v>
      </c>
      <c r="O91" s="153">
        <v>0</v>
      </c>
      <c r="P91" s="153">
        <v>2688949.9</v>
      </c>
      <c r="Q91" s="151">
        <v>0</v>
      </c>
      <c r="R91" s="151">
        <v>0</v>
      </c>
      <c r="S91" s="181" t="s">
        <v>2219</v>
      </c>
    </row>
    <row r="92" spans="1:19" s="38" customFormat="1" ht="12" hidden="1" customHeight="1" x14ac:dyDescent="0.2">
      <c r="A92" s="152">
        <v>76</v>
      </c>
      <c r="B92" s="171" t="s">
        <v>1353</v>
      </c>
      <c r="C92" s="184" t="s">
        <v>268</v>
      </c>
      <c r="D92" s="37" t="s">
        <v>267</v>
      </c>
      <c r="E92" s="175">
        <v>1937</v>
      </c>
      <c r="F92" s="51" t="s">
        <v>784</v>
      </c>
      <c r="G92" s="175">
        <v>2</v>
      </c>
      <c r="H92" s="182">
        <v>1</v>
      </c>
      <c r="I92" s="51">
        <v>401.7</v>
      </c>
      <c r="J92" s="153">
        <v>323.10000000000002</v>
      </c>
      <c r="K92" s="105">
        <v>186</v>
      </c>
      <c r="L92" s="153">
        <v>3127746.96</v>
      </c>
      <c r="M92" s="153">
        <v>0</v>
      </c>
      <c r="N92" s="153">
        <v>0</v>
      </c>
      <c r="O92" s="153">
        <v>0</v>
      </c>
      <c r="P92" s="153">
        <v>3127746.96</v>
      </c>
      <c r="Q92" s="151">
        <v>0</v>
      </c>
      <c r="R92" s="151">
        <v>0</v>
      </c>
      <c r="S92" s="181" t="s">
        <v>2219</v>
      </c>
    </row>
    <row r="93" spans="1:19" s="38" customFormat="1" ht="12" hidden="1" customHeight="1" x14ac:dyDescent="0.2">
      <c r="A93" s="152">
        <v>77</v>
      </c>
      <c r="B93" s="171" t="s">
        <v>1354</v>
      </c>
      <c r="C93" s="184" t="s">
        <v>268</v>
      </c>
      <c r="D93" s="37" t="s">
        <v>267</v>
      </c>
      <c r="E93" s="175">
        <v>1961</v>
      </c>
      <c r="F93" s="51" t="s">
        <v>784</v>
      </c>
      <c r="G93" s="175">
        <v>4</v>
      </c>
      <c r="H93" s="182">
        <v>2</v>
      </c>
      <c r="I93" s="51">
        <v>1420.5</v>
      </c>
      <c r="J93" s="153">
        <v>1322.9</v>
      </c>
      <c r="K93" s="105">
        <v>54</v>
      </c>
      <c r="L93" s="153">
        <v>5090693.49</v>
      </c>
      <c r="M93" s="153">
        <v>0</v>
      </c>
      <c r="N93" s="153">
        <v>0</v>
      </c>
      <c r="O93" s="153">
        <v>0</v>
      </c>
      <c r="P93" s="153">
        <v>5090693.49</v>
      </c>
      <c r="Q93" s="151">
        <v>0</v>
      </c>
      <c r="R93" s="151">
        <v>0</v>
      </c>
      <c r="S93" s="181" t="s">
        <v>2219</v>
      </c>
    </row>
    <row r="94" spans="1:19" s="38" customFormat="1" ht="12" hidden="1" customHeight="1" x14ac:dyDescent="0.2">
      <c r="A94" s="152">
        <v>78</v>
      </c>
      <c r="B94" s="171" t="s">
        <v>1356</v>
      </c>
      <c r="C94" s="184" t="s">
        <v>268</v>
      </c>
      <c r="D94" s="37" t="s">
        <v>267</v>
      </c>
      <c r="E94" s="175">
        <v>1959</v>
      </c>
      <c r="F94" s="51" t="s">
        <v>784</v>
      </c>
      <c r="G94" s="175">
        <v>2</v>
      </c>
      <c r="H94" s="182">
        <v>3</v>
      </c>
      <c r="I94" s="51">
        <v>691.6</v>
      </c>
      <c r="J94" s="153">
        <v>620.6</v>
      </c>
      <c r="K94" s="105">
        <v>287</v>
      </c>
      <c r="L94" s="153">
        <v>5939095.6799999997</v>
      </c>
      <c r="M94" s="153">
        <v>0</v>
      </c>
      <c r="N94" s="153">
        <v>0</v>
      </c>
      <c r="O94" s="153">
        <v>0</v>
      </c>
      <c r="P94" s="153">
        <v>5939095.6799999997</v>
      </c>
      <c r="Q94" s="151">
        <v>0</v>
      </c>
      <c r="R94" s="151">
        <v>0</v>
      </c>
      <c r="S94" s="181" t="s">
        <v>2219</v>
      </c>
    </row>
    <row r="95" spans="1:19" s="38" customFormat="1" ht="12" hidden="1" customHeight="1" x14ac:dyDescent="0.2">
      <c r="A95" s="152">
        <v>79</v>
      </c>
      <c r="B95" s="171" t="s">
        <v>1357</v>
      </c>
      <c r="C95" s="184" t="s">
        <v>268</v>
      </c>
      <c r="D95" s="37" t="s">
        <v>267</v>
      </c>
      <c r="E95" s="175">
        <v>1961</v>
      </c>
      <c r="F95" s="51" t="s">
        <v>784</v>
      </c>
      <c r="G95" s="175">
        <v>3</v>
      </c>
      <c r="H95" s="182">
        <v>3</v>
      </c>
      <c r="I95" s="51">
        <v>1613.57</v>
      </c>
      <c r="J95" s="153">
        <v>1472.37</v>
      </c>
      <c r="K95" s="105">
        <v>482</v>
      </c>
      <c r="L95" s="153">
        <v>7116333.6299999999</v>
      </c>
      <c r="M95" s="153">
        <v>0</v>
      </c>
      <c r="N95" s="153">
        <v>0</v>
      </c>
      <c r="O95" s="153">
        <v>0</v>
      </c>
      <c r="P95" s="153">
        <v>7116333.6299999999</v>
      </c>
      <c r="Q95" s="151">
        <v>0</v>
      </c>
      <c r="R95" s="151">
        <v>0</v>
      </c>
      <c r="S95" s="181" t="s">
        <v>2219</v>
      </c>
    </row>
    <row r="96" spans="1:19" s="38" customFormat="1" ht="30" hidden="1" customHeight="1" x14ac:dyDescent="0.2">
      <c r="A96" s="293" t="s">
        <v>178</v>
      </c>
      <c r="B96" s="293"/>
      <c r="C96" s="181"/>
      <c r="D96" s="185" t="s">
        <v>202</v>
      </c>
      <c r="E96" s="185" t="s">
        <v>202</v>
      </c>
      <c r="F96" s="185" t="s">
        <v>202</v>
      </c>
      <c r="G96" s="185" t="s">
        <v>202</v>
      </c>
      <c r="H96" s="185" t="s">
        <v>202</v>
      </c>
      <c r="I96" s="186">
        <v>10487.07</v>
      </c>
      <c r="J96" s="186">
        <v>9489.369999999999</v>
      </c>
      <c r="K96" s="187">
        <v>1524</v>
      </c>
      <c r="L96" s="186">
        <v>58314093.130000003</v>
      </c>
      <c r="M96" s="186">
        <v>0</v>
      </c>
      <c r="N96" s="186">
        <v>0</v>
      </c>
      <c r="O96" s="186">
        <v>0</v>
      </c>
      <c r="P96" s="186">
        <v>58314093.130000003</v>
      </c>
      <c r="Q96" s="186">
        <v>0</v>
      </c>
      <c r="R96" s="186">
        <v>0</v>
      </c>
      <c r="S96" s="188"/>
    </row>
    <row r="97" spans="1:19" s="165" customFormat="1" ht="12" hidden="1" customHeight="1" x14ac:dyDescent="0.2">
      <c r="A97" s="376" t="s">
        <v>138</v>
      </c>
      <c r="B97" s="376"/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376"/>
      <c r="R97" s="376"/>
      <c r="S97" s="376"/>
    </row>
    <row r="98" spans="1:19" s="38" customFormat="1" ht="12" hidden="1" customHeight="1" x14ac:dyDescent="0.2">
      <c r="A98" s="152">
        <v>80</v>
      </c>
      <c r="B98" s="171" t="s">
        <v>1380</v>
      </c>
      <c r="C98" s="184" t="s">
        <v>268</v>
      </c>
      <c r="D98" s="37" t="s">
        <v>267</v>
      </c>
      <c r="E98" s="175">
        <v>1960</v>
      </c>
      <c r="F98" s="51" t="s">
        <v>784</v>
      </c>
      <c r="G98" s="175">
        <v>2</v>
      </c>
      <c r="H98" s="182">
        <v>1</v>
      </c>
      <c r="I98" s="51">
        <v>495.6</v>
      </c>
      <c r="J98" s="153">
        <v>457.3</v>
      </c>
      <c r="K98" s="105">
        <v>42</v>
      </c>
      <c r="L98" s="153">
        <v>786447.55</v>
      </c>
      <c r="M98" s="153">
        <v>0</v>
      </c>
      <c r="N98" s="153">
        <v>0</v>
      </c>
      <c r="O98" s="153">
        <v>0</v>
      </c>
      <c r="P98" s="153">
        <v>786447.55</v>
      </c>
      <c r="Q98" s="151">
        <v>0</v>
      </c>
      <c r="R98" s="151">
        <v>0</v>
      </c>
      <c r="S98" s="181" t="s">
        <v>2219</v>
      </c>
    </row>
    <row r="99" spans="1:19" s="38" customFormat="1" ht="12" hidden="1" customHeight="1" x14ac:dyDescent="0.2">
      <c r="A99" s="152">
        <v>81</v>
      </c>
      <c r="B99" s="171" t="s">
        <v>1381</v>
      </c>
      <c r="C99" s="184" t="s">
        <v>268</v>
      </c>
      <c r="D99" s="37" t="s">
        <v>267</v>
      </c>
      <c r="E99" s="175">
        <v>1931</v>
      </c>
      <c r="F99" s="51" t="s">
        <v>899</v>
      </c>
      <c r="G99" s="175">
        <v>2</v>
      </c>
      <c r="H99" s="182">
        <v>1</v>
      </c>
      <c r="I99" s="51">
        <v>310.39999999999998</v>
      </c>
      <c r="J99" s="153">
        <v>286.89999999999998</v>
      </c>
      <c r="K99" s="105">
        <v>27</v>
      </c>
      <c r="L99" s="153">
        <v>3778614.91</v>
      </c>
      <c r="M99" s="153">
        <v>0</v>
      </c>
      <c r="N99" s="153">
        <v>0</v>
      </c>
      <c r="O99" s="153">
        <v>0</v>
      </c>
      <c r="P99" s="153">
        <v>3778614.91</v>
      </c>
      <c r="Q99" s="151">
        <v>0</v>
      </c>
      <c r="R99" s="151">
        <v>0</v>
      </c>
      <c r="S99" s="181" t="s">
        <v>2219</v>
      </c>
    </row>
    <row r="100" spans="1:19" s="38" customFormat="1" ht="12" hidden="1" customHeight="1" x14ac:dyDescent="0.2">
      <c r="A100" s="152">
        <v>82</v>
      </c>
      <c r="B100" s="171" t="s">
        <v>1385</v>
      </c>
      <c r="C100" s="184" t="s">
        <v>268</v>
      </c>
      <c r="D100" s="37" t="s">
        <v>267</v>
      </c>
      <c r="E100" s="175">
        <v>1980</v>
      </c>
      <c r="F100" s="51" t="s">
        <v>784</v>
      </c>
      <c r="G100" s="175">
        <v>2</v>
      </c>
      <c r="H100" s="182">
        <v>3</v>
      </c>
      <c r="I100" s="51">
        <v>1199.7</v>
      </c>
      <c r="J100" s="153">
        <v>972.5</v>
      </c>
      <c r="K100" s="105">
        <v>26</v>
      </c>
      <c r="L100" s="153">
        <v>713755.9</v>
      </c>
      <c r="M100" s="153">
        <v>0</v>
      </c>
      <c r="N100" s="153">
        <v>0</v>
      </c>
      <c r="O100" s="153">
        <v>0</v>
      </c>
      <c r="P100" s="153">
        <v>713755.9</v>
      </c>
      <c r="Q100" s="151">
        <v>0</v>
      </c>
      <c r="R100" s="151">
        <v>0</v>
      </c>
      <c r="S100" s="181" t="s">
        <v>2219</v>
      </c>
    </row>
    <row r="101" spans="1:19" s="38" customFormat="1" ht="12" hidden="1" customHeight="1" x14ac:dyDescent="0.2">
      <c r="A101" s="152">
        <v>83</v>
      </c>
      <c r="B101" s="171" t="s">
        <v>1386</v>
      </c>
      <c r="C101" s="184" t="s">
        <v>268</v>
      </c>
      <c r="D101" s="37" t="s">
        <v>267</v>
      </c>
      <c r="E101" s="175">
        <v>1977</v>
      </c>
      <c r="F101" s="51" t="s">
        <v>784</v>
      </c>
      <c r="G101" s="175">
        <v>2</v>
      </c>
      <c r="H101" s="182">
        <v>2</v>
      </c>
      <c r="I101" s="51">
        <v>1118.3</v>
      </c>
      <c r="J101" s="153">
        <v>896.3</v>
      </c>
      <c r="K101" s="105">
        <v>25</v>
      </c>
      <c r="L101" s="153">
        <v>977296.55</v>
      </c>
      <c r="M101" s="153">
        <v>0</v>
      </c>
      <c r="N101" s="153">
        <v>0</v>
      </c>
      <c r="O101" s="153">
        <v>0</v>
      </c>
      <c r="P101" s="153">
        <v>977296.55</v>
      </c>
      <c r="Q101" s="151">
        <v>0</v>
      </c>
      <c r="R101" s="151">
        <v>0</v>
      </c>
      <c r="S101" s="181" t="s">
        <v>2219</v>
      </c>
    </row>
    <row r="102" spans="1:19" s="38" customFormat="1" ht="12" hidden="1" customHeight="1" x14ac:dyDescent="0.2">
      <c r="A102" s="152">
        <v>84</v>
      </c>
      <c r="B102" s="171" t="s">
        <v>1388</v>
      </c>
      <c r="C102" s="184" t="s">
        <v>268</v>
      </c>
      <c r="D102" s="37" t="s">
        <v>267</v>
      </c>
      <c r="E102" s="175">
        <v>1960</v>
      </c>
      <c r="F102" s="51" t="s">
        <v>784</v>
      </c>
      <c r="G102" s="175">
        <v>3</v>
      </c>
      <c r="H102" s="182">
        <v>3</v>
      </c>
      <c r="I102" s="51">
        <v>1610.5</v>
      </c>
      <c r="J102" s="153">
        <v>1501.6</v>
      </c>
      <c r="K102" s="105">
        <v>46</v>
      </c>
      <c r="L102" s="153">
        <v>1131028.58</v>
      </c>
      <c r="M102" s="153">
        <v>0</v>
      </c>
      <c r="N102" s="153">
        <v>0</v>
      </c>
      <c r="O102" s="153">
        <v>0</v>
      </c>
      <c r="P102" s="153">
        <v>1131028.58</v>
      </c>
      <c r="Q102" s="151">
        <v>0</v>
      </c>
      <c r="R102" s="151">
        <v>0</v>
      </c>
      <c r="S102" s="181" t="s">
        <v>2219</v>
      </c>
    </row>
    <row r="103" spans="1:19" s="38" customFormat="1" ht="12" hidden="1" customHeight="1" x14ac:dyDescent="0.2">
      <c r="A103" s="152">
        <v>85</v>
      </c>
      <c r="B103" s="171" t="s">
        <v>1389</v>
      </c>
      <c r="C103" s="184" t="s">
        <v>268</v>
      </c>
      <c r="D103" s="37" t="s">
        <v>267</v>
      </c>
      <c r="E103" s="175">
        <v>1957</v>
      </c>
      <c r="F103" s="51" t="s">
        <v>784</v>
      </c>
      <c r="G103" s="175">
        <v>2</v>
      </c>
      <c r="H103" s="182">
        <v>1</v>
      </c>
      <c r="I103" s="51">
        <v>567.5</v>
      </c>
      <c r="J103" s="153">
        <v>481.4</v>
      </c>
      <c r="K103" s="105">
        <v>7</v>
      </c>
      <c r="L103" s="153">
        <v>345897.09</v>
      </c>
      <c r="M103" s="153">
        <v>0</v>
      </c>
      <c r="N103" s="153">
        <v>0</v>
      </c>
      <c r="O103" s="153">
        <v>0</v>
      </c>
      <c r="P103" s="153">
        <v>345897.09</v>
      </c>
      <c r="Q103" s="151">
        <v>0</v>
      </c>
      <c r="R103" s="151">
        <v>0</v>
      </c>
      <c r="S103" s="181" t="s">
        <v>2219</v>
      </c>
    </row>
    <row r="104" spans="1:19" s="38" customFormat="1" ht="12" hidden="1" customHeight="1" x14ac:dyDescent="0.2">
      <c r="A104" s="152">
        <v>86</v>
      </c>
      <c r="B104" s="171" t="s">
        <v>1390</v>
      </c>
      <c r="C104" s="184" t="s">
        <v>268</v>
      </c>
      <c r="D104" s="37" t="s">
        <v>267</v>
      </c>
      <c r="E104" s="175">
        <v>1968</v>
      </c>
      <c r="F104" s="51" t="s">
        <v>784</v>
      </c>
      <c r="G104" s="175">
        <v>2</v>
      </c>
      <c r="H104" s="182">
        <v>1</v>
      </c>
      <c r="I104" s="51">
        <v>396.7</v>
      </c>
      <c r="J104" s="153">
        <v>362.3</v>
      </c>
      <c r="K104" s="105">
        <v>37</v>
      </c>
      <c r="L104" s="153">
        <v>137260.75</v>
      </c>
      <c r="M104" s="153">
        <v>0</v>
      </c>
      <c r="N104" s="153">
        <v>0</v>
      </c>
      <c r="O104" s="153">
        <v>0</v>
      </c>
      <c r="P104" s="153">
        <v>137260.75</v>
      </c>
      <c r="Q104" s="151">
        <v>0</v>
      </c>
      <c r="R104" s="151">
        <v>0</v>
      </c>
      <c r="S104" s="181" t="s">
        <v>2219</v>
      </c>
    </row>
    <row r="105" spans="1:19" s="38" customFormat="1" ht="12" hidden="1" customHeight="1" x14ac:dyDescent="0.2">
      <c r="A105" s="152">
        <v>87</v>
      </c>
      <c r="B105" s="171" t="s">
        <v>1391</v>
      </c>
      <c r="C105" s="184" t="s">
        <v>268</v>
      </c>
      <c r="D105" s="37" t="s">
        <v>267</v>
      </c>
      <c r="E105" s="175">
        <v>1960</v>
      </c>
      <c r="F105" s="51" t="s">
        <v>784</v>
      </c>
      <c r="G105" s="175">
        <v>3</v>
      </c>
      <c r="H105" s="182">
        <v>3</v>
      </c>
      <c r="I105" s="51">
        <v>1683.9</v>
      </c>
      <c r="J105" s="153">
        <v>1500.9</v>
      </c>
      <c r="K105" s="105">
        <v>70</v>
      </c>
      <c r="L105" s="153">
        <v>2060091.2</v>
      </c>
      <c r="M105" s="153">
        <v>0</v>
      </c>
      <c r="N105" s="153">
        <v>0</v>
      </c>
      <c r="O105" s="153">
        <v>0</v>
      </c>
      <c r="P105" s="153">
        <v>2060091.2</v>
      </c>
      <c r="Q105" s="151">
        <v>0</v>
      </c>
      <c r="R105" s="151">
        <v>0</v>
      </c>
      <c r="S105" s="181" t="s">
        <v>2219</v>
      </c>
    </row>
    <row r="106" spans="1:19" s="38" customFormat="1" ht="12" hidden="1" customHeight="1" x14ac:dyDescent="0.2">
      <c r="A106" s="152">
        <v>88</v>
      </c>
      <c r="B106" s="171" t="s">
        <v>1394</v>
      </c>
      <c r="C106" s="184" t="s">
        <v>268</v>
      </c>
      <c r="D106" s="37" t="s">
        <v>267</v>
      </c>
      <c r="E106" s="175">
        <v>1964</v>
      </c>
      <c r="F106" s="51" t="s">
        <v>784</v>
      </c>
      <c r="G106" s="175">
        <v>2</v>
      </c>
      <c r="H106" s="182">
        <v>2</v>
      </c>
      <c r="I106" s="51">
        <v>487.6</v>
      </c>
      <c r="J106" s="153">
        <v>427.2</v>
      </c>
      <c r="K106" s="105">
        <v>34</v>
      </c>
      <c r="L106" s="153">
        <v>5271320.4000000004</v>
      </c>
      <c r="M106" s="153">
        <v>0</v>
      </c>
      <c r="N106" s="153">
        <v>0</v>
      </c>
      <c r="O106" s="153">
        <v>0</v>
      </c>
      <c r="P106" s="153">
        <v>5271320.4000000004</v>
      </c>
      <c r="Q106" s="151">
        <v>0</v>
      </c>
      <c r="R106" s="151">
        <v>0</v>
      </c>
      <c r="S106" s="181" t="s">
        <v>2219</v>
      </c>
    </row>
    <row r="107" spans="1:19" s="38" customFormat="1" ht="12" hidden="1" customHeight="1" x14ac:dyDescent="0.2">
      <c r="A107" s="152">
        <v>89</v>
      </c>
      <c r="B107" s="171" t="s">
        <v>1402</v>
      </c>
      <c r="C107" s="184" t="s">
        <v>268</v>
      </c>
      <c r="D107" s="37" t="s">
        <v>267</v>
      </c>
      <c r="E107" s="175">
        <v>1918</v>
      </c>
      <c r="F107" s="51" t="s">
        <v>784</v>
      </c>
      <c r="G107" s="175">
        <v>2</v>
      </c>
      <c r="H107" s="182">
        <v>1</v>
      </c>
      <c r="I107" s="51">
        <v>289.8</v>
      </c>
      <c r="J107" s="153">
        <v>243.3</v>
      </c>
      <c r="K107" s="105">
        <v>27</v>
      </c>
      <c r="L107" s="153">
        <v>1774804.31</v>
      </c>
      <c r="M107" s="153">
        <v>0</v>
      </c>
      <c r="N107" s="153">
        <v>0</v>
      </c>
      <c r="O107" s="153">
        <v>0</v>
      </c>
      <c r="P107" s="153">
        <v>1774804.31</v>
      </c>
      <c r="Q107" s="151">
        <v>0</v>
      </c>
      <c r="R107" s="151">
        <v>0</v>
      </c>
      <c r="S107" s="181" t="s">
        <v>2219</v>
      </c>
    </row>
    <row r="108" spans="1:19" s="38" customFormat="1" ht="12" hidden="1" customHeight="1" x14ac:dyDescent="0.2">
      <c r="A108" s="152">
        <v>90</v>
      </c>
      <c r="B108" s="171" t="s">
        <v>1403</v>
      </c>
      <c r="C108" s="184" t="s">
        <v>268</v>
      </c>
      <c r="D108" s="37" t="s">
        <v>267</v>
      </c>
      <c r="E108" s="175">
        <v>1969</v>
      </c>
      <c r="F108" s="51" t="s">
        <v>784</v>
      </c>
      <c r="G108" s="175">
        <v>2</v>
      </c>
      <c r="H108" s="182">
        <v>3</v>
      </c>
      <c r="I108" s="51">
        <v>964.1</v>
      </c>
      <c r="J108" s="153">
        <v>883.3</v>
      </c>
      <c r="K108" s="105">
        <v>36</v>
      </c>
      <c r="L108" s="153">
        <v>2728561.89</v>
      </c>
      <c r="M108" s="153">
        <v>0</v>
      </c>
      <c r="N108" s="153">
        <v>0</v>
      </c>
      <c r="O108" s="153">
        <v>0</v>
      </c>
      <c r="P108" s="153">
        <v>2728561.89</v>
      </c>
      <c r="Q108" s="151">
        <v>0</v>
      </c>
      <c r="R108" s="151">
        <v>0</v>
      </c>
      <c r="S108" s="181" t="s">
        <v>2219</v>
      </c>
    </row>
    <row r="109" spans="1:19" s="38" customFormat="1" ht="12" hidden="1" customHeight="1" x14ac:dyDescent="0.2">
      <c r="A109" s="152">
        <v>91</v>
      </c>
      <c r="B109" s="171" t="s">
        <v>1404</v>
      </c>
      <c r="C109" s="184" t="s">
        <v>268</v>
      </c>
      <c r="D109" s="37" t="s">
        <v>267</v>
      </c>
      <c r="E109" s="175">
        <v>1972</v>
      </c>
      <c r="F109" s="51" t="s">
        <v>784</v>
      </c>
      <c r="G109" s="175">
        <v>2</v>
      </c>
      <c r="H109" s="182">
        <v>3</v>
      </c>
      <c r="I109" s="51">
        <v>992.1</v>
      </c>
      <c r="J109" s="153">
        <v>909.3</v>
      </c>
      <c r="K109" s="105">
        <v>29</v>
      </c>
      <c r="L109" s="153">
        <v>1776336.36</v>
      </c>
      <c r="M109" s="153">
        <v>0</v>
      </c>
      <c r="N109" s="153">
        <v>0</v>
      </c>
      <c r="O109" s="153">
        <v>0</v>
      </c>
      <c r="P109" s="153">
        <v>1776336.36</v>
      </c>
      <c r="Q109" s="151">
        <v>0</v>
      </c>
      <c r="R109" s="151">
        <v>0</v>
      </c>
      <c r="S109" s="181" t="s">
        <v>2219</v>
      </c>
    </row>
    <row r="110" spans="1:19" s="38" customFormat="1" ht="12" hidden="1" customHeight="1" x14ac:dyDescent="0.2">
      <c r="A110" s="152">
        <v>92</v>
      </c>
      <c r="B110" s="171" t="s">
        <v>1405</v>
      </c>
      <c r="C110" s="184" t="s">
        <v>268</v>
      </c>
      <c r="D110" s="37" t="s">
        <v>267</v>
      </c>
      <c r="E110" s="175">
        <v>1974</v>
      </c>
      <c r="F110" s="51" t="s">
        <v>784</v>
      </c>
      <c r="G110" s="175">
        <v>2</v>
      </c>
      <c r="H110" s="182">
        <v>3</v>
      </c>
      <c r="I110" s="51">
        <v>983.5</v>
      </c>
      <c r="J110" s="153">
        <v>900.5</v>
      </c>
      <c r="K110" s="105">
        <v>73</v>
      </c>
      <c r="L110" s="153">
        <v>1736654.76</v>
      </c>
      <c r="M110" s="153">
        <v>0</v>
      </c>
      <c r="N110" s="153">
        <v>0</v>
      </c>
      <c r="O110" s="153">
        <v>0</v>
      </c>
      <c r="P110" s="153">
        <v>1736654.76</v>
      </c>
      <c r="Q110" s="151">
        <v>0</v>
      </c>
      <c r="R110" s="151">
        <v>0</v>
      </c>
      <c r="S110" s="181" t="s">
        <v>2219</v>
      </c>
    </row>
    <row r="111" spans="1:19" s="38" customFormat="1" ht="12" hidden="1" customHeight="1" x14ac:dyDescent="0.2">
      <c r="A111" s="152">
        <v>93</v>
      </c>
      <c r="B111" s="171" t="s">
        <v>1406</v>
      </c>
      <c r="C111" s="184" t="s">
        <v>268</v>
      </c>
      <c r="D111" s="37" t="s">
        <v>267</v>
      </c>
      <c r="E111" s="175">
        <v>1976</v>
      </c>
      <c r="F111" s="51" t="s">
        <v>784</v>
      </c>
      <c r="G111" s="175">
        <v>2</v>
      </c>
      <c r="H111" s="182">
        <v>3</v>
      </c>
      <c r="I111" s="51">
        <v>943.1</v>
      </c>
      <c r="J111" s="153">
        <v>866.2</v>
      </c>
      <c r="K111" s="105">
        <v>9</v>
      </c>
      <c r="L111" s="153">
        <v>1742734.72</v>
      </c>
      <c r="M111" s="153">
        <v>0</v>
      </c>
      <c r="N111" s="153">
        <v>0</v>
      </c>
      <c r="O111" s="153">
        <v>0</v>
      </c>
      <c r="P111" s="153">
        <v>1742734.72</v>
      </c>
      <c r="Q111" s="151">
        <v>0</v>
      </c>
      <c r="R111" s="151">
        <v>0</v>
      </c>
      <c r="S111" s="181" t="s">
        <v>2219</v>
      </c>
    </row>
    <row r="112" spans="1:19" s="38" customFormat="1" ht="12" hidden="1" customHeight="1" x14ac:dyDescent="0.2">
      <c r="A112" s="152">
        <v>94</v>
      </c>
      <c r="B112" s="171" t="s">
        <v>1407</v>
      </c>
      <c r="C112" s="184" t="s">
        <v>268</v>
      </c>
      <c r="D112" s="37" t="s">
        <v>267</v>
      </c>
      <c r="E112" s="175">
        <v>1958</v>
      </c>
      <c r="F112" s="51" t="s">
        <v>784</v>
      </c>
      <c r="G112" s="175">
        <v>2</v>
      </c>
      <c r="H112" s="182">
        <v>2</v>
      </c>
      <c r="I112" s="51">
        <v>494.6</v>
      </c>
      <c r="J112" s="153">
        <v>439</v>
      </c>
      <c r="K112" s="105">
        <v>49</v>
      </c>
      <c r="L112" s="153">
        <v>543116.18999999994</v>
      </c>
      <c r="M112" s="153">
        <v>0</v>
      </c>
      <c r="N112" s="153">
        <v>0</v>
      </c>
      <c r="O112" s="153">
        <v>0</v>
      </c>
      <c r="P112" s="153">
        <v>543116.18999999994</v>
      </c>
      <c r="Q112" s="151">
        <v>0</v>
      </c>
      <c r="R112" s="151">
        <v>0</v>
      </c>
      <c r="S112" s="181" t="s">
        <v>2219</v>
      </c>
    </row>
    <row r="113" spans="1:19" s="38" customFormat="1" ht="12" hidden="1" customHeight="1" x14ac:dyDescent="0.2">
      <c r="A113" s="152">
        <v>95</v>
      </c>
      <c r="B113" s="171" t="s">
        <v>1409</v>
      </c>
      <c r="C113" s="184" t="s">
        <v>268</v>
      </c>
      <c r="D113" s="37" t="s">
        <v>267</v>
      </c>
      <c r="E113" s="175">
        <v>1963</v>
      </c>
      <c r="F113" s="51" t="s">
        <v>784</v>
      </c>
      <c r="G113" s="175">
        <v>4</v>
      </c>
      <c r="H113" s="182">
        <v>2</v>
      </c>
      <c r="I113" s="51">
        <v>1377.1</v>
      </c>
      <c r="J113" s="153">
        <v>1279.0999999999999</v>
      </c>
      <c r="K113" s="105">
        <v>52</v>
      </c>
      <c r="L113" s="153">
        <v>3943409.49</v>
      </c>
      <c r="M113" s="153">
        <v>0</v>
      </c>
      <c r="N113" s="153">
        <v>0</v>
      </c>
      <c r="O113" s="153">
        <v>0</v>
      </c>
      <c r="P113" s="153">
        <v>3943409.49</v>
      </c>
      <c r="Q113" s="151">
        <v>0</v>
      </c>
      <c r="R113" s="151">
        <v>0</v>
      </c>
      <c r="S113" s="181" t="s">
        <v>2219</v>
      </c>
    </row>
    <row r="114" spans="1:19" s="38" customFormat="1" ht="12" hidden="1" customHeight="1" x14ac:dyDescent="0.2">
      <c r="A114" s="152">
        <v>96</v>
      </c>
      <c r="B114" s="171" t="s">
        <v>1410</v>
      </c>
      <c r="C114" s="184" t="s">
        <v>268</v>
      </c>
      <c r="D114" s="37" t="s">
        <v>267</v>
      </c>
      <c r="E114" s="175">
        <v>1963</v>
      </c>
      <c r="F114" s="51" t="s">
        <v>784</v>
      </c>
      <c r="G114" s="175">
        <v>4</v>
      </c>
      <c r="H114" s="182">
        <v>2</v>
      </c>
      <c r="I114" s="51">
        <v>1361.2</v>
      </c>
      <c r="J114" s="153">
        <v>1266.5999999999999</v>
      </c>
      <c r="K114" s="105">
        <v>38</v>
      </c>
      <c r="L114" s="153">
        <v>4569498.4800000004</v>
      </c>
      <c r="M114" s="153">
        <v>0</v>
      </c>
      <c r="N114" s="153">
        <v>0</v>
      </c>
      <c r="O114" s="153">
        <v>0</v>
      </c>
      <c r="P114" s="153">
        <v>4569498.4800000004</v>
      </c>
      <c r="Q114" s="151">
        <v>0</v>
      </c>
      <c r="R114" s="151">
        <v>0</v>
      </c>
      <c r="S114" s="181" t="s">
        <v>2219</v>
      </c>
    </row>
    <row r="115" spans="1:19" s="38" customFormat="1" ht="12" hidden="1" customHeight="1" x14ac:dyDescent="0.2">
      <c r="A115" s="152">
        <v>97</v>
      </c>
      <c r="B115" s="171" t="s">
        <v>1411</v>
      </c>
      <c r="C115" s="184" t="s">
        <v>268</v>
      </c>
      <c r="D115" s="37" t="s">
        <v>267</v>
      </c>
      <c r="E115" s="175">
        <v>1962</v>
      </c>
      <c r="F115" s="51" t="s">
        <v>784</v>
      </c>
      <c r="G115" s="175">
        <v>4</v>
      </c>
      <c r="H115" s="182">
        <v>2</v>
      </c>
      <c r="I115" s="51">
        <v>1368.4</v>
      </c>
      <c r="J115" s="153">
        <v>1270.8</v>
      </c>
      <c r="K115" s="105">
        <v>15</v>
      </c>
      <c r="L115" s="153">
        <v>3721133.27</v>
      </c>
      <c r="M115" s="153">
        <v>0</v>
      </c>
      <c r="N115" s="153">
        <v>0</v>
      </c>
      <c r="O115" s="153">
        <v>0</v>
      </c>
      <c r="P115" s="153">
        <v>3721133.27</v>
      </c>
      <c r="Q115" s="151">
        <v>0</v>
      </c>
      <c r="R115" s="151">
        <v>0</v>
      </c>
      <c r="S115" s="181" t="s">
        <v>2219</v>
      </c>
    </row>
    <row r="116" spans="1:19" s="38" customFormat="1" ht="12" hidden="1" customHeight="1" x14ac:dyDescent="0.2">
      <c r="A116" s="152">
        <v>98</v>
      </c>
      <c r="B116" s="171" t="s">
        <v>1412</v>
      </c>
      <c r="C116" s="184" t="s">
        <v>268</v>
      </c>
      <c r="D116" s="37" t="s">
        <v>267</v>
      </c>
      <c r="E116" s="175">
        <v>1968</v>
      </c>
      <c r="F116" s="51" t="s">
        <v>784</v>
      </c>
      <c r="G116" s="175">
        <v>5</v>
      </c>
      <c r="H116" s="182">
        <v>4</v>
      </c>
      <c r="I116" s="51">
        <v>2742.5</v>
      </c>
      <c r="J116" s="153">
        <v>2549.6999999999998</v>
      </c>
      <c r="K116" s="105">
        <v>76</v>
      </c>
      <c r="L116" s="153">
        <v>4598790.09</v>
      </c>
      <c r="M116" s="153">
        <v>0</v>
      </c>
      <c r="N116" s="153">
        <v>0</v>
      </c>
      <c r="O116" s="153">
        <v>0</v>
      </c>
      <c r="P116" s="153">
        <v>4598790.09</v>
      </c>
      <c r="Q116" s="151">
        <v>0</v>
      </c>
      <c r="R116" s="151">
        <v>0</v>
      </c>
      <c r="S116" s="181" t="s">
        <v>2219</v>
      </c>
    </row>
    <row r="117" spans="1:19" s="38" customFormat="1" ht="12" hidden="1" customHeight="1" x14ac:dyDescent="0.2">
      <c r="A117" s="152">
        <v>99</v>
      </c>
      <c r="B117" s="171" t="s">
        <v>1413</v>
      </c>
      <c r="C117" s="184" t="s">
        <v>268</v>
      </c>
      <c r="D117" s="37" t="s">
        <v>267</v>
      </c>
      <c r="E117" s="175">
        <v>1960</v>
      </c>
      <c r="F117" s="51" t="s">
        <v>784</v>
      </c>
      <c r="G117" s="175">
        <v>4</v>
      </c>
      <c r="H117" s="182">
        <v>2</v>
      </c>
      <c r="I117" s="51">
        <v>1381.4</v>
      </c>
      <c r="J117" s="153">
        <v>1284.5999999999999</v>
      </c>
      <c r="K117" s="105">
        <v>11</v>
      </c>
      <c r="L117" s="153">
        <v>2605071.1800000002</v>
      </c>
      <c r="M117" s="153">
        <v>0</v>
      </c>
      <c r="N117" s="153">
        <v>0</v>
      </c>
      <c r="O117" s="153">
        <v>0</v>
      </c>
      <c r="P117" s="153">
        <v>2605071.1800000002</v>
      </c>
      <c r="Q117" s="151">
        <v>0</v>
      </c>
      <c r="R117" s="151">
        <v>0</v>
      </c>
      <c r="S117" s="181" t="s">
        <v>2219</v>
      </c>
    </row>
    <row r="118" spans="1:19" s="38" customFormat="1" ht="12" hidden="1" customHeight="1" x14ac:dyDescent="0.2">
      <c r="A118" s="152">
        <v>100</v>
      </c>
      <c r="B118" s="171" t="s">
        <v>1419</v>
      </c>
      <c r="C118" s="184" t="s">
        <v>268</v>
      </c>
      <c r="D118" s="37" t="s">
        <v>267</v>
      </c>
      <c r="E118" s="175">
        <v>1918</v>
      </c>
      <c r="F118" s="51" t="s">
        <v>784</v>
      </c>
      <c r="G118" s="175">
        <v>2</v>
      </c>
      <c r="H118" s="182">
        <v>1</v>
      </c>
      <c r="I118" s="51">
        <v>254</v>
      </c>
      <c r="J118" s="153">
        <v>231.4</v>
      </c>
      <c r="K118" s="105">
        <v>4</v>
      </c>
      <c r="L118" s="153">
        <v>3768632.79</v>
      </c>
      <c r="M118" s="153">
        <v>0</v>
      </c>
      <c r="N118" s="153">
        <v>0</v>
      </c>
      <c r="O118" s="153">
        <v>0</v>
      </c>
      <c r="P118" s="153">
        <v>3768632.79</v>
      </c>
      <c r="Q118" s="151">
        <v>0</v>
      </c>
      <c r="R118" s="151">
        <v>0</v>
      </c>
      <c r="S118" s="181" t="s">
        <v>2219</v>
      </c>
    </row>
    <row r="119" spans="1:19" s="38" customFormat="1" ht="12" hidden="1" customHeight="1" x14ac:dyDescent="0.2">
      <c r="A119" s="152">
        <v>101</v>
      </c>
      <c r="B119" s="171" t="s">
        <v>1426</v>
      </c>
      <c r="C119" s="184" t="s">
        <v>268</v>
      </c>
      <c r="D119" s="37" t="s">
        <v>267</v>
      </c>
      <c r="E119" s="175">
        <v>1964</v>
      </c>
      <c r="F119" s="51" t="s">
        <v>784</v>
      </c>
      <c r="G119" s="175">
        <v>2</v>
      </c>
      <c r="H119" s="182">
        <v>2</v>
      </c>
      <c r="I119" s="51">
        <v>479.4</v>
      </c>
      <c r="J119" s="153">
        <v>417.4</v>
      </c>
      <c r="K119" s="105">
        <v>21</v>
      </c>
      <c r="L119" s="153">
        <v>1991167.15</v>
      </c>
      <c r="M119" s="153">
        <v>0</v>
      </c>
      <c r="N119" s="153">
        <v>0</v>
      </c>
      <c r="O119" s="153">
        <v>0</v>
      </c>
      <c r="P119" s="153">
        <v>1991167.15</v>
      </c>
      <c r="Q119" s="151">
        <v>0</v>
      </c>
      <c r="R119" s="151">
        <v>0</v>
      </c>
      <c r="S119" s="181" t="s">
        <v>2219</v>
      </c>
    </row>
    <row r="120" spans="1:19" s="38" customFormat="1" ht="27.75" hidden="1" customHeight="1" x14ac:dyDescent="0.2">
      <c r="A120" s="295" t="s">
        <v>139</v>
      </c>
      <c r="B120" s="295"/>
      <c r="C120" s="181"/>
      <c r="D120" s="185" t="s">
        <v>202</v>
      </c>
      <c r="E120" s="185" t="s">
        <v>202</v>
      </c>
      <c r="F120" s="185" t="s">
        <v>202</v>
      </c>
      <c r="G120" s="185" t="s">
        <v>202</v>
      </c>
      <c r="H120" s="185" t="s">
        <v>202</v>
      </c>
      <c r="I120" s="186">
        <v>21501.400000000005</v>
      </c>
      <c r="J120" s="186">
        <v>19427.600000000002</v>
      </c>
      <c r="K120" s="187">
        <v>754</v>
      </c>
      <c r="L120" s="186">
        <v>50701623.609999992</v>
      </c>
      <c r="M120" s="186">
        <v>0</v>
      </c>
      <c r="N120" s="186">
        <v>0</v>
      </c>
      <c r="O120" s="186">
        <v>0</v>
      </c>
      <c r="P120" s="186">
        <v>50701623.609999992</v>
      </c>
      <c r="Q120" s="186">
        <v>0</v>
      </c>
      <c r="R120" s="186">
        <v>0</v>
      </c>
      <c r="S120" s="188"/>
    </row>
    <row r="121" spans="1:19" s="38" customFormat="1" ht="12" hidden="1" customHeight="1" x14ac:dyDescent="0.2">
      <c r="A121" s="371" t="s">
        <v>180</v>
      </c>
      <c r="B121" s="371"/>
      <c r="C121" s="371"/>
      <c r="D121" s="371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</row>
    <row r="122" spans="1:19" s="38" customFormat="1" ht="12" hidden="1" customHeight="1" x14ac:dyDescent="0.2">
      <c r="A122" s="152">
        <v>102</v>
      </c>
      <c r="B122" s="171" t="s">
        <v>1444</v>
      </c>
      <c r="C122" s="184" t="s">
        <v>268</v>
      </c>
      <c r="D122" s="37" t="s">
        <v>267</v>
      </c>
      <c r="E122" s="175">
        <v>1950</v>
      </c>
      <c r="F122" s="51" t="s">
        <v>1445</v>
      </c>
      <c r="G122" s="175">
        <v>2</v>
      </c>
      <c r="H122" s="182">
        <v>2</v>
      </c>
      <c r="I122" s="51">
        <v>424.2</v>
      </c>
      <c r="J122" s="153">
        <v>381.6</v>
      </c>
      <c r="K122" s="105">
        <v>12</v>
      </c>
      <c r="L122" s="153">
        <v>2598354.36</v>
      </c>
      <c r="M122" s="153">
        <v>0</v>
      </c>
      <c r="N122" s="153">
        <v>0</v>
      </c>
      <c r="O122" s="153">
        <v>0</v>
      </c>
      <c r="P122" s="153">
        <v>2598354.36</v>
      </c>
      <c r="Q122" s="151">
        <v>0</v>
      </c>
      <c r="R122" s="151">
        <v>0</v>
      </c>
      <c r="S122" s="181" t="s">
        <v>2219</v>
      </c>
    </row>
    <row r="123" spans="1:19" s="38" customFormat="1" ht="12" hidden="1" customHeight="1" x14ac:dyDescent="0.2">
      <c r="A123" s="152">
        <v>103</v>
      </c>
      <c r="B123" s="171" t="s">
        <v>1446</v>
      </c>
      <c r="C123" s="184" t="s">
        <v>268</v>
      </c>
      <c r="D123" s="37" t="s">
        <v>267</v>
      </c>
      <c r="E123" s="175">
        <v>1949</v>
      </c>
      <c r="F123" s="51" t="s">
        <v>784</v>
      </c>
      <c r="G123" s="175">
        <v>2</v>
      </c>
      <c r="H123" s="182">
        <v>1</v>
      </c>
      <c r="I123" s="51">
        <v>570.6</v>
      </c>
      <c r="J123" s="153">
        <v>527</v>
      </c>
      <c r="K123" s="105">
        <v>11</v>
      </c>
      <c r="L123" s="153">
        <v>2793802.98</v>
      </c>
      <c r="M123" s="153">
        <v>0</v>
      </c>
      <c r="N123" s="153">
        <v>0</v>
      </c>
      <c r="O123" s="153">
        <v>0</v>
      </c>
      <c r="P123" s="153">
        <v>2793802.98</v>
      </c>
      <c r="Q123" s="151">
        <v>0</v>
      </c>
      <c r="R123" s="151">
        <v>0</v>
      </c>
      <c r="S123" s="181" t="s">
        <v>2219</v>
      </c>
    </row>
    <row r="124" spans="1:19" s="38" customFormat="1" ht="12" hidden="1" customHeight="1" x14ac:dyDescent="0.2">
      <c r="A124" s="152">
        <v>104</v>
      </c>
      <c r="B124" s="171" t="s">
        <v>1447</v>
      </c>
      <c r="C124" s="184" t="s">
        <v>268</v>
      </c>
      <c r="D124" s="37" t="s">
        <v>267</v>
      </c>
      <c r="E124" s="175">
        <v>1949</v>
      </c>
      <c r="F124" s="51" t="s">
        <v>784</v>
      </c>
      <c r="G124" s="175">
        <v>2</v>
      </c>
      <c r="H124" s="182">
        <v>1</v>
      </c>
      <c r="I124" s="51">
        <v>577.23</v>
      </c>
      <c r="J124" s="153">
        <v>532.92999999999995</v>
      </c>
      <c r="K124" s="105">
        <v>13</v>
      </c>
      <c r="L124" s="153">
        <v>3237529.11</v>
      </c>
      <c r="M124" s="153">
        <v>0</v>
      </c>
      <c r="N124" s="153">
        <v>0</v>
      </c>
      <c r="O124" s="153">
        <v>0</v>
      </c>
      <c r="P124" s="153">
        <v>3237529.11</v>
      </c>
      <c r="Q124" s="151">
        <v>0</v>
      </c>
      <c r="R124" s="151">
        <v>0</v>
      </c>
      <c r="S124" s="181" t="s">
        <v>2219</v>
      </c>
    </row>
    <row r="125" spans="1:19" s="38" customFormat="1" ht="12" hidden="1" customHeight="1" x14ac:dyDescent="0.2">
      <c r="A125" s="152">
        <v>105</v>
      </c>
      <c r="B125" s="171" t="s">
        <v>1452</v>
      </c>
      <c r="C125" s="184" t="s">
        <v>268</v>
      </c>
      <c r="D125" s="37" t="s">
        <v>267</v>
      </c>
      <c r="E125" s="175">
        <v>1953</v>
      </c>
      <c r="F125" s="51" t="s">
        <v>784</v>
      </c>
      <c r="G125" s="175">
        <v>2</v>
      </c>
      <c r="H125" s="182">
        <v>2</v>
      </c>
      <c r="I125" s="51">
        <v>401</v>
      </c>
      <c r="J125" s="153">
        <v>379.2</v>
      </c>
      <c r="K125" s="105">
        <v>13</v>
      </c>
      <c r="L125" s="153">
        <v>2719342.09</v>
      </c>
      <c r="M125" s="153">
        <v>0</v>
      </c>
      <c r="N125" s="153">
        <v>0</v>
      </c>
      <c r="O125" s="153">
        <v>0</v>
      </c>
      <c r="P125" s="153">
        <v>2719342.09</v>
      </c>
      <c r="Q125" s="151">
        <v>0</v>
      </c>
      <c r="R125" s="151">
        <v>0</v>
      </c>
      <c r="S125" s="181" t="s">
        <v>2219</v>
      </c>
    </row>
    <row r="126" spans="1:19" s="38" customFormat="1" ht="12" hidden="1" customHeight="1" x14ac:dyDescent="0.2">
      <c r="A126" s="152">
        <v>106</v>
      </c>
      <c r="B126" s="171" t="s">
        <v>1453</v>
      </c>
      <c r="C126" s="184" t="s">
        <v>268</v>
      </c>
      <c r="D126" s="37" t="s">
        <v>267</v>
      </c>
      <c r="E126" s="175">
        <v>1953</v>
      </c>
      <c r="F126" s="51" t="s">
        <v>784</v>
      </c>
      <c r="G126" s="175">
        <v>2</v>
      </c>
      <c r="H126" s="182">
        <v>2</v>
      </c>
      <c r="I126" s="51">
        <v>413.7</v>
      </c>
      <c r="J126" s="153">
        <v>385</v>
      </c>
      <c r="K126" s="105">
        <v>13</v>
      </c>
      <c r="L126" s="153">
        <v>2704905.8</v>
      </c>
      <c r="M126" s="153">
        <v>0</v>
      </c>
      <c r="N126" s="153">
        <v>0</v>
      </c>
      <c r="O126" s="153">
        <v>0</v>
      </c>
      <c r="P126" s="153">
        <v>2704905.8</v>
      </c>
      <c r="Q126" s="151">
        <v>0</v>
      </c>
      <c r="R126" s="151">
        <v>0</v>
      </c>
      <c r="S126" s="181" t="s">
        <v>2219</v>
      </c>
    </row>
    <row r="127" spans="1:19" s="38" customFormat="1" ht="12" hidden="1" customHeight="1" x14ac:dyDescent="0.2">
      <c r="A127" s="152">
        <v>107</v>
      </c>
      <c r="B127" s="171" t="s">
        <v>1454</v>
      </c>
      <c r="C127" s="184" t="s">
        <v>268</v>
      </c>
      <c r="D127" s="37" t="s">
        <v>267</v>
      </c>
      <c r="E127" s="175">
        <v>1953</v>
      </c>
      <c r="F127" s="51" t="s">
        <v>784</v>
      </c>
      <c r="G127" s="175">
        <v>2</v>
      </c>
      <c r="H127" s="182">
        <v>2</v>
      </c>
      <c r="I127" s="51">
        <v>416.9</v>
      </c>
      <c r="J127" s="153">
        <v>388</v>
      </c>
      <c r="K127" s="105">
        <v>12</v>
      </c>
      <c r="L127" s="153">
        <v>2704905.8</v>
      </c>
      <c r="M127" s="153">
        <v>0</v>
      </c>
      <c r="N127" s="153">
        <v>0</v>
      </c>
      <c r="O127" s="153">
        <v>0</v>
      </c>
      <c r="P127" s="153">
        <v>2704905.8</v>
      </c>
      <c r="Q127" s="151">
        <v>0</v>
      </c>
      <c r="R127" s="151">
        <v>0</v>
      </c>
      <c r="S127" s="181" t="s">
        <v>2219</v>
      </c>
    </row>
    <row r="128" spans="1:19" s="38" customFormat="1" ht="30" hidden="1" customHeight="1" x14ac:dyDescent="0.2">
      <c r="A128" s="374" t="s">
        <v>179</v>
      </c>
      <c r="B128" s="374"/>
      <c r="C128" s="181"/>
      <c r="D128" s="185" t="s">
        <v>202</v>
      </c>
      <c r="E128" s="185" t="s">
        <v>202</v>
      </c>
      <c r="F128" s="185" t="s">
        <v>202</v>
      </c>
      <c r="G128" s="185" t="s">
        <v>202</v>
      </c>
      <c r="H128" s="185" t="s">
        <v>202</v>
      </c>
      <c r="I128" s="186">
        <v>2803.63</v>
      </c>
      <c r="J128" s="186">
        <v>2593.73</v>
      </c>
      <c r="K128" s="183">
        <v>74</v>
      </c>
      <c r="L128" s="186">
        <v>16758840.140000001</v>
      </c>
      <c r="M128" s="186">
        <v>0</v>
      </c>
      <c r="N128" s="186">
        <v>0</v>
      </c>
      <c r="O128" s="186">
        <v>0</v>
      </c>
      <c r="P128" s="186">
        <v>16758840.140000001</v>
      </c>
      <c r="Q128" s="186">
        <v>0</v>
      </c>
      <c r="R128" s="186">
        <v>0</v>
      </c>
      <c r="S128" s="188"/>
    </row>
    <row r="129" spans="1:19" s="38" customFormat="1" ht="12" hidden="1" customHeight="1" x14ac:dyDescent="0.2">
      <c r="A129" s="373" t="s">
        <v>181</v>
      </c>
      <c r="B129" s="373"/>
      <c r="C129" s="373"/>
      <c r="D129" s="373"/>
      <c r="E129" s="373"/>
      <c r="F129" s="373"/>
      <c r="G129" s="373"/>
      <c r="H129" s="373"/>
      <c r="I129" s="373"/>
      <c r="J129" s="373"/>
      <c r="K129" s="373"/>
      <c r="L129" s="373"/>
      <c r="M129" s="373"/>
      <c r="N129" s="373"/>
      <c r="O129" s="373"/>
      <c r="P129" s="373"/>
      <c r="Q129" s="373"/>
      <c r="R129" s="373"/>
      <c r="S129" s="373"/>
    </row>
    <row r="130" spans="1:19" s="38" customFormat="1" ht="12" hidden="1" customHeight="1" x14ac:dyDescent="0.2">
      <c r="A130" s="152">
        <v>108</v>
      </c>
      <c r="B130" s="171" t="s">
        <v>1481</v>
      </c>
      <c r="C130" s="184" t="s">
        <v>268</v>
      </c>
      <c r="D130" s="37" t="s">
        <v>267</v>
      </c>
      <c r="E130" s="175">
        <v>1958</v>
      </c>
      <c r="F130" s="51" t="s">
        <v>784</v>
      </c>
      <c r="G130" s="175">
        <v>2</v>
      </c>
      <c r="H130" s="182">
        <v>2</v>
      </c>
      <c r="I130" s="51">
        <v>742.8</v>
      </c>
      <c r="J130" s="153">
        <v>717.4</v>
      </c>
      <c r="K130" s="105">
        <v>34</v>
      </c>
      <c r="L130" s="153">
        <v>4772487.5999999996</v>
      </c>
      <c r="M130" s="153">
        <v>0</v>
      </c>
      <c r="N130" s="153">
        <v>0</v>
      </c>
      <c r="O130" s="153">
        <v>0</v>
      </c>
      <c r="P130" s="153">
        <v>4772487.5999999996</v>
      </c>
      <c r="Q130" s="151">
        <v>0</v>
      </c>
      <c r="R130" s="151">
        <v>0</v>
      </c>
      <c r="S130" s="181" t="s">
        <v>2219</v>
      </c>
    </row>
    <row r="131" spans="1:19" s="38" customFormat="1" ht="12" hidden="1" customHeight="1" x14ac:dyDescent="0.2">
      <c r="A131" s="152">
        <v>109</v>
      </c>
      <c r="B131" s="171" t="s">
        <v>1482</v>
      </c>
      <c r="C131" s="184" t="s">
        <v>268</v>
      </c>
      <c r="D131" s="37" t="s">
        <v>267</v>
      </c>
      <c r="E131" s="175">
        <v>1957</v>
      </c>
      <c r="F131" s="51" t="s">
        <v>784</v>
      </c>
      <c r="G131" s="175">
        <v>2</v>
      </c>
      <c r="H131" s="182">
        <v>2</v>
      </c>
      <c r="I131" s="51">
        <v>678.28</v>
      </c>
      <c r="J131" s="153">
        <v>652.88</v>
      </c>
      <c r="K131" s="105">
        <v>30</v>
      </c>
      <c r="L131" s="153">
        <v>4710791.01</v>
      </c>
      <c r="M131" s="153">
        <v>0</v>
      </c>
      <c r="N131" s="153">
        <v>0</v>
      </c>
      <c r="O131" s="153">
        <v>0</v>
      </c>
      <c r="P131" s="153">
        <v>4710791.01</v>
      </c>
      <c r="Q131" s="151">
        <v>0</v>
      </c>
      <c r="R131" s="151">
        <v>0</v>
      </c>
      <c r="S131" s="181" t="s">
        <v>2219</v>
      </c>
    </row>
    <row r="132" spans="1:19" s="38" customFormat="1" ht="28.5" hidden="1" customHeight="1" x14ac:dyDescent="0.2">
      <c r="A132" s="374" t="s">
        <v>182</v>
      </c>
      <c r="B132" s="374"/>
      <c r="C132" s="181"/>
      <c r="D132" s="185" t="s">
        <v>202</v>
      </c>
      <c r="E132" s="185" t="s">
        <v>202</v>
      </c>
      <c r="F132" s="185" t="s">
        <v>202</v>
      </c>
      <c r="G132" s="185" t="s">
        <v>202</v>
      </c>
      <c r="H132" s="185" t="s">
        <v>202</v>
      </c>
      <c r="I132" s="186">
        <v>1421.08</v>
      </c>
      <c r="J132" s="186">
        <v>1370.28</v>
      </c>
      <c r="K132" s="183">
        <v>64</v>
      </c>
      <c r="L132" s="186">
        <v>9483278.6099999994</v>
      </c>
      <c r="M132" s="186">
        <v>0</v>
      </c>
      <c r="N132" s="186">
        <v>0</v>
      </c>
      <c r="O132" s="186">
        <v>0</v>
      </c>
      <c r="P132" s="186">
        <v>9483278.6099999994</v>
      </c>
      <c r="Q132" s="186">
        <v>0</v>
      </c>
      <c r="R132" s="186">
        <v>0</v>
      </c>
      <c r="S132" s="188"/>
    </row>
    <row r="133" spans="1:19" s="205" customFormat="1" ht="13.5" hidden="1" customHeight="1" x14ac:dyDescent="0.2">
      <c r="A133" s="377" t="s">
        <v>680</v>
      </c>
      <c r="B133" s="377"/>
      <c r="C133" s="377"/>
      <c r="D133" s="377"/>
      <c r="E133" s="377"/>
      <c r="F133" s="377"/>
      <c r="G133" s="377"/>
      <c r="H133" s="377"/>
      <c r="I133" s="377"/>
      <c r="J133" s="377"/>
      <c r="K133" s="377"/>
      <c r="L133" s="377"/>
      <c r="M133" s="377"/>
      <c r="N133" s="377"/>
      <c r="O133" s="377"/>
      <c r="P133" s="377"/>
      <c r="Q133" s="377"/>
      <c r="R133" s="377"/>
      <c r="S133" s="377"/>
    </row>
    <row r="134" spans="1:19" s="205" customFormat="1" ht="12" hidden="1" customHeight="1" x14ac:dyDescent="0.2">
      <c r="A134" s="206">
        <v>110</v>
      </c>
      <c r="B134" s="207" t="s">
        <v>1484</v>
      </c>
      <c r="C134" s="208" t="s">
        <v>268</v>
      </c>
      <c r="D134" s="209" t="s">
        <v>267</v>
      </c>
      <c r="E134" s="217">
        <v>1955</v>
      </c>
      <c r="F134" s="211" t="s">
        <v>784</v>
      </c>
      <c r="G134" s="217">
        <v>2</v>
      </c>
      <c r="H134" s="210">
        <v>1</v>
      </c>
      <c r="I134" s="211">
        <v>874.5</v>
      </c>
      <c r="J134" s="204">
        <v>554.9</v>
      </c>
      <c r="K134" s="216">
        <v>39</v>
      </c>
      <c r="L134" s="204">
        <v>3700250.35</v>
      </c>
      <c r="M134" s="204">
        <v>0</v>
      </c>
      <c r="N134" s="204">
        <v>0</v>
      </c>
      <c r="O134" s="204">
        <v>0</v>
      </c>
      <c r="P134" s="204">
        <v>3700250.35</v>
      </c>
      <c r="Q134" s="213">
        <v>0</v>
      </c>
      <c r="R134" s="213">
        <v>0</v>
      </c>
      <c r="S134" s="214" t="s">
        <v>2219</v>
      </c>
    </row>
    <row r="135" spans="1:19" s="205" customFormat="1" ht="12" hidden="1" customHeight="1" x14ac:dyDescent="0.2">
      <c r="A135" s="206">
        <v>111</v>
      </c>
      <c r="B135" s="207" t="s">
        <v>1501</v>
      </c>
      <c r="C135" s="208" t="s">
        <v>268</v>
      </c>
      <c r="D135" s="209" t="s">
        <v>267</v>
      </c>
      <c r="E135" s="210">
        <v>1983</v>
      </c>
      <c r="F135" s="211" t="s">
        <v>784</v>
      </c>
      <c r="G135" s="203">
        <v>2</v>
      </c>
      <c r="H135" s="212">
        <v>3</v>
      </c>
      <c r="I135" s="204">
        <v>1488.4</v>
      </c>
      <c r="J135" s="204">
        <v>863.1</v>
      </c>
      <c r="K135" s="203">
        <v>38</v>
      </c>
      <c r="L135" s="204">
        <v>4948609.97</v>
      </c>
      <c r="M135" s="204">
        <v>0</v>
      </c>
      <c r="N135" s="204">
        <v>0</v>
      </c>
      <c r="O135" s="204">
        <v>0</v>
      </c>
      <c r="P135" s="204">
        <v>4948609.97</v>
      </c>
      <c r="Q135" s="213">
        <v>0</v>
      </c>
      <c r="R135" s="213">
        <v>0</v>
      </c>
      <c r="S135" s="214" t="s">
        <v>2219</v>
      </c>
    </row>
    <row r="136" spans="1:19" s="205" customFormat="1" ht="12" hidden="1" customHeight="1" x14ac:dyDescent="0.2">
      <c r="A136" s="206">
        <v>112</v>
      </c>
      <c r="B136" s="207" t="s">
        <v>1499</v>
      </c>
      <c r="C136" s="208" t="s">
        <v>268</v>
      </c>
      <c r="D136" s="209" t="s">
        <v>267</v>
      </c>
      <c r="E136" s="217">
        <v>1962</v>
      </c>
      <c r="F136" s="211" t="s">
        <v>784</v>
      </c>
      <c r="G136" s="217">
        <v>2</v>
      </c>
      <c r="H136" s="210">
        <v>3</v>
      </c>
      <c r="I136" s="211">
        <v>612</v>
      </c>
      <c r="J136" s="204">
        <v>558.6</v>
      </c>
      <c r="K136" s="216">
        <v>28</v>
      </c>
      <c r="L136" s="204">
        <v>4178927.49</v>
      </c>
      <c r="M136" s="204">
        <v>0</v>
      </c>
      <c r="N136" s="204">
        <v>0</v>
      </c>
      <c r="O136" s="204">
        <v>0</v>
      </c>
      <c r="P136" s="204">
        <v>4178927.49</v>
      </c>
      <c r="Q136" s="213">
        <v>0</v>
      </c>
      <c r="R136" s="213">
        <v>0</v>
      </c>
      <c r="S136" s="214" t="s">
        <v>2219</v>
      </c>
    </row>
    <row r="137" spans="1:19" s="205" customFormat="1" ht="30" hidden="1" customHeight="1" x14ac:dyDescent="0.2">
      <c r="A137" s="375" t="s">
        <v>2206</v>
      </c>
      <c r="B137" s="375"/>
      <c r="C137" s="214"/>
      <c r="D137" s="206" t="s">
        <v>202</v>
      </c>
      <c r="E137" s="206" t="s">
        <v>202</v>
      </c>
      <c r="F137" s="206" t="s">
        <v>202</v>
      </c>
      <c r="G137" s="206" t="s">
        <v>202</v>
      </c>
      <c r="H137" s="206" t="s">
        <v>202</v>
      </c>
      <c r="I137" s="215">
        <v>2974.9</v>
      </c>
      <c r="J137" s="215">
        <v>1976.6</v>
      </c>
      <c r="K137" s="218">
        <v>105</v>
      </c>
      <c r="L137" s="215">
        <v>12827787.810000001</v>
      </c>
      <c r="M137" s="215">
        <v>0</v>
      </c>
      <c r="N137" s="215">
        <v>0</v>
      </c>
      <c r="O137" s="215">
        <v>0</v>
      </c>
      <c r="P137" s="215">
        <v>12827787.810000001</v>
      </c>
      <c r="Q137" s="215">
        <v>0</v>
      </c>
      <c r="R137" s="215">
        <v>0</v>
      </c>
      <c r="S137" s="213"/>
    </row>
    <row r="138" spans="1:19" s="38" customFormat="1" ht="12" hidden="1" customHeight="1" x14ac:dyDescent="0.2">
      <c r="A138" s="371" t="s">
        <v>183</v>
      </c>
      <c r="B138" s="371"/>
      <c r="C138" s="371"/>
      <c r="D138" s="371"/>
      <c r="E138" s="371"/>
      <c r="F138" s="371"/>
      <c r="G138" s="371"/>
      <c r="H138" s="371"/>
      <c r="I138" s="371"/>
      <c r="J138" s="371"/>
      <c r="K138" s="371"/>
      <c r="L138" s="371"/>
      <c r="M138" s="371"/>
      <c r="N138" s="371"/>
      <c r="O138" s="371"/>
      <c r="P138" s="371"/>
      <c r="Q138" s="371"/>
      <c r="R138" s="371"/>
      <c r="S138" s="371"/>
    </row>
    <row r="139" spans="1:19" s="38" customFormat="1" ht="12" hidden="1" customHeight="1" x14ac:dyDescent="0.2">
      <c r="A139" s="152">
        <v>113</v>
      </c>
      <c r="B139" s="171" t="s">
        <v>1506</v>
      </c>
      <c r="C139" s="184" t="s">
        <v>268</v>
      </c>
      <c r="D139" s="37" t="s">
        <v>267</v>
      </c>
      <c r="E139" s="175">
        <v>1966</v>
      </c>
      <c r="F139" s="51" t="s">
        <v>784</v>
      </c>
      <c r="G139" s="175">
        <v>2</v>
      </c>
      <c r="H139" s="182">
        <v>2</v>
      </c>
      <c r="I139" s="51">
        <v>530.20000000000005</v>
      </c>
      <c r="J139" s="153">
        <v>479.6</v>
      </c>
      <c r="K139" s="105">
        <v>22</v>
      </c>
      <c r="L139" s="153">
        <v>2368312.19</v>
      </c>
      <c r="M139" s="153">
        <v>0</v>
      </c>
      <c r="N139" s="153">
        <v>0</v>
      </c>
      <c r="O139" s="153">
        <v>0</v>
      </c>
      <c r="P139" s="153">
        <v>2368312.19</v>
      </c>
      <c r="Q139" s="151">
        <v>0</v>
      </c>
      <c r="R139" s="151">
        <v>0</v>
      </c>
      <c r="S139" s="181" t="s">
        <v>2219</v>
      </c>
    </row>
    <row r="140" spans="1:19" s="38" customFormat="1" ht="12" hidden="1" customHeight="1" x14ac:dyDescent="0.2">
      <c r="A140" s="152">
        <v>114</v>
      </c>
      <c r="B140" s="171" t="s">
        <v>1513</v>
      </c>
      <c r="C140" s="184" t="s">
        <v>268</v>
      </c>
      <c r="D140" s="37" t="s">
        <v>267</v>
      </c>
      <c r="E140" s="175">
        <v>1968</v>
      </c>
      <c r="F140" s="51" t="s">
        <v>784</v>
      </c>
      <c r="G140" s="175">
        <v>2</v>
      </c>
      <c r="H140" s="182">
        <v>2</v>
      </c>
      <c r="I140" s="51">
        <v>560.29999999999995</v>
      </c>
      <c r="J140" s="153">
        <v>511.9</v>
      </c>
      <c r="K140" s="105">
        <v>19</v>
      </c>
      <c r="L140" s="153">
        <v>2527871.2400000002</v>
      </c>
      <c r="M140" s="153">
        <v>0</v>
      </c>
      <c r="N140" s="153">
        <v>0</v>
      </c>
      <c r="O140" s="153">
        <v>0</v>
      </c>
      <c r="P140" s="153">
        <v>2527871.2400000002</v>
      </c>
      <c r="Q140" s="151">
        <v>0</v>
      </c>
      <c r="R140" s="151">
        <v>0</v>
      </c>
      <c r="S140" s="181" t="s">
        <v>2219</v>
      </c>
    </row>
    <row r="141" spans="1:19" s="38" customFormat="1" ht="41.25" hidden="1" customHeight="1" x14ac:dyDescent="0.2">
      <c r="A141" s="374" t="s">
        <v>216</v>
      </c>
      <c r="B141" s="374"/>
      <c r="C141" s="181"/>
      <c r="D141" s="185" t="s">
        <v>202</v>
      </c>
      <c r="E141" s="185" t="s">
        <v>202</v>
      </c>
      <c r="F141" s="185" t="s">
        <v>202</v>
      </c>
      <c r="G141" s="185" t="s">
        <v>202</v>
      </c>
      <c r="H141" s="185" t="s">
        <v>202</v>
      </c>
      <c r="I141" s="186">
        <v>1090.5</v>
      </c>
      <c r="J141" s="186">
        <v>991.5</v>
      </c>
      <c r="K141" s="183">
        <v>41</v>
      </c>
      <c r="L141" s="186">
        <v>4896183.43</v>
      </c>
      <c r="M141" s="186">
        <v>0</v>
      </c>
      <c r="N141" s="186">
        <v>0</v>
      </c>
      <c r="O141" s="186">
        <v>0</v>
      </c>
      <c r="P141" s="186">
        <v>4896183.43</v>
      </c>
      <c r="Q141" s="186">
        <v>0</v>
      </c>
      <c r="R141" s="186">
        <v>0</v>
      </c>
      <c r="S141" s="188"/>
    </row>
    <row r="142" spans="1:19" s="38" customFormat="1" ht="12" hidden="1" customHeight="1" x14ac:dyDescent="0.2">
      <c r="A142" s="371" t="s">
        <v>2207</v>
      </c>
      <c r="B142" s="371"/>
      <c r="C142" s="371"/>
      <c r="D142" s="371"/>
      <c r="E142" s="371"/>
      <c r="F142" s="371"/>
      <c r="G142" s="371"/>
      <c r="H142" s="371"/>
      <c r="I142" s="371"/>
      <c r="J142" s="371"/>
      <c r="K142" s="371"/>
      <c r="L142" s="371"/>
      <c r="M142" s="371"/>
      <c r="N142" s="371"/>
      <c r="O142" s="371"/>
      <c r="P142" s="371"/>
      <c r="Q142" s="371"/>
      <c r="R142" s="371"/>
      <c r="S142" s="371"/>
    </row>
    <row r="143" spans="1:19" s="38" customFormat="1" ht="12" hidden="1" customHeight="1" x14ac:dyDescent="0.2">
      <c r="A143" s="152">
        <v>115</v>
      </c>
      <c r="B143" s="171" t="s">
        <v>1514</v>
      </c>
      <c r="C143" s="184" t="s">
        <v>268</v>
      </c>
      <c r="D143" s="37" t="s">
        <v>267</v>
      </c>
      <c r="E143" s="175">
        <v>1965</v>
      </c>
      <c r="F143" s="51" t="s">
        <v>784</v>
      </c>
      <c r="G143" s="175">
        <v>2</v>
      </c>
      <c r="H143" s="182">
        <v>2</v>
      </c>
      <c r="I143" s="51">
        <v>390.7</v>
      </c>
      <c r="J143" s="153">
        <v>253.8</v>
      </c>
      <c r="K143" s="105">
        <v>26</v>
      </c>
      <c r="L143" s="153">
        <v>4065452.4</v>
      </c>
      <c r="M143" s="153">
        <v>0</v>
      </c>
      <c r="N143" s="153">
        <v>0</v>
      </c>
      <c r="O143" s="153">
        <v>0</v>
      </c>
      <c r="P143" s="153">
        <v>4065452.4</v>
      </c>
      <c r="Q143" s="151">
        <v>0</v>
      </c>
      <c r="R143" s="151">
        <v>0</v>
      </c>
      <c r="S143" s="181" t="s">
        <v>2219</v>
      </c>
    </row>
    <row r="144" spans="1:19" s="38" customFormat="1" ht="28.5" hidden="1" customHeight="1" x14ac:dyDescent="0.2">
      <c r="A144" s="374" t="s">
        <v>2208</v>
      </c>
      <c r="B144" s="374"/>
      <c r="C144" s="181"/>
      <c r="D144" s="185" t="s">
        <v>202</v>
      </c>
      <c r="E144" s="185" t="s">
        <v>202</v>
      </c>
      <c r="F144" s="185" t="s">
        <v>202</v>
      </c>
      <c r="G144" s="185" t="s">
        <v>202</v>
      </c>
      <c r="H144" s="185" t="s">
        <v>202</v>
      </c>
      <c r="I144" s="186">
        <v>390.7</v>
      </c>
      <c r="J144" s="186">
        <v>253.8</v>
      </c>
      <c r="K144" s="183">
        <v>26</v>
      </c>
      <c r="L144" s="186">
        <v>4065452.4</v>
      </c>
      <c r="M144" s="186">
        <v>0</v>
      </c>
      <c r="N144" s="186">
        <v>0</v>
      </c>
      <c r="O144" s="186">
        <v>0</v>
      </c>
      <c r="P144" s="186">
        <v>4065452.4</v>
      </c>
      <c r="Q144" s="186">
        <v>0</v>
      </c>
      <c r="R144" s="186">
        <v>0</v>
      </c>
      <c r="S144" s="188"/>
    </row>
    <row r="145" spans="1:19" s="38" customFormat="1" ht="12" hidden="1" customHeight="1" x14ac:dyDescent="0.2">
      <c r="A145" s="372" t="s">
        <v>204</v>
      </c>
      <c r="B145" s="372"/>
      <c r="C145" s="372"/>
      <c r="D145" s="372"/>
      <c r="E145" s="372"/>
      <c r="F145" s="372"/>
      <c r="G145" s="372"/>
      <c r="H145" s="372"/>
      <c r="I145" s="372"/>
      <c r="J145" s="372"/>
      <c r="K145" s="372"/>
      <c r="L145" s="372"/>
      <c r="M145" s="372"/>
      <c r="N145" s="372"/>
      <c r="O145" s="372"/>
      <c r="P145" s="372"/>
      <c r="Q145" s="372"/>
      <c r="R145" s="372"/>
      <c r="S145" s="372"/>
    </row>
    <row r="146" spans="1:19" s="38" customFormat="1" ht="12" hidden="1" customHeight="1" x14ac:dyDescent="0.2">
      <c r="A146" s="152">
        <v>116</v>
      </c>
      <c r="B146" s="171" t="s">
        <v>1515</v>
      </c>
      <c r="C146" s="184" t="s">
        <v>268</v>
      </c>
      <c r="D146" s="37" t="s">
        <v>267</v>
      </c>
      <c r="E146" s="175">
        <v>1987</v>
      </c>
      <c r="F146" s="51" t="s">
        <v>784</v>
      </c>
      <c r="G146" s="175">
        <v>5</v>
      </c>
      <c r="H146" s="182">
        <v>1</v>
      </c>
      <c r="I146" s="51">
        <v>2075.19</v>
      </c>
      <c r="J146" s="153">
        <v>1064</v>
      </c>
      <c r="K146" s="105">
        <v>49</v>
      </c>
      <c r="L146" s="153">
        <v>3331903.38</v>
      </c>
      <c r="M146" s="153">
        <v>0</v>
      </c>
      <c r="N146" s="153">
        <v>0</v>
      </c>
      <c r="O146" s="153">
        <v>0</v>
      </c>
      <c r="P146" s="153">
        <v>3331903.38</v>
      </c>
      <c r="Q146" s="151">
        <v>0</v>
      </c>
      <c r="R146" s="151">
        <v>0</v>
      </c>
      <c r="S146" s="181" t="s">
        <v>2219</v>
      </c>
    </row>
    <row r="147" spans="1:19" s="38" customFormat="1" ht="12" hidden="1" customHeight="1" x14ac:dyDescent="0.2">
      <c r="A147" s="152">
        <v>117</v>
      </c>
      <c r="B147" s="171" t="s">
        <v>1516</v>
      </c>
      <c r="C147" s="184" t="s">
        <v>268</v>
      </c>
      <c r="D147" s="37" t="s">
        <v>267</v>
      </c>
      <c r="E147" s="175">
        <v>1986</v>
      </c>
      <c r="F147" s="51" t="s">
        <v>784</v>
      </c>
      <c r="G147" s="175">
        <v>5</v>
      </c>
      <c r="H147" s="182">
        <v>1</v>
      </c>
      <c r="I147" s="51">
        <v>2174.9899999999998</v>
      </c>
      <c r="J147" s="153">
        <v>1065</v>
      </c>
      <c r="K147" s="105">
        <v>43</v>
      </c>
      <c r="L147" s="153">
        <v>3331903.38</v>
      </c>
      <c r="M147" s="153">
        <v>0</v>
      </c>
      <c r="N147" s="153">
        <v>0</v>
      </c>
      <c r="O147" s="153">
        <v>0</v>
      </c>
      <c r="P147" s="153">
        <v>3331903.38</v>
      </c>
      <c r="Q147" s="151">
        <v>0</v>
      </c>
      <c r="R147" s="151">
        <v>0</v>
      </c>
      <c r="S147" s="181" t="s">
        <v>2219</v>
      </c>
    </row>
    <row r="148" spans="1:19" s="38" customFormat="1" ht="12" hidden="1" customHeight="1" x14ac:dyDescent="0.2">
      <c r="A148" s="152">
        <v>118</v>
      </c>
      <c r="B148" s="171" t="s">
        <v>1548</v>
      </c>
      <c r="C148" s="184" t="s">
        <v>268</v>
      </c>
      <c r="D148" s="37" t="s">
        <v>267</v>
      </c>
      <c r="E148" s="175">
        <v>1976</v>
      </c>
      <c r="F148" s="51" t="s">
        <v>784</v>
      </c>
      <c r="G148" s="175">
        <v>2</v>
      </c>
      <c r="H148" s="182">
        <v>2</v>
      </c>
      <c r="I148" s="51">
        <v>803.9</v>
      </c>
      <c r="J148" s="153">
        <v>748.3</v>
      </c>
      <c r="K148" s="105">
        <v>36</v>
      </c>
      <c r="L148" s="153">
        <v>4558830</v>
      </c>
      <c r="M148" s="153">
        <v>0</v>
      </c>
      <c r="N148" s="153">
        <v>0</v>
      </c>
      <c r="O148" s="153">
        <v>0</v>
      </c>
      <c r="P148" s="153">
        <v>4558830</v>
      </c>
      <c r="Q148" s="151">
        <v>0</v>
      </c>
      <c r="R148" s="151">
        <v>0</v>
      </c>
      <c r="S148" s="181" t="s">
        <v>2219</v>
      </c>
    </row>
    <row r="149" spans="1:19" s="38" customFormat="1" ht="12" hidden="1" customHeight="1" x14ac:dyDescent="0.2">
      <c r="A149" s="152">
        <v>119</v>
      </c>
      <c r="B149" s="171" t="s">
        <v>1549</v>
      </c>
      <c r="C149" s="184" t="s">
        <v>268</v>
      </c>
      <c r="D149" s="37" t="s">
        <v>267</v>
      </c>
      <c r="E149" s="175">
        <v>1977</v>
      </c>
      <c r="F149" s="51" t="s">
        <v>784</v>
      </c>
      <c r="G149" s="175">
        <v>2</v>
      </c>
      <c r="H149" s="182">
        <v>2</v>
      </c>
      <c r="I149" s="51">
        <v>806.2</v>
      </c>
      <c r="J149" s="153">
        <v>751</v>
      </c>
      <c r="K149" s="105">
        <v>4</v>
      </c>
      <c r="L149" s="153">
        <v>3084808.3</v>
      </c>
      <c r="M149" s="153">
        <v>0</v>
      </c>
      <c r="N149" s="153">
        <v>0</v>
      </c>
      <c r="O149" s="153">
        <v>0</v>
      </c>
      <c r="P149" s="153">
        <v>3084808.3</v>
      </c>
      <c r="Q149" s="151">
        <v>0</v>
      </c>
      <c r="R149" s="151">
        <v>0</v>
      </c>
      <c r="S149" s="181" t="s">
        <v>2219</v>
      </c>
    </row>
    <row r="150" spans="1:19" s="38" customFormat="1" ht="12" hidden="1" customHeight="1" x14ac:dyDescent="0.2">
      <c r="A150" s="152">
        <v>120</v>
      </c>
      <c r="B150" s="171" t="s">
        <v>1550</v>
      </c>
      <c r="C150" s="184" t="s">
        <v>268</v>
      </c>
      <c r="D150" s="37" t="s">
        <v>267</v>
      </c>
      <c r="E150" s="175">
        <v>1976</v>
      </c>
      <c r="F150" s="51" t="s">
        <v>784</v>
      </c>
      <c r="G150" s="175">
        <v>2</v>
      </c>
      <c r="H150" s="182">
        <v>2</v>
      </c>
      <c r="I150" s="51">
        <v>654.4</v>
      </c>
      <c r="J150" s="153">
        <v>610.5</v>
      </c>
      <c r="K150" s="105">
        <v>38</v>
      </c>
      <c r="L150" s="153">
        <v>3084808.3</v>
      </c>
      <c r="M150" s="153">
        <v>0</v>
      </c>
      <c r="N150" s="153">
        <v>0</v>
      </c>
      <c r="O150" s="153">
        <v>0</v>
      </c>
      <c r="P150" s="153">
        <v>3084808.3</v>
      </c>
      <c r="Q150" s="151">
        <v>0</v>
      </c>
      <c r="R150" s="151">
        <v>0</v>
      </c>
      <c r="S150" s="181" t="s">
        <v>2219</v>
      </c>
    </row>
    <row r="151" spans="1:19" s="38" customFormat="1" ht="12" hidden="1" customHeight="1" x14ac:dyDescent="0.2">
      <c r="A151" s="152">
        <v>121</v>
      </c>
      <c r="B151" s="171" t="s">
        <v>1551</v>
      </c>
      <c r="C151" s="184" t="s">
        <v>268</v>
      </c>
      <c r="D151" s="37" t="s">
        <v>267</v>
      </c>
      <c r="E151" s="175">
        <v>1976</v>
      </c>
      <c r="F151" s="51" t="s">
        <v>784</v>
      </c>
      <c r="G151" s="175">
        <v>2</v>
      </c>
      <c r="H151" s="182">
        <v>2</v>
      </c>
      <c r="I151" s="51">
        <v>648.70000000000005</v>
      </c>
      <c r="J151" s="153">
        <v>607.5</v>
      </c>
      <c r="K151" s="105">
        <v>47</v>
      </c>
      <c r="L151" s="153">
        <v>3084808.3</v>
      </c>
      <c r="M151" s="153">
        <v>0</v>
      </c>
      <c r="N151" s="153">
        <v>0</v>
      </c>
      <c r="O151" s="153">
        <v>0</v>
      </c>
      <c r="P151" s="153">
        <v>3084808.3</v>
      </c>
      <c r="Q151" s="151">
        <v>0</v>
      </c>
      <c r="R151" s="151">
        <v>0</v>
      </c>
      <c r="S151" s="181" t="s">
        <v>2219</v>
      </c>
    </row>
    <row r="152" spans="1:19" s="38" customFormat="1" ht="12" hidden="1" customHeight="1" x14ac:dyDescent="0.2">
      <c r="A152" s="152">
        <v>122</v>
      </c>
      <c r="B152" s="171" t="s">
        <v>1552</v>
      </c>
      <c r="C152" s="184" t="s">
        <v>268</v>
      </c>
      <c r="D152" s="37" t="s">
        <v>267</v>
      </c>
      <c r="E152" s="175">
        <v>1953</v>
      </c>
      <c r="F152" s="51" t="s">
        <v>784</v>
      </c>
      <c r="G152" s="175">
        <v>2</v>
      </c>
      <c r="H152" s="182">
        <v>1</v>
      </c>
      <c r="I152" s="51">
        <v>557.20000000000005</v>
      </c>
      <c r="J152" s="153">
        <v>324.89999999999998</v>
      </c>
      <c r="K152" s="105">
        <v>12</v>
      </c>
      <c r="L152" s="153">
        <v>3662260.1</v>
      </c>
      <c r="M152" s="153">
        <v>0</v>
      </c>
      <c r="N152" s="153">
        <v>0</v>
      </c>
      <c r="O152" s="153">
        <v>0</v>
      </c>
      <c r="P152" s="153">
        <v>3662260.1</v>
      </c>
      <c r="Q152" s="151">
        <v>0</v>
      </c>
      <c r="R152" s="151">
        <v>0</v>
      </c>
      <c r="S152" s="181" t="s">
        <v>2219</v>
      </c>
    </row>
    <row r="153" spans="1:19" s="38" customFormat="1" ht="12" hidden="1" customHeight="1" x14ac:dyDescent="0.2">
      <c r="A153" s="152">
        <v>123</v>
      </c>
      <c r="B153" s="171" t="s">
        <v>1571</v>
      </c>
      <c r="C153" s="184" t="s">
        <v>268</v>
      </c>
      <c r="D153" s="37" t="s">
        <v>267</v>
      </c>
      <c r="E153" s="175">
        <v>1987</v>
      </c>
      <c r="F153" s="51" t="s">
        <v>784</v>
      </c>
      <c r="G153" s="175">
        <v>3</v>
      </c>
      <c r="H153" s="182">
        <v>3</v>
      </c>
      <c r="I153" s="51">
        <v>1345</v>
      </c>
      <c r="J153" s="153">
        <v>1243.3399999999999</v>
      </c>
      <c r="K153" s="105">
        <v>55</v>
      </c>
      <c r="L153" s="153">
        <v>6160044.1799999997</v>
      </c>
      <c r="M153" s="153">
        <v>0</v>
      </c>
      <c r="N153" s="153">
        <v>0</v>
      </c>
      <c r="O153" s="153">
        <v>0</v>
      </c>
      <c r="P153" s="153">
        <v>6160044.1799999997</v>
      </c>
      <c r="Q153" s="151">
        <v>0</v>
      </c>
      <c r="R153" s="151">
        <v>0</v>
      </c>
      <c r="S153" s="181" t="s">
        <v>2219</v>
      </c>
    </row>
    <row r="154" spans="1:19" s="38" customFormat="1" ht="12" hidden="1" customHeight="1" x14ac:dyDescent="0.2">
      <c r="A154" s="152">
        <v>124</v>
      </c>
      <c r="B154" s="171" t="s">
        <v>1580</v>
      </c>
      <c r="C154" s="184" t="s">
        <v>268</v>
      </c>
      <c r="D154" s="37" t="s">
        <v>267</v>
      </c>
      <c r="E154" s="175">
        <v>1968</v>
      </c>
      <c r="F154" s="51" t="s">
        <v>784</v>
      </c>
      <c r="G154" s="175">
        <v>2</v>
      </c>
      <c r="H154" s="182">
        <v>2</v>
      </c>
      <c r="I154" s="51">
        <v>781.7</v>
      </c>
      <c r="J154" s="153">
        <v>728.7</v>
      </c>
      <c r="K154" s="105">
        <v>74</v>
      </c>
      <c r="L154" s="153">
        <v>5040622.3499999996</v>
      </c>
      <c r="M154" s="153">
        <v>0</v>
      </c>
      <c r="N154" s="153">
        <v>0</v>
      </c>
      <c r="O154" s="153">
        <v>0</v>
      </c>
      <c r="P154" s="153">
        <v>5040622.3499999996</v>
      </c>
      <c r="Q154" s="151">
        <v>0</v>
      </c>
      <c r="R154" s="151">
        <v>0</v>
      </c>
      <c r="S154" s="181" t="s">
        <v>2219</v>
      </c>
    </row>
    <row r="155" spans="1:19" s="38" customFormat="1" ht="12" hidden="1" customHeight="1" x14ac:dyDescent="0.2">
      <c r="A155" s="152">
        <v>125</v>
      </c>
      <c r="B155" s="171" t="s">
        <v>1587</v>
      </c>
      <c r="C155" s="184" t="s">
        <v>268</v>
      </c>
      <c r="D155" s="37" t="s">
        <v>267</v>
      </c>
      <c r="E155" s="175">
        <v>1985</v>
      </c>
      <c r="F155" s="51" t="s">
        <v>781</v>
      </c>
      <c r="G155" s="175">
        <v>3</v>
      </c>
      <c r="H155" s="182">
        <v>3</v>
      </c>
      <c r="I155" s="51">
        <v>1939.6</v>
      </c>
      <c r="J155" s="153">
        <v>1324.9</v>
      </c>
      <c r="K155" s="105">
        <v>86</v>
      </c>
      <c r="L155" s="153">
        <v>6581810.8099999996</v>
      </c>
      <c r="M155" s="153">
        <v>0</v>
      </c>
      <c r="N155" s="153">
        <v>0</v>
      </c>
      <c r="O155" s="153">
        <v>0</v>
      </c>
      <c r="P155" s="153">
        <v>6581810.8099999996</v>
      </c>
      <c r="Q155" s="151">
        <v>0</v>
      </c>
      <c r="R155" s="151">
        <v>0</v>
      </c>
      <c r="S155" s="181" t="s">
        <v>2219</v>
      </c>
    </row>
    <row r="156" spans="1:19" s="38" customFormat="1" ht="12" hidden="1" customHeight="1" x14ac:dyDescent="0.2">
      <c r="A156" s="152">
        <v>126</v>
      </c>
      <c r="B156" s="171" t="s">
        <v>1593</v>
      </c>
      <c r="C156" s="184" t="s">
        <v>268</v>
      </c>
      <c r="D156" s="37" t="s">
        <v>267</v>
      </c>
      <c r="E156" s="175">
        <v>1964</v>
      </c>
      <c r="F156" s="51" t="s">
        <v>784</v>
      </c>
      <c r="G156" s="175">
        <v>3</v>
      </c>
      <c r="H156" s="182">
        <v>2</v>
      </c>
      <c r="I156" s="51">
        <v>1398.4</v>
      </c>
      <c r="J156" s="153">
        <v>967</v>
      </c>
      <c r="K156" s="105">
        <v>55</v>
      </c>
      <c r="L156" s="153">
        <v>4467653.4000000004</v>
      </c>
      <c r="M156" s="153">
        <v>0</v>
      </c>
      <c r="N156" s="153">
        <v>0</v>
      </c>
      <c r="O156" s="153">
        <v>0</v>
      </c>
      <c r="P156" s="153">
        <v>4467653.4000000004</v>
      </c>
      <c r="Q156" s="151">
        <v>0</v>
      </c>
      <c r="R156" s="151">
        <v>0</v>
      </c>
      <c r="S156" s="181" t="s">
        <v>2219</v>
      </c>
    </row>
    <row r="157" spans="1:19" s="38" customFormat="1" ht="12" hidden="1" customHeight="1" x14ac:dyDescent="0.2">
      <c r="A157" s="152">
        <v>127</v>
      </c>
      <c r="B157" s="171" t="s">
        <v>1595</v>
      </c>
      <c r="C157" s="184" t="s">
        <v>268</v>
      </c>
      <c r="D157" s="37" t="s">
        <v>267</v>
      </c>
      <c r="E157" s="175">
        <v>1968</v>
      </c>
      <c r="F157" s="51" t="s">
        <v>781</v>
      </c>
      <c r="G157" s="175">
        <v>1</v>
      </c>
      <c r="H157" s="182">
        <v>1</v>
      </c>
      <c r="I157" s="51">
        <v>262</v>
      </c>
      <c r="J157" s="153">
        <v>222.5</v>
      </c>
      <c r="K157" s="105">
        <v>20</v>
      </c>
      <c r="L157" s="153">
        <v>2435934.8199999998</v>
      </c>
      <c r="M157" s="153">
        <v>0</v>
      </c>
      <c r="N157" s="153">
        <v>0</v>
      </c>
      <c r="O157" s="153">
        <v>0</v>
      </c>
      <c r="P157" s="153">
        <v>2435934.8199999998</v>
      </c>
      <c r="Q157" s="151">
        <v>0</v>
      </c>
      <c r="R157" s="151">
        <v>0</v>
      </c>
      <c r="S157" s="181" t="s">
        <v>2219</v>
      </c>
    </row>
    <row r="158" spans="1:19" s="38" customFormat="1" ht="24.75" hidden="1" customHeight="1" x14ac:dyDescent="0.2">
      <c r="A158" s="293" t="s">
        <v>184</v>
      </c>
      <c r="B158" s="293"/>
      <c r="C158" s="181"/>
      <c r="D158" s="185" t="s">
        <v>202</v>
      </c>
      <c r="E158" s="185" t="s">
        <v>202</v>
      </c>
      <c r="F158" s="185" t="s">
        <v>202</v>
      </c>
      <c r="G158" s="185" t="s">
        <v>202</v>
      </c>
      <c r="H158" s="185" t="s">
        <v>202</v>
      </c>
      <c r="I158" s="186">
        <v>13447.279999999999</v>
      </c>
      <c r="J158" s="186">
        <v>9657.64</v>
      </c>
      <c r="K158" s="183">
        <v>519</v>
      </c>
      <c r="L158" s="186">
        <v>48825387.32</v>
      </c>
      <c r="M158" s="186">
        <v>0</v>
      </c>
      <c r="N158" s="186">
        <v>0</v>
      </c>
      <c r="O158" s="186">
        <v>0</v>
      </c>
      <c r="P158" s="186">
        <v>48825387.32</v>
      </c>
      <c r="Q158" s="186">
        <v>0</v>
      </c>
      <c r="R158" s="186">
        <v>0</v>
      </c>
      <c r="S158" s="188"/>
    </row>
    <row r="159" spans="1:19" s="38" customFormat="1" ht="12" hidden="1" customHeight="1" x14ac:dyDescent="0.2">
      <c r="A159" s="373" t="s">
        <v>218</v>
      </c>
      <c r="B159" s="373"/>
      <c r="C159" s="373"/>
      <c r="D159" s="373"/>
      <c r="E159" s="373"/>
      <c r="F159" s="373"/>
      <c r="G159" s="373"/>
      <c r="H159" s="373"/>
      <c r="I159" s="373"/>
      <c r="J159" s="373"/>
      <c r="K159" s="373"/>
      <c r="L159" s="373"/>
      <c r="M159" s="373"/>
      <c r="N159" s="373"/>
      <c r="O159" s="373"/>
      <c r="P159" s="373"/>
      <c r="Q159" s="373"/>
      <c r="R159" s="373"/>
      <c r="S159" s="373"/>
    </row>
    <row r="160" spans="1:19" s="38" customFormat="1" ht="12" hidden="1" customHeight="1" x14ac:dyDescent="0.2">
      <c r="A160" s="152">
        <v>128</v>
      </c>
      <c r="B160" s="171" t="s">
        <v>1600</v>
      </c>
      <c r="C160" s="184" t="s">
        <v>268</v>
      </c>
      <c r="D160" s="37" t="s">
        <v>267</v>
      </c>
      <c r="E160" s="175">
        <v>1992</v>
      </c>
      <c r="F160" s="51" t="s">
        <v>784</v>
      </c>
      <c r="G160" s="175">
        <v>2</v>
      </c>
      <c r="H160" s="182">
        <v>3</v>
      </c>
      <c r="I160" s="51">
        <v>1014.6</v>
      </c>
      <c r="J160" s="153">
        <v>910.8</v>
      </c>
      <c r="K160" s="105">
        <v>40</v>
      </c>
      <c r="L160" s="153">
        <v>4786771.49</v>
      </c>
      <c r="M160" s="153">
        <v>0</v>
      </c>
      <c r="N160" s="153">
        <v>0</v>
      </c>
      <c r="O160" s="153">
        <v>0</v>
      </c>
      <c r="P160" s="153">
        <v>4786771.49</v>
      </c>
      <c r="Q160" s="151">
        <v>0</v>
      </c>
      <c r="R160" s="151">
        <v>0</v>
      </c>
      <c r="S160" s="181" t="s">
        <v>2219</v>
      </c>
    </row>
    <row r="161" spans="1:19" s="38" customFormat="1" ht="12" hidden="1" customHeight="1" x14ac:dyDescent="0.2">
      <c r="A161" s="152">
        <v>129</v>
      </c>
      <c r="B161" s="171" t="s">
        <v>1602</v>
      </c>
      <c r="C161" s="184" t="s">
        <v>268</v>
      </c>
      <c r="D161" s="37" t="s">
        <v>267</v>
      </c>
      <c r="E161" s="175">
        <v>1985</v>
      </c>
      <c r="F161" s="51" t="s">
        <v>781</v>
      </c>
      <c r="G161" s="175">
        <v>2</v>
      </c>
      <c r="H161" s="182">
        <v>4</v>
      </c>
      <c r="I161" s="51">
        <v>1330.5</v>
      </c>
      <c r="J161" s="153">
        <v>1196.95</v>
      </c>
      <c r="K161" s="105">
        <v>49</v>
      </c>
      <c r="L161" s="153">
        <v>6382362</v>
      </c>
      <c r="M161" s="153">
        <v>0</v>
      </c>
      <c r="N161" s="153">
        <v>0</v>
      </c>
      <c r="O161" s="153">
        <v>0</v>
      </c>
      <c r="P161" s="153">
        <v>6382362</v>
      </c>
      <c r="Q161" s="151">
        <v>0</v>
      </c>
      <c r="R161" s="151">
        <v>0</v>
      </c>
      <c r="S161" s="181" t="s">
        <v>2219</v>
      </c>
    </row>
    <row r="162" spans="1:19" s="38" customFormat="1" ht="34.5" hidden="1" customHeight="1" x14ac:dyDescent="0.2">
      <c r="A162" s="306" t="s">
        <v>219</v>
      </c>
      <c r="B162" s="306"/>
      <c r="C162" s="181"/>
      <c r="D162" s="185" t="s">
        <v>202</v>
      </c>
      <c r="E162" s="185" t="s">
        <v>202</v>
      </c>
      <c r="F162" s="185" t="s">
        <v>202</v>
      </c>
      <c r="G162" s="185" t="s">
        <v>202</v>
      </c>
      <c r="H162" s="185" t="s">
        <v>202</v>
      </c>
      <c r="I162" s="186">
        <v>2345.1</v>
      </c>
      <c r="J162" s="186">
        <v>2107.75</v>
      </c>
      <c r="K162" s="183">
        <v>89</v>
      </c>
      <c r="L162" s="186">
        <v>11169133.49</v>
      </c>
      <c r="M162" s="186">
        <v>0</v>
      </c>
      <c r="N162" s="186">
        <v>0</v>
      </c>
      <c r="O162" s="186">
        <v>0</v>
      </c>
      <c r="P162" s="186">
        <v>11169133.49</v>
      </c>
      <c r="Q162" s="186">
        <v>0</v>
      </c>
      <c r="R162" s="186">
        <v>0</v>
      </c>
      <c r="S162" s="188"/>
    </row>
    <row r="163" spans="1:19" s="38" customFormat="1" ht="12" hidden="1" customHeight="1" x14ac:dyDescent="0.2">
      <c r="A163" s="373" t="s">
        <v>668</v>
      </c>
      <c r="B163" s="373"/>
      <c r="C163" s="373"/>
      <c r="D163" s="373"/>
      <c r="E163" s="373"/>
      <c r="F163" s="373"/>
      <c r="G163" s="373"/>
      <c r="H163" s="373"/>
      <c r="I163" s="373"/>
      <c r="J163" s="373"/>
      <c r="K163" s="373"/>
      <c r="L163" s="373"/>
      <c r="M163" s="373"/>
      <c r="N163" s="373"/>
      <c r="O163" s="373"/>
      <c r="P163" s="373"/>
      <c r="Q163" s="373"/>
      <c r="R163" s="373"/>
      <c r="S163" s="373"/>
    </row>
    <row r="164" spans="1:19" s="38" customFormat="1" ht="12" hidden="1" customHeight="1" x14ac:dyDescent="0.2">
      <c r="A164" s="152">
        <v>130</v>
      </c>
      <c r="B164" s="171" t="s">
        <v>1607</v>
      </c>
      <c r="C164" s="184" t="s">
        <v>268</v>
      </c>
      <c r="D164" s="37" t="s">
        <v>267</v>
      </c>
      <c r="E164" s="175">
        <v>1979</v>
      </c>
      <c r="F164" s="51" t="s">
        <v>781</v>
      </c>
      <c r="G164" s="175">
        <v>2</v>
      </c>
      <c r="H164" s="182">
        <v>3</v>
      </c>
      <c r="I164" s="51">
        <v>858.8</v>
      </c>
      <c r="J164" s="153">
        <v>783.6</v>
      </c>
      <c r="K164" s="105">
        <v>42</v>
      </c>
      <c r="L164" s="153">
        <v>3711934.79</v>
      </c>
      <c r="M164" s="153">
        <v>0</v>
      </c>
      <c r="N164" s="153">
        <v>0</v>
      </c>
      <c r="O164" s="153">
        <v>0</v>
      </c>
      <c r="P164" s="153">
        <v>3711934.79</v>
      </c>
      <c r="Q164" s="151">
        <v>0</v>
      </c>
      <c r="R164" s="151">
        <v>0</v>
      </c>
      <c r="S164" s="181" t="s">
        <v>2219</v>
      </c>
    </row>
    <row r="165" spans="1:19" s="38" customFormat="1" ht="37.5" hidden="1" customHeight="1" x14ac:dyDescent="0.2">
      <c r="A165" s="306" t="s">
        <v>669</v>
      </c>
      <c r="B165" s="306"/>
      <c r="C165" s="181"/>
      <c r="D165" s="185" t="s">
        <v>202</v>
      </c>
      <c r="E165" s="185" t="s">
        <v>202</v>
      </c>
      <c r="F165" s="185" t="s">
        <v>202</v>
      </c>
      <c r="G165" s="185" t="s">
        <v>202</v>
      </c>
      <c r="H165" s="185" t="s">
        <v>202</v>
      </c>
      <c r="I165" s="186">
        <v>858.8</v>
      </c>
      <c r="J165" s="186">
        <v>783.6</v>
      </c>
      <c r="K165" s="183">
        <v>42</v>
      </c>
      <c r="L165" s="186">
        <v>3711934.79</v>
      </c>
      <c r="M165" s="186">
        <v>0</v>
      </c>
      <c r="N165" s="186">
        <v>0</v>
      </c>
      <c r="O165" s="186">
        <v>0</v>
      </c>
      <c r="P165" s="186">
        <v>3711934.79</v>
      </c>
      <c r="Q165" s="186">
        <v>0</v>
      </c>
      <c r="R165" s="186">
        <v>0</v>
      </c>
      <c r="S165" s="188"/>
    </row>
    <row r="166" spans="1:19" s="219" customFormat="1" ht="12" hidden="1" customHeight="1" x14ac:dyDescent="0.2">
      <c r="A166" s="378" t="s">
        <v>217</v>
      </c>
      <c r="B166" s="378"/>
      <c r="C166" s="378"/>
      <c r="D166" s="378"/>
      <c r="E166" s="378"/>
      <c r="F166" s="378"/>
      <c r="G166" s="378"/>
      <c r="H166" s="378"/>
      <c r="I166" s="378"/>
      <c r="J166" s="378"/>
      <c r="K166" s="378"/>
      <c r="L166" s="378"/>
      <c r="M166" s="378"/>
      <c r="N166" s="378"/>
      <c r="O166" s="378"/>
      <c r="P166" s="378"/>
      <c r="Q166" s="378"/>
      <c r="R166" s="378"/>
      <c r="S166" s="378"/>
    </row>
    <row r="167" spans="1:19" s="219" customFormat="1" ht="12" hidden="1" customHeight="1" x14ac:dyDescent="0.2">
      <c r="A167" s="220">
        <v>131</v>
      </c>
      <c r="B167" s="221" t="s">
        <v>1619</v>
      </c>
      <c r="C167" s="222" t="s">
        <v>268</v>
      </c>
      <c r="D167" s="223" t="s">
        <v>267</v>
      </c>
      <c r="E167" s="224">
        <v>1968</v>
      </c>
      <c r="F167" s="225" t="s">
        <v>784</v>
      </c>
      <c r="G167" s="224">
        <v>3</v>
      </c>
      <c r="H167" s="226">
        <v>3</v>
      </c>
      <c r="I167" s="225">
        <v>1668.49</v>
      </c>
      <c r="J167" s="227">
        <v>1542.8</v>
      </c>
      <c r="K167" s="228">
        <v>67</v>
      </c>
      <c r="L167" s="227">
        <v>3118564.24</v>
      </c>
      <c r="M167" s="227">
        <v>0</v>
      </c>
      <c r="N167" s="227">
        <v>0</v>
      </c>
      <c r="O167" s="227">
        <v>0</v>
      </c>
      <c r="P167" s="227">
        <v>3118564.24</v>
      </c>
      <c r="Q167" s="229">
        <v>0</v>
      </c>
      <c r="R167" s="229">
        <v>0</v>
      </c>
      <c r="S167" s="230" t="s">
        <v>2219</v>
      </c>
    </row>
    <row r="168" spans="1:19" s="219" customFormat="1" ht="12" hidden="1" customHeight="1" x14ac:dyDescent="0.2">
      <c r="A168" s="220">
        <v>132</v>
      </c>
      <c r="B168" s="221" t="s">
        <v>1624</v>
      </c>
      <c r="C168" s="222" t="s">
        <v>268</v>
      </c>
      <c r="D168" s="223" t="s">
        <v>267</v>
      </c>
      <c r="E168" s="224">
        <v>1960</v>
      </c>
      <c r="F168" s="225" t="s">
        <v>784</v>
      </c>
      <c r="G168" s="224">
        <v>2</v>
      </c>
      <c r="H168" s="226">
        <v>2</v>
      </c>
      <c r="I168" s="225">
        <v>719.28</v>
      </c>
      <c r="J168" s="227">
        <v>625.73</v>
      </c>
      <c r="K168" s="228">
        <v>18</v>
      </c>
      <c r="L168" s="227">
        <v>3778510.26</v>
      </c>
      <c r="M168" s="227">
        <v>0</v>
      </c>
      <c r="N168" s="227">
        <v>0</v>
      </c>
      <c r="O168" s="227">
        <v>0</v>
      </c>
      <c r="P168" s="227">
        <v>3778510.26</v>
      </c>
      <c r="Q168" s="229">
        <v>0</v>
      </c>
      <c r="R168" s="229">
        <v>0</v>
      </c>
      <c r="S168" s="230" t="s">
        <v>2219</v>
      </c>
    </row>
    <row r="169" spans="1:19" s="219" customFormat="1" ht="42" hidden="1" customHeight="1" x14ac:dyDescent="0.2">
      <c r="A169" s="379" t="s">
        <v>2209</v>
      </c>
      <c r="B169" s="379"/>
      <c r="C169" s="230"/>
      <c r="D169" s="220" t="s">
        <v>202</v>
      </c>
      <c r="E169" s="220" t="s">
        <v>202</v>
      </c>
      <c r="F169" s="220" t="s">
        <v>202</v>
      </c>
      <c r="G169" s="220" t="s">
        <v>202</v>
      </c>
      <c r="H169" s="220" t="s">
        <v>202</v>
      </c>
      <c r="I169" s="231">
        <v>2387.77</v>
      </c>
      <c r="J169" s="231">
        <v>2168.5299999999997</v>
      </c>
      <c r="K169" s="232">
        <v>85</v>
      </c>
      <c r="L169" s="231">
        <v>6897074.5</v>
      </c>
      <c r="M169" s="231">
        <v>0</v>
      </c>
      <c r="N169" s="231">
        <v>0</v>
      </c>
      <c r="O169" s="231">
        <v>0</v>
      </c>
      <c r="P169" s="231">
        <v>6897074.5</v>
      </c>
      <c r="Q169" s="231">
        <v>0</v>
      </c>
      <c r="R169" s="231">
        <v>0</v>
      </c>
      <c r="S169" s="229"/>
    </row>
    <row r="170" spans="1:19" s="38" customFormat="1" ht="17.25" hidden="1" customHeight="1" x14ac:dyDescent="0.2">
      <c r="A170" s="373" t="s">
        <v>214</v>
      </c>
      <c r="B170" s="373"/>
      <c r="C170" s="373"/>
      <c r="D170" s="373"/>
      <c r="E170" s="373"/>
      <c r="F170" s="373"/>
      <c r="G170" s="373"/>
      <c r="H170" s="373"/>
      <c r="I170" s="373"/>
      <c r="J170" s="373"/>
      <c r="K170" s="373"/>
      <c r="L170" s="373"/>
      <c r="M170" s="373"/>
      <c r="N170" s="373"/>
      <c r="O170" s="373"/>
      <c r="P170" s="373"/>
      <c r="Q170" s="373"/>
      <c r="R170" s="373"/>
      <c r="S170" s="373"/>
    </row>
    <row r="171" spans="1:19" s="38" customFormat="1" ht="12" hidden="1" customHeight="1" x14ac:dyDescent="0.2">
      <c r="A171" s="152">
        <v>133</v>
      </c>
      <c r="B171" s="171" t="s">
        <v>1641</v>
      </c>
      <c r="C171" s="184" t="s">
        <v>268</v>
      </c>
      <c r="D171" s="37" t="s">
        <v>267</v>
      </c>
      <c r="E171" s="175">
        <v>1974</v>
      </c>
      <c r="F171" s="51" t="s">
        <v>784</v>
      </c>
      <c r="G171" s="175">
        <v>2</v>
      </c>
      <c r="H171" s="182">
        <v>3</v>
      </c>
      <c r="I171" s="51">
        <v>984.5</v>
      </c>
      <c r="J171" s="153">
        <v>902.2</v>
      </c>
      <c r="K171" s="105">
        <v>39</v>
      </c>
      <c r="L171" s="153">
        <v>7901972</v>
      </c>
      <c r="M171" s="153">
        <v>0</v>
      </c>
      <c r="N171" s="153">
        <v>0</v>
      </c>
      <c r="O171" s="153">
        <v>0</v>
      </c>
      <c r="P171" s="153">
        <v>7901972</v>
      </c>
      <c r="Q171" s="151">
        <v>0</v>
      </c>
      <c r="R171" s="151">
        <v>0</v>
      </c>
      <c r="S171" s="181" t="s">
        <v>2219</v>
      </c>
    </row>
    <row r="172" spans="1:19" s="38" customFormat="1" ht="44.25" hidden="1" customHeight="1" x14ac:dyDescent="0.2">
      <c r="A172" s="294" t="s">
        <v>215</v>
      </c>
      <c r="B172" s="294"/>
      <c r="C172" s="181"/>
      <c r="D172" s="185" t="s">
        <v>202</v>
      </c>
      <c r="E172" s="185" t="s">
        <v>202</v>
      </c>
      <c r="F172" s="185" t="s">
        <v>202</v>
      </c>
      <c r="G172" s="185" t="s">
        <v>202</v>
      </c>
      <c r="H172" s="185" t="s">
        <v>202</v>
      </c>
      <c r="I172" s="186">
        <v>984.5</v>
      </c>
      <c r="J172" s="186">
        <v>902.2</v>
      </c>
      <c r="K172" s="183">
        <v>39</v>
      </c>
      <c r="L172" s="186">
        <v>7901972</v>
      </c>
      <c r="M172" s="186">
        <v>0</v>
      </c>
      <c r="N172" s="186">
        <v>0</v>
      </c>
      <c r="O172" s="186">
        <v>0</v>
      </c>
      <c r="P172" s="186">
        <v>7901972</v>
      </c>
      <c r="Q172" s="186">
        <v>0</v>
      </c>
      <c r="R172" s="186">
        <v>0</v>
      </c>
      <c r="S172" s="188"/>
    </row>
    <row r="173" spans="1:19" s="38" customFormat="1" ht="12" hidden="1" customHeight="1" x14ac:dyDescent="0.2">
      <c r="A173" s="356" t="s">
        <v>185</v>
      </c>
      <c r="B173" s="356"/>
      <c r="C173" s="356"/>
      <c r="D173" s="356"/>
      <c r="E173" s="356"/>
      <c r="F173" s="356"/>
      <c r="G173" s="356"/>
      <c r="H173" s="356"/>
      <c r="I173" s="356"/>
      <c r="J173" s="356"/>
      <c r="K173" s="356"/>
      <c r="L173" s="356"/>
      <c r="M173" s="356"/>
      <c r="N173" s="356"/>
      <c r="O173" s="356"/>
      <c r="P173" s="356"/>
      <c r="Q173" s="356"/>
      <c r="R173" s="356"/>
      <c r="S173" s="356"/>
    </row>
    <row r="174" spans="1:19" s="38" customFormat="1" ht="12" hidden="1" customHeight="1" x14ac:dyDescent="0.2">
      <c r="A174" s="152">
        <v>134</v>
      </c>
      <c r="B174" s="171" t="s">
        <v>1654</v>
      </c>
      <c r="C174" s="184" t="s">
        <v>268</v>
      </c>
      <c r="D174" s="37" t="s">
        <v>267</v>
      </c>
      <c r="E174" s="175">
        <v>1969</v>
      </c>
      <c r="F174" s="51" t="s">
        <v>781</v>
      </c>
      <c r="G174" s="175">
        <v>5</v>
      </c>
      <c r="H174" s="182">
        <v>4</v>
      </c>
      <c r="I174" s="51">
        <v>3899.9</v>
      </c>
      <c r="J174" s="153">
        <v>3521.9</v>
      </c>
      <c r="K174" s="105">
        <v>143</v>
      </c>
      <c r="L174" s="153">
        <v>9297512.8800000008</v>
      </c>
      <c r="M174" s="153">
        <v>0</v>
      </c>
      <c r="N174" s="153">
        <v>0</v>
      </c>
      <c r="O174" s="153">
        <v>0</v>
      </c>
      <c r="P174" s="153">
        <v>9297512.8800000008</v>
      </c>
      <c r="Q174" s="151">
        <v>0</v>
      </c>
      <c r="R174" s="151">
        <v>0</v>
      </c>
      <c r="S174" s="181" t="s">
        <v>2219</v>
      </c>
    </row>
    <row r="175" spans="1:19" s="38" customFormat="1" ht="12" hidden="1" customHeight="1" x14ac:dyDescent="0.2">
      <c r="A175" s="152">
        <v>135</v>
      </c>
      <c r="B175" s="171" t="s">
        <v>1656</v>
      </c>
      <c r="C175" s="184" t="s">
        <v>268</v>
      </c>
      <c r="D175" s="37" t="s">
        <v>267</v>
      </c>
      <c r="E175" s="175">
        <v>1969</v>
      </c>
      <c r="F175" s="51" t="s">
        <v>784</v>
      </c>
      <c r="G175" s="175">
        <v>3</v>
      </c>
      <c r="H175" s="182">
        <v>3</v>
      </c>
      <c r="I175" s="51">
        <v>471.9</v>
      </c>
      <c r="J175" s="153">
        <v>319.5</v>
      </c>
      <c r="K175" s="105">
        <v>39</v>
      </c>
      <c r="L175" s="153">
        <v>1504413.9</v>
      </c>
      <c r="M175" s="153">
        <v>0</v>
      </c>
      <c r="N175" s="153">
        <v>0</v>
      </c>
      <c r="O175" s="153">
        <v>0</v>
      </c>
      <c r="P175" s="153">
        <v>1504413.9</v>
      </c>
      <c r="Q175" s="151">
        <v>0</v>
      </c>
      <c r="R175" s="151">
        <v>0</v>
      </c>
      <c r="S175" s="181" t="s">
        <v>2219</v>
      </c>
    </row>
    <row r="176" spans="1:19" s="38" customFormat="1" ht="12" hidden="1" customHeight="1" x14ac:dyDescent="0.2">
      <c r="A176" s="152">
        <v>136</v>
      </c>
      <c r="B176" s="171" t="s">
        <v>1670</v>
      </c>
      <c r="C176" s="184" t="s">
        <v>268</v>
      </c>
      <c r="D176" s="37" t="s">
        <v>267</v>
      </c>
      <c r="E176" s="175">
        <v>1968</v>
      </c>
      <c r="F176" s="51" t="s">
        <v>781</v>
      </c>
      <c r="G176" s="175">
        <v>5</v>
      </c>
      <c r="H176" s="182">
        <v>4</v>
      </c>
      <c r="I176" s="51">
        <v>3914.8</v>
      </c>
      <c r="J176" s="153">
        <v>3538</v>
      </c>
      <c r="K176" s="105">
        <v>137</v>
      </c>
      <c r="L176" s="153">
        <v>7841187.5999999996</v>
      </c>
      <c r="M176" s="153">
        <v>0</v>
      </c>
      <c r="N176" s="153">
        <v>0</v>
      </c>
      <c r="O176" s="153">
        <v>0</v>
      </c>
      <c r="P176" s="153">
        <v>7841187.5999999996</v>
      </c>
      <c r="Q176" s="151">
        <v>0</v>
      </c>
      <c r="R176" s="151">
        <v>0</v>
      </c>
      <c r="S176" s="181" t="s">
        <v>2219</v>
      </c>
    </row>
    <row r="177" spans="1:19" s="38" customFormat="1" ht="35.25" hidden="1" customHeight="1" x14ac:dyDescent="0.2">
      <c r="A177" s="294" t="s">
        <v>126</v>
      </c>
      <c r="B177" s="294"/>
      <c r="C177" s="181"/>
      <c r="D177" s="185" t="s">
        <v>202</v>
      </c>
      <c r="E177" s="185" t="s">
        <v>202</v>
      </c>
      <c r="F177" s="185" t="s">
        <v>202</v>
      </c>
      <c r="G177" s="185" t="s">
        <v>202</v>
      </c>
      <c r="H177" s="185" t="s">
        <v>202</v>
      </c>
      <c r="I177" s="186">
        <v>8286.6</v>
      </c>
      <c r="J177" s="186">
        <v>7379.4</v>
      </c>
      <c r="K177" s="183">
        <v>319</v>
      </c>
      <c r="L177" s="186">
        <v>18643114.380000003</v>
      </c>
      <c r="M177" s="186">
        <v>0</v>
      </c>
      <c r="N177" s="186">
        <v>0</v>
      </c>
      <c r="O177" s="186">
        <v>0</v>
      </c>
      <c r="P177" s="186">
        <v>18643114.380000003</v>
      </c>
      <c r="Q177" s="186">
        <v>0</v>
      </c>
      <c r="R177" s="186">
        <v>0</v>
      </c>
      <c r="S177" s="188"/>
    </row>
    <row r="178" spans="1:19" s="38" customFormat="1" ht="12" hidden="1" customHeight="1" x14ac:dyDescent="0.2">
      <c r="A178" s="373" t="s">
        <v>2210</v>
      </c>
      <c r="B178" s="373"/>
      <c r="C178" s="373"/>
      <c r="D178" s="373"/>
      <c r="E178" s="373"/>
      <c r="F178" s="373"/>
      <c r="G178" s="373"/>
      <c r="H178" s="373"/>
      <c r="I178" s="373"/>
      <c r="J178" s="373"/>
      <c r="K178" s="373"/>
      <c r="L178" s="373"/>
      <c r="M178" s="373"/>
      <c r="N178" s="373"/>
      <c r="O178" s="373"/>
      <c r="P178" s="373"/>
      <c r="Q178" s="373"/>
      <c r="R178" s="373"/>
      <c r="S178" s="373"/>
    </row>
    <row r="179" spans="1:19" s="38" customFormat="1" ht="12" hidden="1" customHeight="1" x14ac:dyDescent="0.2">
      <c r="A179" s="152">
        <v>137</v>
      </c>
      <c r="B179" s="171" t="s">
        <v>1686</v>
      </c>
      <c r="C179" s="184" t="s">
        <v>268</v>
      </c>
      <c r="D179" s="37" t="s">
        <v>267</v>
      </c>
      <c r="E179" s="175">
        <v>1975</v>
      </c>
      <c r="F179" s="51" t="s">
        <v>784</v>
      </c>
      <c r="G179" s="175">
        <v>2</v>
      </c>
      <c r="H179" s="182">
        <v>3</v>
      </c>
      <c r="I179" s="51">
        <v>994.1</v>
      </c>
      <c r="J179" s="153">
        <v>888</v>
      </c>
      <c r="K179" s="105">
        <v>62</v>
      </c>
      <c r="L179" s="153">
        <v>4926575.62</v>
      </c>
      <c r="M179" s="153">
        <v>0</v>
      </c>
      <c r="N179" s="153">
        <v>0</v>
      </c>
      <c r="O179" s="153">
        <v>0</v>
      </c>
      <c r="P179" s="153">
        <v>4926575.62</v>
      </c>
      <c r="Q179" s="151">
        <v>0</v>
      </c>
      <c r="R179" s="151">
        <v>0</v>
      </c>
      <c r="S179" s="181" t="s">
        <v>2219</v>
      </c>
    </row>
    <row r="180" spans="1:19" s="38" customFormat="1" ht="12" hidden="1" customHeight="1" x14ac:dyDescent="0.2">
      <c r="A180" s="152">
        <v>138</v>
      </c>
      <c r="B180" s="171" t="s">
        <v>1687</v>
      </c>
      <c r="C180" s="184" t="s">
        <v>268</v>
      </c>
      <c r="D180" s="37" t="s">
        <v>267</v>
      </c>
      <c r="E180" s="175">
        <v>1975</v>
      </c>
      <c r="F180" s="51" t="s">
        <v>784</v>
      </c>
      <c r="G180" s="175">
        <v>2</v>
      </c>
      <c r="H180" s="182">
        <v>3</v>
      </c>
      <c r="I180" s="51">
        <v>994</v>
      </c>
      <c r="J180" s="153">
        <v>915.9</v>
      </c>
      <c r="K180" s="105">
        <v>71</v>
      </c>
      <c r="L180" s="153">
        <v>5730520.29</v>
      </c>
      <c r="M180" s="153">
        <v>0</v>
      </c>
      <c r="N180" s="153">
        <v>0</v>
      </c>
      <c r="O180" s="153">
        <v>0</v>
      </c>
      <c r="P180" s="153">
        <v>5730520.29</v>
      </c>
      <c r="Q180" s="151">
        <v>0</v>
      </c>
      <c r="R180" s="151">
        <v>0</v>
      </c>
      <c r="S180" s="181" t="s">
        <v>2219</v>
      </c>
    </row>
    <row r="181" spans="1:19" s="38" customFormat="1" ht="12" hidden="1" customHeight="1" x14ac:dyDescent="0.2">
      <c r="A181" s="152">
        <v>139</v>
      </c>
      <c r="B181" s="171" t="s">
        <v>1688</v>
      </c>
      <c r="C181" s="184" t="s">
        <v>268</v>
      </c>
      <c r="D181" s="37" t="s">
        <v>267</v>
      </c>
      <c r="E181" s="175">
        <v>1973</v>
      </c>
      <c r="F181" s="51" t="s">
        <v>784</v>
      </c>
      <c r="G181" s="175">
        <v>2</v>
      </c>
      <c r="H181" s="182">
        <v>2</v>
      </c>
      <c r="I181" s="51">
        <v>764.9</v>
      </c>
      <c r="J181" s="153">
        <v>742.7</v>
      </c>
      <c r="K181" s="105">
        <v>39</v>
      </c>
      <c r="L181" s="153">
        <v>4463159.7</v>
      </c>
      <c r="M181" s="153">
        <v>0</v>
      </c>
      <c r="N181" s="153">
        <v>0</v>
      </c>
      <c r="O181" s="153">
        <v>0</v>
      </c>
      <c r="P181" s="153">
        <v>4463159.7</v>
      </c>
      <c r="Q181" s="151">
        <v>0</v>
      </c>
      <c r="R181" s="151">
        <v>0</v>
      </c>
      <c r="S181" s="181" t="s">
        <v>2219</v>
      </c>
    </row>
    <row r="182" spans="1:19" s="38" customFormat="1" ht="41.25" hidden="1" customHeight="1" x14ac:dyDescent="0.2">
      <c r="A182" s="306" t="s">
        <v>2211</v>
      </c>
      <c r="B182" s="306"/>
      <c r="C182" s="181"/>
      <c r="D182" s="185" t="s">
        <v>202</v>
      </c>
      <c r="E182" s="185" t="s">
        <v>202</v>
      </c>
      <c r="F182" s="185" t="s">
        <v>202</v>
      </c>
      <c r="G182" s="185" t="s">
        <v>202</v>
      </c>
      <c r="H182" s="185" t="s">
        <v>202</v>
      </c>
      <c r="I182" s="186">
        <v>2753</v>
      </c>
      <c r="J182" s="186">
        <v>2546.6000000000004</v>
      </c>
      <c r="K182" s="183">
        <v>172</v>
      </c>
      <c r="L182" s="186">
        <v>15120255.609999999</v>
      </c>
      <c r="M182" s="186">
        <v>0</v>
      </c>
      <c r="N182" s="186">
        <v>0</v>
      </c>
      <c r="O182" s="186">
        <v>0</v>
      </c>
      <c r="P182" s="186">
        <v>15120255.609999999</v>
      </c>
      <c r="Q182" s="186">
        <v>0</v>
      </c>
      <c r="R182" s="186">
        <v>0</v>
      </c>
      <c r="S182" s="188"/>
    </row>
    <row r="183" spans="1:19" s="38" customFormat="1" ht="12" hidden="1" customHeight="1" x14ac:dyDescent="0.2">
      <c r="A183" s="356" t="s">
        <v>186</v>
      </c>
      <c r="B183" s="356"/>
      <c r="C183" s="356"/>
      <c r="D183" s="356"/>
      <c r="E183" s="356"/>
      <c r="F183" s="356"/>
      <c r="G183" s="356"/>
      <c r="H183" s="356"/>
      <c r="I183" s="356"/>
      <c r="J183" s="356"/>
      <c r="K183" s="356"/>
      <c r="L183" s="356"/>
      <c r="M183" s="356"/>
      <c r="N183" s="356"/>
      <c r="O183" s="356"/>
      <c r="P183" s="356"/>
      <c r="Q183" s="356"/>
      <c r="R183" s="356"/>
      <c r="S183" s="356"/>
    </row>
    <row r="184" spans="1:19" s="38" customFormat="1" ht="12" hidden="1" customHeight="1" x14ac:dyDescent="0.2">
      <c r="A184" s="152">
        <v>140</v>
      </c>
      <c r="B184" s="171" t="s">
        <v>1701</v>
      </c>
      <c r="C184" s="184" t="s">
        <v>268</v>
      </c>
      <c r="D184" s="37" t="s">
        <v>267</v>
      </c>
      <c r="E184" s="175">
        <v>1968</v>
      </c>
      <c r="F184" s="51" t="s">
        <v>784</v>
      </c>
      <c r="G184" s="175">
        <v>2</v>
      </c>
      <c r="H184" s="182">
        <v>2</v>
      </c>
      <c r="I184" s="51">
        <v>669.7</v>
      </c>
      <c r="J184" s="153">
        <v>645.1</v>
      </c>
      <c r="K184" s="105">
        <v>20</v>
      </c>
      <c r="L184" s="153">
        <v>4001819.24</v>
      </c>
      <c r="M184" s="153">
        <v>0</v>
      </c>
      <c r="N184" s="153">
        <v>0</v>
      </c>
      <c r="O184" s="153">
        <v>0</v>
      </c>
      <c r="P184" s="153">
        <v>4001819.24</v>
      </c>
      <c r="Q184" s="151">
        <v>0</v>
      </c>
      <c r="R184" s="151">
        <v>0</v>
      </c>
      <c r="S184" s="181" t="s">
        <v>2219</v>
      </c>
    </row>
    <row r="185" spans="1:19" s="38" customFormat="1" ht="34.5" hidden="1" customHeight="1" x14ac:dyDescent="0.2">
      <c r="A185" s="294" t="s">
        <v>190</v>
      </c>
      <c r="B185" s="294"/>
      <c r="C185" s="181"/>
      <c r="D185" s="185" t="s">
        <v>202</v>
      </c>
      <c r="E185" s="185" t="s">
        <v>202</v>
      </c>
      <c r="F185" s="185" t="s">
        <v>202</v>
      </c>
      <c r="G185" s="185" t="s">
        <v>202</v>
      </c>
      <c r="H185" s="185" t="s">
        <v>202</v>
      </c>
      <c r="I185" s="186">
        <v>669.7</v>
      </c>
      <c r="J185" s="186">
        <v>645.1</v>
      </c>
      <c r="K185" s="183">
        <v>20</v>
      </c>
      <c r="L185" s="186">
        <v>4001819.24</v>
      </c>
      <c r="M185" s="186">
        <v>0</v>
      </c>
      <c r="N185" s="186">
        <v>0</v>
      </c>
      <c r="O185" s="186">
        <v>0</v>
      </c>
      <c r="P185" s="186">
        <v>4001819.24</v>
      </c>
      <c r="Q185" s="186">
        <v>0</v>
      </c>
      <c r="R185" s="186">
        <v>0</v>
      </c>
      <c r="S185" s="188"/>
    </row>
    <row r="186" spans="1:19" s="38" customFormat="1" ht="12" hidden="1" customHeight="1" x14ac:dyDescent="0.2">
      <c r="A186" s="356" t="s">
        <v>205</v>
      </c>
      <c r="B186" s="356"/>
      <c r="C186" s="356"/>
      <c r="D186" s="356"/>
      <c r="E186" s="356"/>
      <c r="F186" s="356"/>
      <c r="G186" s="356"/>
      <c r="H186" s="356"/>
      <c r="I186" s="356"/>
      <c r="J186" s="356"/>
      <c r="K186" s="356"/>
      <c r="L186" s="356"/>
      <c r="M186" s="356"/>
      <c r="N186" s="356"/>
      <c r="O186" s="356"/>
      <c r="P186" s="356"/>
      <c r="Q186" s="356"/>
      <c r="R186" s="356"/>
      <c r="S186" s="356"/>
    </row>
    <row r="187" spans="1:19" s="38" customFormat="1" ht="12" hidden="1" customHeight="1" x14ac:dyDescent="0.2">
      <c r="A187" s="152">
        <v>141</v>
      </c>
      <c r="B187" s="171" t="s">
        <v>1702</v>
      </c>
      <c r="C187" s="184" t="s">
        <v>268</v>
      </c>
      <c r="D187" s="37" t="s">
        <v>267</v>
      </c>
      <c r="E187" s="175">
        <v>1975</v>
      </c>
      <c r="F187" s="51" t="s">
        <v>784</v>
      </c>
      <c r="G187" s="175">
        <v>3</v>
      </c>
      <c r="H187" s="182">
        <v>2</v>
      </c>
      <c r="I187" s="51">
        <v>1110.7</v>
      </c>
      <c r="J187" s="153">
        <v>1031.9000000000001</v>
      </c>
      <c r="K187" s="105">
        <v>60</v>
      </c>
      <c r="L187" s="153">
        <v>3305151.75</v>
      </c>
      <c r="M187" s="153">
        <v>0</v>
      </c>
      <c r="N187" s="153">
        <v>0</v>
      </c>
      <c r="O187" s="153">
        <v>0</v>
      </c>
      <c r="P187" s="153">
        <v>3305151.75</v>
      </c>
      <c r="Q187" s="151">
        <v>0</v>
      </c>
      <c r="R187" s="151">
        <v>0</v>
      </c>
      <c r="S187" s="181" t="s">
        <v>2219</v>
      </c>
    </row>
    <row r="188" spans="1:19" s="38" customFormat="1" ht="12" hidden="1" customHeight="1" x14ac:dyDescent="0.2">
      <c r="A188" s="152">
        <v>142</v>
      </c>
      <c r="B188" s="171" t="s">
        <v>1703</v>
      </c>
      <c r="C188" s="184" t="s">
        <v>268</v>
      </c>
      <c r="D188" s="37" t="s">
        <v>267</v>
      </c>
      <c r="E188" s="175">
        <v>1973</v>
      </c>
      <c r="F188" s="51" t="s">
        <v>784</v>
      </c>
      <c r="G188" s="175">
        <v>2</v>
      </c>
      <c r="H188" s="182">
        <v>2</v>
      </c>
      <c r="I188" s="51">
        <v>806.1</v>
      </c>
      <c r="J188" s="153">
        <v>452.1</v>
      </c>
      <c r="K188" s="105">
        <v>36</v>
      </c>
      <c r="L188" s="153">
        <v>3799025.01</v>
      </c>
      <c r="M188" s="153">
        <v>0</v>
      </c>
      <c r="N188" s="153">
        <v>0</v>
      </c>
      <c r="O188" s="153">
        <v>0</v>
      </c>
      <c r="P188" s="153">
        <v>3799025.01</v>
      </c>
      <c r="Q188" s="151">
        <v>0</v>
      </c>
      <c r="R188" s="151">
        <v>0</v>
      </c>
      <c r="S188" s="181" t="s">
        <v>2219</v>
      </c>
    </row>
    <row r="189" spans="1:19" s="38" customFormat="1" ht="12" hidden="1" customHeight="1" x14ac:dyDescent="0.2">
      <c r="A189" s="152">
        <v>143</v>
      </c>
      <c r="B189" s="171" t="s">
        <v>1704</v>
      </c>
      <c r="C189" s="184" t="s">
        <v>268</v>
      </c>
      <c r="D189" s="37" t="s">
        <v>267</v>
      </c>
      <c r="E189" s="175">
        <v>1969</v>
      </c>
      <c r="F189" s="51" t="s">
        <v>784</v>
      </c>
      <c r="G189" s="175">
        <v>2</v>
      </c>
      <c r="H189" s="182">
        <v>1</v>
      </c>
      <c r="I189" s="51">
        <v>338.8</v>
      </c>
      <c r="J189" s="153">
        <v>276.10000000000002</v>
      </c>
      <c r="K189" s="105">
        <v>28</v>
      </c>
      <c r="L189" s="153">
        <v>2659317.4900000002</v>
      </c>
      <c r="M189" s="153">
        <v>0</v>
      </c>
      <c r="N189" s="153">
        <v>0</v>
      </c>
      <c r="O189" s="153">
        <v>0</v>
      </c>
      <c r="P189" s="153">
        <v>2659317.4900000002</v>
      </c>
      <c r="Q189" s="151">
        <v>0</v>
      </c>
      <c r="R189" s="151">
        <v>0</v>
      </c>
      <c r="S189" s="181" t="s">
        <v>2219</v>
      </c>
    </row>
    <row r="190" spans="1:19" s="38" customFormat="1" ht="50.25" hidden="1" customHeight="1" x14ac:dyDescent="0.2">
      <c r="A190" s="293" t="s">
        <v>16</v>
      </c>
      <c r="B190" s="293"/>
      <c r="C190" s="181"/>
      <c r="D190" s="185" t="s">
        <v>202</v>
      </c>
      <c r="E190" s="185" t="s">
        <v>202</v>
      </c>
      <c r="F190" s="185" t="s">
        <v>202</v>
      </c>
      <c r="G190" s="185" t="s">
        <v>202</v>
      </c>
      <c r="H190" s="185" t="s">
        <v>202</v>
      </c>
      <c r="I190" s="186">
        <v>2255.6000000000004</v>
      </c>
      <c r="J190" s="186">
        <v>1760.1</v>
      </c>
      <c r="K190" s="183">
        <v>124</v>
      </c>
      <c r="L190" s="186">
        <v>9763494.25</v>
      </c>
      <c r="M190" s="186">
        <v>0</v>
      </c>
      <c r="N190" s="186">
        <v>0</v>
      </c>
      <c r="O190" s="186">
        <v>0</v>
      </c>
      <c r="P190" s="186">
        <v>9763494.25</v>
      </c>
      <c r="Q190" s="186">
        <v>0</v>
      </c>
      <c r="R190" s="186">
        <v>0</v>
      </c>
      <c r="S190" s="188"/>
    </row>
    <row r="191" spans="1:19" s="247" customFormat="1" ht="12" customHeight="1" x14ac:dyDescent="0.2">
      <c r="A191" s="354" t="s">
        <v>231</v>
      </c>
      <c r="B191" s="354"/>
      <c r="C191" s="354"/>
      <c r="D191" s="354"/>
      <c r="E191" s="354"/>
      <c r="F191" s="354"/>
      <c r="G191" s="354"/>
      <c r="H191" s="354"/>
      <c r="I191" s="354"/>
      <c r="J191" s="354"/>
      <c r="K191" s="354"/>
      <c r="L191" s="354"/>
      <c r="M191" s="354"/>
      <c r="N191" s="354"/>
      <c r="O191" s="354"/>
      <c r="P191" s="354"/>
      <c r="Q191" s="354"/>
      <c r="R191" s="354"/>
      <c r="S191" s="354"/>
    </row>
    <row r="192" spans="1:19" s="247" customFormat="1" ht="12" customHeight="1" x14ac:dyDescent="0.2">
      <c r="A192" s="249">
        <v>144</v>
      </c>
      <c r="B192" s="250" t="s">
        <v>1709</v>
      </c>
      <c r="C192" s="251" t="s">
        <v>268</v>
      </c>
      <c r="D192" s="252" t="s">
        <v>267</v>
      </c>
      <c r="E192" s="253">
        <v>1989</v>
      </c>
      <c r="F192" s="254" t="s">
        <v>781</v>
      </c>
      <c r="G192" s="253">
        <v>2</v>
      </c>
      <c r="H192" s="255">
        <v>2</v>
      </c>
      <c r="I192" s="254">
        <v>648.6</v>
      </c>
      <c r="J192" s="256">
        <v>590.79999999999995</v>
      </c>
      <c r="K192" s="257">
        <v>26</v>
      </c>
      <c r="L192" s="256">
        <v>4528437.8</v>
      </c>
      <c r="M192" s="256">
        <v>0</v>
      </c>
      <c r="N192" s="256">
        <v>0</v>
      </c>
      <c r="O192" s="256">
        <v>0</v>
      </c>
      <c r="P192" s="256">
        <v>4528437.8</v>
      </c>
      <c r="Q192" s="258">
        <v>0</v>
      </c>
      <c r="R192" s="258">
        <v>0</v>
      </c>
      <c r="S192" s="259" t="s">
        <v>2219</v>
      </c>
    </row>
    <row r="193" spans="1:19" s="247" customFormat="1" ht="29.25" customHeight="1" x14ac:dyDescent="0.2">
      <c r="A193" s="323" t="s">
        <v>232</v>
      </c>
      <c r="B193" s="323"/>
      <c r="C193" s="259"/>
      <c r="D193" s="249" t="s">
        <v>202</v>
      </c>
      <c r="E193" s="249" t="s">
        <v>202</v>
      </c>
      <c r="F193" s="249" t="s">
        <v>202</v>
      </c>
      <c r="G193" s="249" t="s">
        <v>202</v>
      </c>
      <c r="H193" s="249" t="s">
        <v>202</v>
      </c>
      <c r="I193" s="260">
        <v>648.6</v>
      </c>
      <c r="J193" s="260">
        <v>590.79999999999995</v>
      </c>
      <c r="K193" s="261">
        <v>26</v>
      </c>
      <c r="L193" s="260">
        <v>4528437.8</v>
      </c>
      <c r="M193" s="260">
        <v>0</v>
      </c>
      <c r="N193" s="260">
        <v>0</v>
      </c>
      <c r="O193" s="260">
        <v>0</v>
      </c>
      <c r="P193" s="260">
        <v>4528437.8</v>
      </c>
      <c r="Q193" s="260">
        <v>0</v>
      </c>
      <c r="R193" s="260">
        <v>0</v>
      </c>
      <c r="S193" s="258"/>
    </row>
    <row r="194" spans="1:19" s="38" customFormat="1" ht="12.75" hidden="1" customHeight="1" x14ac:dyDescent="0.2">
      <c r="A194" s="354" t="s">
        <v>724</v>
      </c>
      <c r="B194" s="354"/>
      <c r="C194" s="354"/>
      <c r="D194" s="354"/>
      <c r="E194" s="354"/>
      <c r="F194" s="354"/>
      <c r="G194" s="354"/>
      <c r="H194" s="354"/>
      <c r="I194" s="354"/>
      <c r="J194" s="354"/>
      <c r="K194" s="354"/>
      <c r="L194" s="354"/>
      <c r="M194" s="354"/>
      <c r="N194" s="354"/>
      <c r="O194" s="354"/>
      <c r="P194" s="354"/>
      <c r="Q194" s="354"/>
      <c r="R194" s="354"/>
      <c r="S194" s="354"/>
    </row>
    <row r="195" spans="1:19" s="38" customFormat="1" ht="12" hidden="1" customHeight="1" x14ac:dyDescent="0.2">
      <c r="A195" s="249">
        <v>145</v>
      </c>
      <c r="B195" s="262" t="s">
        <v>802</v>
      </c>
      <c r="C195" s="251" t="s">
        <v>268</v>
      </c>
      <c r="D195" s="252" t="s">
        <v>267</v>
      </c>
      <c r="E195" s="263">
        <v>1966</v>
      </c>
      <c r="F195" s="254" t="s">
        <v>781</v>
      </c>
      <c r="G195" s="263">
        <v>2</v>
      </c>
      <c r="H195" s="264">
        <v>2</v>
      </c>
      <c r="I195" s="254">
        <v>1077</v>
      </c>
      <c r="J195" s="256">
        <v>603.9</v>
      </c>
      <c r="K195" s="265">
        <v>42</v>
      </c>
      <c r="L195" s="256">
        <v>3605879.52</v>
      </c>
      <c r="M195" s="256">
        <v>0</v>
      </c>
      <c r="N195" s="256">
        <v>0</v>
      </c>
      <c r="O195" s="256">
        <v>0</v>
      </c>
      <c r="P195" s="256">
        <v>3605879.52</v>
      </c>
      <c r="Q195" s="258">
        <v>0</v>
      </c>
      <c r="R195" s="258">
        <v>0</v>
      </c>
      <c r="S195" s="259" t="s">
        <v>2219</v>
      </c>
    </row>
    <row r="196" spans="1:19" s="38" customFormat="1" ht="12" hidden="1" customHeight="1" x14ac:dyDescent="0.2">
      <c r="A196" s="249">
        <v>146</v>
      </c>
      <c r="B196" s="262" t="s">
        <v>804</v>
      </c>
      <c r="C196" s="251" t="s">
        <v>268</v>
      </c>
      <c r="D196" s="252" t="s">
        <v>267</v>
      </c>
      <c r="E196" s="263">
        <v>1963</v>
      </c>
      <c r="F196" s="254" t="s">
        <v>784</v>
      </c>
      <c r="G196" s="263">
        <v>2</v>
      </c>
      <c r="H196" s="264">
        <v>2</v>
      </c>
      <c r="I196" s="254">
        <v>450.14</v>
      </c>
      <c r="J196" s="256">
        <v>398</v>
      </c>
      <c r="K196" s="265">
        <v>16</v>
      </c>
      <c r="L196" s="256">
        <v>2666915.5499999998</v>
      </c>
      <c r="M196" s="256">
        <v>0</v>
      </c>
      <c r="N196" s="256">
        <v>0</v>
      </c>
      <c r="O196" s="256">
        <v>0</v>
      </c>
      <c r="P196" s="256">
        <v>2666915.5499999998</v>
      </c>
      <c r="Q196" s="258">
        <v>0</v>
      </c>
      <c r="R196" s="258">
        <v>0</v>
      </c>
      <c r="S196" s="259" t="s">
        <v>2219</v>
      </c>
    </row>
    <row r="197" spans="1:19" s="38" customFormat="1" ht="12" hidden="1" customHeight="1" x14ac:dyDescent="0.2">
      <c r="A197" s="249">
        <v>147</v>
      </c>
      <c r="B197" s="262" t="s">
        <v>806</v>
      </c>
      <c r="C197" s="251" t="s">
        <v>268</v>
      </c>
      <c r="D197" s="252" t="s">
        <v>267</v>
      </c>
      <c r="E197" s="263">
        <v>1964</v>
      </c>
      <c r="F197" s="254" t="s">
        <v>784</v>
      </c>
      <c r="G197" s="263">
        <v>2</v>
      </c>
      <c r="H197" s="264">
        <v>2</v>
      </c>
      <c r="I197" s="254">
        <v>376.7</v>
      </c>
      <c r="J197" s="256">
        <v>342.3</v>
      </c>
      <c r="K197" s="265">
        <v>13</v>
      </c>
      <c r="L197" s="256">
        <v>2666915.5499999998</v>
      </c>
      <c r="M197" s="256">
        <v>0</v>
      </c>
      <c r="N197" s="256">
        <v>0</v>
      </c>
      <c r="O197" s="256">
        <v>0</v>
      </c>
      <c r="P197" s="256">
        <v>2666915.5499999998</v>
      </c>
      <c r="Q197" s="258">
        <v>0</v>
      </c>
      <c r="R197" s="258">
        <v>0</v>
      </c>
      <c r="S197" s="259" t="s">
        <v>2219</v>
      </c>
    </row>
    <row r="198" spans="1:19" s="38" customFormat="1" ht="12" hidden="1" customHeight="1" x14ac:dyDescent="0.2">
      <c r="A198" s="249">
        <v>148</v>
      </c>
      <c r="B198" s="262" t="s">
        <v>808</v>
      </c>
      <c r="C198" s="251" t="s">
        <v>268</v>
      </c>
      <c r="D198" s="252" t="s">
        <v>267</v>
      </c>
      <c r="E198" s="263">
        <v>1963</v>
      </c>
      <c r="F198" s="254" t="s">
        <v>784</v>
      </c>
      <c r="G198" s="263">
        <v>2</v>
      </c>
      <c r="H198" s="264">
        <v>2</v>
      </c>
      <c r="I198" s="254">
        <v>400.6</v>
      </c>
      <c r="J198" s="256">
        <v>351</v>
      </c>
      <c r="K198" s="265">
        <v>16</v>
      </c>
      <c r="L198" s="256">
        <v>2666915.5499999998</v>
      </c>
      <c r="M198" s="256">
        <v>0</v>
      </c>
      <c r="N198" s="256">
        <v>0</v>
      </c>
      <c r="O198" s="256">
        <v>0</v>
      </c>
      <c r="P198" s="256">
        <v>2666915.5499999998</v>
      </c>
      <c r="Q198" s="258">
        <v>0</v>
      </c>
      <c r="R198" s="258">
        <v>0</v>
      </c>
      <c r="S198" s="259" t="s">
        <v>2219</v>
      </c>
    </row>
    <row r="199" spans="1:19" s="38" customFormat="1" ht="12" hidden="1" customHeight="1" x14ac:dyDescent="0.2">
      <c r="A199" s="249">
        <v>149</v>
      </c>
      <c r="B199" s="262" t="s">
        <v>809</v>
      </c>
      <c r="C199" s="251" t="s">
        <v>268</v>
      </c>
      <c r="D199" s="252" t="s">
        <v>267</v>
      </c>
      <c r="E199" s="263">
        <v>1965</v>
      </c>
      <c r="F199" s="254" t="s">
        <v>784</v>
      </c>
      <c r="G199" s="263">
        <v>2</v>
      </c>
      <c r="H199" s="264">
        <v>2</v>
      </c>
      <c r="I199" s="254">
        <v>636.79999999999995</v>
      </c>
      <c r="J199" s="256">
        <v>586</v>
      </c>
      <c r="K199" s="265">
        <v>35</v>
      </c>
      <c r="L199" s="256">
        <v>5011111.9800000004</v>
      </c>
      <c r="M199" s="256">
        <v>0</v>
      </c>
      <c r="N199" s="256">
        <v>0</v>
      </c>
      <c r="O199" s="256">
        <v>0</v>
      </c>
      <c r="P199" s="256">
        <v>5011111.9800000004</v>
      </c>
      <c r="Q199" s="258">
        <v>0</v>
      </c>
      <c r="R199" s="258">
        <v>0</v>
      </c>
      <c r="S199" s="259" t="s">
        <v>2219</v>
      </c>
    </row>
    <row r="200" spans="1:19" s="38" customFormat="1" ht="28.5" hidden="1" customHeight="1" x14ac:dyDescent="0.2">
      <c r="A200" s="323" t="s">
        <v>723</v>
      </c>
      <c r="B200" s="323"/>
      <c r="C200" s="259"/>
      <c r="D200" s="249" t="s">
        <v>202</v>
      </c>
      <c r="E200" s="249" t="s">
        <v>202</v>
      </c>
      <c r="F200" s="249" t="s">
        <v>202</v>
      </c>
      <c r="G200" s="249" t="s">
        <v>202</v>
      </c>
      <c r="H200" s="249" t="s">
        <v>202</v>
      </c>
      <c r="I200" s="260">
        <v>2941.24</v>
      </c>
      <c r="J200" s="260">
        <v>2281.1999999999998</v>
      </c>
      <c r="K200" s="261">
        <v>122</v>
      </c>
      <c r="L200" s="260">
        <v>16617738.150000002</v>
      </c>
      <c r="M200" s="260">
        <v>0</v>
      </c>
      <c r="N200" s="260">
        <v>0</v>
      </c>
      <c r="O200" s="260">
        <v>0</v>
      </c>
      <c r="P200" s="260">
        <v>16617738.150000002</v>
      </c>
      <c r="Q200" s="260">
        <v>0</v>
      </c>
      <c r="R200" s="260">
        <v>0</v>
      </c>
      <c r="S200" s="258"/>
    </row>
    <row r="201" spans="1:19" s="38" customFormat="1" ht="12" hidden="1" customHeight="1" x14ac:dyDescent="0.2">
      <c r="A201" s="354" t="s">
        <v>124</v>
      </c>
      <c r="B201" s="354"/>
      <c r="C201" s="354"/>
      <c r="D201" s="354"/>
      <c r="E201" s="354"/>
      <c r="F201" s="354"/>
      <c r="G201" s="354"/>
      <c r="H201" s="354"/>
      <c r="I201" s="354"/>
      <c r="J201" s="354"/>
      <c r="K201" s="354"/>
      <c r="L201" s="354"/>
      <c r="M201" s="354"/>
      <c r="N201" s="354"/>
      <c r="O201" s="354"/>
      <c r="P201" s="354"/>
      <c r="Q201" s="354"/>
      <c r="R201" s="354"/>
      <c r="S201" s="354"/>
    </row>
    <row r="202" spans="1:19" s="38" customFormat="1" ht="12" hidden="1" customHeight="1" x14ac:dyDescent="0.2">
      <c r="A202" s="249">
        <v>150</v>
      </c>
      <c r="B202" s="250" t="s">
        <v>1713</v>
      </c>
      <c r="C202" s="251" t="s">
        <v>268</v>
      </c>
      <c r="D202" s="252" t="s">
        <v>267</v>
      </c>
      <c r="E202" s="253">
        <v>1928</v>
      </c>
      <c r="F202" s="254" t="s">
        <v>1445</v>
      </c>
      <c r="G202" s="253">
        <v>1</v>
      </c>
      <c r="H202" s="255">
        <v>2</v>
      </c>
      <c r="I202" s="254">
        <v>415.4</v>
      </c>
      <c r="J202" s="256">
        <v>257.7</v>
      </c>
      <c r="K202" s="257">
        <v>14</v>
      </c>
      <c r="L202" s="256">
        <v>1367649.01</v>
      </c>
      <c r="M202" s="256">
        <v>0</v>
      </c>
      <c r="N202" s="256">
        <v>0</v>
      </c>
      <c r="O202" s="256">
        <v>0</v>
      </c>
      <c r="P202" s="256">
        <v>1367649.01</v>
      </c>
      <c r="Q202" s="258">
        <v>0</v>
      </c>
      <c r="R202" s="258">
        <v>0</v>
      </c>
      <c r="S202" s="259" t="s">
        <v>2219</v>
      </c>
    </row>
    <row r="203" spans="1:19" s="38" customFormat="1" ht="12" hidden="1" customHeight="1" x14ac:dyDescent="0.2">
      <c r="A203" s="249">
        <v>151</v>
      </c>
      <c r="B203" s="250" t="s">
        <v>1714</v>
      </c>
      <c r="C203" s="251" t="s">
        <v>268</v>
      </c>
      <c r="D203" s="252" t="s">
        <v>267</v>
      </c>
      <c r="E203" s="253">
        <v>1959</v>
      </c>
      <c r="F203" s="254" t="s">
        <v>784</v>
      </c>
      <c r="G203" s="253">
        <v>2</v>
      </c>
      <c r="H203" s="255">
        <v>2</v>
      </c>
      <c r="I203" s="254">
        <v>640.79999999999995</v>
      </c>
      <c r="J203" s="256">
        <v>587.6</v>
      </c>
      <c r="K203" s="257">
        <v>8</v>
      </c>
      <c r="L203" s="256">
        <v>3495103.01</v>
      </c>
      <c r="M203" s="256">
        <v>0</v>
      </c>
      <c r="N203" s="256">
        <v>0</v>
      </c>
      <c r="O203" s="256">
        <v>0</v>
      </c>
      <c r="P203" s="256">
        <v>3495103.01</v>
      </c>
      <c r="Q203" s="258">
        <v>0</v>
      </c>
      <c r="R203" s="258">
        <v>0</v>
      </c>
      <c r="S203" s="259" t="s">
        <v>2219</v>
      </c>
    </row>
    <row r="204" spans="1:19" s="38" customFormat="1" ht="46.5" hidden="1" customHeight="1" x14ac:dyDescent="0.2">
      <c r="A204" s="323" t="s">
        <v>125</v>
      </c>
      <c r="B204" s="323"/>
      <c r="C204" s="259"/>
      <c r="D204" s="249" t="s">
        <v>202</v>
      </c>
      <c r="E204" s="249" t="s">
        <v>202</v>
      </c>
      <c r="F204" s="249" t="s">
        <v>202</v>
      </c>
      <c r="G204" s="249" t="s">
        <v>202</v>
      </c>
      <c r="H204" s="249" t="s">
        <v>202</v>
      </c>
      <c r="I204" s="260">
        <v>1056.1999999999998</v>
      </c>
      <c r="J204" s="260">
        <v>845.3</v>
      </c>
      <c r="K204" s="261">
        <v>22</v>
      </c>
      <c r="L204" s="260">
        <v>4862752.0199999996</v>
      </c>
      <c r="M204" s="260">
        <v>0</v>
      </c>
      <c r="N204" s="260">
        <v>0</v>
      </c>
      <c r="O204" s="260">
        <v>0</v>
      </c>
      <c r="P204" s="260">
        <v>4862752.0199999996</v>
      </c>
      <c r="Q204" s="260">
        <v>0</v>
      </c>
      <c r="R204" s="260">
        <v>0</v>
      </c>
      <c r="S204" s="258"/>
    </row>
    <row r="205" spans="1:19" s="38" customFormat="1" ht="12" hidden="1" customHeight="1" x14ac:dyDescent="0.2">
      <c r="A205" s="357" t="s">
        <v>208</v>
      </c>
      <c r="B205" s="357"/>
      <c r="C205" s="357"/>
      <c r="D205" s="357"/>
      <c r="E205" s="357"/>
      <c r="F205" s="357"/>
      <c r="G205" s="357"/>
      <c r="H205" s="357"/>
      <c r="I205" s="357"/>
      <c r="J205" s="357"/>
      <c r="K205" s="357"/>
      <c r="L205" s="357"/>
      <c r="M205" s="357"/>
      <c r="N205" s="357"/>
      <c r="O205" s="357"/>
      <c r="P205" s="357"/>
      <c r="Q205" s="357"/>
      <c r="R205" s="357"/>
      <c r="S205" s="357"/>
    </row>
    <row r="206" spans="1:19" s="38" customFormat="1" ht="12" hidden="1" customHeight="1" x14ac:dyDescent="0.2">
      <c r="A206" s="249">
        <v>152</v>
      </c>
      <c r="B206" s="250" t="s">
        <v>1722</v>
      </c>
      <c r="C206" s="251" t="s">
        <v>268</v>
      </c>
      <c r="D206" s="252" t="s">
        <v>267</v>
      </c>
      <c r="E206" s="253">
        <v>1963</v>
      </c>
      <c r="F206" s="254" t="s">
        <v>784</v>
      </c>
      <c r="G206" s="253">
        <v>4</v>
      </c>
      <c r="H206" s="255">
        <v>3</v>
      </c>
      <c r="I206" s="254">
        <v>2612.4</v>
      </c>
      <c r="J206" s="256">
        <v>2004.9</v>
      </c>
      <c r="K206" s="257">
        <v>12</v>
      </c>
      <c r="L206" s="256">
        <v>6838245.0099999998</v>
      </c>
      <c r="M206" s="256">
        <v>0</v>
      </c>
      <c r="N206" s="256">
        <v>0</v>
      </c>
      <c r="O206" s="256">
        <v>0</v>
      </c>
      <c r="P206" s="256">
        <v>6838245.0099999998</v>
      </c>
      <c r="Q206" s="258">
        <v>0</v>
      </c>
      <c r="R206" s="258">
        <v>0</v>
      </c>
      <c r="S206" s="259" t="s">
        <v>2219</v>
      </c>
    </row>
    <row r="207" spans="1:19" s="38" customFormat="1" ht="12" hidden="1" customHeight="1" x14ac:dyDescent="0.2">
      <c r="A207" s="249">
        <v>153</v>
      </c>
      <c r="B207" s="250" t="s">
        <v>1742</v>
      </c>
      <c r="C207" s="251" t="s">
        <v>268</v>
      </c>
      <c r="D207" s="252" t="s">
        <v>267</v>
      </c>
      <c r="E207" s="253">
        <v>1978</v>
      </c>
      <c r="F207" s="254" t="s">
        <v>784</v>
      </c>
      <c r="G207" s="253">
        <v>2</v>
      </c>
      <c r="H207" s="255">
        <v>2</v>
      </c>
      <c r="I207" s="254">
        <v>828.2</v>
      </c>
      <c r="J207" s="256">
        <v>767.2</v>
      </c>
      <c r="K207" s="257">
        <v>51</v>
      </c>
      <c r="L207" s="256">
        <v>4505643.6500000004</v>
      </c>
      <c r="M207" s="256">
        <v>0</v>
      </c>
      <c r="N207" s="256">
        <v>0</v>
      </c>
      <c r="O207" s="256">
        <v>0</v>
      </c>
      <c r="P207" s="256">
        <v>4505643.6500000004</v>
      </c>
      <c r="Q207" s="258">
        <v>0</v>
      </c>
      <c r="R207" s="258">
        <v>0</v>
      </c>
      <c r="S207" s="259" t="s">
        <v>2219</v>
      </c>
    </row>
    <row r="208" spans="1:19" s="38" customFormat="1" ht="12" hidden="1" customHeight="1" x14ac:dyDescent="0.2">
      <c r="A208" s="249">
        <v>154</v>
      </c>
      <c r="B208" s="250" t="s">
        <v>1743</v>
      </c>
      <c r="C208" s="251" t="s">
        <v>268</v>
      </c>
      <c r="D208" s="252" t="s">
        <v>267</v>
      </c>
      <c r="E208" s="253">
        <v>1978</v>
      </c>
      <c r="F208" s="254" t="s">
        <v>784</v>
      </c>
      <c r="G208" s="253">
        <v>2</v>
      </c>
      <c r="H208" s="255">
        <v>2</v>
      </c>
      <c r="I208" s="254">
        <v>828.2</v>
      </c>
      <c r="J208" s="256">
        <v>767.2</v>
      </c>
      <c r="K208" s="257">
        <v>59</v>
      </c>
      <c r="L208" s="256">
        <v>4505643.6500000004</v>
      </c>
      <c r="M208" s="256">
        <v>0</v>
      </c>
      <c r="N208" s="256">
        <v>0</v>
      </c>
      <c r="O208" s="256">
        <v>0</v>
      </c>
      <c r="P208" s="256">
        <v>4505643.6500000004</v>
      </c>
      <c r="Q208" s="258">
        <v>0</v>
      </c>
      <c r="R208" s="258">
        <v>0</v>
      </c>
      <c r="S208" s="259" t="s">
        <v>2219</v>
      </c>
    </row>
    <row r="209" spans="1:19" s="38" customFormat="1" ht="12" hidden="1" customHeight="1" x14ac:dyDescent="0.2">
      <c r="A209" s="249">
        <v>155</v>
      </c>
      <c r="B209" s="250" t="s">
        <v>1747</v>
      </c>
      <c r="C209" s="251" t="s">
        <v>268</v>
      </c>
      <c r="D209" s="252" t="s">
        <v>267</v>
      </c>
      <c r="E209" s="253">
        <v>1960</v>
      </c>
      <c r="F209" s="254" t="s">
        <v>784</v>
      </c>
      <c r="G209" s="253">
        <v>2</v>
      </c>
      <c r="H209" s="255">
        <v>2</v>
      </c>
      <c r="I209" s="254">
        <v>435.8</v>
      </c>
      <c r="J209" s="256">
        <v>397.4</v>
      </c>
      <c r="K209" s="257">
        <v>17</v>
      </c>
      <c r="L209" s="256">
        <v>4406869.01</v>
      </c>
      <c r="M209" s="256">
        <v>0</v>
      </c>
      <c r="N209" s="256">
        <v>0</v>
      </c>
      <c r="O209" s="256">
        <v>0</v>
      </c>
      <c r="P209" s="256">
        <v>4406869.01</v>
      </c>
      <c r="Q209" s="258">
        <v>0</v>
      </c>
      <c r="R209" s="258">
        <v>0</v>
      </c>
      <c r="S209" s="259" t="s">
        <v>2219</v>
      </c>
    </row>
    <row r="210" spans="1:19" s="38" customFormat="1" ht="12" hidden="1" customHeight="1" x14ac:dyDescent="0.2">
      <c r="A210" s="249">
        <v>156</v>
      </c>
      <c r="B210" s="250" t="s">
        <v>1748</v>
      </c>
      <c r="C210" s="251" t="s">
        <v>268</v>
      </c>
      <c r="D210" s="252" t="s">
        <v>267</v>
      </c>
      <c r="E210" s="253">
        <v>1960</v>
      </c>
      <c r="F210" s="254" t="s">
        <v>784</v>
      </c>
      <c r="G210" s="253">
        <v>2</v>
      </c>
      <c r="H210" s="255">
        <v>2</v>
      </c>
      <c r="I210" s="254">
        <v>435.8</v>
      </c>
      <c r="J210" s="256">
        <v>397.4</v>
      </c>
      <c r="K210" s="257">
        <v>23</v>
      </c>
      <c r="L210" s="256">
        <v>4482849.49</v>
      </c>
      <c r="M210" s="256">
        <v>0</v>
      </c>
      <c r="N210" s="256">
        <v>0</v>
      </c>
      <c r="O210" s="256">
        <v>0</v>
      </c>
      <c r="P210" s="256">
        <v>4482849.49</v>
      </c>
      <c r="Q210" s="258">
        <v>0</v>
      </c>
      <c r="R210" s="258">
        <v>0</v>
      </c>
      <c r="S210" s="259" t="s">
        <v>2219</v>
      </c>
    </row>
    <row r="211" spans="1:19" s="38" customFormat="1" ht="30.75" hidden="1" customHeight="1" x14ac:dyDescent="0.2">
      <c r="A211" s="352" t="s">
        <v>209</v>
      </c>
      <c r="B211" s="352"/>
      <c r="C211" s="259"/>
      <c r="D211" s="249" t="s">
        <v>202</v>
      </c>
      <c r="E211" s="249" t="s">
        <v>202</v>
      </c>
      <c r="F211" s="249" t="s">
        <v>202</v>
      </c>
      <c r="G211" s="249" t="s">
        <v>202</v>
      </c>
      <c r="H211" s="249" t="s">
        <v>202</v>
      </c>
      <c r="I211" s="260">
        <v>5140.4000000000005</v>
      </c>
      <c r="J211" s="260">
        <v>4334.1000000000004</v>
      </c>
      <c r="K211" s="261">
        <v>162</v>
      </c>
      <c r="L211" s="260">
        <v>24739250.810000002</v>
      </c>
      <c r="M211" s="260">
        <v>0</v>
      </c>
      <c r="N211" s="260">
        <v>0</v>
      </c>
      <c r="O211" s="260">
        <v>0</v>
      </c>
      <c r="P211" s="260">
        <v>24739250.810000002</v>
      </c>
      <c r="Q211" s="260">
        <v>0</v>
      </c>
      <c r="R211" s="260">
        <v>0</v>
      </c>
      <c r="S211" s="258"/>
    </row>
    <row r="212" spans="1:19" s="38" customFormat="1" ht="12" hidden="1" customHeight="1" x14ac:dyDescent="0.2">
      <c r="A212" s="354" t="s">
        <v>35</v>
      </c>
      <c r="B212" s="354"/>
      <c r="C212" s="354"/>
      <c r="D212" s="354"/>
      <c r="E212" s="354"/>
      <c r="F212" s="354"/>
      <c r="G212" s="354"/>
      <c r="H212" s="354"/>
      <c r="I212" s="354"/>
      <c r="J212" s="354"/>
      <c r="K212" s="354"/>
      <c r="L212" s="354"/>
      <c r="M212" s="354"/>
      <c r="N212" s="354"/>
      <c r="O212" s="354"/>
      <c r="P212" s="354"/>
      <c r="Q212" s="354"/>
      <c r="R212" s="354"/>
      <c r="S212" s="354"/>
    </row>
    <row r="213" spans="1:19" s="38" customFormat="1" ht="12" hidden="1" customHeight="1" x14ac:dyDescent="0.2">
      <c r="A213" s="249">
        <v>157</v>
      </c>
      <c r="B213" s="250" t="s">
        <v>1764</v>
      </c>
      <c r="C213" s="251" t="s">
        <v>268</v>
      </c>
      <c r="D213" s="252" t="s">
        <v>267</v>
      </c>
      <c r="E213" s="253">
        <v>1995</v>
      </c>
      <c r="F213" s="254" t="s">
        <v>784</v>
      </c>
      <c r="G213" s="253">
        <v>2</v>
      </c>
      <c r="H213" s="255">
        <v>2</v>
      </c>
      <c r="I213" s="254">
        <v>695.6</v>
      </c>
      <c r="J213" s="256">
        <v>633.79999999999995</v>
      </c>
      <c r="K213" s="257">
        <v>19</v>
      </c>
      <c r="L213" s="256">
        <v>4102947.01</v>
      </c>
      <c r="M213" s="256">
        <v>0</v>
      </c>
      <c r="N213" s="256">
        <v>0</v>
      </c>
      <c r="O213" s="256">
        <v>0</v>
      </c>
      <c r="P213" s="256">
        <v>4102947.01</v>
      </c>
      <c r="Q213" s="258">
        <v>0</v>
      </c>
      <c r="R213" s="258">
        <v>0</v>
      </c>
      <c r="S213" s="259" t="s">
        <v>2219</v>
      </c>
    </row>
    <row r="214" spans="1:19" s="38" customFormat="1" ht="27.75" hidden="1" customHeight="1" x14ac:dyDescent="0.2">
      <c r="A214" s="323" t="s">
        <v>36</v>
      </c>
      <c r="B214" s="323"/>
      <c r="C214" s="259"/>
      <c r="D214" s="249" t="s">
        <v>202</v>
      </c>
      <c r="E214" s="249" t="s">
        <v>202</v>
      </c>
      <c r="F214" s="249" t="s">
        <v>202</v>
      </c>
      <c r="G214" s="249" t="s">
        <v>202</v>
      </c>
      <c r="H214" s="249" t="s">
        <v>202</v>
      </c>
      <c r="I214" s="260">
        <v>695.6</v>
      </c>
      <c r="J214" s="260">
        <v>633.79999999999995</v>
      </c>
      <c r="K214" s="261">
        <v>19</v>
      </c>
      <c r="L214" s="260">
        <v>4102947.01</v>
      </c>
      <c r="M214" s="260">
        <v>0</v>
      </c>
      <c r="N214" s="260">
        <v>0</v>
      </c>
      <c r="O214" s="260">
        <v>0</v>
      </c>
      <c r="P214" s="260">
        <v>4102947.01</v>
      </c>
      <c r="Q214" s="260">
        <v>0</v>
      </c>
      <c r="R214" s="260">
        <v>0</v>
      </c>
      <c r="S214" s="258"/>
    </row>
    <row r="215" spans="1:19" s="38" customFormat="1" ht="12" hidden="1" customHeight="1" x14ac:dyDescent="0.2">
      <c r="A215" s="348" t="s">
        <v>245</v>
      </c>
      <c r="B215" s="348"/>
      <c r="C215" s="348"/>
      <c r="D215" s="348"/>
      <c r="E215" s="348"/>
      <c r="F215" s="348"/>
      <c r="G215" s="348"/>
      <c r="H215" s="348"/>
      <c r="I215" s="348"/>
      <c r="J215" s="348"/>
      <c r="K215" s="348"/>
      <c r="L215" s="348"/>
      <c r="M215" s="348"/>
      <c r="N215" s="348"/>
      <c r="O215" s="348"/>
      <c r="P215" s="348"/>
      <c r="Q215" s="348"/>
      <c r="R215" s="348"/>
      <c r="S215" s="348"/>
    </row>
    <row r="216" spans="1:19" s="38" customFormat="1" ht="12" hidden="1" customHeight="1" x14ac:dyDescent="0.2">
      <c r="A216" s="249">
        <v>158</v>
      </c>
      <c r="B216" s="250" t="s">
        <v>1770</v>
      </c>
      <c r="C216" s="251" t="s">
        <v>268</v>
      </c>
      <c r="D216" s="252" t="s">
        <v>267</v>
      </c>
      <c r="E216" s="253">
        <v>1983</v>
      </c>
      <c r="F216" s="254" t="s">
        <v>784</v>
      </c>
      <c r="G216" s="253">
        <v>3</v>
      </c>
      <c r="H216" s="255">
        <v>3</v>
      </c>
      <c r="I216" s="254">
        <v>1376.9</v>
      </c>
      <c r="J216" s="256">
        <v>1256.4000000000001</v>
      </c>
      <c r="K216" s="257">
        <v>42</v>
      </c>
      <c r="L216" s="256">
        <v>6184812.7000000002</v>
      </c>
      <c r="M216" s="256">
        <v>0</v>
      </c>
      <c r="N216" s="256">
        <v>0</v>
      </c>
      <c r="O216" s="256">
        <v>0</v>
      </c>
      <c r="P216" s="256">
        <v>6184812.7000000002</v>
      </c>
      <c r="Q216" s="258">
        <v>0</v>
      </c>
      <c r="R216" s="258">
        <v>0</v>
      </c>
      <c r="S216" s="259" t="s">
        <v>2219</v>
      </c>
    </row>
    <row r="217" spans="1:19" s="38" customFormat="1" ht="12" hidden="1" customHeight="1" x14ac:dyDescent="0.2">
      <c r="A217" s="249">
        <v>159</v>
      </c>
      <c r="B217" s="250" t="s">
        <v>1776</v>
      </c>
      <c r="C217" s="251" t="s">
        <v>268</v>
      </c>
      <c r="D217" s="252" t="s">
        <v>267</v>
      </c>
      <c r="E217" s="253">
        <v>1987</v>
      </c>
      <c r="F217" s="254" t="s">
        <v>784</v>
      </c>
      <c r="G217" s="253">
        <v>3</v>
      </c>
      <c r="H217" s="255">
        <v>2</v>
      </c>
      <c r="I217" s="254">
        <v>1376.7</v>
      </c>
      <c r="J217" s="256">
        <v>1275.8</v>
      </c>
      <c r="K217" s="257">
        <v>66</v>
      </c>
      <c r="L217" s="256">
        <v>6123268.4900000002</v>
      </c>
      <c r="M217" s="256">
        <v>0</v>
      </c>
      <c r="N217" s="256">
        <v>0</v>
      </c>
      <c r="O217" s="256">
        <v>0</v>
      </c>
      <c r="P217" s="256">
        <v>6123268.4900000002</v>
      </c>
      <c r="Q217" s="258">
        <v>0</v>
      </c>
      <c r="R217" s="258">
        <v>0</v>
      </c>
      <c r="S217" s="259" t="s">
        <v>2219</v>
      </c>
    </row>
    <row r="218" spans="1:19" s="38" customFormat="1" ht="40.5" hidden="1" customHeight="1" x14ac:dyDescent="0.2">
      <c r="A218" s="322" t="s">
        <v>233</v>
      </c>
      <c r="B218" s="322"/>
      <c r="C218" s="259"/>
      <c r="D218" s="249" t="s">
        <v>202</v>
      </c>
      <c r="E218" s="249" t="s">
        <v>202</v>
      </c>
      <c r="F218" s="249" t="s">
        <v>202</v>
      </c>
      <c r="G218" s="249" t="s">
        <v>202</v>
      </c>
      <c r="H218" s="249" t="s">
        <v>202</v>
      </c>
      <c r="I218" s="260">
        <v>2753.6000000000004</v>
      </c>
      <c r="J218" s="260">
        <v>2532.1999999999998</v>
      </c>
      <c r="K218" s="261">
        <v>108</v>
      </c>
      <c r="L218" s="260">
        <v>12308081.190000001</v>
      </c>
      <c r="M218" s="260">
        <v>0</v>
      </c>
      <c r="N218" s="260">
        <v>0</v>
      </c>
      <c r="O218" s="260">
        <v>0</v>
      </c>
      <c r="P218" s="260">
        <v>12308081.190000001</v>
      </c>
      <c r="Q218" s="260">
        <v>0</v>
      </c>
      <c r="R218" s="260">
        <v>0</v>
      </c>
      <c r="S218" s="258"/>
    </row>
    <row r="219" spans="1:19" s="38" customFormat="1" ht="12" hidden="1" customHeight="1" x14ac:dyDescent="0.2">
      <c r="A219" s="348" t="s">
        <v>207</v>
      </c>
      <c r="B219" s="348"/>
      <c r="C219" s="348"/>
      <c r="D219" s="348"/>
      <c r="E219" s="348"/>
      <c r="F219" s="348"/>
      <c r="G219" s="348"/>
      <c r="H219" s="348"/>
      <c r="I219" s="348"/>
      <c r="J219" s="348"/>
      <c r="K219" s="348"/>
      <c r="L219" s="348"/>
      <c r="M219" s="348"/>
      <c r="N219" s="348"/>
      <c r="O219" s="348"/>
      <c r="P219" s="348"/>
      <c r="Q219" s="348"/>
      <c r="R219" s="348"/>
      <c r="S219" s="348"/>
    </row>
    <row r="220" spans="1:19" s="38" customFormat="1" ht="12" hidden="1" customHeight="1" x14ac:dyDescent="0.2">
      <c r="A220" s="249">
        <v>160</v>
      </c>
      <c r="B220" s="250" t="s">
        <v>1780</v>
      </c>
      <c r="C220" s="251" t="s">
        <v>268</v>
      </c>
      <c r="D220" s="252" t="s">
        <v>267</v>
      </c>
      <c r="E220" s="253">
        <v>1978</v>
      </c>
      <c r="F220" s="254" t="s">
        <v>784</v>
      </c>
      <c r="G220" s="253">
        <v>2</v>
      </c>
      <c r="H220" s="255">
        <v>3</v>
      </c>
      <c r="I220" s="254">
        <v>577.79999999999995</v>
      </c>
      <c r="J220" s="256">
        <v>503.6</v>
      </c>
      <c r="K220" s="257">
        <v>40</v>
      </c>
      <c r="L220" s="256">
        <v>6031332.0899999999</v>
      </c>
      <c r="M220" s="256">
        <v>0</v>
      </c>
      <c r="N220" s="256">
        <v>0</v>
      </c>
      <c r="O220" s="256">
        <v>0</v>
      </c>
      <c r="P220" s="256">
        <v>6031332.0899999999</v>
      </c>
      <c r="Q220" s="258">
        <v>0</v>
      </c>
      <c r="R220" s="258">
        <v>0</v>
      </c>
      <c r="S220" s="259" t="s">
        <v>2219</v>
      </c>
    </row>
    <row r="221" spans="1:19" s="38" customFormat="1" ht="22.5" hidden="1" customHeight="1" x14ac:dyDescent="0.2">
      <c r="A221" s="322" t="s">
        <v>206</v>
      </c>
      <c r="B221" s="322"/>
      <c r="C221" s="259"/>
      <c r="D221" s="249" t="s">
        <v>202</v>
      </c>
      <c r="E221" s="249" t="s">
        <v>202</v>
      </c>
      <c r="F221" s="249" t="s">
        <v>202</v>
      </c>
      <c r="G221" s="249" t="s">
        <v>202</v>
      </c>
      <c r="H221" s="249" t="s">
        <v>202</v>
      </c>
      <c r="I221" s="260">
        <v>577.79999999999995</v>
      </c>
      <c r="J221" s="260">
        <v>503.6</v>
      </c>
      <c r="K221" s="261">
        <v>40</v>
      </c>
      <c r="L221" s="260">
        <v>6031332.0899999999</v>
      </c>
      <c r="M221" s="260">
        <v>0</v>
      </c>
      <c r="N221" s="260">
        <v>0</v>
      </c>
      <c r="O221" s="260">
        <v>0</v>
      </c>
      <c r="P221" s="260">
        <v>6031332.0899999999</v>
      </c>
      <c r="Q221" s="260">
        <v>0</v>
      </c>
      <c r="R221" s="260">
        <v>0</v>
      </c>
      <c r="S221" s="258"/>
    </row>
    <row r="222" spans="1:19" s="38" customFormat="1" ht="12" hidden="1" customHeight="1" x14ac:dyDescent="0.2">
      <c r="A222" s="348" t="s">
        <v>195</v>
      </c>
      <c r="B222" s="348"/>
      <c r="C222" s="348"/>
      <c r="D222" s="348"/>
      <c r="E222" s="348"/>
      <c r="F222" s="348"/>
      <c r="G222" s="348"/>
      <c r="H222" s="348"/>
      <c r="I222" s="348"/>
      <c r="J222" s="348"/>
      <c r="K222" s="348"/>
      <c r="L222" s="348"/>
      <c r="M222" s="348"/>
      <c r="N222" s="348"/>
      <c r="O222" s="348"/>
      <c r="P222" s="348"/>
      <c r="Q222" s="348"/>
      <c r="R222" s="348"/>
      <c r="S222" s="348"/>
    </row>
    <row r="223" spans="1:19" s="38" customFormat="1" ht="12" hidden="1" customHeight="1" x14ac:dyDescent="0.2">
      <c r="A223" s="249">
        <v>161</v>
      </c>
      <c r="B223" s="250" t="s">
        <v>1796</v>
      </c>
      <c r="C223" s="251" t="s">
        <v>268</v>
      </c>
      <c r="D223" s="252" t="s">
        <v>267</v>
      </c>
      <c r="E223" s="263">
        <v>1979</v>
      </c>
      <c r="F223" s="254" t="s">
        <v>784</v>
      </c>
      <c r="G223" s="263">
        <v>2</v>
      </c>
      <c r="H223" s="264">
        <v>3</v>
      </c>
      <c r="I223" s="254">
        <v>907.39</v>
      </c>
      <c r="J223" s="256">
        <v>874.79</v>
      </c>
      <c r="K223" s="265">
        <v>31</v>
      </c>
      <c r="L223" s="256">
        <v>6692362.4400000004</v>
      </c>
      <c r="M223" s="256">
        <v>0</v>
      </c>
      <c r="N223" s="256">
        <v>0</v>
      </c>
      <c r="O223" s="256">
        <v>0</v>
      </c>
      <c r="P223" s="256">
        <v>6692362.4400000004</v>
      </c>
      <c r="Q223" s="258">
        <v>0</v>
      </c>
      <c r="R223" s="258">
        <v>0</v>
      </c>
      <c r="S223" s="259" t="s">
        <v>2219</v>
      </c>
    </row>
    <row r="224" spans="1:19" s="38" customFormat="1" ht="12" hidden="1" customHeight="1" x14ac:dyDescent="0.2">
      <c r="A224" s="249">
        <v>162</v>
      </c>
      <c r="B224" s="250" t="s">
        <v>1797</v>
      </c>
      <c r="C224" s="251" t="s">
        <v>268</v>
      </c>
      <c r="D224" s="252" t="s">
        <v>267</v>
      </c>
      <c r="E224" s="263">
        <v>1979</v>
      </c>
      <c r="F224" s="254" t="s">
        <v>784</v>
      </c>
      <c r="G224" s="263">
        <v>2</v>
      </c>
      <c r="H224" s="264">
        <v>3</v>
      </c>
      <c r="I224" s="254">
        <v>893.22</v>
      </c>
      <c r="J224" s="256">
        <v>860.82</v>
      </c>
      <c r="K224" s="265">
        <v>47</v>
      </c>
      <c r="L224" s="256">
        <v>6677622.2199999997</v>
      </c>
      <c r="M224" s="256">
        <v>0</v>
      </c>
      <c r="N224" s="256">
        <v>0</v>
      </c>
      <c r="O224" s="256">
        <v>0</v>
      </c>
      <c r="P224" s="256">
        <v>6677622.2199999997</v>
      </c>
      <c r="Q224" s="258">
        <v>0</v>
      </c>
      <c r="R224" s="258">
        <v>0</v>
      </c>
      <c r="S224" s="259" t="s">
        <v>2219</v>
      </c>
    </row>
    <row r="225" spans="1:19" s="38" customFormat="1" ht="23.25" hidden="1" customHeight="1" x14ac:dyDescent="0.2">
      <c r="A225" s="322" t="s">
        <v>194</v>
      </c>
      <c r="B225" s="322"/>
      <c r="C225" s="259"/>
      <c r="D225" s="249" t="s">
        <v>202</v>
      </c>
      <c r="E225" s="249" t="s">
        <v>202</v>
      </c>
      <c r="F225" s="249" t="s">
        <v>202</v>
      </c>
      <c r="G225" s="249" t="s">
        <v>202</v>
      </c>
      <c r="H225" s="249" t="s">
        <v>202</v>
      </c>
      <c r="I225" s="260">
        <v>1800.6100000000001</v>
      </c>
      <c r="J225" s="260">
        <v>1735.6100000000001</v>
      </c>
      <c r="K225" s="261">
        <v>78</v>
      </c>
      <c r="L225" s="260">
        <v>13369984.66</v>
      </c>
      <c r="M225" s="260">
        <v>0</v>
      </c>
      <c r="N225" s="260">
        <v>0</v>
      </c>
      <c r="O225" s="260">
        <v>0</v>
      </c>
      <c r="P225" s="260">
        <v>13369984.66</v>
      </c>
      <c r="Q225" s="260">
        <v>0</v>
      </c>
      <c r="R225" s="260">
        <v>0</v>
      </c>
      <c r="S225" s="258"/>
    </row>
    <row r="226" spans="1:19" s="38" customFormat="1" ht="12" hidden="1" customHeight="1" x14ac:dyDescent="0.2">
      <c r="A226" s="357" t="s">
        <v>212</v>
      </c>
      <c r="B226" s="357"/>
      <c r="C226" s="357"/>
      <c r="D226" s="357"/>
      <c r="E226" s="357"/>
      <c r="F226" s="357"/>
      <c r="G226" s="357"/>
      <c r="H226" s="357"/>
      <c r="I226" s="357"/>
      <c r="J226" s="357"/>
      <c r="K226" s="357"/>
      <c r="L226" s="357"/>
      <c r="M226" s="357"/>
      <c r="N226" s="357"/>
      <c r="O226" s="357"/>
      <c r="P226" s="357"/>
      <c r="Q226" s="357"/>
      <c r="R226" s="357"/>
      <c r="S226" s="357"/>
    </row>
    <row r="227" spans="1:19" s="38" customFormat="1" ht="12" hidden="1" customHeight="1" x14ac:dyDescent="0.2">
      <c r="A227" s="249">
        <v>163</v>
      </c>
      <c r="B227" s="250" t="s">
        <v>1800</v>
      </c>
      <c r="C227" s="251" t="s">
        <v>268</v>
      </c>
      <c r="D227" s="252" t="s">
        <v>267</v>
      </c>
      <c r="E227" s="263">
        <v>1983</v>
      </c>
      <c r="F227" s="254" t="s">
        <v>784</v>
      </c>
      <c r="G227" s="263">
        <v>2</v>
      </c>
      <c r="H227" s="264">
        <v>3</v>
      </c>
      <c r="I227" s="254">
        <v>1122.4000000000001</v>
      </c>
      <c r="J227" s="256">
        <v>822.92</v>
      </c>
      <c r="K227" s="265">
        <v>43</v>
      </c>
      <c r="L227" s="256">
        <v>311074.34999999998</v>
      </c>
      <c r="M227" s="256">
        <v>0</v>
      </c>
      <c r="N227" s="256">
        <v>0</v>
      </c>
      <c r="O227" s="256">
        <v>0</v>
      </c>
      <c r="P227" s="256">
        <v>311074.34999999998</v>
      </c>
      <c r="Q227" s="258">
        <v>0</v>
      </c>
      <c r="R227" s="258">
        <v>0</v>
      </c>
      <c r="S227" s="259" t="s">
        <v>2219</v>
      </c>
    </row>
    <row r="228" spans="1:19" s="38" customFormat="1" ht="12" hidden="1" customHeight="1" x14ac:dyDescent="0.2">
      <c r="A228" s="249">
        <v>164</v>
      </c>
      <c r="B228" s="250" t="s">
        <v>47</v>
      </c>
      <c r="C228" s="251" t="s">
        <v>268</v>
      </c>
      <c r="D228" s="252" t="s">
        <v>267</v>
      </c>
      <c r="E228" s="263">
        <v>1991</v>
      </c>
      <c r="F228" s="254" t="s">
        <v>784</v>
      </c>
      <c r="G228" s="263">
        <v>2</v>
      </c>
      <c r="H228" s="264">
        <v>2</v>
      </c>
      <c r="I228" s="254">
        <v>889.6</v>
      </c>
      <c r="J228" s="256">
        <v>676</v>
      </c>
      <c r="K228" s="265">
        <v>24</v>
      </c>
      <c r="L228" s="256">
        <v>467057.65</v>
      </c>
      <c r="M228" s="256">
        <v>0</v>
      </c>
      <c r="N228" s="256">
        <v>0</v>
      </c>
      <c r="O228" s="256">
        <v>0</v>
      </c>
      <c r="P228" s="256">
        <v>467057.65</v>
      </c>
      <c r="Q228" s="258">
        <v>0</v>
      </c>
      <c r="R228" s="258">
        <v>0</v>
      </c>
      <c r="S228" s="259" t="s">
        <v>2219</v>
      </c>
    </row>
    <row r="229" spans="1:19" s="38" customFormat="1" ht="34.5" hidden="1" customHeight="1" x14ac:dyDescent="0.2">
      <c r="A229" s="352" t="s">
        <v>2212</v>
      </c>
      <c r="B229" s="352"/>
      <c r="C229" s="259"/>
      <c r="D229" s="249" t="s">
        <v>202</v>
      </c>
      <c r="E229" s="249" t="s">
        <v>202</v>
      </c>
      <c r="F229" s="249" t="s">
        <v>202</v>
      </c>
      <c r="G229" s="249" t="s">
        <v>202</v>
      </c>
      <c r="H229" s="249" t="s">
        <v>202</v>
      </c>
      <c r="I229" s="260">
        <v>2012</v>
      </c>
      <c r="J229" s="260">
        <v>1498.92</v>
      </c>
      <c r="K229" s="261">
        <v>67</v>
      </c>
      <c r="L229" s="260">
        <v>778132</v>
      </c>
      <c r="M229" s="260">
        <v>0</v>
      </c>
      <c r="N229" s="260">
        <v>0</v>
      </c>
      <c r="O229" s="260">
        <v>0</v>
      </c>
      <c r="P229" s="260">
        <v>778132</v>
      </c>
      <c r="Q229" s="260">
        <v>0</v>
      </c>
      <c r="R229" s="260">
        <v>0</v>
      </c>
      <c r="S229" s="258"/>
    </row>
    <row r="230" spans="1:19" s="235" customFormat="1" ht="12" hidden="1" customHeight="1" x14ac:dyDescent="0.2">
      <c r="A230" s="328" t="s">
        <v>2230</v>
      </c>
      <c r="B230" s="329"/>
      <c r="C230" s="329"/>
      <c r="D230" s="329"/>
      <c r="E230" s="329"/>
      <c r="F230" s="329"/>
      <c r="G230" s="329"/>
      <c r="H230" s="329"/>
      <c r="I230" s="329"/>
      <c r="J230" s="329"/>
      <c r="K230" s="329"/>
      <c r="L230" s="329"/>
      <c r="M230" s="329"/>
      <c r="N230" s="329"/>
      <c r="O230" s="329"/>
      <c r="P230" s="329"/>
      <c r="Q230" s="329"/>
      <c r="R230" s="329"/>
      <c r="S230" s="330"/>
    </row>
    <row r="231" spans="1:19" s="235" customFormat="1" ht="12" hidden="1" customHeight="1" x14ac:dyDescent="0.2">
      <c r="A231" s="249">
        <v>165</v>
      </c>
      <c r="B231" s="250" t="s">
        <v>1802</v>
      </c>
      <c r="C231" s="251" t="s">
        <v>268</v>
      </c>
      <c r="D231" s="252" t="s">
        <v>267</v>
      </c>
      <c r="E231" s="264">
        <v>1982</v>
      </c>
      <c r="F231" s="254" t="s">
        <v>781</v>
      </c>
      <c r="G231" s="266">
        <v>2</v>
      </c>
      <c r="H231" s="265">
        <v>2</v>
      </c>
      <c r="I231" s="256">
        <v>635.1</v>
      </c>
      <c r="J231" s="256">
        <v>576.9</v>
      </c>
      <c r="K231" s="266">
        <v>22</v>
      </c>
      <c r="L231" s="256">
        <v>3849806.66</v>
      </c>
      <c r="M231" s="256">
        <v>0</v>
      </c>
      <c r="N231" s="256">
        <v>0</v>
      </c>
      <c r="O231" s="256">
        <v>0</v>
      </c>
      <c r="P231" s="256">
        <v>3849806.66</v>
      </c>
      <c r="Q231" s="258">
        <v>0</v>
      </c>
      <c r="R231" s="258">
        <v>0</v>
      </c>
      <c r="S231" s="259" t="s">
        <v>2219</v>
      </c>
    </row>
    <row r="232" spans="1:19" s="235" customFormat="1" ht="28.5" hidden="1" customHeight="1" x14ac:dyDescent="0.2">
      <c r="A232" s="352" t="s">
        <v>2231</v>
      </c>
      <c r="B232" s="352"/>
      <c r="C232" s="259"/>
      <c r="D232" s="249" t="s">
        <v>202</v>
      </c>
      <c r="E232" s="249" t="s">
        <v>202</v>
      </c>
      <c r="F232" s="249" t="s">
        <v>202</v>
      </c>
      <c r="G232" s="265" t="s">
        <v>202</v>
      </c>
      <c r="H232" s="265" t="s">
        <v>202</v>
      </c>
      <c r="I232" s="260">
        <v>635.1</v>
      </c>
      <c r="J232" s="260">
        <v>576.9</v>
      </c>
      <c r="K232" s="266">
        <v>22</v>
      </c>
      <c r="L232" s="260">
        <v>3849806.66</v>
      </c>
      <c r="M232" s="260">
        <v>0</v>
      </c>
      <c r="N232" s="260">
        <v>0</v>
      </c>
      <c r="O232" s="260">
        <v>0</v>
      </c>
      <c r="P232" s="260">
        <v>3849806.66</v>
      </c>
      <c r="Q232" s="260">
        <v>0</v>
      </c>
      <c r="R232" s="260">
        <v>0</v>
      </c>
      <c r="S232" s="258"/>
    </row>
    <row r="233" spans="1:19" s="38" customFormat="1" ht="12" hidden="1" customHeight="1" x14ac:dyDescent="0.2">
      <c r="A233" s="348" t="s">
        <v>2271</v>
      </c>
      <c r="B233" s="348"/>
      <c r="C233" s="348"/>
      <c r="D233" s="348"/>
      <c r="E233" s="348"/>
      <c r="F233" s="348"/>
      <c r="G233" s="348"/>
      <c r="H233" s="348"/>
      <c r="I233" s="348"/>
      <c r="J233" s="348"/>
      <c r="K233" s="348"/>
      <c r="L233" s="348"/>
      <c r="M233" s="348"/>
      <c r="N233" s="348"/>
      <c r="O233" s="348"/>
      <c r="P233" s="348"/>
      <c r="Q233" s="348"/>
      <c r="R233" s="348"/>
      <c r="S233" s="348"/>
    </row>
    <row r="234" spans="1:19" s="38" customFormat="1" ht="12" hidden="1" customHeight="1" x14ac:dyDescent="0.2">
      <c r="A234" s="249">
        <v>166</v>
      </c>
      <c r="B234" s="250" t="s">
        <v>1807</v>
      </c>
      <c r="C234" s="251" t="s">
        <v>268</v>
      </c>
      <c r="D234" s="252" t="s">
        <v>267</v>
      </c>
      <c r="E234" s="263">
        <v>1962</v>
      </c>
      <c r="F234" s="254" t="s">
        <v>784</v>
      </c>
      <c r="G234" s="263">
        <v>2</v>
      </c>
      <c r="H234" s="264">
        <v>3</v>
      </c>
      <c r="I234" s="254">
        <v>913.2</v>
      </c>
      <c r="J234" s="256">
        <v>632.79999999999995</v>
      </c>
      <c r="K234" s="265">
        <v>50</v>
      </c>
      <c r="L234" s="256">
        <v>4551539.0999999996</v>
      </c>
      <c r="M234" s="256">
        <v>0</v>
      </c>
      <c r="N234" s="256">
        <v>0</v>
      </c>
      <c r="O234" s="256">
        <v>0</v>
      </c>
      <c r="P234" s="256">
        <v>4551539.0999999996</v>
      </c>
      <c r="Q234" s="258">
        <v>0</v>
      </c>
      <c r="R234" s="258">
        <v>0</v>
      </c>
      <c r="S234" s="259" t="s">
        <v>2219</v>
      </c>
    </row>
    <row r="235" spans="1:19" s="38" customFormat="1" ht="27" hidden="1" customHeight="1" x14ac:dyDescent="0.2">
      <c r="A235" s="322" t="s">
        <v>2270</v>
      </c>
      <c r="B235" s="322"/>
      <c r="C235" s="259"/>
      <c r="D235" s="249" t="s">
        <v>202</v>
      </c>
      <c r="E235" s="249" t="s">
        <v>202</v>
      </c>
      <c r="F235" s="249" t="s">
        <v>202</v>
      </c>
      <c r="G235" s="249" t="s">
        <v>202</v>
      </c>
      <c r="H235" s="249" t="s">
        <v>202</v>
      </c>
      <c r="I235" s="260">
        <v>913.2</v>
      </c>
      <c r="J235" s="260">
        <v>632.79999999999995</v>
      </c>
      <c r="K235" s="261">
        <v>50</v>
      </c>
      <c r="L235" s="260">
        <v>4551539.0999999996</v>
      </c>
      <c r="M235" s="260">
        <v>0</v>
      </c>
      <c r="N235" s="260">
        <v>0</v>
      </c>
      <c r="O235" s="260">
        <v>0</v>
      </c>
      <c r="P235" s="260">
        <v>4551539.0999999996</v>
      </c>
      <c r="Q235" s="260">
        <v>0</v>
      </c>
      <c r="R235" s="260">
        <v>0</v>
      </c>
      <c r="S235" s="258"/>
    </row>
    <row r="236" spans="1:19" s="38" customFormat="1" ht="16.5" hidden="1" customHeight="1" x14ac:dyDescent="0.2">
      <c r="A236" s="350" t="s">
        <v>115</v>
      </c>
      <c r="B236" s="350"/>
      <c r="C236" s="350"/>
      <c r="D236" s="350"/>
      <c r="E236" s="350"/>
      <c r="F236" s="350"/>
      <c r="G236" s="350"/>
      <c r="H236" s="350"/>
      <c r="I236" s="350"/>
      <c r="J236" s="350"/>
      <c r="K236" s="350"/>
      <c r="L236" s="350"/>
      <c r="M236" s="350"/>
      <c r="N236" s="350"/>
      <c r="O236" s="350"/>
      <c r="P236" s="350"/>
      <c r="Q236" s="350"/>
      <c r="R236" s="350"/>
      <c r="S236" s="350"/>
    </row>
    <row r="237" spans="1:19" s="38" customFormat="1" ht="12" hidden="1" customHeight="1" x14ac:dyDescent="0.2">
      <c r="A237" s="249">
        <v>167</v>
      </c>
      <c r="B237" s="250" t="s">
        <v>1815</v>
      </c>
      <c r="C237" s="251" t="s">
        <v>268</v>
      </c>
      <c r="D237" s="252" t="s">
        <v>267</v>
      </c>
      <c r="E237" s="263">
        <v>1984</v>
      </c>
      <c r="F237" s="254" t="s">
        <v>784</v>
      </c>
      <c r="G237" s="263">
        <v>5</v>
      </c>
      <c r="H237" s="264">
        <v>4</v>
      </c>
      <c r="I237" s="254">
        <v>3849.67</v>
      </c>
      <c r="J237" s="256">
        <v>2985.4</v>
      </c>
      <c r="K237" s="265">
        <v>132</v>
      </c>
      <c r="L237" s="256">
        <v>7522069.4900000002</v>
      </c>
      <c r="M237" s="256">
        <v>0</v>
      </c>
      <c r="N237" s="256">
        <v>0</v>
      </c>
      <c r="O237" s="256">
        <v>0</v>
      </c>
      <c r="P237" s="256">
        <v>7522069.4900000002</v>
      </c>
      <c r="Q237" s="258">
        <v>0</v>
      </c>
      <c r="R237" s="258">
        <v>0</v>
      </c>
      <c r="S237" s="259" t="s">
        <v>2219</v>
      </c>
    </row>
    <row r="238" spans="1:19" s="38" customFormat="1" ht="26.25" hidden="1" customHeight="1" x14ac:dyDescent="0.2">
      <c r="A238" s="323" t="s">
        <v>237</v>
      </c>
      <c r="B238" s="323"/>
      <c r="C238" s="259"/>
      <c r="D238" s="249" t="s">
        <v>202</v>
      </c>
      <c r="E238" s="249" t="s">
        <v>202</v>
      </c>
      <c r="F238" s="249" t="s">
        <v>202</v>
      </c>
      <c r="G238" s="249" t="s">
        <v>202</v>
      </c>
      <c r="H238" s="249" t="s">
        <v>202</v>
      </c>
      <c r="I238" s="260">
        <v>3849.67</v>
      </c>
      <c r="J238" s="260">
        <v>2985.4</v>
      </c>
      <c r="K238" s="261">
        <v>132</v>
      </c>
      <c r="L238" s="260">
        <v>7522069.4900000002</v>
      </c>
      <c r="M238" s="260">
        <v>0</v>
      </c>
      <c r="N238" s="260">
        <v>0</v>
      </c>
      <c r="O238" s="260">
        <v>0</v>
      </c>
      <c r="P238" s="260">
        <v>7522069.4900000002</v>
      </c>
      <c r="Q238" s="260">
        <v>0</v>
      </c>
      <c r="R238" s="260">
        <v>0</v>
      </c>
      <c r="S238" s="258"/>
    </row>
    <row r="239" spans="1:19" s="38" customFormat="1" ht="12" hidden="1" customHeight="1" x14ac:dyDescent="0.2">
      <c r="A239" s="348" t="s">
        <v>2272</v>
      </c>
      <c r="B239" s="348"/>
      <c r="C239" s="348"/>
      <c r="D239" s="348"/>
      <c r="E239" s="348"/>
      <c r="F239" s="348"/>
      <c r="G239" s="348"/>
      <c r="H239" s="348"/>
      <c r="I239" s="348"/>
      <c r="J239" s="348"/>
      <c r="K239" s="348"/>
      <c r="L239" s="348"/>
      <c r="M239" s="348"/>
      <c r="N239" s="348"/>
      <c r="O239" s="348"/>
      <c r="P239" s="348"/>
      <c r="Q239" s="348"/>
      <c r="R239" s="348"/>
      <c r="S239" s="348"/>
    </row>
    <row r="240" spans="1:19" s="38" customFormat="1" ht="12" hidden="1" customHeight="1" x14ac:dyDescent="0.2">
      <c r="A240" s="249">
        <v>168</v>
      </c>
      <c r="B240" s="250" t="s">
        <v>1821</v>
      </c>
      <c r="C240" s="251" t="s">
        <v>268</v>
      </c>
      <c r="D240" s="252" t="s">
        <v>267</v>
      </c>
      <c r="E240" s="263">
        <v>1970</v>
      </c>
      <c r="F240" s="254" t="s">
        <v>784</v>
      </c>
      <c r="G240" s="263">
        <v>2</v>
      </c>
      <c r="H240" s="264">
        <v>2</v>
      </c>
      <c r="I240" s="254">
        <v>640.4</v>
      </c>
      <c r="J240" s="256">
        <v>614.4</v>
      </c>
      <c r="K240" s="265">
        <v>36</v>
      </c>
      <c r="L240" s="256">
        <v>3711934.79</v>
      </c>
      <c r="M240" s="256">
        <v>0</v>
      </c>
      <c r="N240" s="256">
        <v>0</v>
      </c>
      <c r="O240" s="256">
        <v>0</v>
      </c>
      <c r="P240" s="256">
        <v>3711934.79</v>
      </c>
      <c r="Q240" s="258">
        <v>0</v>
      </c>
      <c r="R240" s="258">
        <v>0</v>
      </c>
      <c r="S240" s="259" t="s">
        <v>2219</v>
      </c>
    </row>
    <row r="241" spans="1:19" s="38" customFormat="1" ht="25.5" hidden="1" customHeight="1" x14ac:dyDescent="0.2">
      <c r="A241" s="322" t="s">
        <v>2273</v>
      </c>
      <c r="B241" s="322"/>
      <c r="C241" s="259"/>
      <c r="D241" s="249" t="s">
        <v>202</v>
      </c>
      <c r="E241" s="249" t="s">
        <v>202</v>
      </c>
      <c r="F241" s="249" t="s">
        <v>202</v>
      </c>
      <c r="G241" s="249" t="s">
        <v>202</v>
      </c>
      <c r="H241" s="249" t="s">
        <v>202</v>
      </c>
      <c r="I241" s="260">
        <v>640.4</v>
      </c>
      <c r="J241" s="260">
        <v>614.4</v>
      </c>
      <c r="K241" s="261">
        <v>36</v>
      </c>
      <c r="L241" s="260">
        <v>3711934.79</v>
      </c>
      <c r="M241" s="260">
        <v>0</v>
      </c>
      <c r="N241" s="260">
        <v>0</v>
      </c>
      <c r="O241" s="260">
        <v>0</v>
      </c>
      <c r="P241" s="260">
        <v>3711934.79</v>
      </c>
      <c r="Q241" s="260">
        <v>0</v>
      </c>
      <c r="R241" s="260">
        <v>0</v>
      </c>
      <c r="S241" s="258"/>
    </row>
    <row r="242" spans="1:19" s="38" customFormat="1" ht="12" hidden="1" customHeight="1" x14ac:dyDescent="0.2">
      <c r="A242" s="355" t="s">
        <v>143</v>
      </c>
      <c r="B242" s="355"/>
      <c r="C242" s="355"/>
      <c r="D242" s="355"/>
      <c r="E242" s="355"/>
      <c r="F242" s="355"/>
      <c r="G242" s="355"/>
      <c r="H242" s="355"/>
      <c r="I242" s="355"/>
      <c r="J242" s="355"/>
      <c r="K242" s="355"/>
      <c r="L242" s="355"/>
      <c r="M242" s="355"/>
      <c r="N242" s="355"/>
      <c r="O242" s="355"/>
      <c r="P242" s="355"/>
      <c r="Q242" s="355"/>
      <c r="R242" s="355"/>
      <c r="S242" s="355"/>
    </row>
    <row r="243" spans="1:19" s="38" customFormat="1" ht="12" hidden="1" customHeight="1" x14ac:dyDescent="0.2">
      <c r="A243" s="249">
        <v>169</v>
      </c>
      <c r="B243" s="250" t="s">
        <v>1828</v>
      </c>
      <c r="C243" s="251" t="s">
        <v>268</v>
      </c>
      <c r="D243" s="252" t="s">
        <v>267</v>
      </c>
      <c r="E243" s="263">
        <v>1974</v>
      </c>
      <c r="F243" s="254" t="s">
        <v>784</v>
      </c>
      <c r="G243" s="263">
        <v>2</v>
      </c>
      <c r="H243" s="264">
        <v>2</v>
      </c>
      <c r="I243" s="254">
        <v>480.6</v>
      </c>
      <c r="J243" s="256">
        <v>442.8</v>
      </c>
      <c r="K243" s="265">
        <v>23</v>
      </c>
      <c r="L243" s="256">
        <v>4102947.01</v>
      </c>
      <c r="M243" s="256">
        <v>0</v>
      </c>
      <c r="N243" s="256">
        <v>0</v>
      </c>
      <c r="O243" s="256">
        <v>0</v>
      </c>
      <c r="P243" s="256">
        <v>4102947.01</v>
      </c>
      <c r="Q243" s="258">
        <v>0</v>
      </c>
      <c r="R243" s="258">
        <v>0</v>
      </c>
      <c r="S243" s="259" t="s">
        <v>2219</v>
      </c>
    </row>
    <row r="244" spans="1:19" s="38" customFormat="1" ht="23.25" hidden="1" customHeight="1" x14ac:dyDescent="0.2">
      <c r="A244" s="351" t="s">
        <v>144</v>
      </c>
      <c r="B244" s="351"/>
      <c r="C244" s="259"/>
      <c r="D244" s="249" t="s">
        <v>202</v>
      </c>
      <c r="E244" s="249" t="s">
        <v>202</v>
      </c>
      <c r="F244" s="249" t="s">
        <v>202</v>
      </c>
      <c r="G244" s="249" t="s">
        <v>202</v>
      </c>
      <c r="H244" s="249" t="s">
        <v>202</v>
      </c>
      <c r="I244" s="260">
        <v>480.6</v>
      </c>
      <c r="J244" s="260">
        <v>442.8</v>
      </c>
      <c r="K244" s="261">
        <v>23</v>
      </c>
      <c r="L244" s="260">
        <v>4102947.01</v>
      </c>
      <c r="M244" s="260">
        <v>0</v>
      </c>
      <c r="N244" s="260">
        <v>0</v>
      </c>
      <c r="O244" s="260">
        <v>0</v>
      </c>
      <c r="P244" s="260">
        <v>4102947.01</v>
      </c>
      <c r="Q244" s="260">
        <v>0</v>
      </c>
      <c r="R244" s="260">
        <v>0</v>
      </c>
      <c r="S244" s="258"/>
    </row>
    <row r="245" spans="1:19" s="38" customFormat="1" ht="12" hidden="1" customHeight="1" x14ac:dyDescent="0.2">
      <c r="A245" s="355" t="s">
        <v>123</v>
      </c>
      <c r="B245" s="355"/>
      <c r="C245" s="355"/>
      <c r="D245" s="355"/>
      <c r="E245" s="355"/>
      <c r="F245" s="355"/>
      <c r="G245" s="355"/>
      <c r="H245" s="355"/>
      <c r="I245" s="355"/>
      <c r="J245" s="355"/>
      <c r="K245" s="355"/>
      <c r="L245" s="355"/>
      <c r="M245" s="355"/>
      <c r="N245" s="355"/>
      <c r="O245" s="355"/>
      <c r="P245" s="355"/>
      <c r="Q245" s="355"/>
      <c r="R245" s="355"/>
      <c r="S245" s="355"/>
    </row>
    <row r="246" spans="1:19" s="38" customFormat="1" ht="12" hidden="1" customHeight="1" x14ac:dyDescent="0.2">
      <c r="A246" s="249">
        <v>170</v>
      </c>
      <c r="B246" s="250" t="s">
        <v>1831</v>
      </c>
      <c r="C246" s="251" t="s">
        <v>268</v>
      </c>
      <c r="D246" s="252" t="s">
        <v>267</v>
      </c>
      <c r="E246" s="263">
        <v>1969</v>
      </c>
      <c r="F246" s="254" t="s">
        <v>784</v>
      </c>
      <c r="G246" s="263">
        <v>2</v>
      </c>
      <c r="H246" s="264">
        <v>2</v>
      </c>
      <c r="I246" s="254">
        <v>558.29999999999995</v>
      </c>
      <c r="J246" s="256">
        <v>470.1</v>
      </c>
      <c r="K246" s="265">
        <v>28</v>
      </c>
      <c r="L246" s="256">
        <v>3563485.44</v>
      </c>
      <c r="M246" s="256">
        <v>0</v>
      </c>
      <c r="N246" s="256">
        <v>0</v>
      </c>
      <c r="O246" s="256">
        <v>0</v>
      </c>
      <c r="P246" s="256">
        <v>3563485.44</v>
      </c>
      <c r="Q246" s="258">
        <v>0</v>
      </c>
      <c r="R246" s="258">
        <v>0</v>
      </c>
      <c r="S246" s="259" t="s">
        <v>2219</v>
      </c>
    </row>
    <row r="247" spans="1:19" s="38" customFormat="1" ht="24.75" hidden="1" customHeight="1" x14ac:dyDescent="0.2">
      <c r="A247" s="351" t="s">
        <v>122</v>
      </c>
      <c r="B247" s="351"/>
      <c r="C247" s="259"/>
      <c r="D247" s="249" t="s">
        <v>202</v>
      </c>
      <c r="E247" s="249" t="s">
        <v>202</v>
      </c>
      <c r="F247" s="249" t="s">
        <v>202</v>
      </c>
      <c r="G247" s="249" t="s">
        <v>202</v>
      </c>
      <c r="H247" s="249" t="s">
        <v>202</v>
      </c>
      <c r="I247" s="260">
        <v>558.29999999999995</v>
      </c>
      <c r="J247" s="260">
        <v>470.1</v>
      </c>
      <c r="K247" s="261">
        <v>28</v>
      </c>
      <c r="L247" s="260">
        <v>3563485.44</v>
      </c>
      <c r="M247" s="260">
        <v>0</v>
      </c>
      <c r="N247" s="260">
        <v>0</v>
      </c>
      <c r="O247" s="260">
        <v>0</v>
      </c>
      <c r="P247" s="260">
        <v>3563485.44</v>
      </c>
      <c r="Q247" s="260">
        <v>0</v>
      </c>
      <c r="R247" s="260">
        <v>0</v>
      </c>
      <c r="S247" s="258"/>
    </row>
    <row r="248" spans="1:19" s="38" customFormat="1" ht="12" hidden="1" customHeight="1" x14ac:dyDescent="0.2">
      <c r="A248" s="348" t="s">
        <v>145</v>
      </c>
      <c r="B248" s="348"/>
      <c r="C248" s="348"/>
      <c r="D248" s="348"/>
      <c r="E248" s="348"/>
      <c r="F248" s="348"/>
      <c r="G248" s="348"/>
      <c r="H248" s="348"/>
      <c r="I248" s="348"/>
      <c r="J248" s="348"/>
      <c r="K248" s="348"/>
      <c r="L248" s="348"/>
      <c r="M248" s="348"/>
      <c r="N248" s="348"/>
      <c r="O248" s="348"/>
      <c r="P248" s="348"/>
      <c r="Q248" s="348"/>
      <c r="R248" s="348"/>
      <c r="S248" s="348"/>
    </row>
    <row r="249" spans="1:19" s="38" customFormat="1" ht="12" hidden="1" customHeight="1" x14ac:dyDescent="0.2">
      <c r="A249" s="249">
        <v>171</v>
      </c>
      <c r="B249" s="250" t="s">
        <v>1837</v>
      </c>
      <c r="C249" s="251" t="s">
        <v>268</v>
      </c>
      <c r="D249" s="252" t="s">
        <v>267</v>
      </c>
      <c r="E249" s="263">
        <v>1984</v>
      </c>
      <c r="F249" s="254" t="s">
        <v>784</v>
      </c>
      <c r="G249" s="263">
        <v>2</v>
      </c>
      <c r="H249" s="264">
        <v>3</v>
      </c>
      <c r="I249" s="254">
        <v>2848.7</v>
      </c>
      <c r="J249" s="256">
        <v>1854.5</v>
      </c>
      <c r="K249" s="265">
        <v>64</v>
      </c>
      <c r="L249" s="256">
        <v>3859809.4</v>
      </c>
      <c r="M249" s="256">
        <v>0</v>
      </c>
      <c r="N249" s="256">
        <v>0</v>
      </c>
      <c r="O249" s="256">
        <v>0</v>
      </c>
      <c r="P249" s="256">
        <v>3859809.4</v>
      </c>
      <c r="Q249" s="258">
        <v>0</v>
      </c>
      <c r="R249" s="258">
        <v>0</v>
      </c>
      <c r="S249" s="259" t="s">
        <v>2219</v>
      </c>
    </row>
    <row r="250" spans="1:19" s="38" customFormat="1" ht="26.25" hidden="1" customHeight="1" x14ac:dyDescent="0.2">
      <c r="A250" s="322" t="s">
        <v>146</v>
      </c>
      <c r="B250" s="322"/>
      <c r="C250" s="259"/>
      <c r="D250" s="249" t="s">
        <v>202</v>
      </c>
      <c r="E250" s="249" t="s">
        <v>202</v>
      </c>
      <c r="F250" s="249" t="s">
        <v>202</v>
      </c>
      <c r="G250" s="249" t="s">
        <v>202</v>
      </c>
      <c r="H250" s="249" t="s">
        <v>202</v>
      </c>
      <c r="I250" s="260">
        <v>2848.7</v>
      </c>
      <c r="J250" s="260">
        <v>1854.5</v>
      </c>
      <c r="K250" s="261">
        <v>64</v>
      </c>
      <c r="L250" s="260">
        <v>3859809.4</v>
      </c>
      <c r="M250" s="260">
        <v>0</v>
      </c>
      <c r="N250" s="260">
        <v>0</v>
      </c>
      <c r="O250" s="260">
        <v>0</v>
      </c>
      <c r="P250" s="260">
        <v>3859809.4</v>
      </c>
      <c r="Q250" s="260">
        <v>0</v>
      </c>
      <c r="R250" s="260">
        <v>0</v>
      </c>
      <c r="S250" s="258"/>
    </row>
    <row r="251" spans="1:19" s="38" customFormat="1" ht="12" hidden="1" customHeight="1" x14ac:dyDescent="0.2">
      <c r="A251" s="348" t="s">
        <v>116</v>
      </c>
      <c r="B251" s="348"/>
      <c r="C251" s="348"/>
      <c r="D251" s="348"/>
      <c r="E251" s="348"/>
      <c r="F251" s="348"/>
      <c r="G251" s="348"/>
      <c r="H251" s="348"/>
      <c r="I251" s="348"/>
      <c r="J251" s="348"/>
      <c r="K251" s="348"/>
      <c r="L251" s="348"/>
      <c r="M251" s="348"/>
      <c r="N251" s="348"/>
      <c r="O251" s="348"/>
      <c r="P251" s="348"/>
      <c r="Q251" s="348"/>
      <c r="R251" s="348"/>
      <c r="S251" s="348"/>
    </row>
    <row r="252" spans="1:19" s="38" customFormat="1" ht="12" hidden="1" customHeight="1" x14ac:dyDescent="0.2">
      <c r="A252" s="249">
        <v>172</v>
      </c>
      <c r="B252" s="250" t="s">
        <v>1843</v>
      </c>
      <c r="C252" s="251" t="s">
        <v>268</v>
      </c>
      <c r="D252" s="252" t="s">
        <v>267</v>
      </c>
      <c r="E252" s="263">
        <v>1961</v>
      </c>
      <c r="F252" s="254" t="s">
        <v>784</v>
      </c>
      <c r="G252" s="263">
        <v>2</v>
      </c>
      <c r="H252" s="264">
        <v>2</v>
      </c>
      <c r="I252" s="254">
        <v>421.2</v>
      </c>
      <c r="J252" s="256">
        <v>397.2</v>
      </c>
      <c r="K252" s="265">
        <v>13</v>
      </c>
      <c r="L252" s="256">
        <v>3039220</v>
      </c>
      <c r="M252" s="256">
        <v>0</v>
      </c>
      <c r="N252" s="256">
        <v>0</v>
      </c>
      <c r="O252" s="256">
        <v>0</v>
      </c>
      <c r="P252" s="256">
        <v>3039220</v>
      </c>
      <c r="Q252" s="258">
        <v>0</v>
      </c>
      <c r="R252" s="258">
        <v>0</v>
      </c>
      <c r="S252" s="259" t="s">
        <v>2219</v>
      </c>
    </row>
    <row r="253" spans="1:19" s="38" customFormat="1" ht="12" hidden="1" customHeight="1" x14ac:dyDescent="0.2">
      <c r="A253" s="249">
        <v>173</v>
      </c>
      <c r="B253" s="250" t="s">
        <v>1844</v>
      </c>
      <c r="C253" s="251" t="s">
        <v>268</v>
      </c>
      <c r="D253" s="252" t="s">
        <v>267</v>
      </c>
      <c r="E253" s="263">
        <v>1961</v>
      </c>
      <c r="F253" s="254" t="s">
        <v>784</v>
      </c>
      <c r="G253" s="263">
        <v>2</v>
      </c>
      <c r="H253" s="264">
        <v>2</v>
      </c>
      <c r="I253" s="254">
        <v>421.1</v>
      </c>
      <c r="J253" s="256">
        <v>397.1</v>
      </c>
      <c r="K253" s="265">
        <v>21</v>
      </c>
      <c r="L253" s="256">
        <v>3039220</v>
      </c>
      <c r="M253" s="256">
        <v>0</v>
      </c>
      <c r="N253" s="256">
        <v>0</v>
      </c>
      <c r="O253" s="256">
        <v>0</v>
      </c>
      <c r="P253" s="256">
        <v>3039220</v>
      </c>
      <c r="Q253" s="258">
        <v>0</v>
      </c>
      <c r="R253" s="258">
        <v>0</v>
      </c>
      <c r="S253" s="259" t="s">
        <v>2219</v>
      </c>
    </row>
    <row r="254" spans="1:19" s="38" customFormat="1" ht="12" hidden="1" customHeight="1" x14ac:dyDescent="0.2">
      <c r="A254" s="249">
        <v>174</v>
      </c>
      <c r="B254" s="250" t="s">
        <v>1848</v>
      </c>
      <c r="C254" s="251" t="s">
        <v>268</v>
      </c>
      <c r="D254" s="252" t="s">
        <v>267</v>
      </c>
      <c r="E254" s="263">
        <v>1960</v>
      </c>
      <c r="F254" s="254" t="s">
        <v>949</v>
      </c>
      <c r="G254" s="263">
        <v>2</v>
      </c>
      <c r="H254" s="264">
        <v>1</v>
      </c>
      <c r="I254" s="254">
        <v>297.3</v>
      </c>
      <c r="J254" s="256">
        <v>276.7</v>
      </c>
      <c r="K254" s="265">
        <v>67</v>
      </c>
      <c r="L254" s="256">
        <v>1489217.8</v>
      </c>
      <c r="M254" s="256">
        <v>0</v>
      </c>
      <c r="N254" s="256">
        <v>0</v>
      </c>
      <c r="O254" s="256">
        <v>0</v>
      </c>
      <c r="P254" s="256">
        <v>1489217.8</v>
      </c>
      <c r="Q254" s="258">
        <v>0</v>
      </c>
      <c r="R254" s="258">
        <v>0</v>
      </c>
      <c r="S254" s="259" t="s">
        <v>2219</v>
      </c>
    </row>
    <row r="255" spans="1:19" s="38" customFormat="1" ht="12" hidden="1" customHeight="1" x14ac:dyDescent="0.2">
      <c r="A255" s="249">
        <v>175</v>
      </c>
      <c r="B255" s="250" t="s">
        <v>1849</v>
      </c>
      <c r="C255" s="251" t="s">
        <v>268</v>
      </c>
      <c r="D255" s="252" t="s">
        <v>267</v>
      </c>
      <c r="E255" s="263">
        <v>1965</v>
      </c>
      <c r="F255" s="254" t="s">
        <v>949</v>
      </c>
      <c r="G255" s="263">
        <v>2</v>
      </c>
      <c r="H255" s="264">
        <v>1</v>
      </c>
      <c r="I255" s="254">
        <v>261.91000000000003</v>
      </c>
      <c r="J255" s="256">
        <v>190.1</v>
      </c>
      <c r="K255" s="265">
        <v>72</v>
      </c>
      <c r="L255" s="256">
        <v>1990005.28</v>
      </c>
      <c r="M255" s="256">
        <v>0</v>
      </c>
      <c r="N255" s="256">
        <v>0</v>
      </c>
      <c r="O255" s="256">
        <v>0</v>
      </c>
      <c r="P255" s="256">
        <v>1990005.28</v>
      </c>
      <c r="Q255" s="258">
        <v>0</v>
      </c>
      <c r="R255" s="258">
        <v>0</v>
      </c>
      <c r="S255" s="259" t="s">
        <v>2219</v>
      </c>
    </row>
    <row r="256" spans="1:19" s="38" customFormat="1" ht="12" hidden="1" customHeight="1" x14ac:dyDescent="0.2">
      <c r="A256" s="249">
        <v>176</v>
      </c>
      <c r="B256" s="250" t="s">
        <v>1853</v>
      </c>
      <c r="C256" s="251" t="s">
        <v>268</v>
      </c>
      <c r="D256" s="252" t="s">
        <v>267</v>
      </c>
      <c r="E256" s="263">
        <v>1965</v>
      </c>
      <c r="F256" s="254" t="s">
        <v>781</v>
      </c>
      <c r="G256" s="263">
        <v>2</v>
      </c>
      <c r="H256" s="264">
        <v>2</v>
      </c>
      <c r="I256" s="254">
        <v>323.3</v>
      </c>
      <c r="J256" s="256">
        <v>207</v>
      </c>
      <c r="K256" s="265">
        <v>34</v>
      </c>
      <c r="L256" s="256">
        <v>3039220</v>
      </c>
      <c r="M256" s="256">
        <v>0</v>
      </c>
      <c r="N256" s="256">
        <v>0</v>
      </c>
      <c r="O256" s="256">
        <v>0</v>
      </c>
      <c r="P256" s="256">
        <v>3039220</v>
      </c>
      <c r="Q256" s="258">
        <v>0</v>
      </c>
      <c r="R256" s="258">
        <v>0</v>
      </c>
      <c r="S256" s="259" t="s">
        <v>2219</v>
      </c>
    </row>
    <row r="257" spans="1:19" s="38" customFormat="1" ht="28.5" hidden="1" customHeight="1" x14ac:dyDescent="0.2">
      <c r="A257" s="322" t="s">
        <v>117</v>
      </c>
      <c r="B257" s="322"/>
      <c r="C257" s="259"/>
      <c r="D257" s="249" t="s">
        <v>202</v>
      </c>
      <c r="E257" s="249" t="s">
        <v>202</v>
      </c>
      <c r="F257" s="249" t="s">
        <v>202</v>
      </c>
      <c r="G257" s="249" t="s">
        <v>202</v>
      </c>
      <c r="H257" s="249" t="s">
        <v>202</v>
      </c>
      <c r="I257" s="260">
        <v>1724.81</v>
      </c>
      <c r="J257" s="260">
        <v>1468.1</v>
      </c>
      <c r="K257" s="261">
        <v>207</v>
      </c>
      <c r="L257" s="260">
        <v>12596883.08</v>
      </c>
      <c r="M257" s="260">
        <v>0</v>
      </c>
      <c r="N257" s="260">
        <v>0</v>
      </c>
      <c r="O257" s="260">
        <v>0</v>
      </c>
      <c r="P257" s="260">
        <v>12596883.08</v>
      </c>
      <c r="Q257" s="260">
        <v>0</v>
      </c>
      <c r="R257" s="260">
        <v>0</v>
      </c>
      <c r="S257" s="258"/>
    </row>
    <row r="258" spans="1:19" s="38" customFormat="1" ht="12" hidden="1" customHeight="1" x14ac:dyDescent="0.2">
      <c r="A258" s="350" t="s">
        <v>129</v>
      </c>
      <c r="B258" s="350"/>
      <c r="C258" s="350"/>
      <c r="D258" s="350"/>
      <c r="E258" s="350"/>
      <c r="F258" s="350"/>
      <c r="G258" s="350"/>
      <c r="H258" s="350"/>
      <c r="I258" s="350"/>
      <c r="J258" s="350"/>
      <c r="K258" s="350"/>
      <c r="L258" s="350"/>
      <c r="M258" s="350"/>
      <c r="N258" s="350"/>
      <c r="O258" s="350"/>
      <c r="P258" s="350"/>
      <c r="Q258" s="350"/>
      <c r="R258" s="350"/>
      <c r="S258" s="350"/>
    </row>
    <row r="259" spans="1:19" s="38" customFormat="1" ht="12" hidden="1" customHeight="1" x14ac:dyDescent="0.2">
      <c r="A259" s="249">
        <v>177</v>
      </c>
      <c r="B259" s="250" t="s">
        <v>1859</v>
      </c>
      <c r="C259" s="251" t="s">
        <v>268</v>
      </c>
      <c r="D259" s="252" t="s">
        <v>267</v>
      </c>
      <c r="E259" s="263">
        <v>1960</v>
      </c>
      <c r="F259" s="254" t="s">
        <v>784</v>
      </c>
      <c r="G259" s="263">
        <v>2</v>
      </c>
      <c r="H259" s="264">
        <v>3</v>
      </c>
      <c r="I259" s="254">
        <v>592.4</v>
      </c>
      <c r="J259" s="256">
        <v>529.4</v>
      </c>
      <c r="K259" s="265">
        <v>76</v>
      </c>
      <c r="L259" s="256">
        <v>1960296.9</v>
      </c>
      <c r="M259" s="256">
        <v>0</v>
      </c>
      <c r="N259" s="256">
        <v>0</v>
      </c>
      <c r="O259" s="256">
        <v>0</v>
      </c>
      <c r="P259" s="256">
        <v>1960296.9</v>
      </c>
      <c r="Q259" s="258">
        <v>0</v>
      </c>
      <c r="R259" s="258">
        <v>0</v>
      </c>
      <c r="S259" s="259" t="s">
        <v>2219</v>
      </c>
    </row>
    <row r="260" spans="1:19" s="38" customFormat="1" ht="42.75" hidden="1" customHeight="1" x14ac:dyDescent="0.2">
      <c r="A260" s="322" t="s">
        <v>130</v>
      </c>
      <c r="B260" s="322"/>
      <c r="C260" s="259"/>
      <c r="D260" s="249" t="s">
        <v>202</v>
      </c>
      <c r="E260" s="249" t="s">
        <v>202</v>
      </c>
      <c r="F260" s="249" t="s">
        <v>202</v>
      </c>
      <c r="G260" s="249" t="s">
        <v>202</v>
      </c>
      <c r="H260" s="249" t="s">
        <v>202</v>
      </c>
      <c r="I260" s="260">
        <v>592.4</v>
      </c>
      <c r="J260" s="260">
        <v>529.4</v>
      </c>
      <c r="K260" s="261">
        <v>76</v>
      </c>
      <c r="L260" s="260">
        <v>1960296.9</v>
      </c>
      <c r="M260" s="260">
        <v>0</v>
      </c>
      <c r="N260" s="260">
        <v>0</v>
      </c>
      <c r="O260" s="260">
        <v>0</v>
      </c>
      <c r="P260" s="260">
        <v>1960296.9</v>
      </c>
      <c r="Q260" s="260">
        <v>0</v>
      </c>
      <c r="R260" s="260">
        <v>0</v>
      </c>
      <c r="S260" s="258"/>
    </row>
    <row r="261" spans="1:19" s="38" customFormat="1" ht="12" hidden="1" customHeight="1" x14ac:dyDescent="0.2">
      <c r="A261" s="350" t="s">
        <v>132</v>
      </c>
      <c r="B261" s="350"/>
      <c r="C261" s="350"/>
      <c r="D261" s="350"/>
      <c r="E261" s="350"/>
      <c r="F261" s="350"/>
      <c r="G261" s="350"/>
      <c r="H261" s="350"/>
      <c r="I261" s="350"/>
      <c r="J261" s="350"/>
      <c r="K261" s="350"/>
      <c r="L261" s="350"/>
      <c r="M261" s="350"/>
      <c r="N261" s="350"/>
      <c r="O261" s="350"/>
      <c r="P261" s="350"/>
      <c r="Q261" s="350"/>
      <c r="R261" s="350"/>
      <c r="S261" s="350"/>
    </row>
    <row r="262" spans="1:19" s="38" customFormat="1" ht="12" hidden="1" customHeight="1" x14ac:dyDescent="0.2">
      <c r="A262" s="249">
        <v>178</v>
      </c>
      <c r="B262" s="250" t="s">
        <v>1869</v>
      </c>
      <c r="C262" s="251" t="s">
        <v>268</v>
      </c>
      <c r="D262" s="252" t="s">
        <v>267</v>
      </c>
      <c r="E262" s="263">
        <v>1971</v>
      </c>
      <c r="F262" s="254" t="s">
        <v>781</v>
      </c>
      <c r="G262" s="263">
        <v>2</v>
      </c>
      <c r="H262" s="264">
        <v>2</v>
      </c>
      <c r="I262" s="254">
        <v>671.5</v>
      </c>
      <c r="J262" s="256">
        <v>589</v>
      </c>
      <c r="K262" s="265">
        <v>18</v>
      </c>
      <c r="L262" s="256">
        <v>4789810.72</v>
      </c>
      <c r="M262" s="256">
        <v>0</v>
      </c>
      <c r="N262" s="256">
        <v>0</v>
      </c>
      <c r="O262" s="256">
        <v>0</v>
      </c>
      <c r="P262" s="256">
        <v>4789810.72</v>
      </c>
      <c r="Q262" s="258">
        <v>0</v>
      </c>
      <c r="R262" s="258">
        <v>0</v>
      </c>
      <c r="S262" s="259" t="s">
        <v>2219</v>
      </c>
    </row>
    <row r="263" spans="1:19" s="38" customFormat="1" ht="26.25" hidden="1" customHeight="1" x14ac:dyDescent="0.2">
      <c r="A263" s="327" t="s">
        <v>131</v>
      </c>
      <c r="B263" s="327"/>
      <c r="C263" s="259"/>
      <c r="D263" s="249" t="s">
        <v>202</v>
      </c>
      <c r="E263" s="249" t="s">
        <v>202</v>
      </c>
      <c r="F263" s="249" t="s">
        <v>202</v>
      </c>
      <c r="G263" s="249" t="s">
        <v>202</v>
      </c>
      <c r="H263" s="249" t="s">
        <v>202</v>
      </c>
      <c r="I263" s="260">
        <v>671.5</v>
      </c>
      <c r="J263" s="260">
        <v>589</v>
      </c>
      <c r="K263" s="261">
        <v>18</v>
      </c>
      <c r="L263" s="260">
        <v>4789810.72</v>
      </c>
      <c r="M263" s="260">
        <v>0</v>
      </c>
      <c r="N263" s="260">
        <v>0</v>
      </c>
      <c r="O263" s="260">
        <v>0</v>
      </c>
      <c r="P263" s="260">
        <v>4789810.72</v>
      </c>
      <c r="Q263" s="260">
        <v>0</v>
      </c>
      <c r="R263" s="260">
        <v>0</v>
      </c>
      <c r="S263" s="258"/>
    </row>
    <row r="264" spans="1:19" s="38" customFormat="1" ht="12" hidden="1" customHeight="1" x14ac:dyDescent="0.2">
      <c r="A264" s="350" t="s">
        <v>2217</v>
      </c>
      <c r="B264" s="350"/>
      <c r="C264" s="350"/>
      <c r="D264" s="350"/>
      <c r="E264" s="350"/>
      <c r="F264" s="350"/>
      <c r="G264" s="350"/>
      <c r="H264" s="350"/>
      <c r="I264" s="350"/>
      <c r="J264" s="350"/>
      <c r="K264" s="350"/>
      <c r="L264" s="350"/>
      <c r="M264" s="350"/>
      <c r="N264" s="350"/>
      <c r="O264" s="350"/>
      <c r="P264" s="350"/>
      <c r="Q264" s="350"/>
      <c r="R264" s="350"/>
      <c r="S264" s="350"/>
    </row>
    <row r="265" spans="1:19" s="38" customFormat="1" ht="12" hidden="1" customHeight="1" x14ac:dyDescent="0.2">
      <c r="A265" s="249">
        <v>179</v>
      </c>
      <c r="B265" s="250" t="s">
        <v>1870</v>
      </c>
      <c r="C265" s="251" t="s">
        <v>268</v>
      </c>
      <c r="D265" s="252" t="s">
        <v>267</v>
      </c>
      <c r="E265" s="263">
        <v>1959</v>
      </c>
      <c r="F265" s="254" t="s">
        <v>784</v>
      </c>
      <c r="G265" s="263">
        <v>2</v>
      </c>
      <c r="H265" s="264">
        <v>1</v>
      </c>
      <c r="I265" s="254">
        <v>257.60000000000002</v>
      </c>
      <c r="J265" s="256">
        <v>175.9</v>
      </c>
      <c r="K265" s="265">
        <v>15</v>
      </c>
      <c r="L265" s="256">
        <v>1860002.64</v>
      </c>
      <c r="M265" s="256">
        <v>0</v>
      </c>
      <c r="N265" s="256">
        <v>0</v>
      </c>
      <c r="O265" s="256">
        <v>0</v>
      </c>
      <c r="P265" s="256">
        <v>1860002.64</v>
      </c>
      <c r="Q265" s="258">
        <v>0</v>
      </c>
      <c r="R265" s="258">
        <v>0</v>
      </c>
      <c r="S265" s="259" t="s">
        <v>2219</v>
      </c>
    </row>
    <row r="266" spans="1:19" s="38" customFormat="1" ht="12" hidden="1" customHeight="1" x14ac:dyDescent="0.2">
      <c r="A266" s="249">
        <v>180</v>
      </c>
      <c r="B266" s="250" t="s">
        <v>1871</v>
      </c>
      <c r="C266" s="251" t="s">
        <v>268</v>
      </c>
      <c r="D266" s="252" t="s">
        <v>267</v>
      </c>
      <c r="E266" s="263">
        <v>1959</v>
      </c>
      <c r="F266" s="254" t="s">
        <v>784</v>
      </c>
      <c r="G266" s="263">
        <v>2</v>
      </c>
      <c r="H266" s="264">
        <v>1</v>
      </c>
      <c r="I266" s="254">
        <v>259.60000000000002</v>
      </c>
      <c r="J266" s="256">
        <v>172.4</v>
      </c>
      <c r="K266" s="265">
        <v>12</v>
      </c>
      <c r="L266" s="256">
        <v>1870639.91</v>
      </c>
      <c r="M266" s="256">
        <v>0</v>
      </c>
      <c r="N266" s="256">
        <v>0</v>
      </c>
      <c r="O266" s="256">
        <v>0</v>
      </c>
      <c r="P266" s="256">
        <v>1870639.91</v>
      </c>
      <c r="Q266" s="258">
        <v>0</v>
      </c>
      <c r="R266" s="258">
        <v>0</v>
      </c>
      <c r="S266" s="259" t="s">
        <v>2219</v>
      </c>
    </row>
    <row r="267" spans="1:19" s="38" customFormat="1" ht="12" hidden="1" customHeight="1" x14ac:dyDescent="0.2">
      <c r="A267" s="249">
        <v>181</v>
      </c>
      <c r="B267" s="250" t="s">
        <v>1872</v>
      </c>
      <c r="C267" s="251" t="s">
        <v>268</v>
      </c>
      <c r="D267" s="252" t="s">
        <v>267</v>
      </c>
      <c r="E267" s="263">
        <v>1959</v>
      </c>
      <c r="F267" s="254" t="s">
        <v>784</v>
      </c>
      <c r="G267" s="263">
        <v>2</v>
      </c>
      <c r="H267" s="264">
        <v>1</v>
      </c>
      <c r="I267" s="254">
        <v>189.3</v>
      </c>
      <c r="J267" s="256">
        <v>177.3</v>
      </c>
      <c r="K267" s="265">
        <v>10</v>
      </c>
      <c r="L267" s="256">
        <v>1291668.51</v>
      </c>
      <c r="M267" s="256">
        <v>0</v>
      </c>
      <c r="N267" s="256">
        <v>0</v>
      </c>
      <c r="O267" s="256">
        <v>0</v>
      </c>
      <c r="P267" s="256">
        <v>1291668.51</v>
      </c>
      <c r="Q267" s="258">
        <v>0</v>
      </c>
      <c r="R267" s="258">
        <v>0</v>
      </c>
      <c r="S267" s="259" t="s">
        <v>2219</v>
      </c>
    </row>
    <row r="268" spans="1:19" s="38" customFormat="1" ht="26.25" hidden="1" customHeight="1" x14ac:dyDescent="0.2">
      <c r="A268" s="327" t="s">
        <v>2218</v>
      </c>
      <c r="B268" s="327"/>
      <c r="C268" s="259"/>
      <c r="D268" s="249" t="s">
        <v>202</v>
      </c>
      <c r="E268" s="249" t="s">
        <v>202</v>
      </c>
      <c r="F268" s="249" t="s">
        <v>202</v>
      </c>
      <c r="G268" s="249" t="s">
        <v>202</v>
      </c>
      <c r="H268" s="249" t="s">
        <v>202</v>
      </c>
      <c r="I268" s="260">
        <v>706.5</v>
      </c>
      <c r="J268" s="260">
        <v>525.6</v>
      </c>
      <c r="K268" s="261">
        <v>37</v>
      </c>
      <c r="L268" s="260">
        <v>5022311.0599999996</v>
      </c>
      <c r="M268" s="260">
        <v>0</v>
      </c>
      <c r="N268" s="260">
        <v>0</v>
      </c>
      <c r="O268" s="260">
        <v>0</v>
      </c>
      <c r="P268" s="260">
        <v>5022311.0599999996</v>
      </c>
      <c r="Q268" s="260">
        <v>0</v>
      </c>
      <c r="R268" s="260">
        <v>0</v>
      </c>
      <c r="S268" s="258"/>
    </row>
    <row r="269" spans="1:19" s="38" customFormat="1" ht="12" hidden="1" customHeight="1" x14ac:dyDescent="0.2">
      <c r="A269" s="348" t="s">
        <v>148</v>
      </c>
      <c r="B269" s="348"/>
      <c r="C269" s="348"/>
      <c r="D269" s="348"/>
      <c r="E269" s="348"/>
      <c r="F269" s="348"/>
      <c r="G269" s="348"/>
      <c r="H269" s="348"/>
      <c r="I269" s="348"/>
      <c r="J269" s="348"/>
      <c r="K269" s="348"/>
      <c r="L269" s="348"/>
      <c r="M269" s="348"/>
      <c r="N269" s="348"/>
      <c r="O269" s="348"/>
      <c r="P269" s="348"/>
      <c r="Q269" s="348"/>
      <c r="R269" s="348"/>
      <c r="S269" s="348"/>
    </row>
    <row r="270" spans="1:19" s="38" customFormat="1" ht="12" hidden="1" customHeight="1" x14ac:dyDescent="0.2">
      <c r="A270" s="249">
        <v>182</v>
      </c>
      <c r="B270" s="250" t="s">
        <v>1887</v>
      </c>
      <c r="C270" s="251" t="s">
        <v>268</v>
      </c>
      <c r="D270" s="252" t="s">
        <v>267</v>
      </c>
      <c r="E270" s="263">
        <v>1986</v>
      </c>
      <c r="F270" s="254" t="s">
        <v>784</v>
      </c>
      <c r="G270" s="263">
        <v>2</v>
      </c>
      <c r="H270" s="264">
        <v>2</v>
      </c>
      <c r="I270" s="254">
        <v>701.2</v>
      </c>
      <c r="J270" s="256">
        <v>617.4</v>
      </c>
      <c r="K270" s="265">
        <v>33</v>
      </c>
      <c r="L270" s="256">
        <v>4558830</v>
      </c>
      <c r="M270" s="256">
        <v>0</v>
      </c>
      <c r="N270" s="256">
        <v>0</v>
      </c>
      <c r="O270" s="256">
        <v>0</v>
      </c>
      <c r="P270" s="256">
        <v>4558830</v>
      </c>
      <c r="Q270" s="258">
        <v>0</v>
      </c>
      <c r="R270" s="258">
        <v>0</v>
      </c>
      <c r="S270" s="259" t="s">
        <v>2219</v>
      </c>
    </row>
    <row r="271" spans="1:19" s="38" customFormat="1" ht="12" hidden="1" customHeight="1" x14ac:dyDescent="0.2">
      <c r="A271" s="249">
        <v>183</v>
      </c>
      <c r="B271" s="250" t="s">
        <v>1900</v>
      </c>
      <c r="C271" s="251" t="s">
        <v>268</v>
      </c>
      <c r="D271" s="252" t="s">
        <v>267</v>
      </c>
      <c r="E271" s="263">
        <v>1983</v>
      </c>
      <c r="F271" s="254" t="s">
        <v>784</v>
      </c>
      <c r="G271" s="263">
        <v>3</v>
      </c>
      <c r="H271" s="264">
        <v>1</v>
      </c>
      <c r="I271" s="254">
        <v>706.1</v>
      </c>
      <c r="J271" s="256">
        <v>655.4</v>
      </c>
      <c r="K271" s="265">
        <v>26</v>
      </c>
      <c r="L271" s="256">
        <v>2932847.3</v>
      </c>
      <c r="M271" s="256">
        <v>0</v>
      </c>
      <c r="N271" s="256">
        <v>0</v>
      </c>
      <c r="O271" s="256">
        <v>0</v>
      </c>
      <c r="P271" s="256">
        <v>2932847.3</v>
      </c>
      <c r="Q271" s="258">
        <v>0</v>
      </c>
      <c r="R271" s="258">
        <v>0</v>
      </c>
      <c r="S271" s="259" t="s">
        <v>2219</v>
      </c>
    </row>
    <row r="272" spans="1:19" s="38" customFormat="1" ht="25.5" hidden="1" customHeight="1" x14ac:dyDescent="0.2">
      <c r="A272" s="322" t="s">
        <v>149</v>
      </c>
      <c r="B272" s="322"/>
      <c r="C272" s="259"/>
      <c r="D272" s="249" t="s">
        <v>202</v>
      </c>
      <c r="E272" s="249" t="s">
        <v>202</v>
      </c>
      <c r="F272" s="249" t="s">
        <v>202</v>
      </c>
      <c r="G272" s="249" t="s">
        <v>202</v>
      </c>
      <c r="H272" s="249" t="s">
        <v>202</v>
      </c>
      <c r="I272" s="260">
        <v>1407.3000000000002</v>
      </c>
      <c r="J272" s="260">
        <v>1272.8</v>
      </c>
      <c r="K272" s="261">
        <v>59</v>
      </c>
      <c r="L272" s="260">
        <v>7491677.2999999998</v>
      </c>
      <c r="M272" s="260">
        <v>0</v>
      </c>
      <c r="N272" s="260">
        <v>0</v>
      </c>
      <c r="O272" s="260">
        <v>0</v>
      </c>
      <c r="P272" s="260">
        <v>7491677.2999999998</v>
      </c>
      <c r="Q272" s="260">
        <v>0</v>
      </c>
      <c r="R272" s="260">
        <v>0</v>
      </c>
      <c r="S272" s="258"/>
    </row>
    <row r="273" spans="1:19" s="38" customFormat="1" ht="12" hidden="1" customHeight="1" x14ac:dyDescent="0.2">
      <c r="A273" s="348" t="s">
        <v>150</v>
      </c>
      <c r="B273" s="348"/>
      <c r="C273" s="348"/>
      <c r="D273" s="348"/>
      <c r="E273" s="348"/>
      <c r="F273" s="348"/>
      <c r="G273" s="348"/>
      <c r="H273" s="348"/>
      <c r="I273" s="348"/>
      <c r="J273" s="348"/>
      <c r="K273" s="348"/>
      <c r="L273" s="348"/>
      <c r="M273" s="348"/>
      <c r="N273" s="348"/>
      <c r="O273" s="348"/>
      <c r="P273" s="348"/>
      <c r="Q273" s="348"/>
      <c r="R273" s="348"/>
      <c r="S273" s="348"/>
    </row>
    <row r="274" spans="1:19" s="38" customFormat="1" ht="12" hidden="1" customHeight="1" x14ac:dyDescent="0.2">
      <c r="A274" s="249">
        <v>184</v>
      </c>
      <c r="B274" s="250" t="s">
        <v>1903</v>
      </c>
      <c r="C274" s="251" t="s">
        <v>268</v>
      </c>
      <c r="D274" s="252" t="s">
        <v>267</v>
      </c>
      <c r="E274" s="263">
        <v>1960</v>
      </c>
      <c r="F274" s="254" t="s">
        <v>784</v>
      </c>
      <c r="G274" s="263">
        <v>2</v>
      </c>
      <c r="H274" s="264">
        <v>3</v>
      </c>
      <c r="I274" s="254">
        <v>771.9</v>
      </c>
      <c r="J274" s="256">
        <v>741.8</v>
      </c>
      <c r="K274" s="265">
        <v>16</v>
      </c>
      <c r="L274" s="256">
        <v>4262506.05</v>
      </c>
      <c r="M274" s="256">
        <v>0</v>
      </c>
      <c r="N274" s="256">
        <v>0</v>
      </c>
      <c r="O274" s="256">
        <v>0</v>
      </c>
      <c r="P274" s="256">
        <v>4262506.05</v>
      </c>
      <c r="Q274" s="258">
        <v>0</v>
      </c>
      <c r="R274" s="258">
        <v>0</v>
      </c>
      <c r="S274" s="259" t="s">
        <v>2219</v>
      </c>
    </row>
    <row r="275" spans="1:19" s="38" customFormat="1" ht="12" hidden="1" customHeight="1" x14ac:dyDescent="0.2">
      <c r="A275" s="249">
        <v>185</v>
      </c>
      <c r="B275" s="250" t="s">
        <v>1910</v>
      </c>
      <c r="C275" s="251" t="s">
        <v>268</v>
      </c>
      <c r="D275" s="252" t="s">
        <v>267</v>
      </c>
      <c r="E275" s="263">
        <v>1958</v>
      </c>
      <c r="F275" s="254" t="s">
        <v>784</v>
      </c>
      <c r="G275" s="263">
        <v>2</v>
      </c>
      <c r="H275" s="264">
        <v>1</v>
      </c>
      <c r="I275" s="254">
        <v>224.3</v>
      </c>
      <c r="J275" s="256">
        <v>207.74</v>
      </c>
      <c r="K275" s="265">
        <v>9</v>
      </c>
      <c r="L275" s="256">
        <v>3570527.76</v>
      </c>
      <c r="M275" s="256">
        <v>0</v>
      </c>
      <c r="N275" s="256">
        <v>0</v>
      </c>
      <c r="O275" s="256">
        <v>0</v>
      </c>
      <c r="P275" s="256">
        <v>3570527.76</v>
      </c>
      <c r="Q275" s="258">
        <v>0</v>
      </c>
      <c r="R275" s="258">
        <v>0</v>
      </c>
      <c r="S275" s="259" t="s">
        <v>2219</v>
      </c>
    </row>
    <row r="276" spans="1:19" s="38" customFormat="1" ht="24" hidden="1" customHeight="1" x14ac:dyDescent="0.2">
      <c r="A276" s="322" t="s">
        <v>151</v>
      </c>
      <c r="B276" s="322"/>
      <c r="C276" s="259"/>
      <c r="D276" s="249" t="s">
        <v>202</v>
      </c>
      <c r="E276" s="249" t="s">
        <v>202</v>
      </c>
      <c r="F276" s="249" t="s">
        <v>202</v>
      </c>
      <c r="G276" s="249" t="s">
        <v>202</v>
      </c>
      <c r="H276" s="249" t="s">
        <v>202</v>
      </c>
      <c r="I276" s="260">
        <v>996.2</v>
      </c>
      <c r="J276" s="260">
        <v>949.54</v>
      </c>
      <c r="K276" s="261">
        <v>25</v>
      </c>
      <c r="L276" s="260">
        <v>7833033.8099999996</v>
      </c>
      <c r="M276" s="260">
        <v>0</v>
      </c>
      <c r="N276" s="260">
        <v>0</v>
      </c>
      <c r="O276" s="260">
        <v>0</v>
      </c>
      <c r="P276" s="260">
        <v>7833033.8099999996</v>
      </c>
      <c r="Q276" s="260">
        <v>0</v>
      </c>
      <c r="R276" s="260">
        <v>0</v>
      </c>
      <c r="S276" s="258"/>
    </row>
    <row r="277" spans="1:19" s="38" customFormat="1" ht="12" hidden="1" customHeight="1" x14ac:dyDescent="0.2">
      <c r="A277" s="354" t="s">
        <v>153</v>
      </c>
      <c r="B277" s="354"/>
      <c r="C277" s="354"/>
      <c r="D277" s="354"/>
      <c r="E277" s="354"/>
      <c r="F277" s="354"/>
      <c r="G277" s="354"/>
      <c r="H277" s="354"/>
      <c r="I277" s="354"/>
      <c r="J277" s="354"/>
      <c r="K277" s="354"/>
      <c r="L277" s="354"/>
      <c r="M277" s="354"/>
      <c r="N277" s="354"/>
      <c r="O277" s="354"/>
      <c r="P277" s="354"/>
      <c r="Q277" s="354"/>
      <c r="R277" s="354"/>
      <c r="S277" s="354"/>
    </row>
    <row r="278" spans="1:19" s="38" customFormat="1" ht="12" hidden="1" customHeight="1" x14ac:dyDescent="0.2">
      <c r="A278" s="249">
        <v>186</v>
      </c>
      <c r="B278" s="250" t="s">
        <v>1915</v>
      </c>
      <c r="C278" s="251" t="s">
        <v>268</v>
      </c>
      <c r="D278" s="252" t="s">
        <v>267</v>
      </c>
      <c r="E278" s="263">
        <v>1947</v>
      </c>
      <c r="F278" s="254" t="s">
        <v>899</v>
      </c>
      <c r="G278" s="263">
        <v>2</v>
      </c>
      <c r="H278" s="264">
        <v>2</v>
      </c>
      <c r="I278" s="254">
        <v>421.32</v>
      </c>
      <c r="J278" s="256">
        <v>359.37</v>
      </c>
      <c r="K278" s="265">
        <v>69</v>
      </c>
      <c r="L278" s="256">
        <v>3022575.47</v>
      </c>
      <c r="M278" s="256">
        <v>0</v>
      </c>
      <c r="N278" s="256">
        <v>0</v>
      </c>
      <c r="O278" s="256">
        <v>0</v>
      </c>
      <c r="P278" s="256">
        <v>3022575.47</v>
      </c>
      <c r="Q278" s="258">
        <v>0</v>
      </c>
      <c r="R278" s="258">
        <v>0</v>
      </c>
      <c r="S278" s="259" t="s">
        <v>2219</v>
      </c>
    </row>
    <row r="279" spans="1:19" s="38" customFormat="1" ht="12" hidden="1" customHeight="1" x14ac:dyDescent="0.2">
      <c r="A279" s="249">
        <v>187</v>
      </c>
      <c r="B279" s="250" t="s">
        <v>1917</v>
      </c>
      <c r="C279" s="251" t="s">
        <v>268</v>
      </c>
      <c r="D279" s="252" t="s">
        <v>267</v>
      </c>
      <c r="E279" s="263">
        <v>1958</v>
      </c>
      <c r="F279" s="254" t="s">
        <v>784</v>
      </c>
      <c r="G279" s="263">
        <v>2</v>
      </c>
      <c r="H279" s="264">
        <v>2</v>
      </c>
      <c r="I279" s="254">
        <v>496.22</v>
      </c>
      <c r="J279" s="256">
        <v>355.06</v>
      </c>
      <c r="K279" s="265">
        <v>25</v>
      </c>
      <c r="L279" s="256">
        <v>2811278.51</v>
      </c>
      <c r="M279" s="256">
        <v>0</v>
      </c>
      <c r="N279" s="256">
        <v>0</v>
      </c>
      <c r="O279" s="256">
        <v>0</v>
      </c>
      <c r="P279" s="256">
        <v>2811278.51</v>
      </c>
      <c r="Q279" s="258">
        <v>0</v>
      </c>
      <c r="R279" s="258">
        <v>0</v>
      </c>
      <c r="S279" s="259" t="s">
        <v>2219</v>
      </c>
    </row>
    <row r="280" spans="1:19" s="38" customFormat="1" ht="12" hidden="1" customHeight="1" x14ac:dyDescent="0.2">
      <c r="A280" s="249">
        <v>188</v>
      </c>
      <c r="B280" s="250" t="s">
        <v>1918</v>
      </c>
      <c r="C280" s="251" t="s">
        <v>268</v>
      </c>
      <c r="D280" s="252" t="s">
        <v>267</v>
      </c>
      <c r="E280" s="263">
        <v>1948</v>
      </c>
      <c r="F280" s="254" t="s">
        <v>899</v>
      </c>
      <c r="G280" s="263">
        <v>2</v>
      </c>
      <c r="H280" s="264">
        <v>2</v>
      </c>
      <c r="I280" s="254">
        <v>406.93</v>
      </c>
      <c r="J280" s="256">
        <v>364.35</v>
      </c>
      <c r="K280" s="265">
        <v>16</v>
      </c>
      <c r="L280" s="256">
        <v>2598533.1</v>
      </c>
      <c r="M280" s="256">
        <v>0</v>
      </c>
      <c r="N280" s="256">
        <v>0</v>
      </c>
      <c r="O280" s="256">
        <v>0</v>
      </c>
      <c r="P280" s="256">
        <v>2598533.1</v>
      </c>
      <c r="Q280" s="258">
        <v>0</v>
      </c>
      <c r="R280" s="258">
        <v>0</v>
      </c>
      <c r="S280" s="259" t="s">
        <v>2219</v>
      </c>
    </row>
    <row r="281" spans="1:19" s="38" customFormat="1" ht="12" hidden="1" customHeight="1" x14ac:dyDescent="0.2">
      <c r="A281" s="249">
        <v>189</v>
      </c>
      <c r="B281" s="250" t="s">
        <v>1919</v>
      </c>
      <c r="C281" s="251" t="s">
        <v>268</v>
      </c>
      <c r="D281" s="252" t="s">
        <v>267</v>
      </c>
      <c r="E281" s="263">
        <v>1948</v>
      </c>
      <c r="F281" s="254" t="s">
        <v>899</v>
      </c>
      <c r="G281" s="263">
        <v>2</v>
      </c>
      <c r="H281" s="264">
        <v>2</v>
      </c>
      <c r="I281" s="254">
        <v>407.74</v>
      </c>
      <c r="J281" s="256">
        <v>363.61</v>
      </c>
      <c r="K281" s="265">
        <v>17</v>
      </c>
      <c r="L281" s="256">
        <v>2598533.1</v>
      </c>
      <c r="M281" s="256">
        <v>0</v>
      </c>
      <c r="N281" s="256">
        <v>0</v>
      </c>
      <c r="O281" s="256">
        <v>0</v>
      </c>
      <c r="P281" s="256">
        <v>2598533.1</v>
      </c>
      <c r="Q281" s="258">
        <v>0</v>
      </c>
      <c r="R281" s="258">
        <v>0</v>
      </c>
      <c r="S281" s="259" t="s">
        <v>2219</v>
      </c>
    </row>
    <row r="282" spans="1:19" s="38" customFormat="1" ht="26.25" hidden="1" customHeight="1" x14ac:dyDescent="0.2">
      <c r="A282" s="323" t="s">
        <v>152</v>
      </c>
      <c r="B282" s="323"/>
      <c r="C282" s="259"/>
      <c r="D282" s="249" t="s">
        <v>202</v>
      </c>
      <c r="E282" s="249" t="s">
        <v>202</v>
      </c>
      <c r="F282" s="249" t="s">
        <v>202</v>
      </c>
      <c r="G282" s="249" t="s">
        <v>202</v>
      </c>
      <c r="H282" s="249" t="s">
        <v>202</v>
      </c>
      <c r="I282" s="260">
        <v>1732.21</v>
      </c>
      <c r="J282" s="260">
        <v>1442.3900000000003</v>
      </c>
      <c r="K282" s="261">
        <v>127</v>
      </c>
      <c r="L282" s="260">
        <v>11030920.18</v>
      </c>
      <c r="M282" s="260">
        <v>0</v>
      </c>
      <c r="N282" s="260">
        <v>0</v>
      </c>
      <c r="O282" s="260">
        <v>0</v>
      </c>
      <c r="P282" s="260">
        <v>11030920.18</v>
      </c>
      <c r="Q282" s="260">
        <v>0</v>
      </c>
      <c r="R282" s="260">
        <v>0</v>
      </c>
      <c r="S282" s="258"/>
    </row>
    <row r="283" spans="1:19" s="38" customFormat="1" ht="12" hidden="1" customHeight="1" x14ac:dyDescent="0.2">
      <c r="A283" s="348" t="s">
        <v>155</v>
      </c>
      <c r="B283" s="348"/>
      <c r="C283" s="348"/>
      <c r="D283" s="348"/>
      <c r="E283" s="348"/>
      <c r="F283" s="348"/>
      <c r="G283" s="348"/>
      <c r="H283" s="348"/>
      <c r="I283" s="348"/>
      <c r="J283" s="348"/>
      <c r="K283" s="348"/>
      <c r="L283" s="348"/>
      <c r="M283" s="348"/>
      <c r="N283" s="348"/>
      <c r="O283" s="348"/>
      <c r="P283" s="348"/>
      <c r="Q283" s="348"/>
      <c r="R283" s="348"/>
      <c r="S283" s="348"/>
    </row>
    <row r="284" spans="1:19" s="38" customFormat="1" ht="12" hidden="1" customHeight="1" x14ac:dyDescent="0.2">
      <c r="A284" s="249">
        <v>190</v>
      </c>
      <c r="B284" s="250" t="s">
        <v>1956</v>
      </c>
      <c r="C284" s="251" t="s">
        <v>268</v>
      </c>
      <c r="D284" s="252" t="s">
        <v>267</v>
      </c>
      <c r="E284" s="263">
        <v>1977</v>
      </c>
      <c r="F284" s="254" t="s">
        <v>781</v>
      </c>
      <c r="G284" s="263">
        <v>5</v>
      </c>
      <c r="H284" s="264">
        <v>6</v>
      </c>
      <c r="I284" s="254">
        <v>4283.8999999999996</v>
      </c>
      <c r="J284" s="256">
        <v>3897.5</v>
      </c>
      <c r="K284" s="265">
        <v>154</v>
      </c>
      <c r="L284" s="256">
        <v>9041212.6199999992</v>
      </c>
      <c r="M284" s="256">
        <v>0</v>
      </c>
      <c r="N284" s="256">
        <v>0</v>
      </c>
      <c r="O284" s="256">
        <v>0</v>
      </c>
      <c r="P284" s="256">
        <v>9041212.6199999992</v>
      </c>
      <c r="Q284" s="258">
        <v>0</v>
      </c>
      <c r="R284" s="258">
        <v>0</v>
      </c>
      <c r="S284" s="259" t="s">
        <v>2219</v>
      </c>
    </row>
    <row r="285" spans="1:19" s="38" customFormat="1" ht="12" hidden="1" customHeight="1" x14ac:dyDescent="0.2">
      <c r="A285" s="249">
        <v>191</v>
      </c>
      <c r="B285" s="250" t="s">
        <v>1959</v>
      </c>
      <c r="C285" s="251" t="s">
        <v>268</v>
      </c>
      <c r="D285" s="252" t="s">
        <v>267</v>
      </c>
      <c r="E285" s="263">
        <v>1990</v>
      </c>
      <c r="F285" s="254" t="s">
        <v>784</v>
      </c>
      <c r="G285" s="263">
        <v>3</v>
      </c>
      <c r="H285" s="264">
        <v>2</v>
      </c>
      <c r="I285" s="254">
        <v>1558.8</v>
      </c>
      <c r="J285" s="256">
        <v>1244.9000000000001</v>
      </c>
      <c r="K285" s="265">
        <v>117</v>
      </c>
      <c r="L285" s="256">
        <v>6363316.79</v>
      </c>
      <c r="M285" s="256">
        <v>0</v>
      </c>
      <c r="N285" s="256">
        <v>0</v>
      </c>
      <c r="O285" s="256">
        <v>0</v>
      </c>
      <c r="P285" s="256">
        <v>6363316.79</v>
      </c>
      <c r="Q285" s="258">
        <v>0</v>
      </c>
      <c r="R285" s="258">
        <v>0</v>
      </c>
      <c r="S285" s="259" t="s">
        <v>2219</v>
      </c>
    </row>
    <row r="286" spans="1:19" s="38" customFormat="1" ht="12" hidden="1" customHeight="1" x14ac:dyDescent="0.2">
      <c r="A286" s="249">
        <v>192</v>
      </c>
      <c r="B286" s="250" t="s">
        <v>1963</v>
      </c>
      <c r="C286" s="251" t="s">
        <v>268</v>
      </c>
      <c r="D286" s="252" t="s">
        <v>267</v>
      </c>
      <c r="E286" s="263">
        <v>1996</v>
      </c>
      <c r="F286" s="254" t="s">
        <v>784</v>
      </c>
      <c r="G286" s="263">
        <v>5</v>
      </c>
      <c r="H286" s="264">
        <v>6</v>
      </c>
      <c r="I286" s="254">
        <v>3862.4</v>
      </c>
      <c r="J286" s="256">
        <v>3464.6</v>
      </c>
      <c r="K286" s="265">
        <v>26</v>
      </c>
      <c r="L286" s="256">
        <v>7052676.1100000003</v>
      </c>
      <c r="M286" s="256">
        <v>0</v>
      </c>
      <c r="N286" s="256">
        <v>0</v>
      </c>
      <c r="O286" s="256">
        <v>0</v>
      </c>
      <c r="P286" s="256">
        <v>7052676.1100000003</v>
      </c>
      <c r="Q286" s="258">
        <v>0</v>
      </c>
      <c r="R286" s="258">
        <v>0</v>
      </c>
      <c r="S286" s="259" t="s">
        <v>2219</v>
      </c>
    </row>
    <row r="287" spans="1:19" s="38" customFormat="1" ht="12" hidden="1" customHeight="1" x14ac:dyDescent="0.2">
      <c r="A287" s="249">
        <v>193</v>
      </c>
      <c r="B287" s="250" t="s">
        <v>1967</v>
      </c>
      <c r="C287" s="251" t="s">
        <v>268</v>
      </c>
      <c r="D287" s="252" t="s">
        <v>267</v>
      </c>
      <c r="E287" s="263">
        <v>1985</v>
      </c>
      <c r="F287" s="254" t="s">
        <v>781</v>
      </c>
      <c r="G287" s="263">
        <v>5</v>
      </c>
      <c r="H287" s="264">
        <v>4</v>
      </c>
      <c r="I287" s="254">
        <v>3235</v>
      </c>
      <c r="J287" s="256">
        <v>2887.5</v>
      </c>
      <c r="K287" s="265">
        <v>14</v>
      </c>
      <c r="L287" s="256">
        <v>6787537.9199999999</v>
      </c>
      <c r="M287" s="256">
        <v>0</v>
      </c>
      <c r="N287" s="256">
        <v>0</v>
      </c>
      <c r="O287" s="256">
        <v>0</v>
      </c>
      <c r="P287" s="256">
        <v>6787537.9199999999</v>
      </c>
      <c r="Q287" s="258">
        <v>0</v>
      </c>
      <c r="R287" s="258">
        <v>0</v>
      </c>
      <c r="S287" s="259" t="s">
        <v>2219</v>
      </c>
    </row>
    <row r="288" spans="1:19" s="38" customFormat="1" ht="24" hidden="1" customHeight="1" x14ac:dyDescent="0.2">
      <c r="A288" s="322" t="s">
        <v>154</v>
      </c>
      <c r="B288" s="322"/>
      <c r="C288" s="259"/>
      <c r="D288" s="249" t="s">
        <v>202</v>
      </c>
      <c r="E288" s="249" t="s">
        <v>202</v>
      </c>
      <c r="F288" s="249" t="s">
        <v>202</v>
      </c>
      <c r="G288" s="249" t="s">
        <v>202</v>
      </c>
      <c r="H288" s="249" t="s">
        <v>202</v>
      </c>
      <c r="I288" s="260">
        <v>12940.1</v>
      </c>
      <c r="J288" s="260">
        <v>11494.5</v>
      </c>
      <c r="K288" s="261">
        <v>311</v>
      </c>
      <c r="L288" s="260">
        <v>29244743.439999998</v>
      </c>
      <c r="M288" s="260">
        <v>0</v>
      </c>
      <c r="N288" s="260">
        <v>0</v>
      </c>
      <c r="O288" s="260">
        <v>0</v>
      </c>
      <c r="P288" s="260">
        <v>29244743.439999998</v>
      </c>
      <c r="Q288" s="260">
        <v>0</v>
      </c>
      <c r="R288" s="260">
        <v>0</v>
      </c>
      <c r="S288" s="258"/>
    </row>
    <row r="289" spans="1:19" s="38" customFormat="1" ht="12" hidden="1" customHeight="1" x14ac:dyDescent="0.2">
      <c r="A289" s="354" t="s">
        <v>247</v>
      </c>
      <c r="B289" s="354"/>
      <c r="C289" s="354"/>
      <c r="D289" s="354"/>
      <c r="E289" s="354"/>
      <c r="F289" s="354"/>
      <c r="G289" s="354"/>
      <c r="H289" s="354"/>
      <c r="I289" s="354"/>
      <c r="J289" s="354"/>
      <c r="K289" s="354"/>
      <c r="L289" s="354"/>
      <c r="M289" s="354"/>
      <c r="N289" s="354"/>
      <c r="O289" s="354"/>
      <c r="P289" s="354"/>
      <c r="Q289" s="354"/>
      <c r="R289" s="354"/>
      <c r="S289" s="354"/>
    </row>
    <row r="290" spans="1:19" s="38" customFormat="1" ht="12" hidden="1" customHeight="1" x14ac:dyDescent="0.2">
      <c r="A290" s="249">
        <v>194</v>
      </c>
      <c r="B290" s="250" t="s">
        <v>1977</v>
      </c>
      <c r="C290" s="251" t="s">
        <v>268</v>
      </c>
      <c r="D290" s="252" t="s">
        <v>267</v>
      </c>
      <c r="E290" s="263">
        <v>1966</v>
      </c>
      <c r="F290" s="254" t="s">
        <v>784</v>
      </c>
      <c r="G290" s="263">
        <v>2</v>
      </c>
      <c r="H290" s="264">
        <v>2</v>
      </c>
      <c r="I290" s="254">
        <v>667.6</v>
      </c>
      <c r="J290" s="256">
        <v>619.6</v>
      </c>
      <c r="K290" s="265">
        <v>143</v>
      </c>
      <c r="L290" s="256">
        <v>3365176.35</v>
      </c>
      <c r="M290" s="256">
        <v>0</v>
      </c>
      <c r="N290" s="256">
        <v>0</v>
      </c>
      <c r="O290" s="256">
        <v>0</v>
      </c>
      <c r="P290" s="256">
        <v>3365176.35</v>
      </c>
      <c r="Q290" s="258">
        <v>0</v>
      </c>
      <c r="R290" s="258">
        <v>0</v>
      </c>
      <c r="S290" s="259" t="s">
        <v>2219</v>
      </c>
    </row>
    <row r="291" spans="1:19" ht="24" hidden="1" customHeight="1" x14ac:dyDescent="0.2">
      <c r="A291" s="323" t="s">
        <v>248</v>
      </c>
      <c r="B291" s="323"/>
      <c r="C291" s="259"/>
      <c r="D291" s="249" t="s">
        <v>202</v>
      </c>
      <c r="E291" s="249" t="s">
        <v>202</v>
      </c>
      <c r="F291" s="249" t="s">
        <v>202</v>
      </c>
      <c r="G291" s="249" t="s">
        <v>202</v>
      </c>
      <c r="H291" s="249" t="s">
        <v>202</v>
      </c>
      <c r="I291" s="260">
        <v>667.6</v>
      </c>
      <c r="J291" s="260">
        <v>619.6</v>
      </c>
      <c r="K291" s="261">
        <v>143</v>
      </c>
      <c r="L291" s="260">
        <v>3365176.35</v>
      </c>
      <c r="M291" s="260">
        <v>0</v>
      </c>
      <c r="N291" s="260">
        <v>0</v>
      </c>
      <c r="O291" s="260">
        <v>0</v>
      </c>
      <c r="P291" s="260">
        <v>3365176.35</v>
      </c>
      <c r="Q291" s="260">
        <v>0</v>
      </c>
      <c r="R291" s="260">
        <v>0</v>
      </c>
      <c r="S291" s="258"/>
    </row>
    <row r="292" spans="1:19" s="4" customFormat="1" ht="15" customHeight="1" x14ac:dyDescent="0.2">
      <c r="A292" s="348" t="s">
        <v>2220</v>
      </c>
      <c r="B292" s="348"/>
      <c r="C292" s="348"/>
      <c r="D292" s="348"/>
      <c r="E292" s="348"/>
      <c r="F292" s="348"/>
      <c r="G292" s="348"/>
      <c r="H292" s="348"/>
      <c r="I292" s="348"/>
      <c r="J292" s="348"/>
      <c r="K292" s="348"/>
      <c r="L292" s="348"/>
      <c r="M292" s="348"/>
      <c r="N292" s="348"/>
      <c r="O292" s="348"/>
      <c r="P292" s="348"/>
      <c r="Q292" s="348"/>
      <c r="R292" s="348"/>
      <c r="S292" s="348"/>
    </row>
    <row r="293" spans="1:19" s="38" customFormat="1" ht="16.5" hidden="1" customHeight="1" x14ac:dyDescent="0.2">
      <c r="A293" s="341" t="s">
        <v>2221</v>
      </c>
      <c r="B293" s="341"/>
      <c r="C293" s="252"/>
      <c r="D293" s="252"/>
      <c r="E293" s="252"/>
      <c r="F293" s="267"/>
      <c r="G293" s="266"/>
      <c r="H293" s="265"/>
      <c r="I293" s="256">
        <v>559961.41999999993</v>
      </c>
      <c r="J293" s="256">
        <v>463451.83999999997</v>
      </c>
      <c r="K293" s="266">
        <v>20191</v>
      </c>
      <c r="L293" s="256">
        <v>1018754696.3200002</v>
      </c>
      <c r="M293" s="256">
        <v>0</v>
      </c>
      <c r="N293" s="256">
        <v>0</v>
      </c>
      <c r="O293" s="256">
        <v>0</v>
      </c>
      <c r="P293" s="256">
        <v>1018754696.3200002</v>
      </c>
      <c r="Q293" s="256">
        <v>0</v>
      </c>
      <c r="R293" s="256">
        <v>0</v>
      </c>
      <c r="S293" s="258"/>
    </row>
    <row r="294" spans="1:19" s="38" customFormat="1" ht="12" hidden="1" customHeight="1" x14ac:dyDescent="0.2">
      <c r="A294" s="353" t="s">
        <v>239</v>
      </c>
      <c r="B294" s="353"/>
      <c r="C294" s="353"/>
      <c r="D294" s="353"/>
      <c r="E294" s="353"/>
      <c r="F294" s="353"/>
      <c r="G294" s="353"/>
      <c r="H294" s="353"/>
      <c r="I294" s="353"/>
      <c r="J294" s="353"/>
      <c r="K294" s="353"/>
      <c r="L294" s="353"/>
      <c r="M294" s="353"/>
      <c r="N294" s="353"/>
      <c r="O294" s="353"/>
      <c r="P294" s="353"/>
      <c r="Q294" s="353"/>
      <c r="R294" s="353"/>
      <c r="S294" s="353"/>
    </row>
    <row r="295" spans="1:19" s="38" customFormat="1" ht="12" hidden="1" customHeight="1" x14ac:dyDescent="0.2">
      <c r="A295" s="249">
        <v>1</v>
      </c>
      <c r="B295" s="250" t="s">
        <v>825</v>
      </c>
      <c r="C295" s="251" t="s">
        <v>268</v>
      </c>
      <c r="D295" s="252" t="s">
        <v>267</v>
      </c>
      <c r="E295" s="264">
        <v>1998</v>
      </c>
      <c r="F295" s="254" t="s">
        <v>784</v>
      </c>
      <c r="G295" s="266">
        <v>10</v>
      </c>
      <c r="H295" s="265">
        <v>3</v>
      </c>
      <c r="I295" s="256">
        <v>7237.2</v>
      </c>
      <c r="J295" s="256">
        <v>6443.2</v>
      </c>
      <c r="K295" s="266">
        <v>315</v>
      </c>
      <c r="L295" s="256">
        <v>8346539.7000000002</v>
      </c>
      <c r="M295" s="256">
        <v>0</v>
      </c>
      <c r="N295" s="256">
        <v>0</v>
      </c>
      <c r="O295" s="256">
        <v>0</v>
      </c>
      <c r="P295" s="256">
        <v>8346539.7000000002</v>
      </c>
      <c r="Q295" s="258">
        <v>0</v>
      </c>
      <c r="R295" s="258">
        <v>0</v>
      </c>
      <c r="S295" s="259" t="s">
        <v>2238</v>
      </c>
    </row>
    <row r="296" spans="1:19" s="38" customFormat="1" ht="12" hidden="1" customHeight="1" x14ac:dyDescent="0.2">
      <c r="A296" s="249">
        <v>2</v>
      </c>
      <c r="B296" s="250" t="s">
        <v>834</v>
      </c>
      <c r="C296" s="251" t="s">
        <v>268</v>
      </c>
      <c r="D296" s="252" t="s">
        <v>267</v>
      </c>
      <c r="E296" s="264">
        <v>1990</v>
      </c>
      <c r="F296" s="254" t="s">
        <v>781</v>
      </c>
      <c r="G296" s="266">
        <v>9</v>
      </c>
      <c r="H296" s="265">
        <v>4</v>
      </c>
      <c r="I296" s="256">
        <v>8909.7999999999993</v>
      </c>
      <c r="J296" s="256">
        <v>7704.8</v>
      </c>
      <c r="K296" s="266">
        <v>381</v>
      </c>
      <c r="L296" s="256">
        <v>11128719.6</v>
      </c>
      <c r="M296" s="256">
        <v>0</v>
      </c>
      <c r="N296" s="256">
        <v>0</v>
      </c>
      <c r="O296" s="256">
        <v>0</v>
      </c>
      <c r="P296" s="256">
        <v>11128719.6</v>
      </c>
      <c r="Q296" s="258">
        <v>0</v>
      </c>
      <c r="R296" s="258">
        <v>0</v>
      </c>
      <c r="S296" s="259" t="s">
        <v>2238</v>
      </c>
    </row>
    <row r="297" spans="1:19" s="38" customFormat="1" ht="12" hidden="1" customHeight="1" x14ac:dyDescent="0.2">
      <c r="A297" s="249">
        <v>3</v>
      </c>
      <c r="B297" s="250" t="s">
        <v>835</v>
      </c>
      <c r="C297" s="251" t="s">
        <v>268</v>
      </c>
      <c r="D297" s="252" t="s">
        <v>267</v>
      </c>
      <c r="E297" s="264">
        <v>1994</v>
      </c>
      <c r="F297" s="254" t="s">
        <v>784</v>
      </c>
      <c r="G297" s="266">
        <v>9</v>
      </c>
      <c r="H297" s="265">
        <v>4</v>
      </c>
      <c r="I297" s="256">
        <v>13068.6</v>
      </c>
      <c r="J297" s="256">
        <v>10789.5</v>
      </c>
      <c r="K297" s="266">
        <v>373</v>
      </c>
      <c r="L297" s="256">
        <v>11128719.6</v>
      </c>
      <c r="M297" s="256">
        <v>0</v>
      </c>
      <c r="N297" s="256">
        <v>0</v>
      </c>
      <c r="O297" s="256">
        <v>0</v>
      </c>
      <c r="P297" s="256">
        <v>11128719.6</v>
      </c>
      <c r="Q297" s="258">
        <v>0</v>
      </c>
      <c r="R297" s="258">
        <v>0</v>
      </c>
      <c r="S297" s="259" t="s">
        <v>2238</v>
      </c>
    </row>
    <row r="298" spans="1:19" s="38" customFormat="1" ht="12" hidden="1" customHeight="1" x14ac:dyDescent="0.2">
      <c r="A298" s="249">
        <v>4</v>
      </c>
      <c r="B298" s="250" t="s">
        <v>845</v>
      </c>
      <c r="C298" s="251" t="s">
        <v>268</v>
      </c>
      <c r="D298" s="252" t="s">
        <v>267</v>
      </c>
      <c r="E298" s="264">
        <v>1996</v>
      </c>
      <c r="F298" s="254" t="s">
        <v>827</v>
      </c>
      <c r="G298" s="266">
        <v>9</v>
      </c>
      <c r="H298" s="265">
        <v>2</v>
      </c>
      <c r="I298" s="256">
        <v>4436.5</v>
      </c>
      <c r="J298" s="256">
        <v>3871.5</v>
      </c>
      <c r="K298" s="266">
        <v>231</v>
      </c>
      <c r="L298" s="256">
        <v>5564359.7999999998</v>
      </c>
      <c r="M298" s="256">
        <v>0</v>
      </c>
      <c r="N298" s="256">
        <v>0</v>
      </c>
      <c r="O298" s="256">
        <v>0</v>
      </c>
      <c r="P298" s="256">
        <v>5564359.7999999998</v>
      </c>
      <c r="Q298" s="258">
        <v>0</v>
      </c>
      <c r="R298" s="258">
        <v>0</v>
      </c>
      <c r="S298" s="259" t="s">
        <v>2238</v>
      </c>
    </row>
    <row r="299" spans="1:19" s="38" customFormat="1" ht="12" hidden="1" customHeight="1" x14ac:dyDescent="0.2">
      <c r="A299" s="249">
        <v>5</v>
      </c>
      <c r="B299" s="250" t="s">
        <v>848</v>
      </c>
      <c r="C299" s="251" t="s">
        <v>268</v>
      </c>
      <c r="D299" s="252" t="s">
        <v>267</v>
      </c>
      <c r="E299" s="264">
        <v>1995</v>
      </c>
      <c r="F299" s="254" t="s">
        <v>784</v>
      </c>
      <c r="G299" s="266">
        <v>10</v>
      </c>
      <c r="H299" s="265">
        <v>1</v>
      </c>
      <c r="I299" s="256">
        <v>3423.9</v>
      </c>
      <c r="J299" s="256">
        <v>2930.2</v>
      </c>
      <c r="K299" s="266">
        <v>121</v>
      </c>
      <c r="L299" s="256">
        <v>2782179.9</v>
      </c>
      <c r="M299" s="256">
        <v>0</v>
      </c>
      <c r="N299" s="256">
        <v>0</v>
      </c>
      <c r="O299" s="256">
        <v>0</v>
      </c>
      <c r="P299" s="256">
        <v>2782179.9</v>
      </c>
      <c r="Q299" s="258">
        <v>0</v>
      </c>
      <c r="R299" s="258">
        <v>0</v>
      </c>
      <c r="S299" s="259" t="s">
        <v>2238</v>
      </c>
    </row>
    <row r="300" spans="1:19" s="39" customFormat="1" ht="12" hidden="1" customHeight="1" x14ac:dyDescent="0.2">
      <c r="A300" s="249">
        <v>6</v>
      </c>
      <c r="B300" s="250" t="s">
        <v>922</v>
      </c>
      <c r="C300" s="251" t="s">
        <v>268</v>
      </c>
      <c r="D300" s="252" t="s">
        <v>267</v>
      </c>
      <c r="E300" s="255">
        <v>1999</v>
      </c>
      <c r="F300" s="254" t="s">
        <v>784</v>
      </c>
      <c r="G300" s="266">
        <v>14</v>
      </c>
      <c r="H300" s="265">
        <v>1</v>
      </c>
      <c r="I300" s="256">
        <v>6245.6</v>
      </c>
      <c r="J300" s="256">
        <v>5002.3999999999996</v>
      </c>
      <c r="K300" s="266">
        <v>206</v>
      </c>
      <c r="L300" s="256">
        <v>5564359.7999999998</v>
      </c>
      <c r="M300" s="256">
        <v>0</v>
      </c>
      <c r="N300" s="256">
        <v>0</v>
      </c>
      <c r="O300" s="256">
        <v>0</v>
      </c>
      <c r="P300" s="256">
        <v>5564359.7999999998</v>
      </c>
      <c r="Q300" s="258">
        <v>0</v>
      </c>
      <c r="R300" s="258">
        <v>0</v>
      </c>
      <c r="S300" s="259" t="s">
        <v>2238</v>
      </c>
    </row>
    <row r="301" spans="1:19" s="39" customFormat="1" ht="12" hidden="1" customHeight="1" x14ac:dyDescent="0.2">
      <c r="A301" s="249">
        <v>7</v>
      </c>
      <c r="B301" s="250" t="s">
        <v>923</v>
      </c>
      <c r="C301" s="251" t="s">
        <v>268</v>
      </c>
      <c r="D301" s="252" t="s">
        <v>267</v>
      </c>
      <c r="E301" s="255">
        <v>1996</v>
      </c>
      <c r="F301" s="254" t="s">
        <v>784</v>
      </c>
      <c r="G301" s="266">
        <v>9</v>
      </c>
      <c r="H301" s="265">
        <v>4</v>
      </c>
      <c r="I301" s="256">
        <v>9735.9</v>
      </c>
      <c r="J301" s="256">
        <v>8539.7999999999993</v>
      </c>
      <c r="K301" s="266">
        <v>353</v>
      </c>
      <c r="L301" s="256">
        <v>11128719.6</v>
      </c>
      <c r="M301" s="256">
        <v>0</v>
      </c>
      <c r="N301" s="256">
        <v>0</v>
      </c>
      <c r="O301" s="256">
        <v>0</v>
      </c>
      <c r="P301" s="256">
        <v>11128719.6</v>
      </c>
      <c r="Q301" s="258">
        <v>0</v>
      </c>
      <c r="R301" s="258">
        <v>0</v>
      </c>
      <c r="S301" s="259" t="s">
        <v>2238</v>
      </c>
    </row>
    <row r="302" spans="1:19" s="39" customFormat="1" ht="12" hidden="1" customHeight="1" x14ac:dyDescent="0.2">
      <c r="A302" s="249">
        <v>8</v>
      </c>
      <c r="B302" s="250" t="s">
        <v>932</v>
      </c>
      <c r="C302" s="251" t="s">
        <v>268</v>
      </c>
      <c r="D302" s="252" t="s">
        <v>267</v>
      </c>
      <c r="E302" s="255">
        <v>1991</v>
      </c>
      <c r="F302" s="254" t="s">
        <v>784</v>
      </c>
      <c r="G302" s="266">
        <v>10</v>
      </c>
      <c r="H302" s="265">
        <v>1</v>
      </c>
      <c r="I302" s="256">
        <v>4134.5</v>
      </c>
      <c r="J302" s="256">
        <v>2991.5</v>
      </c>
      <c r="K302" s="266">
        <v>105</v>
      </c>
      <c r="L302" s="256">
        <v>2782179.9</v>
      </c>
      <c r="M302" s="256">
        <v>0</v>
      </c>
      <c r="N302" s="256">
        <v>0</v>
      </c>
      <c r="O302" s="256">
        <v>0</v>
      </c>
      <c r="P302" s="256">
        <v>2782179.9</v>
      </c>
      <c r="Q302" s="258">
        <v>0</v>
      </c>
      <c r="R302" s="258">
        <v>0</v>
      </c>
      <c r="S302" s="259" t="s">
        <v>2238</v>
      </c>
    </row>
    <row r="303" spans="1:19" s="39" customFormat="1" ht="12" hidden="1" customHeight="1" x14ac:dyDescent="0.2">
      <c r="A303" s="249">
        <v>9</v>
      </c>
      <c r="B303" s="250" t="s">
        <v>933</v>
      </c>
      <c r="C303" s="251" t="s">
        <v>268</v>
      </c>
      <c r="D303" s="252" t="s">
        <v>267</v>
      </c>
      <c r="E303" s="255">
        <v>1991</v>
      </c>
      <c r="F303" s="254" t="s">
        <v>784</v>
      </c>
      <c r="G303" s="266">
        <v>9</v>
      </c>
      <c r="H303" s="265">
        <v>2</v>
      </c>
      <c r="I303" s="256">
        <v>5523.8</v>
      </c>
      <c r="J303" s="256">
        <v>3989.3</v>
      </c>
      <c r="K303" s="266">
        <v>174</v>
      </c>
      <c r="L303" s="256">
        <v>5564359.7999999998</v>
      </c>
      <c r="M303" s="256">
        <v>0</v>
      </c>
      <c r="N303" s="256">
        <v>0</v>
      </c>
      <c r="O303" s="256">
        <v>0</v>
      </c>
      <c r="P303" s="256">
        <v>5564359.7999999998</v>
      </c>
      <c r="Q303" s="258">
        <v>0</v>
      </c>
      <c r="R303" s="258">
        <v>0</v>
      </c>
      <c r="S303" s="259" t="s">
        <v>2238</v>
      </c>
    </row>
    <row r="304" spans="1:19" s="39" customFormat="1" ht="12" hidden="1" customHeight="1" x14ac:dyDescent="0.2">
      <c r="A304" s="249">
        <v>10</v>
      </c>
      <c r="B304" s="250" t="s">
        <v>2003</v>
      </c>
      <c r="C304" s="251" t="s">
        <v>268</v>
      </c>
      <c r="D304" s="252" t="s">
        <v>267</v>
      </c>
      <c r="E304" s="255">
        <v>1991</v>
      </c>
      <c r="F304" s="254" t="s">
        <v>781</v>
      </c>
      <c r="G304" s="266">
        <v>10</v>
      </c>
      <c r="H304" s="265">
        <v>5</v>
      </c>
      <c r="I304" s="256">
        <v>12423.3</v>
      </c>
      <c r="J304" s="256">
        <v>11180</v>
      </c>
      <c r="K304" s="266">
        <v>533</v>
      </c>
      <c r="L304" s="256">
        <v>13910899.49</v>
      </c>
      <c r="M304" s="256">
        <v>0</v>
      </c>
      <c r="N304" s="256">
        <v>0</v>
      </c>
      <c r="O304" s="256">
        <v>0</v>
      </c>
      <c r="P304" s="256">
        <v>13910899.49</v>
      </c>
      <c r="Q304" s="258">
        <v>0</v>
      </c>
      <c r="R304" s="258">
        <v>0</v>
      </c>
      <c r="S304" s="259" t="s">
        <v>2238</v>
      </c>
    </row>
    <row r="305" spans="1:19" s="39" customFormat="1" ht="12" hidden="1" customHeight="1" x14ac:dyDescent="0.2">
      <c r="A305" s="249">
        <v>11</v>
      </c>
      <c r="B305" s="250" t="s">
        <v>2004</v>
      </c>
      <c r="C305" s="251" t="s">
        <v>268</v>
      </c>
      <c r="D305" s="252" t="s">
        <v>267</v>
      </c>
      <c r="E305" s="255">
        <v>1993</v>
      </c>
      <c r="F305" s="254" t="s">
        <v>781</v>
      </c>
      <c r="G305" s="266">
        <v>10</v>
      </c>
      <c r="H305" s="265">
        <v>2</v>
      </c>
      <c r="I305" s="256">
        <v>5048.3</v>
      </c>
      <c r="J305" s="256">
        <v>4583</v>
      </c>
      <c r="K305" s="266">
        <v>235</v>
      </c>
      <c r="L305" s="256">
        <v>5564359.7999999998</v>
      </c>
      <c r="M305" s="256">
        <v>0</v>
      </c>
      <c r="N305" s="256">
        <v>0</v>
      </c>
      <c r="O305" s="256">
        <v>0</v>
      </c>
      <c r="P305" s="256">
        <v>5564359.7999999998</v>
      </c>
      <c r="Q305" s="258">
        <v>0</v>
      </c>
      <c r="R305" s="258">
        <v>0</v>
      </c>
      <c r="S305" s="259" t="s">
        <v>2238</v>
      </c>
    </row>
    <row r="306" spans="1:19" s="39" customFormat="1" ht="12" hidden="1" customHeight="1" x14ac:dyDescent="0.2">
      <c r="A306" s="249">
        <v>12</v>
      </c>
      <c r="B306" s="250" t="s">
        <v>2015</v>
      </c>
      <c r="C306" s="251" t="s">
        <v>268</v>
      </c>
      <c r="D306" s="252" t="s">
        <v>267</v>
      </c>
      <c r="E306" s="255">
        <v>1996</v>
      </c>
      <c r="F306" s="254" t="s">
        <v>784</v>
      </c>
      <c r="G306" s="266">
        <v>9</v>
      </c>
      <c r="H306" s="265">
        <v>3</v>
      </c>
      <c r="I306" s="256">
        <v>6911.4</v>
      </c>
      <c r="J306" s="256">
        <v>5982.1</v>
      </c>
      <c r="K306" s="266">
        <v>250</v>
      </c>
      <c r="L306" s="256">
        <v>8346539.7000000002</v>
      </c>
      <c r="M306" s="256">
        <v>0</v>
      </c>
      <c r="N306" s="256">
        <v>0</v>
      </c>
      <c r="O306" s="256">
        <v>0</v>
      </c>
      <c r="P306" s="256">
        <v>8346539.7000000002</v>
      </c>
      <c r="Q306" s="258">
        <v>0</v>
      </c>
      <c r="R306" s="258">
        <v>0</v>
      </c>
      <c r="S306" s="259" t="s">
        <v>2238</v>
      </c>
    </row>
    <row r="307" spans="1:19" s="39" customFormat="1" ht="12" hidden="1" customHeight="1" x14ac:dyDescent="0.2">
      <c r="A307" s="249">
        <v>13</v>
      </c>
      <c r="B307" s="250" t="s">
        <v>2016</v>
      </c>
      <c r="C307" s="251" t="s">
        <v>268</v>
      </c>
      <c r="D307" s="252" t="s">
        <v>267</v>
      </c>
      <c r="E307" s="255">
        <v>1995</v>
      </c>
      <c r="F307" s="254" t="s">
        <v>784</v>
      </c>
      <c r="G307" s="266">
        <v>9</v>
      </c>
      <c r="H307" s="265">
        <v>4</v>
      </c>
      <c r="I307" s="256">
        <v>9422.2999999999993</v>
      </c>
      <c r="J307" s="256">
        <v>7986.9</v>
      </c>
      <c r="K307" s="266">
        <v>331</v>
      </c>
      <c r="L307" s="256">
        <v>11128719.6</v>
      </c>
      <c r="M307" s="256">
        <v>0</v>
      </c>
      <c r="N307" s="256">
        <v>0</v>
      </c>
      <c r="O307" s="256">
        <v>0</v>
      </c>
      <c r="P307" s="256">
        <v>11128719.6</v>
      </c>
      <c r="Q307" s="258">
        <v>0</v>
      </c>
      <c r="R307" s="258">
        <v>0</v>
      </c>
      <c r="S307" s="259" t="s">
        <v>2238</v>
      </c>
    </row>
    <row r="308" spans="1:19" s="39" customFormat="1" ht="12" hidden="1" customHeight="1" x14ac:dyDescent="0.2">
      <c r="A308" s="249">
        <v>14</v>
      </c>
      <c r="B308" s="250" t="s">
        <v>2021</v>
      </c>
      <c r="C308" s="251" t="s">
        <v>268</v>
      </c>
      <c r="D308" s="252" t="s">
        <v>267</v>
      </c>
      <c r="E308" s="255">
        <v>1998</v>
      </c>
      <c r="F308" s="254" t="s">
        <v>784</v>
      </c>
      <c r="G308" s="266">
        <v>10</v>
      </c>
      <c r="H308" s="265">
        <v>3</v>
      </c>
      <c r="I308" s="256">
        <v>7826.7</v>
      </c>
      <c r="J308" s="256">
        <v>6796.9</v>
      </c>
      <c r="K308" s="266">
        <v>70</v>
      </c>
      <c r="L308" s="256">
        <v>8346539.7000000002</v>
      </c>
      <c r="M308" s="256">
        <v>0</v>
      </c>
      <c r="N308" s="256">
        <v>0</v>
      </c>
      <c r="O308" s="256">
        <v>0</v>
      </c>
      <c r="P308" s="256">
        <v>8346539.7000000002</v>
      </c>
      <c r="Q308" s="258">
        <v>0</v>
      </c>
      <c r="R308" s="258">
        <v>0</v>
      </c>
      <c r="S308" s="259" t="s">
        <v>2238</v>
      </c>
    </row>
    <row r="309" spans="1:19" s="39" customFormat="1" ht="12" hidden="1" customHeight="1" x14ac:dyDescent="0.2">
      <c r="A309" s="249">
        <v>15</v>
      </c>
      <c r="B309" s="250" t="s">
        <v>2027</v>
      </c>
      <c r="C309" s="251" t="s">
        <v>268</v>
      </c>
      <c r="D309" s="252" t="s">
        <v>267</v>
      </c>
      <c r="E309" s="255">
        <v>1991</v>
      </c>
      <c r="F309" s="254" t="s">
        <v>784</v>
      </c>
      <c r="G309" s="266">
        <v>10</v>
      </c>
      <c r="H309" s="265">
        <v>3</v>
      </c>
      <c r="I309" s="256">
        <v>8163.66</v>
      </c>
      <c r="J309" s="256">
        <v>6527.7</v>
      </c>
      <c r="K309" s="266">
        <v>346</v>
      </c>
      <c r="L309" s="256">
        <v>8346539.7000000002</v>
      </c>
      <c r="M309" s="256">
        <v>0</v>
      </c>
      <c r="N309" s="256">
        <v>0</v>
      </c>
      <c r="O309" s="256">
        <v>0</v>
      </c>
      <c r="P309" s="256">
        <v>8346539.7000000002</v>
      </c>
      <c r="Q309" s="258">
        <v>0</v>
      </c>
      <c r="R309" s="258">
        <v>0</v>
      </c>
      <c r="S309" s="259" t="s">
        <v>2238</v>
      </c>
    </row>
    <row r="310" spans="1:19" s="39" customFormat="1" ht="12" hidden="1" customHeight="1" x14ac:dyDescent="0.2">
      <c r="A310" s="249">
        <v>16</v>
      </c>
      <c r="B310" s="250" t="s">
        <v>2042</v>
      </c>
      <c r="C310" s="251" t="s">
        <v>268</v>
      </c>
      <c r="D310" s="252" t="s">
        <v>267</v>
      </c>
      <c r="E310" s="255">
        <v>1998</v>
      </c>
      <c r="F310" s="254" t="s">
        <v>784</v>
      </c>
      <c r="G310" s="266">
        <v>9</v>
      </c>
      <c r="H310" s="265">
        <v>4</v>
      </c>
      <c r="I310" s="256">
        <v>8625</v>
      </c>
      <c r="J310" s="256">
        <v>7456.3</v>
      </c>
      <c r="K310" s="266">
        <v>338</v>
      </c>
      <c r="L310" s="256">
        <v>11128719.6</v>
      </c>
      <c r="M310" s="256">
        <v>0</v>
      </c>
      <c r="N310" s="256">
        <v>0</v>
      </c>
      <c r="O310" s="256">
        <v>0</v>
      </c>
      <c r="P310" s="256">
        <v>11128719.6</v>
      </c>
      <c r="Q310" s="258">
        <v>0</v>
      </c>
      <c r="R310" s="258">
        <v>0</v>
      </c>
      <c r="S310" s="259" t="s">
        <v>2238</v>
      </c>
    </row>
    <row r="311" spans="1:19" s="39" customFormat="1" ht="12" hidden="1" customHeight="1" x14ac:dyDescent="0.2">
      <c r="A311" s="249">
        <v>17</v>
      </c>
      <c r="B311" s="250" t="s">
        <v>2043</v>
      </c>
      <c r="C311" s="251" t="s">
        <v>268</v>
      </c>
      <c r="D311" s="252" t="s">
        <v>267</v>
      </c>
      <c r="E311" s="255">
        <v>1995</v>
      </c>
      <c r="F311" s="254" t="s">
        <v>781</v>
      </c>
      <c r="G311" s="266">
        <v>9</v>
      </c>
      <c r="H311" s="265">
        <v>3</v>
      </c>
      <c r="I311" s="256">
        <v>6653</v>
      </c>
      <c r="J311" s="256">
        <v>5785</v>
      </c>
      <c r="K311" s="266">
        <v>290</v>
      </c>
      <c r="L311" s="256">
        <v>8346539.7000000002</v>
      </c>
      <c r="M311" s="256">
        <v>0</v>
      </c>
      <c r="N311" s="256">
        <v>0</v>
      </c>
      <c r="O311" s="256">
        <v>0</v>
      </c>
      <c r="P311" s="256">
        <v>8346539.7000000002</v>
      </c>
      <c r="Q311" s="258">
        <v>0</v>
      </c>
      <c r="R311" s="258">
        <v>0</v>
      </c>
      <c r="S311" s="259" t="s">
        <v>2238</v>
      </c>
    </row>
    <row r="312" spans="1:19" s="39" customFormat="1" ht="12" hidden="1" customHeight="1" x14ac:dyDescent="0.2">
      <c r="A312" s="249">
        <v>18</v>
      </c>
      <c r="B312" s="250" t="s">
        <v>2045</v>
      </c>
      <c r="C312" s="251" t="s">
        <v>268</v>
      </c>
      <c r="D312" s="252" t="s">
        <v>267</v>
      </c>
      <c r="E312" s="255">
        <v>1992</v>
      </c>
      <c r="F312" s="254" t="s">
        <v>781</v>
      </c>
      <c r="G312" s="266">
        <v>9</v>
      </c>
      <c r="H312" s="265">
        <v>4</v>
      </c>
      <c r="I312" s="256">
        <v>8642</v>
      </c>
      <c r="J312" s="256">
        <v>7581</v>
      </c>
      <c r="K312" s="266">
        <v>339</v>
      </c>
      <c r="L312" s="256">
        <v>11128719.6</v>
      </c>
      <c r="M312" s="256">
        <v>0</v>
      </c>
      <c r="N312" s="256">
        <v>0</v>
      </c>
      <c r="O312" s="256">
        <v>0</v>
      </c>
      <c r="P312" s="256">
        <v>11128719.6</v>
      </c>
      <c r="Q312" s="258">
        <v>0</v>
      </c>
      <c r="R312" s="258">
        <v>0</v>
      </c>
      <c r="S312" s="259" t="s">
        <v>2238</v>
      </c>
    </row>
    <row r="313" spans="1:19" s="39" customFormat="1" ht="12" hidden="1" customHeight="1" x14ac:dyDescent="0.2">
      <c r="A313" s="249">
        <v>19</v>
      </c>
      <c r="B313" s="250" t="s">
        <v>2063</v>
      </c>
      <c r="C313" s="251" t="s">
        <v>268</v>
      </c>
      <c r="D313" s="252" t="s">
        <v>267</v>
      </c>
      <c r="E313" s="255">
        <v>1990</v>
      </c>
      <c r="F313" s="254" t="s">
        <v>781</v>
      </c>
      <c r="G313" s="266">
        <v>10</v>
      </c>
      <c r="H313" s="265">
        <v>2</v>
      </c>
      <c r="I313" s="256">
        <v>4989.8</v>
      </c>
      <c r="J313" s="256">
        <v>4326.8</v>
      </c>
      <c r="K313" s="266">
        <v>164</v>
      </c>
      <c r="L313" s="256">
        <v>5564359.7999999998</v>
      </c>
      <c r="M313" s="256">
        <v>0</v>
      </c>
      <c r="N313" s="256">
        <v>0</v>
      </c>
      <c r="O313" s="256">
        <v>0</v>
      </c>
      <c r="P313" s="256">
        <v>5564359.7999999998</v>
      </c>
      <c r="Q313" s="258">
        <v>0</v>
      </c>
      <c r="R313" s="258">
        <v>0</v>
      </c>
      <c r="S313" s="259" t="s">
        <v>2238</v>
      </c>
    </row>
    <row r="314" spans="1:19" s="39" customFormat="1" ht="12" hidden="1" customHeight="1" x14ac:dyDescent="0.2">
      <c r="A314" s="249">
        <v>20</v>
      </c>
      <c r="B314" s="250" t="s">
        <v>2072</v>
      </c>
      <c r="C314" s="251" t="s">
        <v>268</v>
      </c>
      <c r="D314" s="252" t="s">
        <v>267</v>
      </c>
      <c r="E314" s="255">
        <v>1991</v>
      </c>
      <c r="F314" s="254" t="s">
        <v>784</v>
      </c>
      <c r="G314" s="266">
        <v>10</v>
      </c>
      <c r="H314" s="265">
        <v>3</v>
      </c>
      <c r="I314" s="256">
        <v>7509</v>
      </c>
      <c r="J314" s="256">
        <v>6585</v>
      </c>
      <c r="K314" s="266">
        <v>250</v>
      </c>
      <c r="L314" s="256">
        <v>8346539.7000000002</v>
      </c>
      <c r="M314" s="256">
        <v>0</v>
      </c>
      <c r="N314" s="256">
        <v>0</v>
      </c>
      <c r="O314" s="256">
        <v>0</v>
      </c>
      <c r="P314" s="256">
        <v>8346539.7000000002</v>
      </c>
      <c r="Q314" s="258">
        <v>0</v>
      </c>
      <c r="R314" s="258">
        <v>0</v>
      </c>
      <c r="S314" s="259" t="s">
        <v>2238</v>
      </c>
    </row>
    <row r="315" spans="1:19" s="39" customFormat="1" ht="12" hidden="1" customHeight="1" x14ac:dyDescent="0.2">
      <c r="A315" s="249">
        <v>21</v>
      </c>
      <c r="B315" s="250" t="s">
        <v>2082</v>
      </c>
      <c r="C315" s="251" t="s">
        <v>268</v>
      </c>
      <c r="D315" s="252" t="s">
        <v>267</v>
      </c>
      <c r="E315" s="255">
        <v>1993</v>
      </c>
      <c r="F315" s="254" t="s">
        <v>784</v>
      </c>
      <c r="G315" s="266">
        <v>9</v>
      </c>
      <c r="H315" s="265">
        <v>4</v>
      </c>
      <c r="I315" s="256">
        <v>8287.2000000000007</v>
      </c>
      <c r="J315" s="256">
        <v>7173.2</v>
      </c>
      <c r="K315" s="266">
        <v>265</v>
      </c>
      <c r="L315" s="256">
        <v>5564359.7999999998</v>
      </c>
      <c r="M315" s="256">
        <v>0</v>
      </c>
      <c r="N315" s="256">
        <v>0</v>
      </c>
      <c r="O315" s="256">
        <v>0</v>
      </c>
      <c r="P315" s="256">
        <v>5564359.7999999998</v>
      </c>
      <c r="Q315" s="258">
        <v>0</v>
      </c>
      <c r="R315" s="258">
        <v>0</v>
      </c>
      <c r="S315" s="259" t="s">
        <v>2238</v>
      </c>
    </row>
    <row r="316" spans="1:19" s="39" customFormat="1" ht="12" hidden="1" customHeight="1" x14ac:dyDescent="0.2">
      <c r="A316" s="249">
        <v>22</v>
      </c>
      <c r="B316" s="250" t="s">
        <v>2088</v>
      </c>
      <c r="C316" s="251" t="s">
        <v>268</v>
      </c>
      <c r="D316" s="252" t="s">
        <v>267</v>
      </c>
      <c r="E316" s="255">
        <v>1992</v>
      </c>
      <c r="F316" s="254" t="s">
        <v>784</v>
      </c>
      <c r="G316" s="266">
        <v>13</v>
      </c>
      <c r="H316" s="265">
        <v>1</v>
      </c>
      <c r="I316" s="256">
        <v>3866</v>
      </c>
      <c r="J316" s="256">
        <v>3317</v>
      </c>
      <c r="K316" s="266">
        <v>180</v>
      </c>
      <c r="L316" s="256">
        <v>5564359.7999999998</v>
      </c>
      <c r="M316" s="256">
        <v>0</v>
      </c>
      <c r="N316" s="256">
        <v>0</v>
      </c>
      <c r="O316" s="256">
        <v>0</v>
      </c>
      <c r="P316" s="256">
        <v>5564359.7999999998</v>
      </c>
      <c r="Q316" s="258">
        <v>0</v>
      </c>
      <c r="R316" s="258">
        <v>0</v>
      </c>
      <c r="S316" s="259" t="s">
        <v>2238</v>
      </c>
    </row>
    <row r="317" spans="1:19" s="39" customFormat="1" ht="12" hidden="1" customHeight="1" x14ac:dyDescent="0.2">
      <c r="A317" s="249">
        <v>23</v>
      </c>
      <c r="B317" s="250" t="s">
        <v>2090</v>
      </c>
      <c r="C317" s="251" t="s">
        <v>268</v>
      </c>
      <c r="D317" s="252" t="s">
        <v>267</v>
      </c>
      <c r="E317" s="255">
        <v>1993</v>
      </c>
      <c r="F317" s="254" t="s">
        <v>781</v>
      </c>
      <c r="G317" s="266">
        <v>10</v>
      </c>
      <c r="H317" s="265">
        <v>3</v>
      </c>
      <c r="I317" s="256">
        <v>7354.8</v>
      </c>
      <c r="J317" s="256">
        <v>6506</v>
      </c>
      <c r="K317" s="266">
        <v>326</v>
      </c>
      <c r="L317" s="256">
        <v>8346539.7000000002</v>
      </c>
      <c r="M317" s="256">
        <v>0</v>
      </c>
      <c r="N317" s="256">
        <v>0</v>
      </c>
      <c r="O317" s="256">
        <v>0</v>
      </c>
      <c r="P317" s="256">
        <v>8346539.7000000002</v>
      </c>
      <c r="Q317" s="258">
        <v>0</v>
      </c>
      <c r="R317" s="258">
        <v>0</v>
      </c>
      <c r="S317" s="259" t="s">
        <v>2238</v>
      </c>
    </row>
    <row r="318" spans="1:19" s="39" customFormat="1" ht="12" hidden="1" customHeight="1" x14ac:dyDescent="0.2">
      <c r="A318" s="249">
        <v>24</v>
      </c>
      <c r="B318" s="250" t="s">
        <v>2091</v>
      </c>
      <c r="C318" s="251" t="s">
        <v>268</v>
      </c>
      <c r="D318" s="252" t="s">
        <v>267</v>
      </c>
      <c r="E318" s="255">
        <v>1993</v>
      </c>
      <c r="F318" s="254" t="s">
        <v>781</v>
      </c>
      <c r="G318" s="266">
        <v>10</v>
      </c>
      <c r="H318" s="265">
        <v>7</v>
      </c>
      <c r="I318" s="256">
        <v>17269.7</v>
      </c>
      <c r="J318" s="256">
        <v>15235.6</v>
      </c>
      <c r="K318" s="266">
        <v>738</v>
      </c>
      <c r="L318" s="256">
        <v>19475259.300000001</v>
      </c>
      <c r="M318" s="256">
        <v>0</v>
      </c>
      <c r="N318" s="256">
        <v>0</v>
      </c>
      <c r="O318" s="256">
        <v>0</v>
      </c>
      <c r="P318" s="256">
        <v>19475259.300000001</v>
      </c>
      <c r="Q318" s="258">
        <v>0</v>
      </c>
      <c r="R318" s="258">
        <v>0</v>
      </c>
      <c r="S318" s="259" t="s">
        <v>2238</v>
      </c>
    </row>
    <row r="319" spans="1:19" s="39" customFormat="1" ht="12" hidden="1" customHeight="1" x14ac:dyDescent="0.2">
      <c r="A319" s="249">
        <v>25</v>
      </c>
      <c r="B319" s="250" t="s">
        <v>2096</v>
      </c>
      <c r="C319" s="251" t="s">
        <v>268</v>
      </c>
      <c r="D319" s="252" t="s">
        <v>267</v>
      </c>
      <c r="E319" s="255">
        <v>1994</v>
      </c>
      <c r="F319" s="254" t="s">
        <v>781</v>
      </c>
      <c r="G319" s="266">
        <v>10</v>
      </c>
      <c r="H319" s="265">
        <v>3</v>
      </c>
      <c r="I319" s="256">
        <v>7834.8</v>
      </c>
      <c r="J319" s="256">
        <v>6643.9</v>
      </c>
      <c r="K319" s="266">
        <v>257</v>
      </c>
      <c r="L319" s="256">
        <v>8346539.7000000002</v>
      </c>
      <c r="M319" s="256">
        <v>0</v>
      </c>
      <c r="N319" s="256">
        <v>0</v>
      </c>
      <c r="O319" s="256">
        <v>0</v>
      </c>
      <c r="P319" s="256">
        <v>8346539.7000000002</v>
      </c>
      <c r="Q319" s="258">
        <v>0</v>
      </c>
      <c r="R319" s="258">
        <v>0</v>
      </c>
      <c r="S319" s="259" t="s">
        <v>2238</v>
      </c>
    </row>
    <row r="320" spans="1:19" s="38" customFormat="1" ht="12" hidden="1" customHeight="1" x14ac:dyDescent="0.2">
      <c r="A320" s="249">
        <v>26</v>
      </c>
      <c r="B320" s="250" t="s">
        <v>2098</v>
      </c>
      <c r="C320" s="251" t="s">
        <v>268</v>
      </c>
      <c r="D320" s="252" t="s">
        <v>267</v>
      </c>
      <c r="E320" s="255">
        <v>1991</v>
      </c>
      <c r="F320" s="254" t="s">
        <v>784</v>
      </c>
      <c r="G320" s="266">
        <v>10</v>
      </c>
      <c r="H320" s="265">
        <v>1</v>
      </c>
      <c r="I320" s="256">
        <v>3731</v>
      </c>
      <c r="J320" s="256">
        <v>3089.7</v>
      </c>
      <c r="K320" s="266">
        <v>152</v>
      </c>
      <c r="L320" s="256">
        <v>2782179.9</v>
      </c>
      <c r="M320" s="256">
        <v>0</v>
      </c>
      <c r="N320" s="256">
        <v>0</v>
      </c>
      <c r="O320" s="256">
        <v>0</v>
      </c>
      <c r="P320" s="256">
        <v>2782179.9</v>
      </c>
      <c r="Q320" s="258">
        <v>0</v>
      </c>
      <c r="R320" s="258">
        <v>0</v>
      </c>
      <c r="S320" s="259" t="s">
        <v>2238</v>
      </c>
    </row>
    <row r="321" spans="1:19" s="38" customFormat="1" ht="12" hidden="1" customHeight="1" x14ac:dyDescent="0.2">
      <c r="A321" s="249">
        <v>27</v>
      </c>
      <c r="B321" s="250" t="s">
        <v>2116</v>
      </c>
      <c r="C321" s="251" t="s">
        <v>268</v>
      </c>
      <c r="D321" s="252" t="s">
        <v>267</v>
      </c>
      <c r="E321" s="255">
        <v>1990</v>
      </c>
      <c r="F321" s="254" t="s">
        <v>784</v>
      </c>
      <c r="G321" s="266">
        <v>9</v>
      </c>
      <c r="H321" s="265">
        <v>1</v>
      </c>
      <c r="I321" s="256">
        <v>6382.4</v>
      </c>
      <c r="J321" s="256">
        <v>3337.1</v>
      </c>
      <c r="K321" s="266">
        <v>347</v>
      </c>
      <c r="L321" s="256">
        <v>5564359.7999999998</v>
      </c>
      <c r="M321" s="256">
        <v>0</v>
      </c>
      <c r="N321" s="256">
        <v>0</v>
      </c>
      <c r="O321" s="256">
        <v>0</v>
      </c>
      <c r="P321" s="256">
        <v>5564359.7999999998</v>
      </c>
      <c r="Q321" s="258">
        <v>0</v>
      </c>
      <c r="R321" s="258">
        <v>0</v>
      </c>
      <c r="S321" s="259" t="s">
        <v>2238</v>
      </c>
    </row>
    <row r="322" spans="1:19" s="38" customFormat="1" ht="12" hidden="1" customHeight="1" x14ac:dyDescent="0.2">
      <c r="A322" s="249">
        <v>28</v>
      </c>
      <c r="B322" s="250" t="s">
        <v>682</v>
      </c>
      <c r="C322" s="251" t="s">
        <v>268</v>
      </c>
      <c r="D322" s="252" t="s">
        <v>267</v>
      </c>
      <c r="E322" s="255">
        <v>1985</v>
      </c>
      <c r="F322" s="254" t="s">
        <v>838</v>
      </c>
      <c r="G322" s="266">
        <v>17</v>
      </c>
      <c r="H322" s="265">
        <v>1</v>
      </c>
      <c r="I322" s="256">
        <v>6073.5</v>
      </c>
      <c r="J322" s="256">
        <v>2629.1</v>
      </c>
      <c r="K322" s="266">
        <v>198</v>
      </c>
      <c r="L322" s="256">
        <v>2782179.9</v>
      </c>
      <c r="M322" s="256">
        <v>0</v>
      </c>
      <c r="N322" s="256">
        <v>0</v>
      </c>
      <c r="O322" s="256">
        <v>0</v>
      </c>
      <c r="P322" s="256">
        <v>2782179.9</v>
      </c>
      <c r="Q322" s="258">
        <v>0</v>
      </c>
      <c r="R322" s="258">
        <v>0</v>
      </c>
      <c r="S322" s="259" t="s">
        <v>2238</v>
      </c>
    </row>
    <row r="323" spans="1:19" s="38" customFormat="1" ht="12" hidden="1" customHeight="1" x14ac:dyDescent="0.2">
      <c r="A323" s="249">
        <v>29</v>
      </c>
      <c r="B323" s="250" t="s">
        <v>2126</v>
      </c>
      <c r="C323" s="251" t="s">
        <v>268</v>
      </c>
      <c r="D323" s="252" t="s">
        <v>267</v>
      </c>
      <c r="E323" s="255">
        <v>1994</v>
      </c>
      <c r="F323" s="254" t="s">
        <v>784</v>
      </c>
      <c r="G323" s="266">
        <v>9</v>
      </c>
      <c r="H323" s="265">
        <v>4</v>
      </c>
      <c r="I323" s="256">
        <v>9367.6</v>
      </c>
      <c r="J323" s="256">
        <v>5201.1000000000004</v>
      </c>
      <c r="K323" s="266">
        <v>389</v>
      </c>
      <c r="L323" s="256">
        <v>11128719.6</v>
      </c>
      <c r="M323" s="256">
        <v>0</v>
      </c>
      <c r="N323" s="256">
        <v>0</v>
      </c>
      <c r="O323" s="256">
        <v>0</v>
      </c>
      <c r="P323" s="256">
        <v>11128719.6</v>
      </c>
      <c r="Q323" s="258">
        <v>0</v>
      </c>
      <c r="R323" s="258">
        <v>0</v>
      </c>
      <c r="S323" s="259" t="s">
        <v>2238</v>
      </c>
    </row>
    <row r="324" spans="1:19" s="38" customFormat="1" ht="12" hidden="1" customHeight="1" x14ac:dyDescent="0.2">
      <c r="A324" s="249">
        <v>30</v>
      </c>
      <c r="B324" s="250" t="s">
        <v>2127</v>
      </c>
      <c r="C324" s="251" t="s">
        <v>268</v>
      </c>
      <c r="D324" s="252" t="s">
        <v>267</v>
      </c>
      <c r="E324" s="255">
        <v>1998</v>
      </c>
      <c r="F324" s="254" t="s">
        <v>784</v>
      </c>
      <c r="G324" s="266">
        <v>10</v>
      </c>
      <c r="H324" s="265">
        <v>5</v>
      </c>
      <c r="I324" s="256">
        <v>16265.44</v>
      </c>
      <c r="J324" s="256">
        <v>12170.5</v>
      </c>
      <c r="K324" s="266">
        <v>439</v>
      </c>
      <c r="L324" s="256">
        <v>13910899.49</v>
      </c>
      <c r="M324" s="256">
        <v>0</v>
      </c>
      <c r="N324" s="256">
        <v>0</v>
      </c>
      <c r="O324" s="256">
        <v>0</v>
      </c>
      <c r="P324" s="256">
        <v>13910899.49</v>
      </c>
      <c r="Q324" s="258">
        <v>0</v>
      </c>
      <c r="R324" s="258">
        <v>0</v>
      </c>
      <c r="S324" s="259" t="s">
        <v>2238</v>
      </c>
    </row>
    <row r="325" spans="1:19" s="38" customFormat="1" ht="12" hidden="1" customHeight="1" x14ac:dyDescent="0.2">
      <c r="A325" s="249">
        <v>31</v>
      </c>
      <c r="B325" s="250" t="s">
        <v>2132</v>
      </c>
      <c r="C325" s="251" t="s">
        <v>268</v>
      </c>
      <c r="D325" s="252" t="s">
        <v>267</v>
      </c>
      <c r="E325" s="255">
        <v>1993</v>
      </c>
      <c r="F325" s="254" t="s">
        <v>781</v>
      </c>
      <c r="G325" s="266">
        <v>12</v>
      </c>
      <c r="H325" s="265">
        <v>2</v>
      </c>
      <c r="I325" s="256">
        <v>5597.7</v>
      </c>
      <c r="J325" s="256">
        <v>5443.5</v>
      </c>
      <c r="K325" s="266">
        <v>11</v>
      </c>
      <c r="L325" s="256">
        <v>5564359.7999999998</v>
      </c>
      <c r="M325" s="256">
        <v>0</v>
      </c>
      <c r="N325" s="256">
        <v>0</v>
      </c>
      <c r="O325" s="256">
        <v>0</v>
      </c>
      <c r="P325" s="256">
        <v>5564359.7999999998</v>
      </c>
      <c r="Q325" s="258">
        <v>0</v>
      </c>
      <c r="R325" s="258">
        <v>0</v>
      </c>
      <c r="S325" s="259" t="s">
        <v>2238</v>
      </c>
    </row>
    <row r="326" spans="1:19" s="38" customFormat="1" ht="12" hidden="1" customHeight="1" x14ac:dyDescent="0.2">
      <c r="A326" s="249">
        <v>32</v>
      </c>
      <c r="B326" s="250" t="s">
        <v>2133</v>
      </c>
      <c r="C326" s="251" t="s">
        <v>268</v>
      </c>
      <c r="D326" s="252" t="s">
        <v>267</v>
      </c>
      <c r="E326" s="255">
        <v>1993</v>
      </c>
      <c r="F326" s="254" t="s">
        <v>781</v>
      </c>
      <c r="G326" s="266">
        <v>12</v>
      </c>
      <c r="H326" s="265">
        <v>2</v>
      </c>
      <c r="I326" s="256">
        <v>6114</v>
      </c>
      <c r="J326" s="256">
        <v>5564.2</v>
      </c>
      <c r="K326" s="266">
        <v>51</v>
      </c>
      <c r="L326" s="256">
        <v>5564359.7999999998</v>
      </c>
      <c r="M326" s="256">
        <v>0</v>
      </c>
      <c r="N326" s="256">
        <v>0</v>
      </c>
      <c r="O326" s="256">
        <v>0</v>
      </c>
      <c r="P326" s="256">
        <v>5564359.7999999998</v>
      </c>
      <c r="Q326" s="258">
        <v>0</v>
      </c>
      <c r="R326" s="258">
        <v>0</v>
      </c>
      <c r="S326" s="259" t="s">
        <v>2238</v>
      </c>
    </row>
    <row r="327" spans="1:19" s="38" customFormat="1" ht="12" hidden="1" customHeight="1" x14ac:dyDescent="0.2">
      <c r="A327" s="249">
        <v>33</v>
      </c>
      <c r="B327" s="250" t="s">
        <v>2134</v>
      </c>
      <c r="C327" s="251" t="s">
        <v>268</v>
      </c>
      <c r="D327" s="252" t="s">
        <v>267</v>
      </c>
      <c r="E327" s="255">
        <v>1999</v>
      </c>
      <c r="F327" s="254" t="s">
        <v>784</v>
      </c>
      <c r="G327" s="266">
        <v>9</v>
      </c>
      <c r="H327" s="265">
        <v>2</v>
      </c>
      <c r="I327" s="256">
        <v>6392.6</v>
      </c>
      <c r="J327" s="256">
        <v>5549.6</v>
      </c>
      <c r="K327" s="266">
        <v>174</v>
      </c>
      <c r="L327" s="256">
        <v>5564359.7999999998</v>
      </c>
      <c r="M327" s="256">
        <v>0</v>
      </c>
      <c r="N327" s="256">
        <v>0</v>
      </c>
      <c r="O327" s="256">
        <v>0</v>
      </c>
      <c r="P327" s="256">
        <v>5564359.7999999998</v>
      </c>
      <c r="Q327" s="258">
        <v>0</v>
      </c>
      <c r="R327" s="258">
        <v>0</v>
      </c>
      <c r="S327" s="259" t="s">
        <v>2238</v>
      </c>
    </row>
    <row r="328" spans="1:19" s="38" customFormat="1" ht="12" hidden="1" customHeight="1" x14ac:dyDescent="0.2">
      <c r="A328" s="249">
        <v>34</v>
      </c>
      <c r="B328" s="250" t="s">
        <v>2139</v>
      </c>
      <c r="C328" s="251" t="s">
        <v>268</v>
      </c>
      <c r="D328" s="252" t="s">
        <v>267</v>
      </c>
      <c r="E328" s="255">
        <v>1994</v>
      </c>
      <c r="F328" s="254" t="s">
        <v>827</v>
      </c>
      <c r="G328" s="266">
        <v>10</v>
      </c>
      <c r="H328" s="265">
        <v>5</v>
      </c>
      <c r="I328" s="256">
        <v>5852.5</v>
      </c>
      <c r="J328" s="256">
        <v>5069.6000000000004</v>
      </c>
      <c r="K328" s="266">
        <v>254</v>
      </c>
      <c r="L328" s="256">
        <v>2782179.9</v>
      </c>
      <c r="M328" s="256">
        <v>0</v>
      </c>
      <c r="N328" s="256">
        <v>0</v>
      </c>
      <c r="O328" s="256">
        <v>0</v>
      </c>
      <c r="P328" s="256">
        <v>2782179.9</v>
      </c>
      <c r="Q328" s="258">
        <v>0</v>
      </c>
      <c r="R328" s="258">
        <v>0</v>
      </c>
      <c r="S328" s="259" t="s">
        <v>2238</v>
      </c>
    </row>
    <row r="329" spans="1:19" s="38" customFormat="1" ht="12" hidden="1" customHeight="1" x14ac:dyDescent="0.2">
      <c r="A329" s="249">
        <v>35</v>
      </c>
      <c r="B329" s="250" t="s">
        <v>2149</v>
      </c>
      <c r="C329" s="251" t="s">
        <v>268</v>
      </c>
      <c r="D329" s="252" t="s">
        <v>267</v>
      </c>
      <c r="E329" s="255">
        <v>1997</v>
      </c>
      <c r="F329" s="254" t="s">
        <v>784</v>
      </c>
      <c r="G329" s="266">
        <v>10</v>
      </c>
      <c r="H329" s="265">
        <v>6</v>
      </c>
      <c r="I329" s="256">
        <v>13593.8</v>
      </c>
      <c r="J329" s="256">
        <v>10856.2</v>
      </c>
      <c r="K329" s="266">
        <v>203</v>
      </c>
      <c r="L329" s="256">
        <v>16693079.4</v>
      </c>
      <c r="M329" s="256">
        <v>0</v>
      </c>
      <c r="N329" s="256">
        <v>0</v>
      </c>
      <c r="O329" s="256">
        <v>0</v>
      </c>
      <c r="P329" s="256">
        <v>16693079.4</v>
      </c>
      <c r="Q329" s="258">
        <v>0</v>
      </c>
      <c r="R329" s="258">
        <v>0</v>
      </c>
      <c r="S329" s="259" t="s">
        <v>2238</v>
      </c>
    </row>
    <row r="330" spans="1:19" s="38" customFormat="1" ht="12" hidden="1" customHeight="1" x14ac:dyDescent="0.2">
      <c r="A330" s="249">
        <v>36</v>
      </c>
      <c r="B330" s="250" t="s">
        <v>2153</v>
      </c>
      <c r="C330" s="251" t="s">
        <v>268</v>
      </c>
      <c r="D330" s="252" t="s">
        <v>267</v>
      </c>
      <c r="E330" s="255">
        <v>1990</v>
      </c>
      <c r="F330" s="254" t="s">
        <v>784</v>
      </c>
      <c r="G330" s="266">
        <v>9</v>
      </c>
      <c r="H330" s="265">
        <v>1</v>
      </c>
      <c r="I330" s="256">
        <v>3653.5</v>
      </c>
      <c r="J330" s="256">
        <v>3235</v>
      </c>
      <c r="K330" s="266">
        <v>156</v>
      </c>
      <c r="L330" s="256">
        <v>2782179.9</v>
      </c>
      <c r="M330" s="256">
        <v>0</v>
      </c>
      <c r="N330" s="256">
        <v>0</v>
      </c>
      <c r="O330" s="256">
        <v>0</v>
      </c>
      <c r="P330" s="256">
        <v>2782179.9</v>
      </c>
      <c r="Q330" s="258">
        <v>0</v>
      </c>
      <c r="R330" s="258">
        <v>0</v>
      </c>
      <c r="S330" s="259" t="s">
        <v>2238</v>
      </c>
    </row>
    <row r="331" spans="1:19" s="38" customFormat="1" ht="12" hidden="1" customHeight="1" x14ac:dyDescent="0.2">
      <c r="A331" s="249">
        <v>37</v>
      </c>
      <c r="B331" s="250" t="s">
        <v>2160</v>
      </c>
      <c r="C331" s="251" t="s">
        <v>268</v>
      </c>
      <c r="D331" s="252" t="s">
        <v>267</v>
      </c>
      <c r="E331" s="255">
        <v>1990</v>
      </c>
      <c r="F331" s="254" t="s">
        <v>784</v>
      </c>
      <c r="G331" s="266">
        <v>10</v>
      </c>
      <c r="H331" s="265">
        <v>2</v>
      </c>
      <c r="I331" s="256">
        <v>5004.2</v>
      </c>
      <c r="J331" s="256">
        <v>4319.8</v>
      </c>
      <c r="K331" s="266">
        <v>269</v>
      </c>
      <c r="L331" s="256">
        <v>5564359.7999999998</v>
      </c>
      <c r="M331" s="256">
        <v>0</v>
      </c>
      <c r="N331" s="256">
        <v>0</v>
      </c>
      <c r="O331" s="256">
        <v>0</v>
      </c>
      <c r="P331" s="256">
        <v>5564359.7999999998</v>
      </c>
      <c r="Q331" s="258">
        <v>0</v>
      </c>
      <c r="R331" s="258">
        <v>0</v>
      </c>
      <c r="S331" s="259" t="s">
        <v>2238</v>
      </c>
    </row>
    <row r="332" spans="1:19" s="38" customFormat="1" ht="12" hidden="1" customHeight="1" x14ac:dyDescent="0.2">
      <c r="A332" s="249">
        <v>38</v>
      </c>
      <c r="B332" s="250" t="s">
        <v>2174</v>
      </c>
      <c r="C332" s="251" t="s">
        <v>268</v>
      </c>
      <c r="D332" s="252" t="s">
        <v>267</v>
      </c>
      <c r="E332" s="255">
        <v>1992</v>
      </c>
      <c r="F332" s="254" t="s">
        <v>781</v>
      </c>
      <c r="G332" s="266">
        <v>10</v>
      </c>
      <c r="H332" s="265">
        <v>2</v>
      </c>
      <c r="I332" s="256">
        <v>5004.3</v>
      </c>
      <c r="J332" s="256">
        <v>4391.1000000000004</v>
      </c>
      <c r="K332" s="266">
        <v>218</v>
      </c>
      <c r="L332" s="256">
        <v>5564359.7999999998</v>
      </c>
      <c r="M332" s="256">
        <v>0</v>
      </c>
      <c r="N332" s="256">
        <v>0</v>
      </c>
      <c r="O332" s="256">
        <v>0</v>
      </c>
      <c r="P332" s="256">
        <v>5564359.7999999998</v>
      </c>
      <c r="Q332" s="258">
        <v>0</v>
      </c>
      <c r="R332" s="258">
        <v>0</v>
      </c>
      <c r="S332" s="259" t="s">
        <v>2238</v>
      </c>
    </row>
    <row r="333" spans="1:19" s="38" customFormat="1" ht="12" hidden="1" customHeight="1" x14ac:dyDescent="0.2">
      <c r="A333" s="249">
        <v>39</v>
      </c>
      <c r="B333" s="250" t="s">
        <v>943</v>
      </c>
      <c r="C333" s="251" t="s">
        <v>268</v>
      </c>
      <c r="D333" s="252" t="s">
        <v>267</v>
      </c>
      <c r="E333" s="255">
        <v>1996</v>
      </c>
      <c r="F333" s="254" t="s">
        <v>784</v>
      </c>
      <c r="G333" s="266">
        <v>14</v>
      </c>
      <c r="H333" s="265">
        <v>1</v>
      </c>
      <c r="I333" s="256">
        <v>5272.4</v>
      </c>
      <c r="J333" s="256">
        <v>4412.3999999999996</v>
      </c>
      <c r="K333" s="266">
        <v>13</v>
      </c>
      <c r="L333" s="256">
        <v>5564359.7999999998</v>
      </c>
      <c r="M333" s="256">
        <v>0</v>
      </c>
      <c r="N333" s="256">
        <v>0</v>
      </c>
      <c r="O333" s="256">
        <v>0</v>
      </c>
      <c r="P333" s="256">
        <v>5564359.7999999998</v>
      </c>
      <c r="Q333" s="258">
        <v>0</v>
      </c>
      <c r="R333" s="258">
        <v>0</v>
      </c>
      <c r="S333" s="259" t="s">
        <v>2238</v>
      </c>
    </row>
    <row r="334" spans="1:19" s="38" customFormat="1" ht="12" hidden="1" customHeight="1" x14ac:dyDescent="0.2">
      <c r="A334" s="249">
        <v>40</v>
      </c>
      <c r="B334" s="250" t="s">
        <v>944</v>
      </c>
      <c r="C334" s="251" t="s">
        <v>268</v>
      </c>
      <c r="D334" s="252" t="s">
        <v>267</v>
      </c>
      <c r="E334" s="255">
        <v>1993</v>
      </c>
      <c r="F334" s="254" t="s">
        <v>781</v>
      </c>
      <c r="G334" s="266">
        <v>14</v>
      </c>
      <c r="H334" s="265">
        <v>1</v>
      </c>
      <c r="I334" s="256">
        <v>3322</v>
      </c>
      <c r="J334" s="256">
        <v>2584</v>
      </c>
      <c r="K334" s="266">
        <v>21</v>
      </c>
      <c r="L334" s="256">
        <v>5564359.7999999998</v>
      </c>
      <c r="M334" s="256">
        <v>0</v>
      </c>
      <c r="N334" s="256">
        <v>0</v>
      </c>
      <c r="O334" s="256">
        <v>0</v>
      </c>
      <c r="P334" s="256">
        <v>5564359.7999999998</v>
      </c>
      <c r="Q334" s="258">
        <v>0</v>
      </c>
      <c r="R334" s="258">
        <v>0</v>
      </c>
      <c r="S334" s="259" t="s">
        <v>2238</v>
      </c>
    </row>
    <row r="335" spans="1:19" s="38" customFormat="1" ht="12" hidden="1" customHeight="1" x14ac:dyDescent="0.2">
      <c r="A335" s="249">
        <v>41</v>
      </c>
      <c r="B335" s="250" t="s">
        <v>993</v>
      </c>
      <c r="C335" s="251" t="s">
        <v>268</v>
      </c>
      <c r="D335" s="252" t="s">
        <v>267</v>
      </c>
      <c r="E335" s="255">
        <v>1995</v>
      </c>
      <c r="F335" s="254" t="s">
        <v>781</v>
      </c>
      <c r="G335" s="266">
        <v>10</v>
      </c>
      <c r="H335" s="265">
        <v>3</v>
      </c>
      <c r="I335" s="256">
        <v>7381.2</v>
      </c>
      <c r="J335" s="256">
        <v>6481.9</v>
      </c>
      <c r="K335" s="266">
        <v>34</v>
      </c>
      <c r="L335" s="256">
        <v>8346539.7000000002</v>
      </c>
      <c r="M335" s="256">
        <v>0</v>
      </c>
      <c r="N335" s="256">
        <v>0</v>
      </c>
      <c r="O335" s="256">
        <v>0</v>
      </c>
      <c r="P335" s="256">
        <v>8346539.7000000002</v>
      </c>
      <c r="Q335" s="258">
        <v>0</v>
      </c>
      <c r="R335" s="258">
        <v>0</v>
      </c>
      <c r="S335" s="259" t="s">
        <v>2238</v>
      </c>
    </row>
    <row r="336" spans="1:19" s="38" customFormat="1" ht="12" hidden="1" customHeight="1" x14ac:dyDescent="0.2">
      <c r="A336" s="249">
        <v>42</v>
      </c>
      <c r="B336" s="250" t="s">
        <v>1042</v>
      </c>
      <c r="C336" s="251" t="s">
        <v>268</v>
      </c>
      <c r="D336" s="252" t="s">
        <v>267</v>
      </c>
      <c r="E336" s="255">
        <v>1995</v>
      </c>
      <c r="F336" s="254" t="s">
        <v>781</v>
      </c>
      <c r="G336" s="266">
        <v>10</v>
      </c>
      <c r="H336" s="265">
        <v>7</v>
      </c>
      <c r="I336" s="256">
        <v>17540.400000000001</v>
      </c>
      <c r="J336" s="256">
        <v>15876</v>
      </c>
      <c r="K336" s="266">
        <v>749</v>
      </c>
      <c r="L336" s="256">
        <v>19475259.300000001</v>
      </c>
      <c r="M336" s="256">
        <v>0</v>
      </c>
      <c r="N336" s="256">
        <v>0</v>
      </c>
      <c r="O336" s="256">
        <v>0</v>
      </c>
      <c r="P336" s="256">
        <v>19475259.300000001</v>
      </c>
      <c r="Q336" s="258">
        <v>0</v>
      </c>
      <c r="R336" s="258">
        <v>0</v>
      </c>
      <c r="S336" s="259" t="s">
        <v>2238</v>
      </c>
    </row>
    <row r="337" spans="1:19" s="38" customFormat="1" ht="12" hidden="1" customHeight="1" x14ac:dyDescent="0.2">
      <c r="A337" s="249">
        <v>43</v>
      </c>
      <c r="B337" s="250" t="s">
        <v>1044</v>
      </c>
      <c r="C337" s="251" t="s">
        <v>268</v>
      </c>
      <c r="D337" s="252" t="s">
        <v>267</v>
      </c>
      <c r="E337" s="255">
        <v>1997</v>
      </c>
      <c r="F337" s="254" t="s">
        <v>781</v>
      </c>
      <c r="G337" s="266">
        <v>10</v>
      </c>
      <c r="H337" s="265">
        <v>5</v>
      </c>
      <c r="I337" s="256">
        <v>11438</v>
      </c>
      <c r="J337" s="256">
        <v>6708.3</v>
      </c>
      <c r="K337" s="266">
        <v>456</v>
      </c>
      <c r="L337" s="256">
        <v>13910899.49</v>
      </c>
      <c r="M337" s="256">
        <v>0</v>
      </c>
      <c r="N337" s="256">
        <v>0</v>
      </c>
      <c r="O337" s="256">
        <v>0</v>
      </c>
      <c r="P337" s="256">
        <v>13910899.49</v>
      </c>
      <c r="Q337" s="258">
        <v>0</v>
      </c>
      <c r="R337" s="258">
        <v>0</v>
      </c>
      <c r="S337" s="259" t="s">
        <v>2238</v>
      </c>
    </row>
    <row r="338" spans="1:19" s="38" customFormat="1" ht="12" hidden="1" customHeight="1" x14ac:dyDescent="0.2">
      <c r="A338" s="249">
        <v>44</v>
      </c>
      <c r="B338" s="250" t="s">
        <v>1047</v>
      </c>
      <c r="C338" s="251" t="s">
        <v>268</v>
      </c>
      <c r="D338" s="252" t="s">
        <v>267</v>
      </c>
      <c r="E338" s="255">
        <v>1995</v>
      </c>
      <c r="F338" s="254" t="s">
        <v>784</v>
      </c>
      <c r="G338" s="266">
        <v>12</v>
      </c>
      <c r="H338" s="265">
        <v>1</v>
      </c>
      <c r="I338" s="256">
        <v>4206.28</v>
      </c>
      <c r="J338" s="256">
        <v>3524.48</v>
      </c>
      <c r="K338" s="266">
        <v>124</v>
      </c>
      <c r="L338" s="256">
        <v>5564359.7999999998</v>
      </c>
      <c r="M338" s="256">
        <v>0</v>
      </c>
      <c r="N338" s="256">
        <v>0</v>
      </c>
      <c r="O338" s="256">
        <v>0</v>
      </c>
      <c r="P338" s="256">
        <v>5564359.7999999998</v>
      </c>
      <c r="Q338" s="258">
        <v>0</v>
      </c>
      <c r="R338" s="258">
        <v>0</v>
      </c>
      <c r="S338" s="259" t="s">
        <v>2238</v>
      </c>
    </row>
    <row r="339" spans="1:19" s="38" customFormat="1" ht="12" hidden="1" customHeight="1" x14ac:dyDescent="0.2">
      <c r="A339" s="249">
        <v>45</v>
      </c>
      <c r="B339" s="250" t="s">
        <v>1129</v>
      </c>
      <c r="C339" s="251" t="s">
        <v>268</v>
      </c>
      <c r="D339" s="252" t="s">
        <v>267</v>
      </c>
      <c r="E339" s="255">
        <v>1996</v>
      </c>
      <c r="F339" s="254" t="s">
        <v>784</v>
      </c>
      <c r="G339" s="266">
        <v>9</v>
      </c>
      <c r="H339" s="265">
        <v>1</v>
      </c>
      <c r="I339" s="256">
        <v>4212.7</v>
      </c>
      <c r="J339" s="256">
        <v>3009.3</v>
      </c>
      <c r="K339" s="266">
        <v>165</v>
      </c>
      <c r="L339" s="256">
        <v>2782179.9</v>
      </c>
      <c r="M339" s="256">
        <v>0</v>
      </c>
      <c r="N339" s="256">
        <v>0</v>
      </c>
      <c r="O339" s="256">
        <v>0</v>
      </c>
      <c r="P339" s="256">
        <v>2782179.9</v>
      </c>
      <c r="Q339" s="258">
        <v>0</v>
      </c>
      <c r="R339" s="258">
        <v>0</v>
      </c>
      <c r="S339" s="259" t="s">
        <v>2238</v>
      </c>
    </row>
    <row r="340" spans="1:19" s="38" customFormat="1" ht="12" hidden="1" customHeight="1" x14ac:dyDescent="0.2">
      <c r="A340" s="249">
        <v>46</v>
      </c>
      <c r="B340" s="250" t="s">
        <v>1145</v>
      </c>
      <c r="C340" s="251" t="s">
        <v>268</v>
      </c>
      <c r="D340" s="252" t="s">
        <v>267</v>
      </c>
      <c r="E340" s="255">
        <v>1999</v>
      </c>
      <c r="F340" s="254" t="s">
        <v>784</v>
      </c>
      <c r="G340" s="266">
        <v>10</v>
      </c>
      <c r="H340" s="265">
        <v>3</v>
      </c>
      <c r="I340" s="256">
        <v>10433.9</v>
      </c>
      <c r="J340" s="256">
        <v>9123.2000000000007</v>
      </c>
      <c r="K340" s="266">
        <v>335</v>
      </c>
      <c r="L340" s="256">
        <v>8346539.7000000002</v>
      </c>
      <c r="M340" s="256">
        <v>0</v>
      </c>
      <c r="N340" s="256">
        <v>0</v>
      </c>
      <c r="O340" s="256">
        <v>0</v>
      </c>
      <c r="P340" s="256">
        <v>8346539.7000000002</v>
      </c>
      <c r="Q340" s="258">
        <v>0</v>
      </c>
      <c r="R340" s="258">
        <v>0</v>
      </c>
      <c r="S340" s="259" t="s">
        <v>2238</v>
      </c>
    </row>
    <row r="341" spans="1:19" s="38" customFormat="1" ht="12" hidden="1" customHeight="1" x14ac:dyDescent="0.2">
      <c r="A341" s="249">
        <v>47</v>
      </c>
      <c r="B341" s="250" t="s">
        <v>1150</v>
      </c>
      <c r="C341" s="251" t="s">
        <v>268</v>
      </c>
      <c r="D341" s="252" t="s">
        <v>267</v>
      </c>
      <c r="E341" s="255">
        <v>1953</v>
      </c>
      <c r="F341" s="254" t="s">
        <v>784</v>
      </c>
      <c r="G341" s="266">
        <v>2</v>
      </c>
      <c r="H341" s="265">
        <v>2</v>
      </c>
      <c r="I341" s="256">
        <v>335.6</v>
      </c>
      <c r="J341" s="256">
        <v>320.8</v>
      </c>
      <c r="K341" s="266">
        <v>20</v>
      </c>
      <c r="L341" s="256">
        <v>2894857.05</v>
      </c>
      <c r="M341" s="256">
        <v>0</v>
      </c>
      <c r="N341" s="256">
        <v>0</v>
      </c>
      <c r="O341" s="256">
        <v>0</v>
      </c>
      <c r="P341" s="256">
        <v>2894857.05</v>
      </c>
      <c r="Q341" s="258">
        <v>0</v>
      </c>
      <c r="R341" s="258">
        <v>0</v>
      </c>
      <c r="S341" s="259" t="s">
        <v>2238</v>
      </c>
    </row>
    <row r="342" spans="1:19" s="38" customFormat="1" ht="12" hidden="1" customHeight="1" x14ac:dyDescent="0.2">
      <c r="A342" s="249">
        <v>48</v>
      </c>
      <c r="B342" s="250" t="s">
        <v>1173</v>
      </c>
      <c r="C342" s="251" t="s">
        <v>268</v>
      </c>
      <c r="D342" s="252" t="s">
        <v>267</v>
      </c>
      <c r="E342" s="255">
        <v>1954</v>
      </c>
      <c r="F342" s="254" t="s">
        <v>784</v>
      </c>
      <c r="G342" s="266">
        <v>2</v>
      </c>
      <c r="H342" s="265">
        <v>1</v>
      </c>
      <c r="I342" s="256">
        <v>262.39</v>
      </c>
      <c r="J342" s="256">
        <v>237.7</v>
      </c>
      <c r="K342" s="266">
        <v>10</v>
      </c>
      <c r="L342" s="256">
        <v>1747551.49</v>
      </c>
      <c r="M342" s="256">
        <v>0</v>
      </c>
      <c r="N342" s="256">
        <v>0</v>
      </c>
      <c r="O342" s="256">
        <v>0</v>
      </c>
      <c r="P342" s="256">
        <v>1747551.49</v>
      </c>
      <c r="Q342" s="258">
        <v>0</v>
      </c>
      <c r="R342" s="258">
        <v>0</v>
      </c>
      <c r="S342" s="259" t="s">
        <v>2238</v>
      </c>
    </row>
    <row r="343" spans="1:19" s="38" customFormat="1" ht="12" hidden="1" customHeight="1" x14ac:dyDescent="0.2">
      <c r="A343" s="249">
        <v>49</v>
      </c>
      <c r="B343" s="250" t="s">
        <v>1182</v>
      </c>
      <c r="C343" s="251" t="s">
        <v>268</v>
      </c>
      <c r="D343" s="252" t="s">
        <v>267</v>
      </c>
      <c r="E343" s="255">
        <v>1995</v>
      </c>
      <c r="F343" s="254" t="s">
        <v>781</v>
      </c>
      <c r="G343" s="266">
        <v>10</v>
      </c>
      <c r="H343" s="265">
        <v>4</v>
      </c>
      <c r="I343" s="256">
        <v>9748</v>
      </c>
      <c r="J343" s="256">
        <v>8724</v>
      </c>
      <c r="K343" s="266">
        <v>427</v>
      </c>
      <c r="L343" s="256">
        <v>11128719.6</v>
      </c>
      <c r="M343" s="256">
        <v>0</v>
      </c>
      <c r="N343" s="256">
        <v>0</v>
      </c>
      <c r="O343" s="256">
        <v>0</v>
      </c>
      <c r="P343" s="256">
        <v>11128719.6</v>
      </c>
      <c r="Q343" s="258">
        <v>0</v>
      </c>
      <c r="R343" s="258">
        <v>0</v>
      </c>
      <c r="S343" s="259" t="s">
        <v>2238</v>
      </c>
    </row>
    <row r="344" spans="1:19" s="38" customFormat="1" ht="12" hidden="1" customHeight="1" x14ac:dyDescent="0.2">
      <c r="A344" s="249">
        <v>50</v>
      </c>
      <c r="B344" s="250" t="s">
        <v>1183</v>
      </c>
      <c r="C344" s="251" t="s">
        <v>268</v>
      </c>
      <c r="D344" s="252" t="s">
        <v>267</v>
      </c>
      <c r="E344" s="255">
        <v>1995</v>
      </c>
      <c r="F344" s="254" t="s">
        <v>781</v>
      </c>
      <c r="G344" s="266">
        <v>10</v>
      </c>
      <c r="H344" s="265">
        <v>4</v>
      </c>
      <c r="I344" s="256">
        <v>9741.7999999999993</v>
      </c>
      <c r="J344" s="256">
        <v>8735</v>
      </c>
      <c r="K344" s="266">
        <v>416</v>
      </c>
      <c r="L344" s="256">
        <v>11128719.6</v>
      </c>
      <c r="M344" s="256">
        <v>0</v>
      </c>
      <c r="N344" s="256">
        <v>0</v>
      </c>
      <c r="O344" s="256">
        <v>0</v>
      </c>
      <c r="P344" s="256">
        <v>11128719.6</v>
      </c>
      <c r="Q344" s="258">
        <v>0</v>
      </c>
      <c r="R344" s="258">
        <v>0</v>
      </c>
      <c r="S344" s="259" t="s">
        <v>2238</v>
      </c>
    </row>
    <row r="345" spans="1:19" s="38" customFormat="1" ht="12" hidden="1" customHeight="1" x14ac:dyDescent="0.2">
      <c r="A345" s="249">
        <v>51</v>
      </c>
      <c r="B345" s="250" t="s">
        <v>1186</v>
      </c>
      <c r="C345" s="251" t="s">
        <v>268</v>
      </c>
      <c r="D345" s="252" t="s">
        <v>267</v>
      </c>
      <c r="E345" s="255">
        <v>1991</v>
      </c>
      <c r="F345" s="254" t="s">
        <v>781</v>
      </c>
      <c r="G345" s="266">
        <v>10</v>
      </c>
      <c r="H345" s="265">
        <v>6</v>
      </c>
      <c r="I345" s="256">
        <v>14080.2</v>
      </c>
      <c r="J345" s="256">
        <v>5110.1000000000004</v>
      </c>
      <c r="K345" s="266">
        <v>239</v>
      </c>
      <c r="L345" s="256">
        <v>16693079.4</v>
      </c>
      <c r="M345" s="256">
        <v>0</v>
      </c>
      <c r="N345" s="256">
        <v>0</v>
      </c>
      <c r="O345" s="256">
        <v>0</v>
      </c>
      <c r="P345" s="256">
        <v>16693079.4</v>
      </c>
      <c r="Q345" s="258">
        <v>0</v>
      </c>
      <c r="R345" s="258">
        <v>0</v>
      </c>
      <c r="S345" s="259" t="s">
        <v>2238</v>
      </c>
    </row>
    <row r="346" spans="1:19" s="38" customFormat="1" ht="12" hidden="1" customHeight="1" x14ac:dyDescent="0.2">
      <c r="A346" s="249">
        <v>52</v>
      </c>
      <c r="B346" s="250" t="s">
        <v>1188</v>
      </c>
      <c r="C346" s="251" t="s">
        <v>268</v>
      </c>
      <c r="D346" s="252" t="s">
        <v>267</v>
      </c>
      <c r="E346" s="255">
        <v>1992</v>
      </c>
      <c r="F346" s="254" t="s">
        <v>781</v>
      </c>
      <c r="G346" s="266">
        <v>10</v>
      </c>
      <c r="H346" s="265">
        <v>7</v>
      </c>
      <c r="I346" s="256">
        <v>17193</v>
      </c>
      <c r="J346" s="256">
        <v>15680.7</v>
      </c>
      <c r="K346" s="266">
        <v>717</v>
      </c>
      <c r="L346" s="256">
        <v>19475259.300000001</v>
      </c>
      <c r="M346" s="256">
        <v>0</v>
      </c>
      <c r="N346" s="256">
        <v>0</v>
      </c>
      <c r="O346" s="256">
        <v>0</v>
      </c>
      <c r="P346" s="256">
        <v>19475259.300000001</v>
      </c>
      <c r="Q346" s="258">
        <v>0</v>
      </c>
      <c r="R346" s="258">
        <v>0</v>
      </c>
      <c r="S346" s="259" t="s">
        <v>2238</v>
      </c>
    </row>
    <row r="347" spans="1:19" s="38" customFormat="1" ht="12" hidden="1" customHeight="1" x14ac:dyDescent="0.2">
      <c r="A347" s="249">
        <v>53</v>
      </c>
      <c r="B347" s="250" t="s">
        <v>1189</v>
      </c>
      <c r="C347" s="251" t="s">
        <v>268</v>
      </c>
      <c r="D347" s="252" t="s">
        <v>267</v>
      </c>
      <c r="E347" s="255">
        <v>1990</v>
      </c>
      <c r="F347" s="254" t="s">
        <v>781</v>
      </c>
      <c r="G347" s="266">
        <v>9</v>
      </c>
      <c r="H347" s="265">
        <v>4</v>
      </c>
      <c r="I347" s="256">
        <v>8669.6</v>
      </c>
      <c r="J347" s="256">
        <v>7798</v>
      </c>
      <c r="K347" s="266">
        <v>384</v>
      </c>
      <c r="L347" s="256">
        <v>11128719.6</v>
      </c>
      <c r="M347" s="256">
        <v>0</v>
      </c>
      <c r="N347" s="256">
        <v>0</v>
      </c>
      <c r="O347" s="256">
        <v>0</v>
      </c>
      <c r="P347" s="256">
        <v>11128719.6</v>
      </c>
      <c r="Q347" s="258">
        <v>0</v>
      </c>
      <c r="R347" s="258">
        <v>0</v>
      </c>
      <c r="S347" s="259" t="s">
        <v>2238</v>
      </c>
    </row>
    <row r="348" spans="1:19" s="38" customFormat="1" ht="12" hidden="1" customHeight="1" x14ac:dyDescent="0.2">
      <c r="A348" s="249">
        <v>54</v>
      </c>
      <c r="B348" s="250" t="s">
        <v>1190</v>
      </c>
      <c r="C348" s="251" t="s">
        <v>268</v>
      </c>
      <c r="D348" s="252" t="s">
        <v>267</v>
      </c>
      <c r="E348" s="255">
        <v>1991</v>
      </c>
      <c r="F348" s="254" t="s">
        <v>781</v>
      </c>
      <c r="G348" s="266">
        <v>9</v>
      </c>
      <c r="H348" s="265">
        <v>4</v>
      </c>
      <c r="I348" s="256">
        <v>8969.9</v>
      </c>
      <c r="J348" s="256">
        <v>7762.8</v>
      </c>
      <c r="K348" s="266">
        <v>341</v>
      </c>
      <c r="L348" s="256">
        <v>11128719.6</v>
      </c>
      <c r="M348" s="256">
        <v>0</v>
      </c>
      <c r="N348" s="256">
        <v>0</v>
      </c>
      <c r="O348" s="256">
        <v>0</v>
      </c>
      <c r="P348" s="256">
        <v>11128719.6</v>
      </c>
      <c r="Q348" s="258">
        <v>0</v>
      </c>
      <c r="R348" s="258">
        <v>0</v>
      </c>
      <c r="S348" s="259" t="s">
        <v>2238</v>
      </c>
    </row>
    <row r="349" spans="1:19" s="38" customFormat="1" ht="12" hidden="1" customHeight="1" x14ac:dyDescent="0.2">
      <c r="A349" s="249">
        <v>55</v>
      </c>
      <c r="B349" s="250" t="s">
        <v>1191</v>
      </c>
      <c r="C349" s="251" t="s">
        <v>268</v>
      </c>
      <c r="D349" s="252" t="s">
        <v>267</v>
      </c>
      <c r="E349" s="255">
        <v>1991</v>
      </c>
      <c r="F349" s="254" t="s">
        <v>781</v>
      </c>
      <c r="G349" s="266">
        <v>9</v>
      </c>
      <c r="H349" s="265">
        <v>4</v>
      </c>
      <c r="I349" s="256">
        <v>8636.6</v>
      </c>
      <c r="J349" s="256">
        <v>7775</v>
      </c>
      <c r="K349" s="266">
        <v>400</v>
      </c>
      <c r="L349" s="256">
        <v>11128719.6</v>
      </c>
      <c r="M349" s="256">
        <v>0</v>
      </c>
      <c r="N349" s="256">
        <v>0</v>
      </c>
      <c r="O349" s="256">
        <v>0</v>
      </c>
      <c r="P349" s="256">
        <v>11128719.6</v>
      </c>
      <c r="Q349" s="258">
        <v>0</v>
      </c>
      <c r="R349" s="258">
        <v>0</v>
      </c>
      <c r="S349" s="259" t="s">
        <v>2238</v>
      </c>
    </row>
    <row r="350" spans="1:19" s="38" customFormat="1" ht="12" hidden="1" customHeight="1" x14ac:dyDescent="0.2">
      <c r="A350" s="249">
        <v>56</v>
      </c>
      <c r="B350" s="250" t="s">
        <v>1192</v>
      </c>
      <c r="C350" s="251" t="s">
        <v>268</v>
      </c>
      <c r="D350" s="252" t="s">
        <v>267</v>
      </c>
      <c r="E350" s="255">
        <v>1996</v>
      </c>
      <c r="F350" s="254" t="s">
        <v>784</v>
      </c>
      <c r="G350" s="266">
        <v>9</v>
      </c>
      <c r="H350" s="265">
        <v>2</v>
      </c>
      <c r="I350" s="256">
        <v>4473.5</v>
      </c>
      <c r="J350" s="256">
        <v>3825</v>
      </c>
      <c r="K350" s="266">
        <v>194</v>
      </c>
      <c r="L350" s="256">
        <v>5564359.7999999998</v>
      </c>
      <c r="M350" s="256">
        <v>0</v>
      </c>
      <c r="N350" s="256">
        <v>0</v>
      </c>
      <c r="O350" s="256">
        <v>0</v>
      </c>
      <c r="P350" s="256">
        <v>5564359.7999999998</v>
      </c>
      <c r="Q350" s="258">
        <v>0</v>
      </c>
      <c r="R350" s="258">
        <v>0</v>
      </c>
      <c r="S350" s="259" t="s">
        <v>2238</v>
      </c>
    </row>
    <row r="351" spans="1:19" s="165" customFormat="1" ht="27" hidden="1" customHeight="1" x14ac:dyDescent="0.2">
      <c r="A351" s="322" t="s">
        <v>175</v>
      </c>
      <c r="B351" s="322"/>
      <c r="C351" s="259"/>
      <c r="D351" s="249" t="s">
        <v>202</v>
      </c>
      <c r="E351" s="249" t="s">
        <v>202</v>
      </c>
      <c r="F351" s="249" t="s">
        <v>202</v>
      </c>
      <c r="G351" s="265" t="s">
        <v>202</v>
      </c>
      <c r="H351" s="265" t="s">
        <v>202</v>
      </c>
      <c r="I351" s="260">
        <v>432492.77000000014</v>
      </c>
      <c r="J351" s="260">
        <v>354473.77999999997</v>
      </c>
      <c r="K351" s="266">
        <v>15077</v>
      </c>
      <c r="L351" s="260">
        <v>469266451.81000018</v>
      </c>
      <c r="M351" s="260">
        <v>0</v>
      </c>
      <c r="N351" s="260">
        <v>0</v>
      </c>
      <c r="O351" s="260">
        <v>0</v>
      </c>
      <c r="P351" s="260">
        <v>469266451.81000018</v>
      </c>
      <c r="Q351" s="260">
        <v>0</v>
      </c>
      <c r="R351" s="260">
        <v>0</v>
      </c>
      <c r="S351" s="258"/>
    </row>
    <row r="352" spans="1:19" s="38" customFormat="1" ht="13.5" hidden="1" customHeight="1" x14ac:dyDescent="0.2">
      <c r="A352" s="348" t="s">
        <v>177</v>
      </c>
      <c r="B352" s="348"/>
      <c r="C352" s="348"/>
      <c r="D352" s="348"/>
      <c r="E352" s="348"/>
      <c r="F352" s="348"/>
      <c r="G352" s="348"/>
      <c r="H352" s="348"/>
      <c r="I352" s="348"/>
      <c r="J352" s="348"/>
      <c r="K352" s="348"/>
      <c r="L352" s="348"/>
      <c r="M352" s="348"/>
      <c r="N352" s="348"/>
      <c r="O352" s="348"/>
      <c r="P352" s="348"/>
      <c r="Q352" s="348"/>
      <c r="R352" s="348"/>
      <c r="S352" s="348"/>
    </row>
    <row r="353" spans="1:19" s="38" customFormat="1" ht="12" hidden="1" customHeight="1" x14ac:dyDescent="0.2">
      <c r="A353" s="249">
        <v>57</v>
      </c>
      <c r="B353" s="250" t="s">
        <v>1316</v>
      </c>
      <c r="C353" s="251" t="s">
        <v>268</v>
      </c>
      <c r="D353" s="252" t="s">
        <v>267</v>
      </c>
      <c r="E353" s="255">
        <v>1960</v>
      </c>
      <c r="F353" s="254" t="s">
        <v>784</v>
      </c>
      <c r="G353" s="266">
        <v>4</v>
      </c>
      <c r="H353" s="265">
        <v>4</v>
      </c>
      <c r="I353" s="256">
        <v>2762.45</v>
      </c>
      <c r="J353" s="256">
        <v>2426.15</v>
      </c>
      <c r="K353" s="266">
        <v>12</v>
      </c>
      <c r="L353" s="256">
        <v>10763727.130000001</v>
      </c>
      <c r="M353" s="256">
        <v>0</v>
      </c>
      <c r="N353" s="256">
        <v>0</v>
      </c>
      <c r="O353" s="256">
        <v>0</v>
      </c>
      <c r="P353" s="256">
        <v>10763727.130000001</v>
      </c>
      <c r="Q353" s="258">
        <v>0</v>
      </c>
      <c r="R353" s="258">
        <v>0</v>
      </c>
      <c r="S353" s="259" t="s">
        <v>2238</v>
      </c>
    </row>
    <row r="354" spans="1:19" s="38" customFormat="1" ht="12" hidden="1" customHeight="1" x14ac:dyDescent="0.2">
      <c r="A354" s="249">
        <v>58</v>
      </c>
      <c r="B354" s="250" t="s">
        <v>1325</v>
      </c>
      <c r="C354" s="251" t="s">
        <v>268</v>
      </c>
      <c r="D354" s="252" t="s">
        <v>267</v>
      </c>
      <c r="E354" s="255">
        <v>1959</v>
      </c>
      <c r="F354" s="254" t="s">
        <v>784</v>
      </c>
      <c r="G354" s="266">
        <v>3</v>
      </c>
      <c r="H354" s="265">
        <v>1</v>
      </c>
      <c r="I354" s="256">
        <v>686.6</v>
      </c>
      <c r="J354" s="256">
        <v>531.5</v>
      </c>
      <c r="K354" s="266">
        <v>96</v>
      </c>
      <c r="L354" s="256">
        <v>3368138.93</v>
      </c>
      <c r="M354" s="256">
        <v>0</v>
      </c>
      <c r="N354" s="256">
        <v>0</v>
      </c>
      <c r="O354" s="256">
        <v>0</v>
      </c>
      <c r="P354" s="256">
        <v>3368138.93</v>
      </c>
      <c r="Q354" s="258">
        <v>0</v>
      </c>
      <c r="R354" s="258">
        <v>0</v>
      </c>
      <c r="S354" s="259" t="s">
        <v>2238</v>
      </c>
    </row>
    <row r="355" spans="1:19" s="38" customFormat="1" ht="12" hidden="1" customHeight="1" x14ac:dyDescent="0.2">
      <c r="A355" s="249">
        <v>59</v>
      </c>
      <c r="B355" s="250" t="s">
        <v>1334</v>
      </c>
      <c r="C355" s="251" t="s">
        <v>268</v>
      </c>
      <c r="D355" s="252" t="s">
        <v>267</v>
      </c>
      <c r="E355" s="255">
        <v>1963</v>
      </c>
      <c r="F355" s="254" t="s">
        <v>784</v>
      </c>
      <c r="G355" s="266">
        <v>4</v>
      </c>
      <c r="H355" s="265">
        <v>2</v>
      </c>
      <c r="I355" s="256">
        <v>1404.7</v>
      </c>
      <c r="J355" s="256">
        <v>1217.7</v>
      </c>
      <c r="K355" s="266">
        <v>10</v>
      </c>
      <c r="L355" s="256">
        <v>5055301.68</v>
      </c>
      <c r="M355" s="256">
        <v>0</v>
      </c>
      <c r="N355" s="256">
        <v>0</v>
      </c>
      <c r="O355" s="256">
        <v>0</v>
      </c>
      <c r="P355" s="256">
        <v>5055301.68</v>
      </c>
      <c r="Q355" s="258">
        <v>0</v>
      </c>
      <c r="R355" s="258">
        <v>0</v>
      </c>
      <c r="S355" s="259" t="s">
        <v>2238</v>
      </c>
    </row>
    <row r="356" spans="1:19" s="38" customFormat="1" ht="12" hidden="1" customHeight="1" x14ac:dyDescent="0.2">
      <c r="A356" s="249">
        <v>60</v>
      </c>
      <c r="B356" s="250" t="s">
        <v>1335</v>
      </c>
      <c r="C356" s="251" t="s">
        <v>268</v>
      </c>
      <c r="D356" s="252" t="s">
        <v>267</v>
      </c>
      <c r="E356" s="255">
        <v>1962</v>
      </c>
      <c r="F356" s="254" t="s">
        <v>784</v>
      </c>
      <c r="G356" s="266">
        <v>4</v>
      </c>
      <c r="H356" s="265">
        <v>2</v>
      </c>
      <c r="I356" s="256">
        <v>1396.7</v>
      </c>
      <c r="J356" s="256">
        <v>1254.8</v>
      </c>
      <c r="K356" s="266">
        <v>168</v>
      </c>
      <c r="L356" s="256">
        <v>4568707.46</v>
      </c>
      <c r="M356" s="256">
        <v>0</v>
      </c>
      <c r="N356" s="256">
        <v>0</v>
      </c>
      <c r="O356" s="256">
        <v>0</v>
      </c>
      <c r="P356" s="256">
        <v>4568707.46</v>
      </c>
      <c r="Q356" s="258">
        <v>0</v>
      </c>
      <c r="R356" s="258">
        <v>0</v>
      </c>
      <c r="S356" s="259" t="s">
        <v>2238</v>
      </c>
    </row>
    <row r="357" spans="1:19" s="38" customFormat="1" ht="12" hidden="1" customHeight="1" x14ac:dyDescent="0.2">
      <c r="A357" s="249">
        <v>61</v>
      </c>
      <c r="B357" s="250" t="s">
        <v>1336</v>
      </c>
      <c r="C357" s="251" t="s">
        <v>268</v>
      </c>
      <c r="D357" s="252" t="s">
        <v>267</v>
      </c>
      <c r="E357" s="255">
        <v>1960</v>
      </c>
      <c r="F357" s="254" t="s">
        <v>784</v>
      </c>
      <c r="G357" s="266">
        <v>4</v>
      </c>
      <c r="H357" s="265">
        <v>2</v>
      </c>
      <c r="I357" s="256">
        <v>1390.6</v>
      </c>
      <c r="J357" s="256">
        <v>1275.5999999999999</v>
      </c>
      <c r="K357" s="266">
        <v>50</v>
      </c>
      <c r="L357" s="256">
        <v>4346084.5999999996</v>
      </c>
      <c r="M357" s="256">
        <v>0</v>
      </c>
      <c r="N357" s="256">
        <v>0</v>
      </c>
      <c r="O357" s="256">
        <v>0</v>
      </c>
      <c r="P357" s="256">
        <v>4346084.5999999996</v>
      </c>
      <c r="Q357" s="258">
        <v>0</v>
      </c>
      <c r="R357" s="258">
        <v>0</v>
      </c>
      <c r="S357" s="259" t="s">
        <v>2238</v>
      </c>
    </row>
    <row r="358" spans="1:19" s="38" customFormat="1" ht="12" hidden="1" customHeight="1" x14ac:dyDescent="0.2">
      <c r="A358" s="249">
        <v>62</v>
      </c>
      <c r="B358" s="250" t="s">
        <v>1337</v>
      </c>
      <c r="C358" s="251" t="s">
        <v>268</v>
      </c>
      <c r="D358" s="252" t="s">
        <v>267</v>
      </c>
      <c r="E358" s="255">
        <v>1961</v>
      </c>
      <c r="F358" s="254" t="s">
        <v>784</v>
      </c>
      <c r="G358" s="266">
        <v>4</v>
      </c>
      <c r="H358" s="265">
        <v>2</v>
      </c>
      <c r="I358" s="256">
        <v>1401.3</v>
      </c>
      <c r="J358" s="256">
        <v>1204.5999999999999</v>
      </c>
      <c r="K358" s="266">
        <v>57</v>
      </c>
      <c r="L358" s="256">
        <v>4346084.5999999996</v>
      </c>
      <c r="M358" s="256">
        <v>0</v>
      </c>
      <c r="N358" s="256">
        <v>0</v>
      </c>
      <c r="O358" s="256">
        <v>0</v>
      </c>
      <c r="P358" s="256">
        <v>4346084.5999999996</v>
      </c>
      <c r="Q358" s="258">
        <v>0</v>
      </c>
      <c r="R358" s="258">
        <v>0</v>
      </c>
      <c r="S358" s="259" t="s">
        <v>2238</v>
      </c>
    </row>
    <row r="359" spans="1:19" s="38" customFormat="1" ht="12" hidden="1" customHeight="1" x14ac:dyDescent="0.2">
      <c r="A359" s="249">
        <v>63</v>
      </c>
      <c r="B359" s="250" t="s">
        <v>1338</v>
      </c>
      <c r="C359" s="251" t="s">
        <v>268</v>
      </c>
      <c r="D359" s="252" t="s">
        <v>267</v>
      </c>
      <c r="E359" s="255">
        <v>1961</v>
      </c>
      <c r="F359" s="254" t="s">
        <v>784</v>
      </c>
      <c r="G359" s="266">
        <v>2</v>
      </c>
      <c r="H359" s="265">
        <v>2</v>
      </c>
      <c r="I359" s="256">
        <v>531</v>
      </c>
      <c r="J359" s="256">
        <v>472.2</v>
      </c>
      <c r="K359" s="266">
        <v>15</v>
      </c>
      <c r="L359" s="256">
        <v>4346084.5999999996</v>
      </c>
      <c r="M359" s="256">
        <v>0</v>
      </c>
      <c r="N359" s="256">
        <v>0</v>
      </c>
      <c r="O359" s="256">
        <v>0</v>
      </c>
      <c r="P359" s="256">
        <v>4346084.5999999996</v>
      </c>
      <c r="Q359" s="258">
        <v>0</v>
      </c>
      <c r="R359" s="258">
        <v>0</v>
      </c>
      <c r="S359" s="259" t="s">
        <v>2238</v>
      </c>
    </row>
    <row r="360" spans="1:19" s="38" customFormat="1" ht="12" hidden="1" customHeight="1" x14ac:dyDescent="0.2">
      <c r="A360" s="249">
        <v>64</v>
      </c>
      <c r="B360" s="250" t="s">
        <v>1339</v>
      </c>
      <c r="C360" s="251" t="s">
        <v>268</v>
      </c>
      <c r="D360" s="252" t="s">
        <v>267</v>
      </c>
      <c r="E360" s="255">
        <v>1961</v>
      </c>
      <c r="F360" s="254" t="s">
        <v>784</v>
      </c>
      <c r="G360" s="266">
        <v>2</v>
      </c>
      <c r="H360" s="265">
        <v>1</v>
      </c>
      <c r="I360" s="256">
        <v>292.39999999999998</v>
      </c>
      <c r="J360" s="256">
        <v>270</v>
      </c>
      <c r="K360" s="266">
        <v>19</v>
      </c>
      <c r="L360" s="256">
        <v>2735298</v>
      </c>
      <c r="M360" s="256">
        <v>0</v>
      </c>
      <c r="N360" s="256">
        <v>0</v>
      </c>
      <c r="O360" s="256">
        <v>0</v>
      </c>
      <c r="P360" s="256">
        <v>2735298</v>
      </c>
      <c r="Q360" s="258">
        <v>0</v>
      </c>
      <c r="R360" s="258">
        <v>0</v>
      </c>
      <c r="S360" s="259" t="s">
        <v>2238</v>
      </c>
    </row>
    <row r="361" spans="1:19" s="38" customFormat="1" ht="12" hidden="1" customHeight="1" x14ac:dyDescent="0.2">
      <c r="A361" s="249">
        <v>65</v>
      </c>
      <c r="B361" s="250" t="s">
        <v>1340</v>
      </c>
      <c r="C361" s="251" t="s">
        <v>268</v>
      </c>
      <c r="D361" s="252" t="s">
        <v>267</v>
      </c>
      <c r="E361" s="255">
        <v>1964</v>
      </c>
      <c r="F361" s="254" t="s">
        <v>784</v>
      </c>
      <c r="G361" s="266">
        <v>4</v>
      </c>
      <c r="H361" s="265">
        <v>2</v>
      </c>
      <c r="I361" s="256">
        <v>1372.9</v>
      </c>
      <c r="J361" s="256">
        <v>1274.5</v>
      </c>
      <c r="K361" s="266">
        <v>56</v>
      </c>
      <c r="L361" s="256">
        <v>6078440</v>
      </c>
      <c r="M361" s="256">
        <v>0</v>
      </c>
      <c r="N361" s="256">
        <v>0</v>
      </c>
      <c r="O361" s="256">
        <v>0</v>
      </c>
      <c r="P361" s="256">
        <v>6078440</v>
      </c>
      <c r="Q361" s="258">
        <v>0</v>
      </c>
      <c r="R361" s="258">
        <v>0</v>
      </c>
      <c r="S361" s="259" t="s">
        <v>2238</v>
      </c>
    </row>
    <row r="362" spans="1:19" s="38" customFormat="1" ht="12" hidden="1" customHeight="1" x14ac:dyDescent="0.2">
      <c r="A362" s="249">
        <v>66</v>
      </c>
      <c r="B362" s="250" t="s">
        <v>1347</v>
      </c>
      <c r="C362" s="251" t="s">
        <v>268</v>
      </c>
      <c r="D362" s="252" t="s">
        <v>267</v>
      </c>
      <c r="E362" s="255">
        <v>1963</v>
      </c>
      <c r="F362" s="254" t="s">
        <v>784</v>
      </c>
      <c r="G362" s="266">
        <v>4</v>
      </c>
      <c r="H362" s="265">
        <v>2</v>
      </c>
      <c r="I362" s="256">
        <v>1430.2</v>
      </c>
      <c r="J362" s="256">
        <v>1288.8</v>
      </c>
      <c r="K362" s="266">
        <v>56</v>
      </c>
      <c r="L362" s="256">
        <v>5229409.0999999996</v>
      </c>
      <c r="M362" s="256">
        <v>0</v>
      </c>
      <c r="N362" s="256">
        <v>0</v>
      </c>
      <c r="O362" s="256">
        <v>0</v>
      </c>
      <c r="P362" s="256">
        <v>5229409.0999999996</v>
      </c>
      <c r="Q362" s="258">
        <v>0</v>
      </c>
      <c r="R362" s="258">
        <v>0</v>
      </c>
      <c r="S362" s="259" t="s">
        <v>2238</v>
      </c>
    </row>
    <row r="363" spans="1:19" s="38" customFormat="1" ht="12" hidden="1" customHeight="1" x14ac:dyDescent="0.2">
      <c r="A363" s="249">
        <v>67</v>
      </c>
      <c r="B363" s="250" t="s">
        <v>1349</v>
      </c>
      <c r="C363" s="251" t="s">
        <v>268</v>
      </c>
      <c r="D363" s="252" t="s">
        <v>267</v>
      </c>
      <c r="E363" s="255">
        <v>1960</v>
      </c>
      <c r="F363" s="254" t="s">
        <v>784</v>
      </c>
      <c r="G363" s="266">
        <v>4</v>
      </c>
      <c r="H363" s="265">
        <v>2</v>
      </c>
      <c r="I363" s="256">
        <v>1380.1</v>
      </c>
      <c r="J363" s="256">
        <v>1164.2</v>
      </c>
      <c r="K363" s="266">
        <v>142</v>
      </c>
      <c r="L363" s="256">
        <v>5285971.92</v>
      </c>
      <c r="M363" s="256">
        <v>0</v>
      </c>
      <c r="N363" s="256">
        <v>0</v>
      </c>
      <c r="O363" s="256">
        <v>0</v>
      </c>
      <c r="P363" s="256">
        <v>5285971.92</v>
      </c>
      <c r="Q363" s="258">
        <v>0</v>
      </c>
      <c r="R363" s="258">
        <v>0</v>
      </c>
      <c r="S363" s="259" t="s">
        <v>2238</v>
      </c>
    </row>
    <row r="364" spans="1:19" s="38" customFormat="1" ht="12" hidden="1" customHeight="1" x14ac:dyDescent="0.2">
      <c r="A364" s="249">
        <v>68</v>
      </c>
      <c r="B364" s="250" t="s">
        <v>1358</v>
      </c>
      <c r="C364" s="251" t="s">
        <v>268</v>
      </c>
      <c r="D364" s="252" t="s">
        <v>267</v>
      </c>
      <c r="E364" s="255">
        <v>1969</v>
      </c>
      <c r="F364" s="254" t="s">
        <v>784</v>
      </c>
      <c r="G364" s="266">
        <v>2</v>
      </c>
      <c r="H364" s="265">
        <v>3</v>
      </c>
      <c r="I364" s="256">
        <v>1042.3</v>
      </c>
      <c r="J364" s="256">
        <v>961</v>
      </c>
      <c r="K364" s="266">
        <v>511</v>
      </c>
      <c r="L364" s="256">
        <v>4346084.5999999996</v>
      </c>
      <c r="M364" s="256">
        <v>0</v>
      </c>
      <c r="N364" s="256">
        <v>0</v>
      </c>
      <c r="O364" s="256">
        <v>0</v>
      </c>
      <c r="P364" s="256">
        <v>4346084.5999999996</v>
      </c>
      <c r="Q364" s="258">
        <v>0</v>
      </c>
      <c r="R364" s="258">
        <v>0</v>
      </c>
      <c r="S364" s="259" t="s">
        <v>2238</v>
      </c>
    </row>
    <row r="365" spans="1:19" s="38" customFormat="1" ht="27.75" hidden="1" customHeight="1" x14ac:dyDescent="0.2">
      <c r="A365" s="322" t="s">
        <v>178</v>
      </c>
      <c r="B365" s="322"/>
      <c r="C365" s="259"/>
      <c r="D365" s="249" t="s">
        <v>202</v>
      </c>
      <c r="E365" s="249" t="s">
        <v>202</v>
      </c>
      <c r="F365" s="249" t="s">
        <v>202</v>
      </c>
      <c r="G365" s="265" t="s">
        <v>202</v>
      </c>
      <c r="H365" s="265" t="s">
        <v>202</v>
      </c>
      <c r="I365" s="260">
        <v>15091.249999999998</v>
      </c>
      <c r="J365" s="260">
        <v>13341.050000000001</v>
      </c>
      <c r="K365" s="266">
        <v>1192</v>
      </c>
      <c r="L365" s="260">
        <v>60469332.620000012</v>
      </c>
      <c r="M365" s="260">
        <v>0</v>
      </c>
      <c r="N365" s="260">
        <v>0</v>
      </c>
      <c r="O365" s="260">
        <v>0</v>
      </c>
      <c r="P365" s="260">
        <v>60469332.620000012</v>
      </c>
      <c r="Q365" s="260">
        <v>0</v>
      </c>
      <c r="R365" s="260">
        <v>0</v>
      </c>
      <c r="S365" s="258"/>
    </row>
    <row r="366" spans="1:19" s="165" customFormat="1" ht="12" hidden="1" customHeight="1" x14ac:dyDescent="0.2">
      <c r="A366" s="348" t="s">
        <v>138</v>
      </c>
      <c r="B366" s="348"/>
      <c r="C366" s="348"/>
      <c r="D366" s="348"/>
      <c r="E366" s="348"/>
      <c r="F366" s="348"/>
      <c r="G366" s="348"/>
      <c r="H366" s="348"/>
      <c r="I366" s="348"/>
      <c r="J366" s="348"/>
      <c r="K366" s="348"/>
      <c r="L366" s="348"/>
      <c r="M366" s="348"/>
      <c r="N366" s="348"/>
      <c r="O366" s="348"/>
      <c r="P366" s="348"/>
      <c r="Q366" s="348"/>
      <c r="R366" s="348"/>
      <c r="S366" s="348"/>
    </row>
    <row r="367" spans="1:19" s="38" customFormat="1" ht="12" hidden="1" customHeight="1" x14ac:dyDescent="0.2">
      <c r="A367" s="249">
        <v>69</v>
      </c>
      <c r="B367" s="250" t="s">
        <v>1362</v>
      </c>
      <c r="C367" s="251" t="s">
        <v>268</v>
      </c>
      <c r="D367" s="252" t="s">
        <v>267</v>
      </c>
      <c r="E367" s="255">
        <v>1986</v>
      </c>
      <c r="F367" s="254" t="s">
        <v>784</v>
      </c>
      <c r="G367" s="266">
        <v>5</v>
      </c>
      <c r="H367" s="265">
        <v>8</v>
      </c>
      <c r="I367" s="256">
        <v>5491.2</v>
      </c>
      <c r="J367" s="256">
        <v>4911.8</v>
      </c>
      <c r="K367" s="266">
        <v>33</v>
      </c>
      <c r="L367" s="256">
        <v>23852059.73</v>
      </c>
      <c r="M367" s="256">
        <v>0</v>
      </c>
      <c r="N367" s="256">
        <v>0</v>
      </c>
      <c r="O367" s="256">
        <v>0</v>
      </c>
      <c r="P367" s="256">
        <v>23852059.73</v>
      </c>
      <c r="Q367" s="258">
        <v>0</v>
      </c>
      <c r="R367" s="258">
        <v>0</v>
      </c>
      <c r="S367" s="259" t="s">
        <v>2238</v>
      </c>
    </row>
    <row r="368" spans="1:19" s="38" customFormat="1" ht="12" hidden="1" customHeight="1" x14ac:dyDescent="0.2">
      <c r="A368" s="249">
        <v>70</v>
      </c>
      <c r="B368" s="250" t="s">
        <v>1379</v>
      </c>
      <c r="C368" s="251" t="s">
        <v>268</v>
      </c>
      <c r="D368" s="252" t="s">
        <v>267</v>
      </c>
      <c r="E368" s="255">
        <v>1982</v>
      </c>
      <c r="F368" s="254" t="s">
        <v>784</v>
      </c>
      <c r="G368" s="266">
        <v>2</v>
      </c>
      <c r="H368" s="265">
        <v>3</v>
      </c>
      <c r="I368" s="256">
        <v>939.3</v>
      </c>
      <c r="J368" s="256">
        <v>854.9</v>
      </c>
      <c r="K368" s="266">
        <v>39</v>
      </c>
      <c r="L368" s="256">
        <v>1301355.51</v>
      </c>
      <c r="M368" s="256">
        <v>0</v>
      </c>
      <c r="N368" s="256">
        <v>0</v>
      </c>
      <c r="O368" s="256">
        <v>0</v>
      </c>
      <c r="P368" s="256">
        <v>1301355.51</v>
      </c>
      <c r="Q368" s="258">
        <v>0</v>
      </c>
      <c r="R368" s="258">
        <v>0</v>
      </c>
      <c r="S368" s="259" t="s">
        <v>2238</v>
      </c>
    </row>
    <row r="369" spans="1:19" s="38" customFormat="1" ht="12" hidden="1" customHeight="1" x14ac:dyDescent="0.2">
      <c r="A369" s="249">
        <v>71</v>
      </c>
      <c r="B369" s="250" t="s">
        <v>1415</v>
      </c>
      <c r="C369" s="251" t="s">
        <v>268</v>
      </c>
      <c r="D369" s="252" t="s">
        <v>267</v>
      </c>
      <c r="E369" s="255">
        <v>1970</v>
      </c>
      <c r="F369" s="254" t="s">
        <v>784</v>
      </c>
      <c r="G369" s="266">
        <v>5</v>
      </c>
      <c r="H369" s="265">
        <v>4</v>
      </c>
      <c r="I369" s="256">
        <v>3601.9</v>
      </c>
      <c r="J369" s="256">
        <v>3326.1</v>
      </c>
      <c r="K369" s="266">
        <v>16</v>
      </c>
      <c r="L369" s="256">
        <v>5825951.04</v>
      </c>
      <c r="M369" s="256">
        <v>0</v>
      </c>
      <c r="N369" s="256">
        <v>0</v>
      </c>
      <c r="O369" s="256">
        <v>0</v>
      </c>
      <c r="P369" s="256">
        <v>5825951.04</v>
      </c>
      <c r="Q369" s="258">
        <v>0</v>
      </c>
      <c r="R369" s="258">
        <v>0</v>
      </c>
      <c r="S369" s="259" t="s">
        <v>2238</v>
      </c>
    </row>
    <row r="370" spans="1:19" s="38" customFormat="1" ht="12" hidden="1" customHeight="1" x14ac:dyDescent="0.2">
      <c r="A370" s="249">
        <v>72</v>
      </c>
      <c r="B370" s="250" t="s">
        <v>1418</v>
      </c>
      <c r="C370" s="251" t="s">
        <v>268</v>
      </c>
      <c r="D370" s="252" t="s">
        <v>267</v>
      </c>
      <c r="E370" s="255">
        <v>1968</v>
      </c>
      <c r="F370" s="254" t="s">
        <v>784</v>
      </c>
      <c r="G370" s="266">
        <v>5</v>
      </c>
      <c r="H370" s="265">
        <v>4</v>
      </c>
      <c r="I370" s="256">
        <v>3614.2</v>
      </c>
      <c r="J370" s="256">
        <v>3347.2</v>
      </c>
      <c r="K370" s="266">
        <v>160</v>
      </c>
      <c r="L370" s="256">
        <v>10474402.34</v>
      </c>
      <c r="M370" s="256">
        <v>0</v>
      </c>
      <c r="N370" s="256">
        <v>0</v>
      </c>
      <c r="O370" s="256">
        <v>0</v>
      </c>
      <c r="P370" s="256">
        <v>10474402.34</v>
      </c>
      <c r="Q370" s="258">
        <v>0</v>
      </c>
      <c r="R370" s="258">
        <v>0</v>
      </c>
      <c r="S370" s="259" t="s">
        <v>2238</v>
      </c>
    </row>
    <row r="371" spans="1:19" s="38" customFormat="1" ht="12" hidden="1" customHeight="1" x14ac:dyDescent="0.2">
      <c r="A371" s="249">
        <v>73</v>
      </c>
      <c r="B371" s="250" t="s">
        <v>1424</v>
      </c>
      <c r="C371" s="251" t="s">
        <v>268</v>
      </c>
      <c r="D371" s="252" t="s">
        <v>267</v>
      </c>
      <c r="E371" s="255">
        <v>1982</v>
      </c>
      <c r="F371" s="254" t="s">
        <v>781</v>
      </c>
      <c r="G371" s="266">
        <v>5</v>
      </c>
      <c r="H371" s="265">
        <v>8</v>
      </c>
      <c r="I371" s="256">
        <v>6444.7</v>
      </c>
      <c r="J371" s="256">
        <v>5590</v>
      </c>
      <c r="K371" s="266">
        <v>18</v>
      </c>
      <c r="L371" s="256">
        <v>13342175.800000001</v>
      </c>
      <c r="M371" s="256">
        <v>0</v>
      </c>
      <c r="N371" s="256">
        <v>0</v>
      </c>
      <c r="O371" s="256">
        <v>0</v>
      </c>
      <c r="P371" s="256">
        <v>13342175.800000001</v>
      </c>
      <c r="Q371" s="258">
        <v>0</v>
      </c>
      <c r="R371" s="258">
        <v>0</v>
      </c>
      <c r="S371" s="259" t="s">
        <v>2238</v>
      </c>
    </row>
    <row r="372" spans="1:19" s="38" customFormat="1" ht="12" hidden="1" customHeight="1" x14ac:dyDescent="0.2">
      <c r="A372" s="249">
        <v>74</v>
      </c>
      <c r="B372" s="250" t="s">
        <v>1429</v>
      </c>
      <c r="C372" s="251" t="s">
        <v>268</v>
      </c>
      <c r="D372" s="252" t="s">
        <v>267</v>
      </c>
      <c r="E372" s="255">
        <v>1985</v>
      </c>
      <c r="F372" s="254" t="s">
        <v>784</v>
      </c>
      <c r="G372" s="266">
        <v>2</v>
      </c>
      <c r="H372" s="265">
        <v>3</v>
      </c>
      <c r="I372" s="256">
        <v>1000.2</v>
      </c>
      <c r="J372" s="256">
        <v>750.9</v>
      </c>
      <c r="K372" s="266">
        <v>18</v>
      </c>
      <c r="L372" s="256">
        <v>5779836.6399999997</v>
      </c>
      <c r="M372" s="256">
        <v>0</v>
      </c>
      <c r="N372" s="256">
        <v>0</v>
      </c>
      <c r="O372" s="256">
        <v>0</v>
      </c>
      <c r="P372" s="256">
        <v>5779836.6399999997</v>
      </c>
      <c r="Q372" s="258">
        <v>0</v>
      </c>
      <c r="R372" s="258">
        <v>0</v>
      </c>
      <c r="S372" s="259" t="s">
        <v>2238</v>
      </c>
    </row>
    <row r="373" spans="1:19" s="38" customFormat="1" ht="12" hidden="1" customHeight="1" x14ac:dyDescent="0.2">
      <c r="A373" s="249">
        <v>75</v>
      </c>
      <c r="B373" s="250" t="s">
        <v>1430</v>
      </c>
      <c r="C373" s="251" t="s">
        <v>268</v>
      </c>
      <c r="D373" s="252" t="s">
        <v>267</v>
      </c>
      <c r="E373" s="255">
        <v>1988</v>
      </c>
      <c r="F373" s="254" t="s">
        <v>784</v>
      </c>
      <c r="G373" s="266">
        <v>2</v>
      </c>
      <c r="H373" s="265">
        <v>3</v>
      </c>
      <c r="I373" s="256">
        <v>993.1</v>
      </c>
      <c r="J373" s="256">
        <v>878.85</v>
      </c>
      <c r="K373" s="266">
        <v>10</v>
      </c>
      <c r="L373" s="256">
        <v>5738807.1600000001</v>
      </c>
      <c r="M373" s="256">
        <v>0</v>
      </c>
      <c r="N373" s="256">
        <v>0</v>
      </c>
      <c r="O373" s="256">
        <v>0</v>
      </c>
      <c r="P373" s="256">
        <v>5738807.1600000001</v>
      </c>
      <c r="Q373" s="258">
        <v>0</v>
      </c>
      <c r="R373" s="258">
        <v>0</v>
      </c>
      <c r="S373" s="259" t="s">
        <v>2238</v>
      </c>
    </row>
    <row r="374" spans="1:19" s="38" customFormat="1" ht="26.25" hidden="1" customHeight="1" x14ac:dyDescent="0.2">
      <c r="A374" s="322" t="s">
        <v>139</v>
      </c>
      <c r="B374" s="322"/>
      <c r="C374" s="259"/>
      <c r="D374" s="249" t="s">
        <v>202</v>
      </c>
      <c r="E374" s="249" t="s">
        <v>202</v>
      </c>
      <c r="F374" s="249" t="s">
        <v>202</v>
      </c>
      <c r="G374" s="265" t="s">
        <v>202</v>
      </c>
      <c r="H374" s="265" t="s">
        <v>202</v>
      </c>
      <c r="I374" s="260">
        <v>22084.6</v>
      </c>
      <c r="J374" s="260">
        <v>19659.75</v>
      </c>
      <c r="K374" s="266">
        <v>294</v>
      </c>
      <c r="L374" s="260">
        <v>66314588.219999999</v>
      </c>
      <c r="M374" s="260">
        <v>0</v>
      </c>
      <c r="N374" s="260">
        <v>0</v>
      </c>
      <c r="O374" s="260">
        <v>0</v>
      </c>
      <c r="P374" s="260">
        <v>66314588.219999999</v>
      </c>
      <c r="Q374" s="260">
        <v>0</v>
      </c>
      <c r="R374" s="260">
        <v>0</v>
      </c>
      <c r="S374" s="258"/>
    </row>
    <row r="375" spans="1:19" s="38" customFormat="1" ht="12" hidden="1" customHeight="1" x14ac:dyDescent="0.2">
      <c r="A375" s="349" t="s">
        <v>180</v>
      </c>
      <c r="B375" s="349"/>
      <c r="C375" s="349"/>
      <c r="D375" s="349"/>
      <c r="E375" s="349"/>
      <c r="F375" s="349"/>
      <c r="G375" s="349"/>
      <c r="H375" s="349"/>
      <c r="I375" s="349"/>
      <c r="J375" s="349"/>
      <c r="K375" s="349"/>
      <c r="L375" s="349"/>
      <c r="M375" s="349"/>
      <c r="N375" s="349"/>
      <c r="O375" s="349"/>
      <c r="P375" s="349"/>
      <c r="Q375" s="349"/>
      <c r="R375" s="349"/>
      <c r="S375" s="349"/>
    </row>
    <row r="376" spans="1:19" s="38" customFormat="1" ht="12" hidden="1" customHeight="1" x14ac:dyDescent="0.2">
      <c r="A376" s="249">
        <v>76</v>
      </c>
      <c r="B376" s="250" t="s">
        <v>1433</v>
      </c>
      <c r="C376" s="251" t="s">
        <v>268</v>
      </c>
      <c r="D376" s="252" t="s">
        <v>267</v>
      </c>
      <c r="E376" s="255">
        <v>1953</v>
      </c>
      <c r="F376" s="254" t="s">
        <v>784</v>
      </c>
      <c r="G376" s="266">
        <v>2</v>
      </c>
      <c r="H376" s="265">
        <v>1</v>
      </c>
      <c r="I376" s="256">
        <v>480</v>
      </c>
      <c r="J376" s="256">
        <v>422.9</v>
      </c>
      <c r="K376" s="266">
        <v>20</v>
      </c>
      <c r="L376" s="256">
        <v>2887259.01</v>
      </c>
      <c r="M376" s="256">
        <v>0</v>
      </c>
      <c r="N376" s="256">
        <v>0</v>
      </c>
      <c r="O376" s="256">
        <v>0</v>
      </c>
      <c r="P376" s="256">
        <v>2887259.01</v>
      </c>
      <c r="Q376" s="258">
        <v>0</v>
      </c>
      <c r="R376" s="258">
        <v>0</v>
      </c>
      <c r="S376" s="259" t="s">
        <v>2238</v>
      </c>
    </row>
    <row r="377" spans="1:19" s="38" customFormat="1" ht="12" hidden="1" customHeight="1" x14ac:dyDescent="0.2">
      <c r="A377" s="249">
        <v>77</v>
      </c>
      <c r="B377" s="250" t="s">
        <v>614</v>
      </c>
      <c r="C377" s="251" t="s">
        <v>268</v>
      </c>
      <c r="D377" s="252" t="s">
        <v>267</v>
      </c>
      <c r="E377" s="255">
        <v>1951</v>
      </c>
      <c r="F377" s="254" t="s">
        <v>784</v>
      </c>
      <c r="G377" s="266">
        <v>2</v>
      </c>
      <c r="H377" s="265">
        <v>1</v>
      </c>
      <c r="I377" s="256">
        <v>596.20000000000005</v>
      </c>
      <c r="J377" s="256">
        <v>537.5</v>
      </c>
      <c r="K377" s="266">
        <v>19</v>
      </c>
      <c r="L377" s="256">
        <v>4869963.3</v>
      </c>
      <c r="M377" s="256">
        <v>0</v>
      </c>
      <c r="N377" s="256">
        <v>0</v>
      </c>
      <c r="O377" s="256">
        <v>0</v>
      </c>
      <c r="P377" s="256">
        <v>4869963.3</v>
      </c>
      <c r="Q377" s="258">
        <v>0</v>
      </c>
      <c r="R377" s="258">
        <v>0</v>
      </c>
      <c r="S377" s="259" t="s">
        <v>2238</v>
      </c>
    </row>
    <row r="378" spans="1:19" s="38" customFormat="1" ht="12" hidden="1" customHeight="1" x14ac:dyDescent="0.2">
      <c r="A378" s="249">
        <v>78</v>
      </c>
      <c r="B378" s="250" t="s">
        <v>1450</v>
      </c>
      <c r="C378" s="251" t="s">
        <v>268</v>
      </c>
      <c r="D378" s="252" t="s">
        <v>267</v>
      </c>
      <c r="E378" s="255">
        <v>1957</v>
      </c>
      <c r="F378" s="254" t="s">
        <v>784</v>
      </c>
      <c r="G378" s="266">
        <v>3</v>
      </c>
      <c r="H378" s="265">
        <v>3</v>
      </c>
      <c r="I378" s="256">
        <v>2422.8000000000002</v>
      </c>
      <c r="J378" s="256">
        <v>2161</v>
      </c>
      <c r="K378" s="266">
        <v>47</v>
      </c>
      <c r="L378" s="256">
        <v>8672414.2699999996</v>
      </c>
      <c r="M378" s="256">
        <v>0</v>
      </c>
      <c r="N378" s="256">
        <v>0</v>
      </c>
      <c r="O378" s="256">
        <v>0</v>
      </c>
      <c r="P378" s="256">
        <v>8672414.2699999996</v>
      </c>
      <c r="Q378" s="258">
        <v>0</v>
      </c>
      <c r="R378" s="258">
        <v>0</v>
      </c>
      <c r="S378" s="259" t="s">
        <v>2238</v>
      </c>
    </row>
    <row r="379" spans="1:19" s="38" customFormat="1" ht="12" hidden="1" customHeight="1" x14ac:dyDescent="0.2">
      <c r="A379" s="249">
        <v>79</v>
      </c>
      <c r="B379" s="250" t="s">
        <v>1455</v>
      </c>
      <c r="C379" s="251" t="s">
        <v>268</v>
      </c>
      <c r="D379" s="252" t="s">
        <v>267</v>
      </c>
      <c r="E379" s="255">
        <v>1953</v>
      </c>
      <c r="F379" s="254" t="s">
        <v>784</v>
      </c>
      <c r="G379" s="266">
        <v>2</v>
      </c>
      <c r="H379" s="265">
        <v>2</v>
      </c>
      <c r="I379" s="256">
        <v>407.8</v>
      </c>
      <c r="J379" s="256">
        <v>378.9</v>
      </c>
      <c r="K379" s="266">
        <v>12</v>
      </c>
      <c r="L379" s="256">
        <v>2704905.8</v>
      </c>
      <c r="M379" s="256">
        <v>0</v>
      </c>
      <c r="N379" s="256">
        <v>0</v>
      </c>
      <c r="O379" s="256">
        <v>0</v>
      </c>
      <c r="P379" s="256">
        <v>2704905.8</v>
      </c>
      <c r="Q379" s="258">
        <v>0</v>
      </c>
      <c r="R379" s="258">
        <v>0</v>
      </c>
      <c r="S379" s="259" t="s">
        <v>2238</v>
      </c>
    </row>
    <row r="380" spans="1:19" s="38" customFormat="1" ht="12" hidden="1" customHeight="1" x14ac:dyDescent="0.2">
      <c r="A380" s="249">
        <v>80</v>
      </c>
      <c r="B380" s="250" t="s">
        <v>1456</v>
      </c>
      <c r="C380" s="251" t="s">
        <v>268</v>
      </c>
      <c r="D380" s="252" t="s">
        <v>267</v>
      </c>
      <c r="E380" s="255">
        <v>1953</v>
      </c>
      <c r="F380" s="254" t="s">
        <v>784</v>
      </c>
      <c r="G380" s="266">
        <v>2</v>
      </c>
      <c r="H380" s="265">
        <v>2</v>
      </c>
      <c r="I380" s="256">
        <v>405.5</v>
      </c>
      <c r="J380" s="256">
        <v>376.6</v>
      </c>
      <c r="K380" s="266">
        <v>14</v>
      </c>
      <c r="L380" s="256">
        <v>2704905.8</v>
      </c>
      <c r="M380" s="256">
        <v>0</v>
      </c>
      <c r="N380" s="256">
        <v>0</v>
      </c>
      <c r="O380" s="256">
        <v>0</v>
      </c>
      <c r="P380" s="256">
        <v>2704905.8</v>
      </c>
      <c r="Q380" s="258">
        <v>0</v>
      </c>
      <c r="R380" s="258">
        <v>0</v>
      </c>
      <c r="S380" s="259" t="s">
        <v>2238</v>
      </c>
    </row>
    <row r="381" spans="1:19" s="38" customFormat="1" ht="12" hidden="1" customHeight="1" x14ac:dyDescent="0.2">
      <c r="A381" s="249">
        <v>81</v>
      </c>
      <c r="B381" s="250" t="s">
        <v>1457</v>
      </c>
      <c r="C381" s="251" t="s">
        <v>268</v>
      </c>
      <c r="D381" s="252" t="s">
        <v>267</v>
      </c>
      <c r="E381" s="255">
        <v>1953</v>
      </c>
      <c r="F381" s="254" t="s">
        <v>784</v>
      </c>
      <c r="G381" s="266">
        <v>2</v>
      </c>
      <c r="H381" s="265">
        <v>2</v>
      </c>
      <c r="I381" s="256">
        <v>410.7</v>
      </c>
      <c r="J381" s="256">
        <v>381.5</v>
      </c>
      <c r="K381" s="266">
        <v>19</v>
      </c>
      <c r="L381" s="256">
        <v>2758092.14</v>
      </c>
      <c r="M381" s="256">
        <v>0</v>
      </c>
      <c r="N381" s="256">
        <v>0</v>
      </c>
      <c r="O381" s="256">
        <v>0</v>
      </c>
      <c r="P381" s="256">
        <v>2758092.14</v>
      </c>
      <c r="Q381" s="258">
        <v>0</v>
      </c>
      <c r="R381" s="258">
        <v>0</v>
      </c>
      <c r="S381" s="259" t="s">
        <v>2238</v>
      </c>
    </row>
    <row r="382" spans="1:19" s="38" customFormat="1" ht="27" hidden="1" customHeight="1" x14ac:dyDescent="0.2">
      <c r="A382" s="331" t="s">
        <v>179</v>
      </c>
      <c r="B382" s="331"/>
      <c r="C382" s="259"/>
      <c r="D382" s="249" t="s">
        <v>202</v>
      </c>
      <c r="E382" s="249" t="s">
        <v>202</v>
      </c>
      <c r="F382" s="249" t="s">
        <v>202</v>
      </c>
      <c r="G382" s="265" t="s">
        <v>202</v>
      </c>
      <c r="H382" s="265" t="s">
        <v>202</v>
      </c>
      <c r="I382" s="260">
        <v>4723</v>
      </c>
      <c r="J382" s="260">
        <v>4258.3999999999996</v>
      </c>
      <c r="K382" s="266">
        <v>131</v>
      </c>
      <c r="L382" s="260">
        <v>24597540.32</v>
      </c>
      <c r="M382" s="260">
        <v>0</v>
      </c>
      <c r="N382" s="260">
        <v>0</v>
      </c>
      <c r="O382" s="260">
        <v>0</v>
      </c>
      <c r="P382" s="260">
        <v>24597540.32</v>
      </c>
      <c r="Q382" s="260">
        <v>0</v>
      </c>
      <c r="R382" s="260">
        <v>0</v>
      </c>
      <c r="S382" s="258"/>
    </row>
    <row r="383" spans="1:19" s="38" customFormat="1" ht="12" hidden="1" customHeight="1" x14ac:dyDescent="0.2">
      <c r="A383" s="350" t="s">
        <v>181</v>
      </c>
      <c r="B383" s="350"/>
      <c r="C383" s="350"/>
      <c r="D383" s="350"/>
      <c r="E383" s="350"/>
      <c r="F383" s="350"/>
      <c r="G383" s="350"/>
      <c r="H383" s="350"/>
      <c r="I383" s="350"/>
      <c r="J383" s="350"/>
      <c r="K383" s="350"/>
      <c r="L383" s="350"/>
      <c r="M383" s="350"/>
      <c r="N383" s="350"/>
      <c r="O383" s="350"/>
      <c r="P383" s="350"/>
      <c r="Q383" s="350"/>
      <c r="R383" s="350"/>
      <c r="S383" s="350"/>
    </row>
    <row r="384" spans="1:19" s="38" customFormat="1" ht="12" hidden="1" customHeight="1" x14ac:dyDescent="0.2">
      <c r="A384" s="249">
        <v>82</v>
      </c>
      <c r="B384" s="250" t="s">
        <v>1471</v>
      </c>
      <c r="C384" s="251" t="s">
        <v>268</v>
      </c>
      <c r="D384" s="252" t="s">
        <v>267</v>
      </c>
      <c r="E384" s="255">
        <v>1955</v>
      </c>
      <c r="F384" s="254" t="s">
        <v>784</v>
      </c>
      <c r="G384" s="266">
        <v>2</v>
      </c>
      <c r="H384" s="265">
        <v>2</v>
      </c>
      <c r="I384" s="256">
        <v>567.1</v>
      </c>
      <c r="J384" s="256">
        <v>543.70000000000005</v>
      </c>
      <c r="K384" s="266">
        <v>24</v>
      </c>
      <c r="L384" s="256">
        <v>4878707.91</v>
      </c>
      <c r="M384" s="256">
        <v>0</v>
      </c>
      <c r="N384" s="256">
        <v>0</v>
      </c>
      <c r="O384" s="256">
        <v>0</v>
      </c>
      <c r="P384" s="256">
        <v>4878707.91</v>
      </c>
      <c r="Q384" s="258">
        <v>0</v>
      </c>
      <c r="R384" s="258">
        <v>0</v>
      </c>
      <c r="S384" s="259" t="s">
        <v>2238</v>
      </c>
    </row>
    <row r="385" spans="1:19" s="38" customFormat="1" ht="12" hidden="1" customHeight="1" x14ac:dyDescent="0.2">
      <c r="A385" s="249">
        <v>83</v>
      </c>
      <c r="B385" s="250" t="s">
        <v>1477</v>
      </c>
      <c r="C385" s="251" t="s">
        <v>268</v>
      </c>
      <c r="D385" s="252" t="s">
        <v>267</v>
      </c>
      <c r="E385" s="255">
        <v>1953</v>
      </c>
      <c r="F385" s="254" t="s">
        <v>784</v>
      </c>
      <c r="G385" s="266">
        <v>2</v>
      </c>
      <c r="H385" s="265">
        <v>4</v>
      </c>
      <c r="I385" s="256">
        <v>743.7</v>
      </c>
      <c r="J385" s="256">
        <v>622.20000000000005</v>
      </c>
      <c r="K385" s="266">
        <v>29</v>
      </c>
      <c r="L385" s="256">
        <v>5941675.0999999996</v>
      </c>
      <c r="M385" s="256">
        <v>0</v>
      </c>
      <c r="N385" s="256">
        <v>0</v>
      </c>
      <c r="O385" s="256">
        <v>0</v>
      </c>
      <c r="P385" s="256">
        <v>5941675.0999999996</v>
      </c>
      <c r="Q385" s="258">
        <v>0</v>
      </c>
      <c r="R385" s="258">
        <v>0</v>
      </c>
      <c r="S385" s="259" t="s">
        <v>2238</v>
      </c>
    </row>
    <row r="386" spans="1:19" s="38" customFormat="1" ht="12" hidden="1" customHeight="1" x14ac:dyDescent="0.2">
      <c r="A386" s="249">
        <v>84</v>
      </c>
      <c r="B386" s="250" t="s">
        <v>1483</v>
      </c>
      <c r="C386" s="251" t="s">
        <v>268</v>
      </c>
      <c r="D386" s="252" t="s">
        <v>267</v>
      </c>
      <c r="E386" s="255">
        <v>1966</v>
      </c>
      <c r="F386" s="254" t="s">
        <v>784</v>
      </c>
      <c r="G386" s="266">
        <v>2</v>
      </c>
      <c r="H386" s="265">
        <v>1</v>
      </c>
      <c r="I386" s="256">
        <v>383</v>
      </c>
      <c r="J386" s="256">
        <v>367.6</v>
      </c>
      <c r="K386" s="266">
        <v>13</v>
      </c>
      <c r="L386" s="256">
        <v>3495103.01</v>
      </c>
      <c r="M386" s="256">
        <v>0</v>
      </c>
      <c r="N386" s="256">
        <v>0</v>
      </c>
      <c r="O386" s="256">
        <v>0</v>
      </c>
      <c r="P386" s="256">
        <v>3495103.01</v>
      </c>
      <c r="Q386" s="258">
        <v>0</v>
      </c>
      <c r="R386" s="258">
        <v>0</v>
      </c>
      <c r="S386" s="259" t="s">
        <v>2238</v>
      </c>
    </row>
    <row r="387" spans="1:19" s="38" customFormat="1" ht="24.75" hidden="1" customHeight="1" x14ac:dyDescent="0.2">
      <c r="A387" s="331" t="s">
        <v>182</v>
      </c>
      <c r="B387" s="331"/>
      <c r="C387" s="259"/>
      <c r="D387" s="249" t="s">
        <v>202</v>
      </c>
      <c r="E387" s="249" t="s">
        <v>202</v>
      </c>
      <c r="F387" s="249" t="s">
        <v>202</v>
      </c>
      <c r="G387" s="265" t="s">
        <v>202</v>
      </c>
      <c r="H387" s="265" t="s">
        <v>202</v>
      </c>
      <c r="I387" s="260">
        <v>1693.8000000000002</v>
      </c>
      <c r="J387" s="260">
        <v>1533.5</v>
      </c>
      <c r="K387" s="266">
        <v>66</v>
      </c>
      <c r="L387" s="260">
        <v>14315486.02</v>
      </c>
      <c r="M387" s="260">
        <v>0</v>
      </c>
      <c r="N387" s="260">
        <v>0</v>
      </c>
      <c r="O387" s="260">
        <v>0</v>
      </c>
      <c r="P387" s="260">
        <v>14315486.02</v>
      </c>
      <c r="Q387" s="260">
        <v>0</v>
      </c>
      <c r="R387" s="260">
        <v>0</v>
      </c>
      <c r="S387" s="258"/>
    </row>
    <row r="388" spans="1:19" s="205" customFormat="1" ht="13.5" hidden="1" customHeight="1" x14ac:dyDescent="0.2">
      <c r="A388" s="328" t="s">
        <v>680</v>
      </c>
      <c r="B388" s="329"/>
      <c r="C388" s="329"/>
      <c r="D388" s="329"/>
      <c r="E388" s="329"/>
      <c r="F388" s="329"/>
      <c r="G388" s="329"/>
      <c r="H388" s="329"/>
      <c r="I388" s="329"/>
      <c r="J388" s="329"/>
      <c r="K388" s="329"/>
      <c r="L388" s="329"/>
      <c r="M388" s="329"/>
      <c r="N388" s="329"/>
      <c r="O388" s="329"/>
      <c r="P388" s="329"/>
      <c r="Q388" s="329"/>
      <c r="R388" s="329"/>
      <c r="S388" s="330"/>
    </row>
    <row r="389" spans="1:19" s="205" customFormat="1" ht="12" hidden="1" customHeight="1" x14ac:dyDescent="0.2">
      <c r="A389" s="249">
        <v>85</v>
      </c>
      <c r="B389" s="250" t="s">
        <v>1500</v>
      </c>
      <c r="C389" s="251" t="s">
        <v>268</v>
      </c>
      <c r="D389" s="252" t="s">
        <v>267</v>
      </c>
      <c r="E389" s="255">
        <v>1984</v>
      </c>
      <c r="F389" s="254" t="s">
        <v>784</v>
      </c>
      <c r="G389" s="266">
        <v>2</v>
      </c>
      <c r="H389" s="265">
        <v>2</v>
      </c>
      <c r="I389" s="256">
        <v>955</v>
      </c>
      <c r="J389" s="256">
        <v>869.8</v>
      </c>
      <c r="K389" s="266">
        <v>40</v>
      </c>
      <c r="L389" s="256">
        <v>6522166.1100000003</v>
      </c>
      <c r="M389" s="256">
        <v>0</v>
      </c>
      <c r="N389" s="256">
        <v>0</v>
      </c>
      <c r="O389" s="256">
        <v>0</v>
      </c>
      <c r="P389" s="256">
        <v>6522166.1100000003</v>
      </c>
      <c r="Q389" s="258">
        <v>0</v>
      </c>
      <c r="R389" s="258">
        <v>0</v>
      </c>
      <c r="S389" s="259" t="s">
        <v>2238</v>
      </c>
    </row>
    <row r="390" spans="1:19" s="205" customFormat="1" ht="12" hidden="1" customHeight="1" x14ac:dyDescent="0.2">
      <c r="A390" s="249">
        <v>111</v>
      </c>
      <c r="B390" s="250" t="s">
        <v>1498</v>
      </c>
      <c r="C390" s="251" t="s">
        <v>268</v>
      </c>
      <c r="D390" s="252" t="s">
        <v>267</v>
      </c>
      <c r="E390" s="253">
        <v>1957</v>
      </c>
      <c r="F390" s="254" t="s">
        <v>784</v>
      </c>
      <c r="G390" s="253">
        <v>2</v>
      </c>
      <c r="H390" s="255">
        <v>2</v>
      </c>
      <c r="I390" s="254">
        <v>427.3</v>
      </c>
      <c r="J390" s="256">
        <v>386.6</v>
      </c>
      <c r="K390" s="257">
        <v>16</v>
      </c>
      <c r="L390" s="256">
        <v>3110954.88</v>
      </c>
      <c r="M390" s="256">
        <v>0</v>
      </c>
      <c r="N390" s="256">
        <v>0</v>
      </c>
      <c r="O390" s="256">
        <v>0</v>
      </c>
      <c r="P390" s="256">
        <v>3110954.88</v>
      </c>
      <c r="Q390" s="258">
        <v>0</v>
      </c>
      <c r="R390" s="258">
        <v>0</v>
      </c>
      <c r="S390" s="259" t="s">
        <v>2238</v>
      </c>
    </row>
    <row r="391" spans="1:19" s="205" customFormat="1" ht="24.75" hidden="1" customHeight="1" x14ac:dyDescent="0.2">
      <c r="A391" s="322" t="s">
        <v>2206</v>
      </c>
      <c r="B391" s="322"/>
      <c r="C391" s="259"/>
      <c r="D391" s="249" t="s">
        <v>202</v>
      </c>
      <c r="E391" s="249" t="s">
        <v>202</v>
      </c>
      <c r="F391" s="249" t="s">
        <v>202</v>
      </c>
      <c r="G391" s="265" t="s">
        <v>202</v>
      </c>
      <c r="H391" s="265" t="s">
        <v>202</v>
      </c>
      <c r="I391" s="260">
        <v>1382.3</v>
      </c>
      <c r="J391" s="260">
        <v>1256.4000000000001</v>
      </c>
      <c r="K391" s="266">
        <v>56</v>
      </c>
      <c r="L391" s="260">
        <v>9633120.9900000002</v>
      </c>
      <c r="M391" s="260">
        <v>0</v>
      </c>
      <c r="N391" s="260">
        <v>0</v>
      </c>
      <c r="O391" s="260">
        <v>0</v>
      </c>
      <c r="P391" s="260">
        <v>9633120.9900000002</v>
      </c>
      <c r="Q391" s="260">
        <v>0</v>
      </c>
      <c r="R391" s="260">
        <v>0</v>
      </c>
      <c r="S391" s="258"/>
    </row>
    <row r="392" spans="1:19" s="38" customFormat="1" ht="12" hidden="1" customHeight="1" x14ac:dyDescent="0.2">
      <c r="A392" s="328" t="s">
        <v>183</v>
      </c>
      <c r="B392" s="329"/>
      <c r="C392" s="329"/>
      <c r="D392" s="329"/>
      <c r="E392" s="329"/>
      <c r="F392" s="329"/>
      <c r="G392" s="329"/>
      <c r="H392" s="329"/>
      <c r="I392" s="329"/>
      <c r="J392" s="329"/>
      <c r="K392" s="329"/>
      <c r="L392" s="329"/>
      <c r="M392" s="329"/>
      <c r="N392" s="329"/>
      <c r="O392" s="329"/>
      <c r="P392" s="329"/>
      <c r="Q392" s="329"/>
      <c r="R392" s="329"/>
      <c r="S392" s="330"/>
    </row>
    <row r="393" spans="1:19" s="38" customFormat="1" ht="12" hidden="1" customHeight="1" x14ac:dyDescent="0.2">
      <c r="A393" s="249">
        <v>87</v>
      </c>
      <c r="B393" s="250" t="s">
        <v>1504</v>
      </c>
      <c r="C393" s="251" t="s">
        <v>268</v>
      </c>
      <c r="D393" s="252" t="s">
        <v>267</v>
      </c>
      <c r="E393" s="255">
        <v>1967</v>
      </c>
      <c r="F393" s="254" t="s">
        <v>784</v>
      </c>
      <c r="G393" s="266">
        <v>2</v>
      </c>
      <c r="H393" s="265">
        <v>1</v>
      </c>
      <c r="I393" s="256">
        <v>351.04</v>
      </c>
      <c r="J393" s="256">
        <v>321.7</v>
      </c>
      <c r="K393" s="266">
        <v>10</v>
      </c>
      <c r="L393" s="256">
        <v>1588752.25</v>
      </c>
      <c r="M393" s="256">
        <v>0</v>
      </c>
      <c r="N393" s="256">
        <v>0</v>
      </c>
      <c r="O393" s="256">
        <v>0</v>
      </c>
      <c r="P393" s="256">
        <v>1588752.25</v>
      </c>
      <c r="Q393" s="258">
        <v>0</v>
      </c>
      <c r="R393" s="258">
        <v>0</v>
      </c>
      <c r="S393" s="259" t="s">
        <v>2238</v>
      </c>
    </row>
    <row r="394" spans="1:19" s="38" customFormat="1" ht="12" hidden="1" customHeight="1" x14ac:dyDescent="0.2">
      <c r="A394" s="249">
        <v>88</v>
      </c>
      <c r="B394" s="250" t="s">
        <v>1505</v>
      </c>
      <c r="C394" s="251" t="s">
        <v>268</v>
      </c>
      <c r="D394" s="252" t="s">
        <v>267</v>
      </c>
      <c r="E394" s="255">
        <v>1967</v>
      </c>
      <c r="F394" s="254" t="s">
        <v>784</v>
      </c>
      <c r="G394" s="266">
        <v>2</v>
      </c>
      <c r="H394" s="265">
        <v>2</v>
      </c>
      <c r="I394" s="256">
        <v>503.2</v>
      </c>
      <c r="J394" s="256">
        <v>467.4</v>
      </c>
      <c r="K394" s="266">
        <v>22</v>
      </c>
      <c r="L394" s="256">
        <v>2308363.5699999998</v>
      </c>
      <c r="M394" s="256">
        <v>0</v>
      </c>
      <c r="N394" s="256">
        <v>0</v>
      </c>
      <c r="O394" s="256">
        <v>0</v>
      </c>
      <c r="P394" s="256">
        <v>2308363.5699999998</v>
      </c>
      <c r="Q394" s="258">
        <v>0</v>
      </c>
      <c r="R394" s="258">
        <v>0</v>
      </c>
      <c r="S394" s="259" t="s">
        <v>2238</v>
      </c>
    </row>
    <row r="395" spans="1:19" s="38" customFormat="1" ht="12" hidden="1" customHeight="1" x14ac:dyDescent="0.2">
      <c r="A395" s="249">
        <v>89</v>
      </c>
      <c r="B395" s="250" t="s">
        <v>1507</v>
      </c>
      <c r="C395" s="251" t="s">
        <v>268</v>
      </c>
      <c r="D395" s="252" t="s">
        <v>267</v>
      </c>
      <c r="E395" s="255">
        <v>1971</v>
      </c>
      <c r="F395" s="254" t="s">
        <v>784</v>
      </c>
      <c r="G395" s="266">
        <v>2</v>
      </c>
      <c r="H395" s="265">
        <v>2</v>
      </c>
      <c r="I395" s="256">
        <v>512.70000000000005</v>
      </c>
      <c r="J395" s="256">
        <v>456.7</v>
      </c>
      <c r="K395" s="266">
        <v>25</v>
      </c>
      <c r="L395" s="256">
        <v>2255101.2400000002</v>
      </c>
      <c r="M395" s="256">
        <v>0</v>
      </c>
      <c r="N395" s="256">
        <v>0</v>
      </c>
      <c r="O395" s="256">
        <v>0</v>
      </c>
      <c r="P395" s="256">
        <v>2255101.2400000002</v>
      </c>
      <c r="Q395" s="258">
        <v>0</v>
      </c>
      <c r="R395" s="258">
        <v>0</v>
      </c>
      <c r="S395" s="259" t="s">
        <v>2238</v>
      </c>
    </row>
    <row r="396" spans="1:19" s="38" customFormat="1" ht="12" hidden="1" customHeight="1" x14ac:dyDescent="0.2">
      <c r="A396" s="249">
        <v>90</v>
      </c>
      <c r="B396" s="250" t="s">
        <v>1508</v>
      </c>
      <c r="C396" s="251" t="s">
        <v>268</v>
      </c>
      <c r="D396" s="252" t="s">
        <v>267</v>
      </c>
      <c r="E396" s="255">
        <v>1968</v>
      </c>
      <c r="F396" s="254" t="s">
        <v>784</v>
      </c>
      <c r="G396" s="266">
        <v>2</v>
      </c>
      <c r="H396" s="265">
        <v>1</v>
      </c>
      <c r="I396" s="256">
        <v>332.9</v>
      </c>
      <c r="J396" s="256">
        <v>308.60000000000002</v>
      </c>
      <c r="K396" s="266">
        <v>14</v>
      </c>
      <c r="L396" s="256">
        <v>1524168.82</v>
      </c>
      <c r="M396" s="256">
        <v>0</v>
      </c>
      <c r="N396" s="256">
        <v>0</v>
      </c>
      <c r="O396" s="256">
        <v>0</v>
      </c>
      <c r="P396" s="256">
        <v>1524168.82</v>
      </c>
      <c r="Q396" s="258">
        <v>0</v>
      </c>
      <c r="R396" s="258">
        <v>0</v>
      </c>
      <c r="S396" s="259" t="s">
        <v>2238</v>
      </c>
    </row>
    <row r="397" spans="1:19" s="38" customFormat="1" ht="35.25" hidden="1" customHeight="1" x14ac:dyDescent="0.2">
      <c r="A397" s="331" t="s">
        <v>216</v>
      </c>
      <c r="B397" s="331"/>
      <c r="C397" s="259"/>
      <c r="D397" s="249" t="s">
        <v>202</v>
      </c>
      <c r="E397" s="249" t="s">
        <v>202</v>
      </c>
      <c r="F397" s="249" t="s">
        <v>202</v>
      </c>
      <c r="G397" s="265" t="s">
        <v>202</v>
      </c>
      <c r="H397" s="265" t="s">
        <v>202</v>
      </c>
      <c r="I397" s="260">
        <v>1699.8400000000001</v>
      </c>
      <c r="J397" s="260">
        <v>1554.4</v>
      </c>
      <c r="K397" s="266">
        <v>71</v>
      </c>
      <c r="L397" s="260">
        <v>7676385.8800000008</v>
      </c>
      <c r="M397" s="260">
        <v>0</v>
      </c>
      <c r="N397" s="260">
        <v>0</v>
      </c>
      <c r="O397" s="260">
        <v>0</v>
      </c>
      <c r="P397" s="260">
        <v>7676385.8800000008</v>
      </c>
      <c r="Q397" s="260">
        <v>0</v>
      </c>
      <c r="R397" s="260">
        <v>0</v>
      </c>
      <c r="S397" s="258"/>
    </row>
    <row r="398" spans="1:19" s="38" customFormat="1" ht="12" hidden="1" customHeight="1" x14ac:dyDescent="0.2">
      <c r="A398" s="328" t="s">
        <v>204</v>
      </c>
      <c r="B398" s="329"/>
      <c r="C398" s="329"/>
      <c r="D398" s="329"/>
      <c r="E398" s="329"/>
      <c r="F398" s="329"/>
      <c r="G398" s="329"/>
      <c r="H398" s="329"/>
      <c r="I398" s="329"/>
      <c r="J398" s="329"/>
      <c r="K398" s="329"/>
      <c r="L398" s="329"/>
      <c r="M398" s="329"/>
      <c r="N398" s="329"/>
      <c r="O398" s="329"/>
      <c r="P398" s="329"/>
      <c r="Q398" s="329"/>
      <c r="R398" s="329"/>
      <c r="S398" s="330"/>
    </row>
    <row r="399" spans="1:19" s="38" customFormat="1" ht="12" hidden="1" customHeight="1" x14ac:dyDescent="0.2">
      <c r="A399" s="249">
        <v>91</v>
      </c>
      <c r="B399" s="250" t="s">
        <v>1541</v>
      </c>
      <c r="C399" s="251" t="s">
        <v>268</v>
      </c>
      <c r="D399" s="252" t="s">
        <v>267</v>
      </c>
      <c r="E399" s="255">
        <v>1975</v>
      </c>
      <c r="F399" s="254" t="s">
        <v>784</v>
      </c>
      <c r="G399" s="266">
        <v>2</v>
      </c>
      <c r="H399" s="265">
        <v>2</v>
      </c>
      <c r="I399" s="256">
        <v>669.8</v>
      </c>
      <c r="J399" s="256">
        <v>627.20000000000005</v>
      </c>
      <c r="K399" s="266">
        <v>28</v>
      </c>
      <c r="L399" s="256">
        <v>3058974.93</v>
      </c>
      <c r="M399" s="256">
        <v>0</v>
      </c>
      <c r="N399" s="256">
        <v>0</v>
      </c>
      <c r="O399" s="256">
        <v>0</v>
      </c>
      <c r="P399" s="256">
        <v>3058974.93</v>
      </c>
      <c r="Q399" s="258">
        <v>0</v>
      </c>
      <c r="R399" s="258">
        <v>0</v>
      </c>
      <c r="S399" s="259" t="s">
        <v>2238</v>
      </c>
    </row>
    <row r="400" spans="1:19" s="38" customFormat="1" ht="12" hidden="1" customHeight="1" x14ac:dyDescent="0.2">
      <c r="A400" s="249">
        <v>92</v>
      </c>
      <c r="B400" s="250" t="s">
        <v>1542</v>
      </c>
      <c r="C400" s="251" t="s">
        <v>268</v>
      </c>
      <c r="D400" s="252" t="s">
        <v>267</v>
      </c>
      <c r="E400" s="255">
        <v>1977</v>
      </c>
      <c r="F400" s="254" t="s">
        <v>784</v>
      </c>
      <c r="G400" s="266">
        <v>2</v>
      </c>
      <c r="H400" s="265">
        <v>3</v>
      </c>
      <c r="I400" s="256">
        <v>998.2</v>
      </c>
      <c r="J400" s="256">
        <v>923.7</v>
      </c>
      <c r="K400" s="266">
        <v>35</v>
      </c>
      <c r="L400" s="256">
        <v>4242751.12</v>
      </c>
      <c r="M400" s="256">
        <v>0</v>
      </c>
      <c r="N400" s="256">
        <v>0</v>
      </c>
      <c r="O400" s="256">
        <v>0</v>
      </c>
      <c r="P400" s="256">
        <v>4242751.12</v>
      </c>
      <c r="Q400" s="258">
        <v>0</v>
      </c>
      <c r="R400" s="258">
        <v>0</v>
      </c>
      <c r="S400" s="259" t="s">
        <v>2238</v>
      </c>
    </row>
    <row r="401" spans="1:19" s="38" customFormat="1" ht="12" hidden="1" customHeight="1" x14ac:dyDescent="0.2">
      <c r="A401" s="249">
        <v>93</v>
      </c>
      <c r="B401" s="250" t="s">
        <v>1543</v>
      </c>
      <c r="C401" s="251" t="s">
        <v>268</v>
      </c>
      <c r="D401" s="252" t="s">
        <v>267</v>
      </c>
      <c r="E401" s="255">
        <v>1979</v>
      </c>
      <c r="F401" s="254" t="s">
        <v>784</v>
      </c>
      <c r="G401" s="266">
        <v>2</v>
      </c>
      <c r="H401" s="265">
        <v>3</v>
      </c>
      <c r="I401" s="256">
        <v>989</v>
      </c>
      <c r="J401" s="256">
        <v>917.8</v>
      </c>
      <c r="K401" s="266">
        <v>35</v>
      </c>
      <c r="L401" s="256">
        <v>4560349.6100000003</v>
      </c>
      <c r="M401" s="256">
        <v>0</v>
      </c>
      <c r="N401" s="256">
        <v>0</v>
      </c>
      <c r="O401" s="256">
        <v>0</v>
      </c>
      <c r="P401" s="256">
        <v>4560349.6100000003</v>
      </c>
      <c r="Q401" s="258">
        <v>0</v>
      </c>
      <c r="R401" s="258">
        <v>0</v>
      </c>
      <c r="S401" s="259" t="s">
        <v>2238</v>
      </c>
    </row>
    <row r="402" spans="1:19" s="38" customFormat="1" ht="12" hidden="1" customHeight="1" x14ac:dyDescent="0.2">
      <c r="A402" s="249">
        <v>94</v>
      </c>
      <c r="B402" s="250" t="s">
        <v>1553</v>
      </c>
      <c r="C402" s="251" t="s">
        <v>268</v>
      </c>
      <c r="D402" s="252" t="s">
        <v>267</v>
      </c>
      <c r="E402" s="255">
        <v>1983</v>
      </c>
      <c r="F402" s="254" t="s">
        <v>784</v>
      </c>
      <c r="G402" s="266">
        <v>2</v>
      </c>
      <c r="H402" s="265">
        <v>1</v>
      </c>
      <c r="I402" s="256">
        <v>368</v>
      </c>
      <c r="J402" s="256">
        <v>228</v>
      </c>
      <c r="K402" s="266">
        <v>40</v>
      </c>
      <c r="L402" s="256">
        <v>2796082.4</v>
      </c>
      <c r="M402" s="256">
        <v>0</v>
      </c>
      <c r="N402" s="256">
        <v>0</v>
      </c>
      <c r="O402" s="256">
        <v>0</v>
      </c>
      <c r="P402" s="256">
        <v>2796082.4</v>
      </c>
      <c r="Q402" s="258">
        <v>0</v>
      </c>
      <c r="R402" s="258">
        <v>0</v>
      </c>
      <c r="S402" s="259" t="s">
        <v>2238</v>
      </c>
    </row>
    <row r="403" spans="1:19" s="38" customFormat="1" ht="12" hidden="1" customHeight="1" x14ac:dyDescent="0.2">
      <c r="A403" s="249">
        <v>95</v>
      </c>
      <c r="B403" s="250" t="s">
        <v>1573</v>
      </c>
      <c r="C403" s="251" t="s">
        <v>268</v>
      </c>
      <c r="D403" s="252" t="s">
        <v>267</v>
      </c>
      <c r="E403" s="255">
        <v>1983</v>
      </c>
      <c r="F403" s="254" t="s">
        <v>784</v>
      </c>
      <c r="G403" s="266">
        <v>3</v>
      </c>
      <c r="H403" s="265">
        <v>2</v>
      </c>
      <c r="I403" s="256">
        <v>1898</v>
      </c>
      <c r="J403" s="256">
        <v>1334</v>
      </c>
      <c r="K403" s="266">
        <v>28</v>
      </c>
      <c r="L403" s="256">
        <v>6253195.1500000004</v>
      </c>
      <c r="M403" s="256">
        <v>0</v>
      </c>
      <c r="N403" s="256">
        <v>0</v>
      </c>
      <c r="O403" s="256">
        <v>0</v>
      </c>
      <c r="P403" s="256">
        <v>6253195.1500000004</v>
      </c>
      <c r="Q403" s="258">
        <v>0</v>
      </c>
      <c r="R403" s="258">
        <v>0</v>
      </c>
      <c r="S403" s="259" t="s">
        <v>2238</v>
      </c>
    </row>
    <row r="404" spans="1:19" s="38" customFormat="1" ht="12" hidden="1" customHeight="1" x14ac:dyDescent="0.2">
      <c r="A404" s="249">
        <v>96</v>
      </c>
      <c r="B404" s="250" t="s">
        <v>1575</v>
      </c>
      <c r="C404" s="251" t="s">
        <v>268</v>
      </c>
      <c r="D404" s="252" t="s">
        <v>267</v>
      </c>
      <c r="E404" s="255">
        <v>1979</v>
      </c>
      <c r="F404" s="254" t="s">
        <v>781</v>
      </c>
      <c r="G404" s="266">
        <v>3</v>
      </c>
      <c r="H404" s="265">
        <v>2</v>
      </c>
      <c r="I404" s="256">
        <v>1191.0999999999999</v>
      </c>
      <c r="J404" s="256">
        <v>1100</v>
      </c>
      <c r="K404" s="266">
        <v>7</v>
      </c>
      <c r="L404" s="256">
        <v>5584566.75</v>
      </c>
      <c r="M404" s="256">
        <v>0</v>
      </c>
      <c r="N404" s="256">
        <v>0</v>
      </c>
      <c r="O404" s="256">
        <v>0</v>
      </c>
      <c r="P404" s="256">
        <v>5584566.75</v>
      </c>
      <c r="Q404" s="258">
        <v>0</v>
      </c>
      <c r="R404" s="258">
        <v>0</v>
      </c>
      <c r="S404" s="259" t="s">
        <v>2238</v>
      </c>
    </row>
    <row r="405" spans="1:19" s="38" customFormat="1" ht="12" hidden="1" customHeight="1" x14ac:dyDescent="0.2">
      <c r="A405" s="249">
        <v>97</v>
      </c>
      <c r="B405" s="250" t="s">
        <v>1581</v>
      </c>
      <c r="C405" s="251" t="s">
        <v>268</v>
      </c>
      <c r="D405" s="252" t="s">
        <v>267</v>
      </c>
      <c r="E405" s="255">
        <v>1973</v>
      </c>
      <c r="F405" s="254" t="s">
        <v>781</v>
      </c>
      <c r="G405" s="266">
        <v>2</v>
      </c>
      <c r="H405" s="265">
        <v>3</v>
      </c>
      <c r="I405" s="256">
        <v>991.2</v>
      </c>
      <c r="J405" s="256">
        <v>908.1</v>
      </c>
      <c r="K405" s="266">
        <v>132</v>
      </c>
      <c r="L405" s="256">
        <v>6222802.9500000002</v>
      </c>
      <c r="M405" s="256">
        <v>0</v>
      </c>
      <c r="N405" s="256">
        <v>0</v>
      </c>
      <c r="O405" s="256">
        <v>0</v>
      </c>
      <c r="P405" s="256">
        <v>6222802.9500000002</v>
      </c>
      <c r="Q405" s="258">
        <v>0</v>
      </c>
      <c r="R405" s="258">
        <v>0</v>
      </c>
      <c r="S405" s="259" t="s">
        <v>2238</v>
      </c>
    </row>
    <row r="406" spans="1:19" s="38" customFormat="1" ht="12" hidden="1" customHeight="1" x14ac:dyDescent="0.2">
      <c r="A406" s="249">
        <v>98</v>
      </c>
      <c r="B406" s="250" t="s">
        <v>1582</v>
      </c>
      <c r="C406" s="251" t="s">
        <v>268</v>
      </c>
      <c r="D406" s="252" t="s">
        <v>267</v>
      </c>
      <c r="E406" s="255">
        <v>1976</v>
      </c>
      <c r="F406" s="254" t="s">
        <v>784</v>
      </c>
      <c r="G406" s="266">
        <v>2</v>
      </c>
      <c r="H406" s="265">
        <v>3</v>
      </c>
      <c r="I406" s="256">
        <v>1372.4</v>
      </c>
      <c r="J406" s="256">
        <v>859.1</v>
      </c>
      <c r="K406" s="266">
        <v>54</v>
      </c>
      <c r="L406" s="256">
        <v>6222802.9500000002</v>
      </c>
      <c r="M406" s="256">
        <v>0</v>
      </c>
      <c r="N406" s="256">
        <v>0</v>
      </c>
      <c r="O406" s="256">
        <v>0</v>
      </c>
      <c r="P406" s="256">
        <v>6222802.9500000002</v>
      </c>
      <c r="Q406" s="258">
        <v>0</v>
      </c>
      <c r="R406" s="258">
        <v>0</v>
      </c>
      <c r="S406" s="259" t="s">
        <v>2238</v>
      </c>
    </row>
    <row r="407" spans="1:19" s="38" customFormat="1" ht="12" hidden="1" customHeight="1" x14ac:dyDescent="0.2">
      <c r="A407" s="249">
        <v>99</v>
      </c>
      <c r="B407" s="250" t="s">
        <v>1594</v>
      </c>
      <c r="C407" s="251" t="s">
        <v>268</v>
      </c>
      <c r="D407" s="252" t="s">
        <v>267</v>
      </c>
      <c r="E407" s="255">
        <v>1975</v>
      </c>
      <c r="F407" s="254" t="s">
        <v>784</v>
      </c>
      <c r="G407" s="266">
        <v>2</v>
      </c>
      <c r="H407" s="265">
        <v>2</v>
      </c>
      <c r="I407" s="256">
        <v>762.6</v>
      </c>
      <c r="J407" s="256">
        <v>698.6</v>
      </c>
      <c r="K407" s="266">
        <v>39</v>
      </c>
      <c r="L407" s="256">
        <v>3753436.7</v>
      </c>
      <c r="M407" s="256">
        <v>0</v>
      </c>
      <c r="N407" s="256">
        <v>0</v>
      </c>
      <c r="O407" s="256">
        <v>0</v>
      </c>
      <c r="P407" s="256">
        <v>3753436.7</v>
      </c>
      <c r="Q407" s="258">
        <v>0</v>
      </c>
      <c r="R407" s="258">
        <v>0</v>
      </c>
      <c r="S407" s="259" t="s">
        <v>2238</v>
      </c>
    </row>
    <row r="408" spans="1:19" s="38" customFormat="1" ht="26.25" hidden="1" customHeight="1" x14ac:dyDescent="0.2">
      <c r="A408" s="322" t="s">
        <v>184</v>
      </c>
      <c r="B408" s="322"/>
      <c r="C408" s="259"/>
      <c r="D408" s="249" t="s">
        <v>202</v>
      </c>
      <c r="E408" s="249" t="s">
        <v>202</v>
      </c>
      <c r="F408" s="249" t="s">
        <v>202</v>
      </c>
      <c r="G408" s="265" t="s">
        <v>202</v>
      </c>
      <c r="H408" s="265" t="s">
        <v>202</v>
      </c>
      <c r="I408" s="260">
        <v>9240.3000000000011</v>
      </c>
      <c r="J408" s="260">
        <v>7596.5000000000009</v>
      </c>
      <c r="K408" s="266">
        <v>398</v>
      </c>
      <c r="L408" s="260">
        <v>42694962.560000002</v>
      </c>
      <c r="M408" s="260">
        <v>0</v>
      </c>
      <c r="N408" s="260">
        <v>0</v>
      </c>
      <c r="O408" s="260">
        <v>0</v>
      </c>
      <c r="P408" s="260">
        <v>42694962.560000002</v>
      </c>
      <c r="Q408" s="260">
        <v>0</v>
      </c>
      <c r="R408" s="260">
        <v>0</v>
      </c>
      <c r="S408" s="258"/>
    </row>
    <row r="409" spans="1:19" s="38" customFormat="1" ht="12" hidden="1" customHeight="1" x14ac:dyDescent="0.2">
      <c r="A409" s="328" t="s">
        <v>218</v>
      </c>
      <c r="B409" s="329"/>
      <c r="C409" s="329"/>
      <c r="D409" s="329"/>
      <c r="E409" s="329"/>
      <c r="F409" s="329"/>
      <c r="G409" s="329"/>
      <c r="H409" s="329"/>
      <c r="I409" s="329"/>
      <c r="J409" s="329"/>
      <c r="K409" s="329"/>
      <c r="L409" s="329"/>
      <c r="M409" s="329"/>
      <c r="N409" s="329"/>
      <c r="O409" s="329"/>
      <c r="P409" s="329"/>
      <c r="Q409" s="329"/>
      <c r="R409" s="329"/>
      <c r="S409" s="330"/>
    </row>
    <row r="410" spans="1:19" s="38" customFormat="1" ht="12" hidden="1" customHeight="1" x14ac:dyDescent="0.2">
      <c r="A410" s="249">
        <v>100</v>
      </c>
      <c r="B410" s="250" t="s">
        <v>1618</v>
      </c>
      <c r="C410" s="251" t="s">
        <v>268</v>
      </c>
      <c r="D410" s="252" t="s">
        <v>267</v>
      </c>
      <c r="E410" s="255">
        <v>1977</v>
      </c>
      <c r="F410" s="254" t="s">
        <v>781</v>
      </c>
      <c r="G410" s="266">
        <v>2</v>
      </c>
      <c r="H410" s="265">
        <v>2</v>
      </c>
      <c r="I410" s="256">
        <v>788.6</v>
      </c>
      <c r="J410" s="256">
        <v>729.3</v>
      </c>
      <c r="K410" s="266">
        <v>38</v>
      </c>
      <c r="L410" s="256">
        <v>3711934.79</v>
      </c>
      <c r="M410" s="256">
        <v>0</v>
      </c>
      <c r="N410" s="256">
        <v>0</v>
      </c>
      <c r="O410" s="256">
        <v>0</v>
      </c>
      <c r="P410" s="256">
        <v>3711934.79</v>
      </c>
      <c r="Q410" s="258">
        <v>0</v>
      </c>
      <c r="R410" s="258">
        <v>0</v>
      </c>
      <c r="S410" s="259" t="s">
        <v>2238</v>
      </c>
    </row>
    <row r="411" spans="1:19" s="38" customFormat="1" ht="39" hidden="1" customHeight="1" x14ac:dyDescent="0.2">
      <c r="A411" s="327" t="s">
        <v>219</v>
      </c>
      <c r="B411" s="327"/>
      <c r="C411" s="259"/>
      <c r="D411" s="249" t="s">
        <v>202</v>
      </c>
      <c r="E411" s="249" t="s">
        <v>202</v>
      </c>
      <c r="F411" s="249" t="s">
        <v>202</v>
      </c>
      <c r="G411" s="265" t="s">
        <v>202</v>
      </c>
      <c r="H411" s="265" t="s">
        <v>202</v>
      </c>
      <c r="I411" s="260">
        <v>788.6</v>
      </c>
      <c r="J411" s="260">
        <v>729.3</v>
      </c>
      <c r="K411" s="266">
        <v>38</v>
      </c>
      <c r="L411" s="260">
        <v>3711934.79</v>
      </c>
      <c r="M411" s="260">
        <v>0</v>
      </c>
      <c r="N411" s="260">
        <v>0</v>
      </c>
      <c r="O411" s="260">
        <v>0</v>
      </c>
      <c r="P411" s="260">
        <v>3711934.79</v>
      </c>
      <c r="Q411" s="260">
        <v>0</v>
      </c>
      <c r="R411" s="260">
        <v>0</v>
      </c>
      <c r="S411" s="258"/>
    </row>
    <row r="412" spans="1:19" s="38" customFormat="1" ht="12" hidden="1" customHeight="1" x14ac:dyDescent="0.2">
      <c r="A412" s="328" t="s">
        <v>668</v>
      </c>
      <c r="B412" s="329"/>
      <c r="C412" s="329"/>
      <c r="D412" s="329"/>
      <c r="E412" s="329"/>
      <c r="F412" s="329"/>
      <c r="G412" s="329"/>
      <c r="H412" s="329"/>
      <c r="I412" s="329"/>
      <c r="J412" s="329"/>
      <c r="K412" s="329"/>
      <c r="L412" s="329"/>
      <c r="M412" s="329"/>
      <c r="N412" s="329"/>
      <c r="O412" s="329"/>
      <c r="P412" s="329"/>
      <c r="Q412" s="329"/>
      <c r="R412" s="329"/>
      <c r="S412" s="330"/>
    </row>
    <row r="413" spans="1:19" s="38" customFormat="1" ht="12" hidden="1" customHeight="1" x14ac:dyDescent="0.2">
      <c r="A413" s="249">
        <v>101</v>
      </c>
      <c r="B413" s="250" t="s">
        <v>1605</v>
      </c>
      <c r="C413" s="251" t="s">
        <v>268</v>
      </c>
      <c r="D413" s="252" t="s">
        <v>267</v>
      </c>
      <c r="E413" s="255">
        <v>1976</v>
      </c>
      <c r="F413" s="254" t="s">
        <v>781</v>
      </c>
      <c r="G413" s="266">
        <v>2</v>
      </c>
      <c r="H413" s="265">
        <v>2</v>
      </c>
      <c r="I413" s="256">
        <v>911.4</v>
      </c>
      <c r="J413" s="256">
        <v>814.6</v>
      </c>
      <c r="K413" s="266">
        <v>24</v>
      </c>
      <c r="L413" s="256">
        <v>3191181.01</v>
      </c>
      <c r="M413" s="256">
        <v>0</v>
      </c>
      <c r="N413" s="256">
        <v>0</v>
      </c>
      <c r="O413" s="256">
        <v>0</v>
      </c>
      <c r="P413" s="256">
        <v>3191181.01</v>
      </c>
      <c r="Q413" s="258">
        <v>0</v>
      </c>
      <c r="R413" s="258">
        <v>0</v>
      </c>
      <c r="S413" s="259" t="s">
        <v>2238</v>
      </c>
    </row>
    <row r="414" spans="1:19" s="38" customFormat="1" ht="12" hidden="1" customHeight="1" x14ac:dyDescent="0.2">
      <c r="A414" s="249">
        <v>102</v>
      </c>
      <c r="B414" s="250" t="s">
        <v>1606</v>
      </c>
      <c r="C414" s="251" t="s">
        <v>268</v>
      </c>
      <c r="D414" s="252" t="s">
        <v>267</v>
      </c>
      <c r="E414" s="255">
        <v>1977</v>
      </c>
      <c r="F414" s="254" t="s">
        <v>781</v>
      </c>
      <c r="G414" s="266">
        <v>2</v>
      </c>
      <c r="H414" s="265">
        <v>2</v>
      </c>
      <c r="I414" s="256">
        <v>916.3</v>
      </c>
      <c r="J414" s="256">
        <v>807.3</v>
      </c>
      <c r="K414" s="266">
        <v>25</v>
      </c>
      <c r="L414" s="256">
        <v>3711934.79</v>
      </c>
      <c r="M414" s="256">
        <v>0</v>
      </c>
      <c r="N414" s="256">
        <v>0</v>
      </c>
      <c r="O414" s="256">
        <v>0</v>
      </c>
      <c r="P414" s="256">
        <v>3711934.79</v>
      </c>
      <c r="Q414" s="258">
        <v>0</v>
      </c>
      <c r="R414" s="258">
        <v>0</v>
      </c>
      <c r="S414" s="259" t="s">
        <v>2238</v>
      </c>
    </row>
    <row r="415" spans="1:19" s="38" customFormat="1" ht="26.25" hidden="1" customHeight="1" x14ac:dyDescent="0.2">
      <c r="A415" s="327" t="s">
        <v>669</v>
      </c>
      <c r="B415" s="327"/>
      <c r="C415" s="259"/>
      <c r="D415" s="249" t="s">
        <v>202</v>
      </c>
      <c r="E415" s="249" t="s">
        <v>202</v>
      </c>
      <c r="F415" s="249" t="s">
        <v>202</v>
      </c>
      <c r="G415" s="265" t="s">
        <v>202</v>
      </c>
      <c r="H415" s="265" t="s">
        <v>202</v>
      </c>
      <c r="I415" s="260">
        <v>1827.6999999999998</v>
      </c>
      <c r="J415" s="260">
        <v>1621.9</v>
      </c>
      <c r="K415" s="266">
        <v>49</v>
      </c>
      <c r="L415" s="260">
        <v>6903115.7999999998</v>
      </c>
      <c r="M415" s="260">
        <v>0</v>
      </c>
      <c r="N415" s="260">
        <v>0</v>
      </c>
      <c r="O415" s="260">
        <v>0</v>
      </c>
      <c r="P415" s="260">
        <v>6903115.7999999998</v>
      </c>
      <c r="Q415" s="260">
        <v>0</v>
      </c>
      <c r="R415" s="260">
        <v>0</v>
      </c>
      <c r="S415" s="258"/>
    </row>
    <row r="416" spans="1:19" s="219" customFormat="1" ht="12" hidden="1" customHeight="1" x14ac:dyDescent="0.2">
      <c r="A416" s="328" t="s">
        <v>217</v>
      </c>
      <c r="B416" s="329"/>
      <c r="C416" s="329"/>
      <c r="D416" s="329"/>
      <c r="E416" s="329"/>
      <c r="F416" s="329"/>
      <c r="G416" s="329"/>
      <c r="H416" s="329"/>
      <c r="I416" s="329"/>
      <c r="J416" s="329"/>
      <c r="K416" s="329"/>
      <c r="L416" s="329"/>
      <c r="M416" s="329"/>
      <c r="N416" s="329"/>
      <c r="O416" s="329"/>
      <c r="P416" s="329"/>
      <c r="Q416" s="329"/>
      <c r="R416" s="329"/>
      <c r="S416" s="330"/>
    </row>
    <row r="417" spans="1:19" s="219" customFormat="1" ht="12" hidden="1" customHeight="1" x14ac:dyDescent="0.2">
      <c r="A417" s="249">
        <v>103</v>
      </c>
      <c r="B417" s="250" t="s">
        <v>1626</v>
      </c>
      <c r="C417" s="251" t="s">
        <v>268</v>
      </c>
      <c r="D417" s="252" t="s">
        <v>267</v>
      </c>
      <c r="E417" s="255">
        <v>1961</v>
      </c>
      <c r="F417" s="254" t="s">
        <v>784</v>
      </c>
      <c r="G417" s="266">
        <v>2</v>
      </c>
      <c r="H417" s="265">
        <v>3</v>
      </c>
      <c r="I417" s="256">
        <v>1112.33</v>
      </c>
      <c r="J417" s="256">
        <v>1004.07</v>
      </c>
      <c r="K417" s="266">
        <v>30</v>
      </c>
      <c r="L417" s="256">
        <v>4595300.6399999997</v>
      </c>
      <c r="M417" s="256">
        <v>0</v>
      </c>
      <c r="N417" s="256">
        <v>0</v>
      </c>
      <c r="O417" s="256">
        <v>0</v>
      </c>
      <c r="P417" s="256">
        <v>4595300.6399999997</v>
      </c>
      <c r="Q417" s="258">
        <v>0</v>
      </c>
      <c r="R417" s="258">
        <v>0</v>
      </c>
      <c r="S417" s="259" t="s">
        <v>2238</v>
      </c>
    </row>
    <row r="418" spans="1:19" s="219" customFormat="1" ht="12" hidden="1" customHeight="1" x14ac:dyDescent="0.2">
      <c r="A418" s="249">
        <v>104</v>
      </c>
      <c r="B418" s="250" t="s">
        <v>1629</v>
      </c>
      <c r="C418" s="251" t="s">
        <v>268</v>
      </c>
      <c r="D418" s="252" t="s">
        <v>267</v>
      </c>
      <c r="E418" s="255">
        <v>1961</v>
      </c>
      <c r="F418" s="254" t="s">
        <v>784</v>
      </c>
      <c r="G418" s="266">
        <v>2</v>
      </c>
      <c r="H418" s="265">
        <v>2</v>
      </c>
      <c r="I418" s="256">
        <v>719.28</v>
      </c>
      <c r="J418" s="256">
        <v>624.79</v>
      </c>
      <c r="K418" s="266">
        <v>26</v>
      </c>
      <c r="L418" s="256">
        <v>1614186.42</v>
      </c>
      <c r="M418" s="256">
        <v>0</v>
      </c>
      <c r="N418" s="256">
        <v>0</v>
      </c>
      <c r="O418" s="256">
        <v>0</v>
      </c>
      <c r="P418" s="256">
        <v>1614186.42</v>
      </c>
      <c r="Q418" s="258">
        <v>0</v>
      </c>
      <c r="R418" s="258">
        <v>0</v>
      </c>
      <c r="S418" s="259" t="s">
        <v>2238</v>
      </c>
    </row>
    <row r="419" spans="1:19" s="219" customFormat="1" ht="12" hidden="1" customHeight="1" x14ac:dyDescent="0.2">
      <c r="A419" s="249">
        <v>105</v>
      </c>
      <c r="B419" s="250" t="s">
        <v>1630</v>
      </c>
      <c r="C419" s="251" t="s">
        <v>268</v>
      </c>
      <c r="D419" s="252" t="s">
        <v>267</v>
      </c>
      <c r="E419" s="255">
        <v>1962</v>
      </c>
      <c r="F419" s="254" t="s">
        <v>784</v>
      </c>
      <c r="G419" s="266">
        <v>2</v>
      </c>
      <c r="H419" s="265">
        <v>2</v>
      </c>
      <c r="I419" s="256">
        <v>808.3</v>
      </c>
      <c r="J419" s="256">
        <v>708.73</v>
      </c>
      <c r="K419" s="266">
        <v>21</v>
      </c>
      <c r="L419" s="256">
        <v>856507.08</v>
      </c>
      <c r="M419" s="256">
        <v>0</v>
      </c>
      <c r="N419" s="256">
        <v>0</v>
      </c>
      <c r="O419" s="256">
        <v>0</v>
      </c>
      <c r="P419" s="256">
        <v>856507.08</v>
      </c>
      <c r="Q419" s="258">
        <v>0</v>
      </c>
      <c r="R419" s="258">
        <v>0</v>
      </c>
      <c r="S419" s="259" t="s">
        <v>2238</v>
      </c>
    </row>
    <row r="420" spans="1:19" s="219" customFormat="1" ht="27.75" hidden="1" customHeight="1" x14ac:dyDescent="0.2">
      <c r="A420" s="327" t="s">
        <v>2209</v>
      </c>
      <c r="B420" s="327"/>
      <c r="C420" s="259"/>
      <c r="D420" s="249" t="s">
        <v>202</v>
      </c>
      <c r="E420" s="249" t="s">
        <v>202</v>
      </c>
      <c r="F420" s="249" t="s">
        <v>202</v>
      </c>
      <c r="G420" s="265" t="s">
        <v>202</v>
      </c>
      <c r="H420" s="265" t="s">
        <v>202</v>
      </c>
      <c r="I420" s="260">
        <v>2639.91</v>
      </c>
      <c r="J420" s="260">
        <v>2337.59</v>
      </c>
      <c r="K420" s="266">
        <v>77</v>
      </c>
      <c r="L420" s="260">
        <v>7065994.1399999997</v>
      </c>
      <c r="M420" s="260">
        <v>0</v>
      </c>
      <c r="N420" s="260">
        <v>0</v>
      </c>
      <c r="O420" s="260">
        <v>0</v>
      </c>
      <c r="P420" s="260">
        <v>7065994.1399999997</v>
      </c>
      <c r="Q420" s="260">
        <v>0</v>
      </c>
      <c r="R420" s="260">
        <v>0</v>
      </c>
      <c r="S420" s="258"/>
    </row>
    <row r="421" spans="1:19" s="38" customFormat="1" ht="11.25" hidden="1" customHeight="1" x14ac:dyDescent="0.2">
      <c r="A421" s="328" t="s">
        <v>2222</v>
      </c>
      <c r="B421" s="329"/>
      <c r="C421" s="329"/>
      <c r="D421" s="329"/>
      <c r="E421" s="329"/>
      <c r="F421" s="329"/>
      <c r="G421" s="329"/>
      <c r="H421" s="329"/>
      <c r="I421" s="329"/>
      <c r="J421" s="329"/>
      <c r="K421" s="329"/>
      <c r="L421" s="329"/>
      <c r="M421" s="329"/>
      <c r="N421" s="329"/>
      <c r="O421" s="329"/>
      <c r="P421" s="329"/>
      <c r="Q421" s="329"/>
      <c r="R421" s="329"/>
      <c r="S421" s="330"/>
    </row>
    <row r="422" spans="1:19" s="38" customFormat="1" ht="12" hidden="1" customHeight="1" x14ac:dyDescent="0.2">
      <c r="A422" s="249">
        <v>106</v>
      </c>
      <c r="B422" s="250" t="s">
        <v>1639</v>
      </c>
      <c r="C422" s="251" t="s">
        <v>268</v>
      </c>
      <c r="D422" s="252" t="s">
        <v>267</v>
      </c>
      <c r="E422" s="255">
        <v>1976</v>
      </c>
      <c r="F422" s="254" t="s">
        <v>784</v>
      </c>
      <c r="G422" s="266">
        <v>2</v>
      </c>
      <c r="H422" s="265">
        <v>3</v>
      </c>
      <c r="I422" s="256">
        <v>973.9</v>
      </c>
      <c r="J422" s="256">
        <v>903.1</v>
      </c>
      <c r="K422" s="266">
        <v>33</v>
      </c>
      <c r="L422" s="256">
        <v>5713733.5999999996</v>
      </c>
      <c r="M422" s="256">
        <v>0</v>
      </c>
      <c r="N422" s="256">
        <v>0</v>
      </c>
      <c r="O422" s="256">
        <v>0</v>
      </c>
      <c r="P422" s="256">
        <v>5713733.5999999996</v>
      </c>
      <c r="Q422" s="258">
        <v>0</v>
      </c>
      <c r="R422" s="258">
        <v>0</v>
      </c>
      <c r="S422" s="259" t="s">
        <v>2238</v>
      </c>
    </row>
    <row r="423" spans="1:19" s="38" customFormat="1" ht="12" hidden="1" customHeight="1" x14ac:dyDescent="0.2">
      <c r="A423" s="249">
        <v>107</v>
      </c>
      <c r="B423" s="250" t="s">
        <v>1640</v>
      </c>
      <c r="C423" s="251" t="s">
        <v>268</v>
      </c>
      <c r="D423" s="252" t="s">
        <v>267</v>
      </c>
      <c r="E423" s="255">
        <v>1980</v>
      </c>
      <c r="F423" s="254" t="s">
        <v>784</v>
      </c>
      <c r="G423" s="266">
        <v>2</v>
      </c>
      <c r="H423" s="265">
        <v>3</v>
      </c>
      <c r="I423" s="256">
        <v>1055.7</v>
      </c>
      <c r="J423" s="256">
        <v>969.7</v>
      </c>
      <c r="K423" s="266">
        <v>28</v>
      </c>
      <c r="L423" s="256">
        <v>6169616.5999999996</v>
      </c>
      <c r="M423" s="256">
        <v>0</v>
      </c>
      <c r="N423" s="256">
        <v>0</v>
      </c>
      <c r="O423" s="256">
        <v>0</v>
      </c>
      <c r="P423" s="256">
        <v>6169616.5999999996</v>
      </c>
      <c r="Q423" s="258">
        <v>0</v>
      </c>
      <c r="R423" s="258">
        <v>0</v>
      </c>
      <c r="S423" s="259" t="s">
        <v>2238</v>
      </c>
    </row>
    <row r="424" spans="1:19" s="38" customFormat="1" ht="30.75" hidden="1" customHeight="1" x14ac:dyDescent="0.2">
      <c r="A424" s="323" t="s">
        <v>2223</v>
      </c>
      <c r="B424" s="323"/>
      <c r="C424" s="259"/>
      <c r="D424" s="249" t="s">
        <v>202</v>
      </c>
      <c r="E424" s="249" t="s">
        <v>202</v>
      </c>
      <c r="F424" s="249" t="s">
        <v>202</v>
      </c>
      <c r="G424" s="265" t="s">
        <v>202</v>
      </c>
      <c r="H424" s="265" t="s">
        <v>202</v>
      </c>
      <c r="I424" s="260">
        <v>2029.6</v>
      </c>
      <c r="J424" s="260">
        <v>1872.8000000000002</v>
      </c>
      <c r="K424" s="266">
        <v>61</v>
      </c>
      <c r="L424" s="260">
        <v>11883350.199999999</v>
      </c>
      <c r="M424" s="260">
        <v>0</v>
      </c>
      <c r="N424" s="260">
        <v>0</v>
      </c>
      <c r="O424" s="260">
        <v>0</v>
      </c>
      <c r="P424" s="260">
        <v>11883350.199999999</v>
      </c>
      <c r="Q424" s="260">
        <v>0</v>
      </c>
      <c r="R424" s="260">
        <v>0</v>
      </c>
      <c r="S424" s="258"/>
    </row>
    <row r="425" spans="1:19" s="38" customFormat="1" ht="12" hidden="1" customHeight="1" x14ac:dyDescent="0.2">
      <c r="A425" s="328" t="s">
        <v>185</v>
      </c>
      <c r="B425" s="329"/>
      <c r="C425" s="329"/>
      <c r="D425" s="329"/>
      <c r="E425" s="329"/>
      <c r="F425" s="329"/>
      <c r="G425" s="329"/>
      <c r="H425" s="329"/>
      <c r="I425" s="329"/>
      <c r="J425" s="329"/>
      <c r="K425" s="329"/>
      <c r="L425" s="329"/>
      <c r="M425" s="329"/>
      <c r="N425" s="329"/>
      <c r="O425" s="329"/>
      <c r="P425" s="329"/>
      <c r="Q425" s="329"/>
      <c r="R425" s="329"/>
      <c r="S425" s="330"/>
    </row>
    <row r="426" spans="1:19" s="38" customFormat="1" ht="12" hidden="1" customHeight="1" x14ac:dyDescent="0.2">
      <c r="A426" s="249">
        <v>108</v>
      </c>
      <c r="B426" s="250" t="s">
        <v>1646</v>
      </c>
      <c r="C426" s="251" t="s">
        <v>268</v>
      </c>
      <c r="D426" s="252" t="s">
        <v>267</v>
      </c>
      <c r="E426" s="255">
        <v>1982</v>
      </c>
      <c r="F426" s="254" t="s">
        <v>781</v>
      </c>
      <c r="G426" s="266">
        <v>5</v>
      </c>
      <c r="H426" s="265">
        <v>4</v>
      </c>
      <c r="I426" s="256">
        <v>3045.1</v>
      </c>
      <c r="J426" s="256">
        <v>2754.7</v>
      </c>
      <c r="K426" s="266">
        <v>106</v>
      </c>
      <c r="L426" s="256">
        <v>7609466.3399999999</v>
      </c>
      <c r="M426" s="256">
        <v>0</v>
      </c>
      <c r="N426" s="256">
        <v>0</v>
      </c>
      <c r="O426" s="256">
        <v>0</v>
      </c>
      <c r="P426" s="256">
        <v>7609466.3399999999</v>
      </c>
      <c r="Q426" s="258">
        <v>0</v>
      </c>
      <c r="R426" s="258">
        <v>0</v>
      </c>
      <c r="S426" s="259" t="s">
        <v>2238</v>
      </c>
    </row>
    <row r="427" spans="1:19" s="38" customFormat="1" ht="12" hidden="1" customHeight="1" x14ac:dyDescent="0.2">
      <c r="A427" s="249">
        <v>109</v>
      </c>
      <c r="B427" s="250" t="s">
        <v>1661</v>
      </c>
      <c r="C427" s="251" t="s">
        <v>268</v>
      </c>
      <c r="D427" s="252" t="s">
        <v>267</v>
      </c>
      <c r="E427" s="255">
        <v>1985</v>
      </c>
      <c r="F427" s="254" t="s">
        <v>784</v>
      </c>
      <c r="G427" s="266">
        <v>3</v>
      </c>
      <c r="H427" s="265">
        <v>2</v>
      </c>
      <c r="I427" s="256">
        <v>1427.4</v>
      </c>
      <c r="J427" s="256">
        <v>1297.5</v>
      </c>
      <c r="K427" s="266">
        <v>112</v>
      </c>
      <c r="L427" s="256">
        <v>5371745.3700000001</v>
      </c>
      <c r="M427" s="256">
        <v>0</v>
      </c>
      <c r="N427" s="256">
        <v>0</v>
      </c>
      <c r="O427" s="256">
        <v>0</v>
      </c>
      <c r="P427" s="256">
        <v>5371745.3700000001</v>
      </c>
      <c r="Q427" s="258">
        <v>0</v>
      </c>
      <c r="R427" s="258">
        <v>0</v>
      </c>
      <c r="S427" s="259" t="s">
        <v>2238</v>
      </c>
    </row>
    <row r="428" spans="1:19" s="38" customFormat="1" ht="12" hidden="1" customHeight="1" x14ac:dyDescent="0.2">
      <c r="A428" s="249">
        <v>110</v>
      </c>
      <c r="B428" s="250" t="s">
        <v>1674</v>
      </c>
      <c r="C428" s="251" t="s">
        <v>268</v>
      </c>
      <c r="D428" s="252" t="s">
        <v>267</v>
      </c>
      <c r="E428" s="255">
        <v>1977</v>
      </c>
      <c r="F428" s="254" t="s">
        <v>784</v>
      </c>
      <c r="G428" s="266">
        <v>2</v>
      </c>
      <c r="H428" s="265">
        <v>3</v>
      </c>
      <c r="I428" s="256">
        <v>980.3</v>
      </c>
      <c r="J428" s="256">
        <v>885.3</v>
      </c>
      <c r="K428" s="266">
        <v>24</v>
      </c>
      <c r="L428" s="256">
        <v>4824761.75</v>
      </c>
      <c r="M428" s="256">
        <v>0</v>
      </c>
      <c r="N428" s="256">
        <v>0</v>
      </c>
      <c r="O428" s="256">
        <v>0</v>
      </c>
      <c r="P428" s="256">
        <v>4824761.75</v>
      </c>
      <c r="Q428" s="258">
        <v>0</v>
      </c>
      <c r="R428" s="258">
        <v>0</v>
      </c>
      <c r="S428" s="259" t="s">
        <v>2238</v>
      </c>
    </row>
    <row r="429" spans="1:19" s="38" customFormat="1" ht="12" hidden="1" customHeight="1" x14ac:dyDescent="0.2">
      <c r="A429" s="249">
        <v>111</v>
      </c>
      <c r="B429" s="250" t="s">
        <v>1675</v>
      </c>
      <c r="C429" s="251" t="s">
        <v>268</v>
      </c>
      <c r="D429" s="252" t="s">
        <v>267</v>
      </c>
      <c r="E429" s="255">
        <v>1978</v>
      </c>
      <c r="F429" s="254" t="s">
        <v>784</v>
      </c>
      <c r="G429" s="266">
        <v>2</v>
      </c>
      <c r="H429" s="265">
        <v>3</v>
      </c>
      <c r="I429" s="256">
        <v>1027.2</v>
      </c>
      <c r="J429" s="256">
        <v>868.7</v>
      </c>
      <c r="K429" s="266">
        <v>29</v>
      </c>
      <c r="L429" s="256">
        <v>6084037.9000000004</v>
      </c>
      <c r="M429" s="256">
        <v>0</v>
      </c>
      <c r="N429" s="256">
        <v>0</v>
      </c>
      <c r="O429" s="256">
        <v>0</v>
      </c>
      <c r="P429" s="256">
        <v>6084037.9000000004</v>
      </c>
      <c r="Q429" s="258">
        <v>0</v>
      </c>
      <c r="R429" s="258">
        <v>0</v>
      </c>
      <c r="S429" s="259" t="s">
        <v>2238</v>
      </c>
    </row>
    <row r="430" spans="1:19" s="38" customFormat="1" ht="12" hidden="1" customHeight="1" x14ac:dyDescent="0.2">
      <c r="A430" s="249">
        <v>112</v>
      </c>
      <c r="B430" s="250" t="s">
        <v>1676</v>
      </c>
      <c r="C430" s="251" t="s">
        <v>268</v>
      </c>
      <c r="D430" s="252" t="s">
        <v>267</v>
      </c>
      <c r="E430" s="255">
        <v>1977</v>
      </c>
      <c r="F430" s="254" t="s">
        <v>784</v>
      </c>
      <c r="G430" s="266">
        <v>2</v>
      </c>
      <c r="H430" s="265">
        <v>3</v>
      </c>
      <c r="I430" s="256">
        <v>979.3</v>
      </c>
      <c r="J430" s="256">
        <v>870.7</v>
      </c>
      <c r="K430" s="266">
        <v>37</v>
      </c>
      <c r="L430" s="256">
        <v>5690749.5700000003</v>
      </c>
      <c r="M430" s="256">
        <v>0</v>
      </c>
      <c r="N430" s="256">
        <v>0</v>
      </c>
      <c r="O430" s="256">
        <v>0</v>
      </c>
      <c r="P430" s="256">
        <v>5690749.5700000003</v>
      </c>
      <c r="Q430" s="258">
        <v>0</v>
      </c>
      <c r="R430" s="258">
        <v>0</v>
      </c>
      <c r="S430" s="259" t="s">
        <v>2238</v>
      </c>
    </row>
    <row r="431" spans="1:19" s="38" customFormat="1" ht="12" hidden="1" customHeight="1" x14ac:dyDescent="0.2">
      <c r="A431" s="249">
        <v>113</v>
      </c>
      <c r="B431" s="250" t="s">
        <v>1677</v>
      </c>
      <c r="C431" s="251" t="s">
        <v>268</v>
      </c>
      <c r="D431" s="252" t="s">
        <v>267</v>
      </c>
      <c r="E431" s="255">
        <v>1979</v>
      </c>
      <c r="F431" s="254" t="s">
        <v>784</v>
      </c>
      <c r="G431" s="266">
        <v>2</v>
      </c>
      <c r="H431" s="265">
        <v>3</v>
      </c>
      <c r="I431" s="256">
        <v>970.2</v>
      </c>
      <c r="J431" s="256">
        <v>864.8</v>
      </c>
      <c r="K431" s="266">
        <v>4</v>
      </c>
      <c r="L431" s="256">
        <v>5860438.0099999998</v>
      </c>
      <c r="M431" s="256">
        <v>0</v>
      </c>
      <c r="N431" s="256">
        <v>0</v>
      </c>
      <c r="O431" s="256">
        <v>0</v>
      </c>
      <c r="P431" s="256">
        <v>5860438.0099999998</v>
      </c>
      <c r="Q431" s="258">
        <v>0</v>
      </c>
      <c r="R431" s="258">
        <v>0</v>
      </c>
      <c r="S431" s="259" t="s">
        <v>2238</v>
      </c>
    </row>
    <row r="432" spans="1:19" s="38" customFormat="1" ht="29.25" hidden="1" customHeight="1" x14ac:dyDescent="0.2">
      <c r="A432" s="323" t="s">
        <v>126</v>
      </c>
      <c r="B432" s="323"/>
      <c r="C432" s="259"/>
      <c r="D432" s="249" t="s">
        <v>202</v>
      </c>
      <c r="E432" s="249" t="s">
        <v>202</v>
      </c>
      <c r="F432" s="249" t="s">
        <v>202</v>
      </c>
      <c r="G432" s="265" t="s">
        <v>202</v>
      </c>
      <c r="H432" s="265" t="s">
        <v>202</v>
      </c>
      <c r="I432" s="260">
        <v>8429.5</v>
      </c>
      <c r="J432" s="260">
        <v>7541.7</v>
      </c>
      <c r="K432" s="266">
        <v>312</v>
      </c>
      <c r="L432" s="260">
        <v>35441198.939999998</v>
      </c>
      <c r="M432" s="260">
        <v>0</v>
      </c>
      <c r="N432" s="260">
        <v>0</v>
      </c>
      <c r="O432" s="260">
        <v>0</v>
      </c>
      <c r="P432" s="260">
        <v>35441198.939999998</v>
      </c>
      <c r="Q432" s="260">
        <v>0</v>
      </c>
      <c r="R432" s="260">
        <v>0</v>
      </c>
      <c r="S432" s="258"/>
    </row>
    <row r="433" spans="1:19" s="38" customFormat="1" ht="12" hidden="1" customHeight="1" x14ac:dyDescent="0.2">
      <c r="A433" s="328" t="s">
        <v>2224</v>
      </c>
      <c r="B433" s="329"/>
      <c r="C433" s="329"/>
      <c r="D433" s="329"/>
      <c r="E433" s="329"/>
      <c r="F433" s="329"/>
      <c r="G433" s="329"/>
      <c r="H433" s="329"/>
      <c r="I433" s="329"/>
      <c r="J433" s="329"/>
      <c r="K433" s="329"/>
      <c r="L433" s="329"/>
      <c r="M433" s="329"/>
      <c r="N433" s="329"/>
      <c r="O433" s="329"/>
      <c r="P433" s="329"/>
      <c r="Q433" s="329"/>
      <c r="R433" s="329"/>
      <c r="S433" s="330"/>
    </row>
    <row r="434" spans="1:19" s="38" customFormat="1" ht="12" hidden="1" customHeight="1" x14ac:dyDescent="0.2">
      <c r="A434" s="249">
        <v>114</v>
      </c>
      <c r="B434" s="250" t="s">
        <v>1694</v>
      </c>
      <c r="C434" s="251" t="s">
        <v>268</v>
      </c>
      <c r="D434" s="252" t="s">
        <v>267</v>
      </c>
      <c r="E434" s="255">
        <v>1985</v>
      </c>
      <c r="F434" s="254" t="s">
        <v>781</v>
      </c>
      <c r="G434" s="266">
        <v>3</v>
      </c>
      <c r="H434" s="265">
        <v>3</v>
      </c>
      <c r="I434" s="256">
        <v>1694.7</v>
      </c>
      <c r="J434" s="256">
        <v>1339</v>
      </c>
      <c r="K434" s="266">
        <v>72</v>
      </c>
      <c r="L434" s="256">
        <v>5265448.6500000004</v>
      </c>
      <c r="M434" s="256">
        <v>0</v>
      </c>
      <c r="N434" s="256">
        <v>0</v>
      </c>
      <c r="O434" s="256">
        <v>0</v>
      </c>
      <c r="P434" s="256">
        <v>5265448.6500000004</v>
      </c>
      <c r="Q434" s="258">
        <v>0</v>
      </c>
      <c r="R434" s="258">
        <v>0</v>
      </c>
      <c r="S434" s="259" t="s">
        <v>2238</v>
      </c>
    </row>
    <row r="435" spans="1:19" s="38" customFormat="1" ht="38.25" hidden="1" customHeight="1" x14ac:dyDescent="0.2">
      <c r="A435" s="327" t="s">
        <v>11</v>
      </c>
      <c r="B435" s="327"/>
      <c r="C435" s="259"/>
      <c r="D435" s="249" t="s">
        <v>202</v>
      </c>
      <c r="E435" s="249" t="s">
        <v>202</v>
      </c>
      <c r="F435" s="249" t="s">
        <v>202</v>
      </c>
      <c r="G435" s="265" t="s">
        <v>202</v>
      </c>
      <c r="H435" s="265" t="s">
        <v>202</v>
      </c>
      <c r="I435" s="260">
        <v>1694.7</v>
      </c>
      <c r="J435" s="260">
        <v>1339</v>
      </c>
      <c r="K435" s="266">
        <v>72</v>
      </c>
      <c r="L435" s="260">
        <v>5265448.6500000004</v>
      </c>
      <c r="M435" s="260">
        <v>0</v>
      </c>
      <c r="N435" s="260">
        <v>0</v>
      </c>
      <c r="O435" s="260">
        <v>0</v>
      </c>
      <c r="P435" s="260">
        <v>5265448.6500000004</v>
      </c>
      <c r="Q435" s="260">
        <v>0</v>
      </c>
      <c r="R435" s="260">
        <v>0</v>
      </c>
      <c r="S435" s="258"/>
    </row>
    <row r="436" spans="1:19" s="38" customFormat="1" ht="12" hidden="1" customHeight="1" x14ac:dyDescent="0.2">
      <c r="A436" s="328" t="s">
        <v>205</v>
      </c>
      <c r="B436" s="329"/>
      <c r="C436" s="329"/>
      <c r="D436" s="329"/>
      <c r="E436" s="329"/>
      <c r="F436" s="329"/>
      <c r="G436" s="329"/>
      <c r="H436" s="329"/>
      <c r="I436" s="329"/>
      <c r="J436" s="329"/>
      <c r="K436" s="329"/>
      <c r="L436" s="329"/>
      <c r="M436" s="329"/>
      <c r="N436" s="329"/>
      <c r="O436" s="329"/>
      <c r="P436" s="329"/>
      <c r="Q436" s="329"/>
      <c r="R436" s="329"/>
      <c r="S436" s="330"/>
    </row>
    <row r="437" spans="1:19" s="38" customFormat="1" ht="12" hidden="1" customHeight="1" x14ac:dyDescent="0.2">
      <c r="A437" s="249">
        <v>115</v>
      </c>
      <c r="B437" s="250" t="s">
        <v>1705</v>
      </c>
      <c r="C437" s="251" t="s">
        <v>268</v>
      </c>
      <c r="D437" s="252" t="s">
        <v>267</v>
      </c>
      <c r="E437" s="255">
        <v>1982</v>
      </c>
      <c r="F437" s="254" t="s">
        <v>784</v>
      </c>
      <c r="G437" s="266">
        <v>2</v>
      </c>
      <c r="H437" s="265">
        <v>2</v>
      </c>
      <c r="I437" s="256">
        <v>1298</v>
      </c>
      <c r="J437" s="256">
        <v>1157</v>
      </c>
      <c r="K437" s="266">
        <v>31</v>
      </c>
      <c r="L437" s="256">
        <v>10130975.09</v>
      </c>
      <c r="M437" s="256">
        <v>0</v>
      </c>
      <c r="N437" s="256">
        <v>0</v>
      </c>
      <c r="O437" s="256">
        <v>0</v>
      </c>
      <c r="P437" s="256">
        <v>10130975.09</v>
      </c>
      <c r="Q437" s="258">
        <v>0</v>
      </c>
      <c r="R437" s="258">
        <v>0</v>
      </c>
      <c r="S437" s="259" t="s">
        <v>2238</v>
      </c>
    </row>
    <row r="438" spans="1:19" s="38" customFormat="1" ht="12" hidden="1" customHeight="1" x14ac:dyDescent="0.2">
      <c r="A438" s="249">
        <v>116</v>
      </c>
      <c r="B438" s="250" t="s">
        <v>1706</v>
      </c>
      <c r="C438" s="251" t="s">
        <v>268</v>
      </c>
      <c r="D438" s="252" t="s">
        <v>267</v>
      </c>
      <c r="E438" s="255">
        <v>1984</v>
      </c>
      <c r="F438" s="254" t="s">
        <v>781</v>
      </c>
      <c r="G438" s="266">
        <v>3</v>
      </c>
      <c r="H438" s="265">
        <v>3</v>
      </c>
      <c r="I438" s="256">
        <v>1379.6</v>
      </c>
      <c r="J438" s="256">
        <v>811.9</v>
      </c>
      <c r="K438" s="266">
        <v>9</v>
      </c>
      <c r="L438" s="256">
        <v>3305151.75</v>
      </c>
      <c r="M438" s="256">
        <v>0</v>
      </c>
      <c r="N438" s="256">
        <v>0</v>
      </c>
      <c r="O438" s="256">
        <v>0</v>
      </c>
      <c r="P438" s="256">
        <v>3305151.75</v>
      </c>
      <c r="Q438" s="258">
        <v>0</v>
      </c>
      <c r="R438" s="258">
        <v>0</v>
      </c>
      <c r="S438" s="259" t="s">
        <v>2238</v>
      </c>
    </row>
    <row r="439" spans="1:19" s="38" customFormat="1" ht="30.75" hidden="1" customHeight="1" x14ac:dyDescent="0.2">
      <c r="A439" s="322" t="s">
        <v>16</v>
      </c>
      <c r="B439" s="322"/>
      <c r="C439" s="259"/>
      <c r="D439" s="249" t="s">
        <v>202</v>
      </c>
      <c r="E439" s="249" t="s">
        <v>202</v>
      </c>
      <c r="F439" s="249" t="s">
        <v>202</v>
      </c>
      <c r="G439" s="265" t="s">
        <v>202</v>
      </c>
      <c r="H439" s="265" t="s">
        <v>202</v>
      </c>
      <c r="I439" s="260">
        <v>2677.6</v>
      </c>
      <c r="J439" s="260">
        <v>1968.9</v>
      </c>
      <c r="K439" s="266">
        <v>40</v>
      </c>
      <c r="L439" s="260">
        <v>13436126.84</v>
      </c>
      <c r="M439" s="260">
        <v>0</v>
      </c>
      <c r="N439" s="260">
        <v>0</v>
      </c>
      <c r="O439" s="260">
        <v>0</v>
      </c>
      <c r="P439" s="260">
        <v>13436126.84</v>
      </c>
      <c r="Q439" s="260">
        <v>0</v>
      </c>
      <c r="R439" s="260">
        <v>0</v>
      </c>
      <c r="S439" s="258"/>
    </row>
    <row r="440" spans="1:19" s="247" customFormat="1" ht="12" customHeight="1" x14ac:dyDescent="0.2">
      <c r="A440" s="328" t="s">
        <v>231</v>
      </c>
      <c r="B440" s="329"/>
      <c r="C440" s="329"/>
      <c r="D440" s="329"/>
      <c r="E440" s="329"/>
      <c r="F440" s="329"/>
      <c r="G440" s="329"/>
      <c r="H440" s="329"/>
      <c r="I440" s="329"/>
      <c r="J440" s="329"/>
      <c r="K440" s="329"/>
      <c r="L440" s="329"/>
      <c r="M440" s="329"/>
      <c r="N440" s="329"/>
      <c r="O440" s="329"/>
      <c r="P440" s="329"/>
      <c r="Q440" s="329"/>
      <c r="R440" s="329"/>
      <c r="S440" s="330"/>
    </row>
    <row r="441" spans="1:19" s="247" customFormat="1" ht="12" customHeight="1" x14ac:dyDescent="0.2">
      <c r="A441" s="249">
        <v>117</v>
      </c>
      <c r="B441" s="250" t="s">
        <v>1707</v>
      </c>
      <c r="C441" s="251" t="s">
        <v>268</v>
      </c>
      <c r="D441" s="263" t="s">
        <v>2200</v>
      </c>
      <c r="E441" s="255">
        <v>1989</v>
      </c>
      <c r="F441" s="254" t="s">
        <v>781</v>
      </c>
      <c r="G441" s="268">
        <v>2</v>
      </c>
      <c r="H441" s="257">
        <v>2</v>
      </c>
      <c r="I441" s="256">
        <v>648.12</v>
      </c>
      <c r="J441" s="256">
        <v>588.32000000000005</v>
      </c>
      <c r="K441" s="268">
        <v>20</v>
      </c>
      <c r="L441" s="256">
        <v>4528437.8</v>
      </c>
      <c r="M441" s="256">
        <v>0</v>
      </c>
      <c r="N441" s="256">
        <v>0</v>
      </c>
      <c r="O441" s="256">
        <v>0</v>
      </c>
      <c r="P441" s="256">
        <v>4528437.8</v>
      </c>
      <c r="Q441" s="258">
        <v>0</v>
      </c>
      <c r="R441" s="258">
        <v>0</v>
      </c>
      <c r="S441" s="259" t="s">
        <v>2238</v>
      </c>
    </row>
    <row r="442" spans="1:19" s="247" customFormat="1" ht="26.25" customHeight="1" x14ac:dyDescent="0.2">
      <c r="A442" s="323" t="s">
        <v>232</v>
      </c>
      <c r="B442" s="323"/>
      <c r="C442" s="259"/>
      <c r="D442" s="249" t="s">
        <v>202</v>
      </c>
      <c r="E442" s="249" t="s">
        <v>202</v>
      </c>
      <c r="F442" s="249" t="s">
        <v>202</v>
      </c>
      <c r="G442" s="265" t="s">
        <v>202</v>
      </c>
      <c r="H442" s="265" t="s">
        <v>202</v>
      </c>
      <c r="I442" s="260">
        <v>648.12</v>
      </c>
      <c r="J442" s="260">
        <v>588.32000000000005</v>
      </c>
      <c r="K442" s="266">
        <v>20</v>
      </c>
      <c r="L442" s="260">
        <v>4528437.8</v>
      </c>
      <c r="M442" s="260">
        <v>0</v>
      </c>
      <c r="N442" s="260">
        <v>0</v>
      </c>
      <c r="O442" s="260">
        <v>0</v>
      </c>
      <c r="P442" s="260">
        <v>4528437.8</v>
      </c>
      <c r="Q442" s="260">
        <v>0</v>
      </c>
      <c r="R442" s="260">
        <v>0</v>
      </c>
      <c r="S442" s="258"/>
    </row>
    <row r="443" spans="1:19" s="38" customFormat="1" ht="12" hidden="1" customHeight="1" x14ac:dyDescent="0.2">
      <c r="A443" s="328" t="s">
        <v>2225</v>
      </c>
      <c r="B443" s="329"/>
      <c r="C443" s="329"/>
      <c r="D443" s="329"/>
      <c r="E443" s="329"/>
      <c r="F443" s="329"/>
      <c r="G443" s="329"/>
      <c r="H443" s="329"/>
      <c r="I443" s="329"/>
      <c r="J443" s="329"/>
      <c r="K443" s="329"/>
      <c r="L443" s="329"/>
      <c r="M443" s="329"/>
      <c r="N443" s="329"/>
      <c r="O443" s="329"/>
      <c r="P443" s="329"/>
      <c r="Q443" s="329"/>
      <c r="R443" s="329"/>
      <c r="S443" s="330"/>
    </row>
    <row r="444" spans="1:19" s="38" customFormat="1" ht="12" hidden="1" customHeight="1" x14ac:dyDescent="0.2">
      <c r="A444" s="249">
        <v>118</v>
      </c>
      <c r="B444" s="262" t="s">
        <v>787</v>
      </c>
      <c r="C444" s="251" t="s">
        <v>268</v>
      </c>
      <c r="D444" s="252" t="s">
        <v>267</v>
      </c>
      <c r="E444" s="264">
        <v>1970</v>
      </c>
      <c r="F444" s="254" t="s">
        <v>784</v>
      </c>
      <c r="G444" s="266">
        <v>2</v>
      </c>
      <c r="H444" s="265">
        <v>1</v>
      </c>
      <c r="I444" s="256">
        <v>520.5</v>
      </c>
      <c r="J444" s="256">
        <v>363.6</v>
      </c>
      <c r="K444" s="266">
        <v>44</v>
      </c>
      <c r="L444" s="256">
        <v>3236769.3</v>
      </c>
      <c r="M444" s="256">
        <v>0</v>
      </c>
      <c r="N444" s="256">
        <v>0</v>
      </c>
      <c r="O444" s="256">
        <v>0</v>
      </c>
      <c r="P444" s="256">
        <v>3236769.3</v>
      </c>
      <c r="Q444" s="258">
        <v>0</v>
      </c>
      <c r="R444" s="258">
        <v>0</v>
      </c>
      <c r="S444" s="259" t="s">
        <v>2238</v>
      </c>
    </row>
    <row r="445" spans="1:19" s="38" customFormat="1" ht="30" hidden="1" customHeight="1" x14ac:dyDescent="0.2">
      <c r="A445" s="323" t="s">
        <v>2226</v>
      </c>
      <c r="B445" s="323"/>
      <c r="C445" s="259"/>
      <c r="D445" s="249" t="s">
        <v>202</v>
      </c>
      <c r="E445" s="249" t="s">
        <v>202</v>
      </c>
      <c r="F445" s="249" t="s">
        <v>202</v>
      </c>
      <c r="G445" s="265" t="s">
        <v>202</v>
      </c>
      <c r="H445" s="265" t="s">
        <v>202</v>
      </c>
      <c r="I445" s="260">
        <v>520.5</v>
      </c>
      <c r="J445" s="260">
        <v>363.6</v>
      </c>
      <c r="K445" s="266">
        <v>44</v>
      </c>
      <c r="L445" s="260">
        <v>3236769.3</v>
      </c>
      <c r="M445" s="260">
        <v>0</v>
      </c>
      <c r="N445" s="260">
        <v>0</v>
      </c>
      <c r="O445" s="260">
        <v>0</v>
      </c>
      <c r="P445" s="260">
        <v>3236769.3</v>
      </c>
      <c r="Q445" s="260">
        <v>0</v>
      </c>
      <c r="R445" s="260">
        <v>0</v>
      </c>
      <c r="S445" s="258"/>
    </row>
    <row r="446" spans="1:19" s="38" customFormat="1" ht="12.75" hidden="1" customHeight="1" x14ac:dyDescent="0.2">
      <c r="A446" s="328" t="s">
        <v>724</v>
      </c>
      <c r="B446" s="329"/>
      <c r="C446" s="329"/>
      <c r="D446" s="329"/>
      <c r="E446" s="329"/>
      <c r="F446" s="329"/>
      <c r="G446" s="329"/>
      <c r="H446" s="329"/>
      <c r="I446" s="329"/>
      <c r="J446" s="329"/>
      <c r="K446" s="329"/>
      <c r="L446" s="329"/>
      <c r="M446" s="329"/>
      <c r="N446" s="329"/>
      <c r="O446" s="329"/>
      <c r="P446" s="329"/>
      <c r="Q446" s="329"/>
      <c r="R446" s="329"/>
      <c r="S446" s="330"/>
    </row>
    <row r="447" spans="1:19" s="38" customFormat="1" ht="12" hidden="1" customHeight="1" x14ac:dyDescent="0.2">
      <c r="A447" s="249">
        <v>119</v>
      </c>
      <c r="B447" s="262" t="s">
        <v>791</v>
      </c>
      <c r="C447" s="251" t="s">
        <v>268</v>
      </c>
      <c r="D447" s="252" t="s">
        <v>267</v>
      </c>
      <c r="E447" s="264">
        <v>1976</v>
      </c>
      <c r="F447" s="254" t="s">
        <v>784</v>
      </c>
      <c r="G447" s="266">
        <v>2</v>
      </c>
      <c r="H447" s="265">
        <v>2</v>
      </c>
      <c r="I447" s="256">
        <v>1226.0999999999999</v>
      </c>
      <c r="J447" s="256">
        <v>660</v>
      </c>
      <c r="K447" s="266">
        <v>33</v>
      </c>
      <c r="L447" s="256">
        <v>5014713.01</v>
      </c>
      <c r="M447" s="256">
        <v>0</v>
      </c>
      <c r="N447" s="256">
        <v>0</v>
      </c>
      <c r="O447" s="256">
        <v>0</v>
      </c>
      <c r="P447" s="256">
        <v>5014713.01</v>
      </c>
      <c r="Q447" s="258">
        <v>0</v>
      </c>
      <c r="R447" s="258">
        <v>0</v>
      </c>
      <c r="S447" s="259" t="s">
        <v>2238</v>
      </c>
    </row>
    <row r="448" spans="1:19" s="38" customFormat="1" ht="12" hidden="1" customHeight="1" x14ac:dyDescent="0.2">
      <c r="A448" s="249">
        <v>120</v>
      </c>
      <c r="B448" s="262" t="s">
        <v>814</v>
      </c>
      <c r="C448" s="251" t="s">
        <v>268</v>
      </c>
      <c r="D448" s="252" t="s">
        <v>267</v>
      </c>
      <c r="E448" s="264">
        <v>1978</v>
      </c>
      <c r="F448" s="254" t="s">
        <v>784</v>
      </c>
      <c r="G448" s="266">
        <v>2</v>
      </c>
      <c r="H448" s="265">
        <v>2</v>
      </c>
      <c r="I448" s="256">
        <v>829.39</v>
      </c>
      <c r="J448" s="256">
        <v>492.79</v>
      </c>
      <c r="K448" s="266">
        <v>18</v>
      </c>
      <c r="L448" s="256">
        <v>2666915.5499999998</v>
      </c>
      <c r="M448" s="256">
        <v>0</v>
      </c>
      <c r="N448" s="256">
        <v>0</v>
      </c>
      <c r="O448" s="256">
        <v>0</v>
      </c>
      <c r="P448" s="256">
        <v>2666915.5499999998</v>
      </c>
      <c r="Q448" s="258">
        <v>0</v>
      </c>
      <c r="R448" s="258">
        <v>0</v>
      </c>
      <c r="S448" s="259" t="s">
        <v>2238</v>
      </c>
    </row>
    <row r="449" spans="1:19" s="38" customFormat="1" ht="12" hidden="1" customHeight="1" x14ac:dyDescent="0.2">
      <c r="A449" s="249">
        <v>121</v>
      </c>
      <c r="B449" s="262" t="s">
        <v>816</v>
      </c>
      <c r="C449" s="251" t="s">
        <v>268</v>
      </c>
      <c r="D449" s="252" t="s">
        <v>267</v>
      </c>
      <c r="E449" s="264">
        <v>1971</v>
      </c>
      <c r="F449" s="254" t="s">
        <v>784</v>
      </c>
      <c r="G449" s="266">
        <v>2</v>
      </c>
      <c r="H449" s="265">
        <v>1</v>
      </c>
      <c r="I449" s="256">
        <v>212.39</v>
      </c>
      <c r="J449" s="256">
        <v>155.59</v>
      </c>
      <c r="K449" s="266">
        <v>9</v>
      </c>
      <c r="L449" s="256">
        <v>1823532</v>
      </c>
      <c r="M449" s="256">
        <v>0</v>
      </c>
      <c r="N449" s="256">
        <v>0</v>
      </c>
      <c r="O449" s="256">
        <v>0</v>
      </c>
      <c r="P449" s="256">
        <v>1823532</v>
      </c>
      <c r="Q449" s="258">
        <v>0</v>
      </c>
      <c r="R449" s="258">
        <v>0</v>
      </c>
      <c r="S449" s="259" t="s">
        <v>2238</v>
      </c>
    </row>
    <row r="450" spans="1:19" s="38" customFormat="1" ht="12" hidden="1" customHeight="1" x14ac:dyDescent="0.2">
      <c r="A450" s="249">
        <v>122</v>
      </c>
      <c r="B450" s="262" t="s">
        <v>818</v>
      </c>
      <c r="C450" s="251" t="s">
        <v>268</v>
      </c>
      <c r="D450" s="252" t="s">
        <v>267</v>
      </c>
      <c r="E450" s="264">
        <v>1984</v>
      </c>
      <c r="F450" s="254" t="s">
        <v>784</v>
      </c>
      <c r="G450" s="266">
        <v>2</v>
      </c>
      <c r="H450" s="265">
        <v>1</v>
      </c>
      <c r="I450" s="256">
        <v>428.7</v>
      </c>
      <c r="J450" s="256">
        <v>383.7</v>
      </c>
      <c r="K450" s="266">
        <v>17</v>
      </c>
      <c r="L450" s="256">
        <v>1988536.51</v>
      </c>
      <c r="M450" s="256">
        <v>0</v>
      </c>
      <c r="N450" s="256">
        <v>0</v>
      </c>
      <c r="O450" s="256">
        <v>0</v>
      </c>
      <c r="P450" s="256">
        <v>1988536.51</v>
      </c>
      <c r="Q450" s="258">
        <v>0</v>
      </c>
      <c r="R450" s="258">
        <v>0</v>
      </c>
      <c r="S450" s="259" t="s">
        <v>2238</v>
      </c>
    </row>
    <row r="451" spans="1:19" s="38" customFormat="1" ht="12" hidden="1" customHeight="1" x14ac:dyDescent="0.2">
      <c r="A451" s="249">
        <v>123</v>
      </c>
      <c r="B451" s="262" t="s">
        <v>819</v>
      </c>
      <c r="C451" s="251" t="s">
        <v>268</v>
      </c>
      <c r="D451" s="252" t="s">
        <v>267</v>
      </c>
      <c r="E451" s="264">
        <v>1983</v>
      </c>
      <c r="F451" s="254" t="s">
        <v>784</v>
      </c>
      <c r="G451" s="266">
        <v>2</v>
      </c>
      <c r="H451" s="265">
        <v>1</v>
      </c>
      <c r="I451" s="256">
        <v>427.8</v>
      </c>
      <c r="J451" s="256">
        <v>382.8</v>
      </c>
      <c r="K451" s="266">
        <v>13</v>
      </c>
      <c r="L451" s="256">
        <v>1988536.51</v>
      </c>
      <c r="M451" s="256">
        <v>0</v>
      </c>
      <c r="N451" s="256">
        <v>0</v>
      </c>
      <c r="O451" s="256">
        <v>0</v>
      </c>
      <c r="P451" s="256">
        <v>1988536.51</v>
      </c>
      <c r="Q451" s="258">
        <v>0</v>
      </c>
      <c r="R451" s="258">
        <v>0</v>
      </c>
      <c r="S451" s="259" t="s">
        <v>2238</v>
      </c>
    </row>
    <row r="452" spans="1:19" s="38" customFormat="1" ht="12" hidden="1" customHeight="1" x14ac:dyDescent="0.2">
      <c r="A452" s="249">
        <v>124</v>
      </c>
      <c r="B452" s="262" t="s">
        <v>821</v>
      </c>
      <c r="C452" s="251" t="s">
        <v>268</v>
      </c>
      <c r="D452" s="252" t="s">
        <v>267</v>
      </c>
      <c r="E452" s="264">
        <v>1983</v>
      </c>
      <c r="F452" s="254" t="s">
        <v>784</v>
      </c>
      <c r="G452" s="266">
        <v>2</v>
      </c>
      <c r="H452" s="265">
        <v>1</v>
      </c>
      <c r="I452" s="256">
        <v>428.7</v>
      </c>
      <c r="J452" s="256">
        <v>383.7</v>
      </c>
      <c r="K452" s="266">
        <v>18</v>
      </c>
      <c r="L452" s="256">
        <v>1988536.51</v>
      </c>
      <c r="M452" s="256">
        <v>0</v>
      </c>
      <c r="N452" s="256">
        <v>0</v>
      </c>
      <c r="O452" s="256">
        <v>0</v>
      </c>
      <c r="P452" s="256">
        <v>1988536.51</v>
      </c>
      <c r="Q452" s="258">
        <v>0</v>
      </c>
      <c r="R452" s="258">
        <v>0</v>
      </c>
      <c r="S452" s="259" t="s">
        <v>2238</v>
      </c>
    </row>
    <row r="453" spans="1:19" s="38" customFormat="1" ht="26.25" hidden="1" customHeight="1" x14ac:dyDescent="0.2">
      <c r="A453" s="323" t="s">
        <v>723</v>
      </c>
      <c r="B453" s="323"/>
      <c r="C453" s="259"/>
      <c r="D453" s="249" t="s">
        <v>202</v>
      </c>
      <c r="E453" s="249" t="s">
        <v>202</v>
      </c>
      <c r="F453" s="249" t="s">
        <v>202</v>
      </c>
      <c r="G453" s="265" t="s">
        <v>202</v>
      </c>
      <c r="H453" s="265" t="s">
        <v>202</v>
      </c>
      <c r="I453" s="260">
        <v>3553.0799999999995</v>
      </c>
      <c r="J453" s="260">
        <v>2458.58</v>
      </c>
      <c r="K453" s="266">
        <v>108</v>
      </c>
      <c r="L453" s="260">
        <v>15470770.089999998</v>
      </c>
      <c r="M453" s="260">
        <v>0</v>
      </c>
      <c r="N453" s="260">
        <v>0</v>
      </c>
      <c r="O453" s="260">
        <v>0</v>
      </c>
      <c r="P453" s="260">
        <v>15470770.089999998</v>
      </c>
      <c r="Q453" s="260">
        <v>0</v>
      </c>
      <c r="R453" s="260">
        <v>0</v>
      </c>
      <c r="S453" s="258"/>
    </row>
    <row r="454" spans="1:19" s="38" customFormat="1" ht="12" hidden="1" customHeight="1" x14ac:dyDescent="0.2">
      <c r="A454" s="328" t="s">
        <v>124</v>
      </c>
      <c r="B454" s="329"/>
      <c r="C454" s="329"/>
      <c r="D454" s="329"/>
      <c r="E454" s="329"/>
      <c r="F454" s="329"/>
      <c r="G454" s="329"/>
      <c r="H454" s="329"/>
      <c r="I454" s="329"/>
      <c r="J454" s="329"/>
      <c r="K454" s="329"/>
      <c r="L454" s="329"/>
      <c r="M454" s="329"/>
      <c r="N454" s="329"/>
      <c r="O454" s="329"/>
      <c r="P454" s="329"/>
      <c r="Q454" s="329"/>
      <c r="R454" s="329"/>
      <c r="S454" s="330"/>
    </row>
    <row r="455" spans="1:19" s="38" customFormat="1" ht="12" hidden="1" customHeight="1" x14ac:dyDescent="0.2">
      <c r="A455" s="249">
        <v>125</v>
      </c>
      <c r="B455" s="250" t="s">
        <v>1715</v>
      </c>
      <c r="C455" s="251" t="s">
        <v>268</v>
      </c>
      <c r="D455" s="252" t="s">
        <v>267</v>
      </c>
      <c r="E455" s="255">
        <v>1959</v>
      </c>
      <c r="F455" s="254" t="s">
        <v>784</v>
      </c>
      <c r="G455" s="266">
        <v>2</v>
      </c>
      <c r="H455" s="265">
        <v>2</v>
      </c>
      <c r="I455" s="256">
        <v>640.79999999999995</v>
      </c>
      <c r="J455" s="256">
        <v>587.6</v>
      </c>
      <c r="K455" s="266">
        <v>45</v>
      </c>
      <c r="L455" s="256">
        <v>3495103.01</v>
      </c>
      <c r="M455" s="256">
        <v>0</v>
      </c>
      <c r="N455" s="256">
        <v>0</v>
      </c>
      <c r="O455" s="256">
        <v>0</v>
      </c>
      <c r="P455" s="256">
        <v>3495103.01</v>
      </c>
      <c r="Q455" s="258">
        <v>0</v>
      </c>
      <c r="R455" s="258">
        <v>0</v>
      </c>
      <c r="S455" s="259" t="s">
        <v>2238</v>
      </c>
    </row>
    <row r="456" spans="1:19" s="38" customFormat="1" ht="39" hidden="1" customHeight="1" x14ac:dyDescent="0.2">
      <c r="A456" s="323" t="s">
        <v>125</v>
      </c>
      <c r="B456" s="323"/>
      <c r="C456" s="259"/>
      <c r="D456" s="249" t="s">
        <v>202</v>
      </c>
      <c r="E456" s="249" t="s">
        <v>202</v>
      </c>
      <c r="F456" s="249" t="s">
        <v>202</v>
      </c>
      <c r="G456" s="265" t="s">
        <v>202</v>
      </c>
      <c r="H456" s="265" t="s">
        <v>202</v>
      </c>
      <c r="I456" s="260">
        <v>640.79999999999995</v>
      </c>
      <c r="J456" s="260">
        <v>587.6</v>
      </c>
      <c r="K456" s="266">
        <v>45</v>
      </c>
      <c r="L456" s="260">
        <v>3495103.01</v>
      </c>
      <c r="M456" s="260">
        <v>0</v>
      </c>
      <c r="N456" s="260">
        <v>0</v>
      </c>
      <c r="O456" s="260">
        <v>0</v>
      </c>
      <c r="P456" s="260">
        <v>3495103.01</v>
      </c>
      <c r="Q456" s="260">
        <v>0</v>
      </c>
      <c r="R456" s="260">
        <v>0</v>
      </c>
      <c r="S456" s="258"/>
    </row>
    <row r="457" spans="1:19" s="38" customFormat="1" ht="12" hidden="1" customHeight="1" x14ac:dyDescent="0.2">
      <c r="A457" s="328" t="s">
        <v>208</v>
      </c>
      <c r="B457" s="329"/>
      <c r="C457" s="329"/>
      <c r="D457" s="329"/>
      <c r="E457" s="329"/>
      <c r="F457" s="329"/>
      <c r="G457" s="329"/>
      <c r="H457" s="329"/>
      <c r="I457" s="329"/>
      <c r="J457" s="329"/>
      <c r="K457" s="329"/>
      <c r="L457" s="329"/>
      <c r="M457" s="329"/>
      <c r="N457" s="329"/>
      <c r="O457" s="329"/>
      <c r="P457" s="329"/>
      <c r="Q457" s="329"/>
      <c r="R457" s="329"/>
      <c r="S457" s="330"/>
    </row>
    <row r="458" spans="1:19" s="38" customFormat="1" ht="12" hidden="1" customHeight="1" x14ac:dyDescent="0.2">
      <c r="A458" s="249">
        <v>126</v>
      </c>
      <c r="B458" s="250" t="s">
        <v>1725</v>
      </c>
      <c r="C458" s="251" t="s">
        <v>268</v>
      </c>
      <c r="D458" s="252" t="s">
        <v>267</v>
      </c>
      <c r="E458" s="255">
        <v>1958</v>
      </c>
      <c r="F458" s="254" t="s">
        <v>784</v>
      </c>
      <c r="G458" s="266">
        <v>2</v>
      </c>
      <c r="H458" s="265">
        <v>1</v>
      </c>
      <c r="I458" s="256">
        <v>277.7</v>
      </c>
      <c r="J458" s="256">
        <v>252.2</v>
      </c>
      <c r="K458" s="266">
        <v>12</v>
      </c>
      <c r="L458" s="256">
        <v>1888343.37</v>
      </c>
      <c r="M458" s="256">
        <v>0</v>
      </c>
      <c r="N458" s="256">
        <v>0</v>
      </c>
      <c r="O458" s="256">
        <v>0</v>
      </c>
      <c r="P458" s="256">
        <v>1888343.37</v>
      </c>
      <c r="Q458" s="258">
        <v>0</v>
      </c>
      <c r="R458" s="258">
        <v>0</v>
      </c>
      <c r="S458" s="259" t="s">
        <v>2238</v>
      </c>
    </row>
    <row r="459" spans="1:19" s="38" customFormat="1" ht="12" hidden="1" customHeight="1" x14ac:dyDescent="0.2">
      <c r="A459" s="249">
        <v>127</v>
      </c>
      <c r="B459" s="250" t="s">
        <v>1727</v>
      </c>
      <c r="C459" s="251" t="s">
        <v>268</v>
      </c>
      <c r="D459" s="252" t="s">
        <v>267</v>
      </c>
      <c r="E459" s="255">
        <v>1973</v>
      </c>
      <c r="F459" s="254" t="s">
        <v>784</v>
      </c>
      <c r="G459" s="266">
        <v>5</v>
      </c>
      <c r="H459" s="265">
        <v>4</v>
      </c>
      <c r="I459" s="256">
        <v>4168.8999999999996</v>
      </c>
      <c r="J459" s="256">
        <v>3162.9</v>
      </c>
      <c r="K459" s="266">
        <v>76</v>
      </c>
      <c r="L459" s="256">
        <v>8334177.4199999999</v>
      </c>
      <c r="M459" s="256">
        <v>0</v>
      </c>
      <c r="N459" s="256">
        <v>0</v>
      </c>
      <c r="O459" s="256">
        <v>0</v>
      </c>
      <c r="P459" s="256">
        <v>8334177.4199999999</v>
      </c>
      <c r="Q459" s="258">
        <v>0</v>
      </c>
      <c r="R459" s="258">
        <v>0</v>
      </c>
      <c r="S459" s="259" t="s">
        <v>2238</v>
      </c>
    </row>
    <row r="460" spans="1:19" s="38" customFormat="1" ht="12" hidden="1" customHeight="1" x14ac:dyDescent="0.2">
      <c r="A460" s="249">
        <v>128</v>
      </c>
      <c r="B460" s="250" t="s">
        <v>1735</v>
      </c>
      <c r="C460" s="251" t="s">
        <v>268</v>
      </c>
      <c r="D460" s="252" t="s">
        <v>267</v>
      </c>
      <c r="E460" s="255">
        <v>1961</v>
      </c>
      <c r="F460" s="254" t="s">
        <v>784</v>
      </c>
      <c r="G460" s="266">
        <v>2</v>
      </c>
      <c r="H460" s="265">
        <v>2</v>
      </c>
      <c r="I460" s="256">
        <v>435</v>
      </c>
      <c r="J460" s="256">
        <v>375.6</v>
      </c>
      <c r="K460" s="266">
        <v>91</v>
      </c>
      <c r="L460" s="256">
        <v>3799025.01</v>
      </c>
      <c r="M460" s="256">
        <v>0</v>
      </c>
      <c r="N460" s="256">
        <v>0</v>
      </c>
      <c r="O460" s="256">
        <v>0</v>
      </c>
      <c r="P460" s="256">
        <v>3799025.01</v>
      </c>
      <c r="Q460" s="258">
        <v>0</v>
      </c>
      <c r="R460" s="258">
        <v>0</v>
      </c>
      <c r="S460" s="259" t="s">
        <v>2238</v>
      </c>
    </row>
    <row r="461" spans="1:19" s="38" customFormat="1" ht="12" hidden="1" customHeight="1" x14ac:dyDescent="0.2">
      <c r="A461" s="249">
        <v>129</v>
      </c>
      <c r="B461" s="250" t="s">
        <v>1749</v>
      </c>
      <c r="C461" s="251" t="s">
        <v>268</v>
      </c>
      <c r="D461" s="252" t="s">
        <v>267</v>
      </c>
      <c r="E461" s="255">
        <v>1964</v>
      </c>
      <c r="F461" s="254" t="s">
        <v>784</v>
      </c>
      <c r="G461" s="266">
        <v>2</v>
      </c>
      <c r="H461" s="265">
        <v>2</v>
      </c>
      <c r="I461" s="256">
        <v>660.7</v>
      </c>
      <c r="J461" s="256">
        <v>580.70000000000005</v>
      </c>
      <c r="K461" s="266">
        <v>25</v>
      </c>
      <c r="L461" s="256">
        <v>4482849.49</v>
      </c>
      <c r="M461" s="256">
        <v>0</v>
      </c>
      <c r="N461" s="256">
        <v>0</v>
      </c>
      <c r="O461" s="256">
        <v>0</v>
      </c>
      <c r="P461" s="256">
        <v>4482849.49</v>
      </c>
      <c r="Q461" s="258">
        <v>0</v>
      </c>
      <c r="R461" s="258">
        <v>0</v>
      </c>
      <c r="S461" s="259" t="s">
        <v>2238</v>
      </c>
    </row>
    <row r="462" spans="1:19" s="38" customFormat="1" ht="12" hidden="1" customHeight="1" x14ac:dyDescent="0.2">
      <c r="A462" s="249">
        <v>130</v>
      </c>
      <c r="B462" s="250" t="s">
        <v>1751</v>
      </c>
      <c r="C462" s="251" t="s">
        <v>268</v>
      </c>
      <c r="D462" s="252" t="s">
        <v>267</v>
      </c>
      <c r="E462" s="255">
        <v>1976</v>
      </c>
      <c r="F462" s="254" t="s">
        <v>784</v>
      </c>
      <c r="G462" s="266">
        <v>3</v>
      </c>
      <c r="H462" s="265">
        <v>2</v>
      </c>
      <c r="I462" s="256">
        <v>1185.5999999999999</v>
      </c>
      <c r="J462" s="256">
        <v>1102.8</v>
      </c>
      <c r="K462" s="266">
        <v>38</v>
      </c>
      <c r="L462" s="256">
        <v>3647064</v>
      </c>
      <c r="M462" s="256">
        <v>0</v>
      </c>
      <c r="N462" s="256">
        <v>0</v>
      </c>
      <c r="O462" s="256">
        <v>0</v>
      </c>
      <c r="P462" s="256">
        <v>3647064</v>
      </c>
      <c r="Q462" s="258">
        <v>0</v>
      </c>
      <c r="R462" s="258">
        <v>0</v>
      </c>
      <c r="S462" s="259" t="s">
        <v>2238</v>
      </c>
    </row>
    <row r="463" spans="1:19" s="38" customFormat="1" ht="12" hidden="1" customHeight="1" x14ac:dyDescent="0.2">
      <c r="A463" s="249">
        <v>131</v>
      </c>
      <c r="B463" s="250" t="s">
        <v>1752</v>
      </c>
      <c r="C463" s="251" t="s">
        <v>268</v>
      </c>
      <c r="D463" s="252" t="s">
        <v>267</v>
      </c>
      <c r="E463" s="255">
        <v>1974</v>
      </c>
      <c r="F463" s="254" t="s">
        <v>784</v>
      </c>
      <c r="G463" s="266">
        <v>3</v>
      </c>
      <c r="H463" s="265">
        <v>2</v>
      </c>
      <c r="I463" s="256">
        <v>1185.5999999999999</v>
      </c>
      <c r="J463" s="256">
        <v>1102.8</v>
      </c>
      <c r="K463" s="266">
        <v>45</v>
      </c>
      <c r="L463" s="256">
        <v>3647064</v>
      </c>
      <c r="M463" s="256">
        <v>0</v>
      </c>
      <c r="N463" s="256">
        <v>0</v>
      </c>
      <c r="O463" s="256">
        <v>0</v>
      </c>
      <c r="P463" s="256">
        <v>3647064</v>
      </c>
      <c r="Q463" s="258">
        <v>0</v>
      </c>
      <c r="R463" s="258">
        <v>0</v>
      </c>
      <c r="S463" s="259" t="s">
        <v>2238</v>
      </c>
    </row>
    <row r="464" spans="1:19" s="38" customFormat="1" ht="28.5" hidden="1" customHeight="1" x14ac:dyDescent="0.2">
      <c r="A464" s="352" t="s">
        <v>209</v>
      </c>
      <c r="B464" s="352"/>
      <c r="C464" s="259"/>
      <c r="D464" s="249" t="s">
        <v>202</v>
      </c>
      <c r="E464" s="249" t="s">
        <v>202</v>
      </c>
      <c r="F464" s="249" t="s">
        <v>202</v>
      </c>
      <c r="G464" s="265" t="s">
        <v>202</v>
      </c>
      <c r="H464" s="265" t="s">
        <v>202</v>
      </c>
      <c r="I464" s="260">
        <v>7913.5</v>
      </c>
      <c r="J464" s="260">
        <v>6577</v>
      </c>
      <c r="K464" s="266">
        <v>287</v>
      </c>
      <c r="L464" s="260">
        <v>25798523.289999999</v>
      </c>
      <c r="M464" s="260">
        <v>0</v>
      </c>
      <c r="N464" s="260">
        <v>0</v>
      </c>
      <c r="O464" s="260">
        <v>0</v>
      </c>
      <c r="P464" s="260">
        <v>25798523.289999999</v>
      </c>
      <c r="Q464" s="260">
        <v>0</v>
      </c>
      <c r="R464" s="260">
        <v>0</v>
      </c>
      <c r="S464" s="258"/>
    </row>
    <row r="465" spans="1:19" s="38" customFormat="1" ht="12" hidden="1" customHeight="1" x14ac:dyDescent="0.2">
      <c r="A465" s="328" t="s">
        <v>35</v>
      </c>
      <c r="B465" s="329"/>
      <c r="C465" s="329"/>
      <c r="D465" s="329"/>
      <c r="E465" s="329"/>
      <c r="F465" s="329"/>
      <c r="G465" s="329"/>
      <c r="H465" s="329"/>
      <c r="I465" s="329"/>
      <c r="J465" s="329"/>
      <c r="K465" s="329"/>
      <c r="L465" s="329"/>
      <c r="M465" s="329"/>
      <c r="N465" s="329"/>
      <c r="O465" s="329"/>
      <c r="P465" s="329"/>
      <c r="Q465" s="329"/>
      <c r="R465" s="329"/>
      <c r="S465" s="330"/>
    </row>
    <row r="466" spans="1:19" s="38" customFormat="1" ht="12" hidden="1" customHeight="1" x14ac:dyDescent="0.2">
      <c r="A466" s="249">
        <v>132</v>
      </c>
      <c r="B466" s="250" t="s">
        <v>1756</v>
      </c>
      <c r="C466" s="251" t="s">
        <v>268</v>
      </c>
      <c r="D466" s="252" t="s">
        <v>267</v>
      </c>
      <c r="E466" s="255">
        <v>1995</v>
      </c>
      <c r="F466" s="254" t="s">
        <v>784</v>
      </c>
      <c r="G466" s="266">
        <v>3</v>
      </c>
      <c r="H466" s="265">
        <v>3</v>
      </c>
      <c r="I466" s="256">
        <v>1700.6</v>
      </c>
      <c r="J466" s="256">
        <v>1568</v>
      </c>
      <c r="K466" s="266">
        <v>58</v>
      </c>
      <c r="L466" s="256">
        <v>5660547.25</v>
      </c>
      <c r="M466" s="256">
        <v>0</v>
      </c>
      <c r="N466" s="256">
        <v>0</v>
      </c>
      <c r="O466" s="256">
        <v>0</v>
      </c>
      <c r="P466" s="256">
        <v>5660547.25</v>
      </c>
      <c r="Q466" s="258">
        <v>0</v>
      </c>
      <c r="R466" s="258">
        <v>0</v>
      </c>
      <c r="S466" s="259" t="s">
        <v>2238</v>
      </c>
    </row>
    <row r="467" spans="1:19" s="38" customFormat="1" ht="12" hidden="1" customHeight="1" x14ac:dyDescent="0.2">
      <c r="A467" s="249">
        <v>133</v>
      </c>
      <c r="B467" s="250" t="s">
        <v>1762</v>
      </c>
      <c r="C467" s="251" t="s">
        <v>268</v>
      </c>
      <c r="D467" s="252" t="s">
        <v>267</v>
      </c>
      <c r="E467" s="255">
        <v>1985</v>
      </c>
      <c r="F467" s="254" t="s">
        <v>784</v>
      </c>
      <c r="G467" s="266">
        <v>2</v>
      </c>
      <c r="H467" s="265">
        <v>1</v>
      </c>
      <c r="I467" s="256">
        <v>729</v>
      </c>
      <c r="J467" s="256">
        <v>446.6</v>
      </c>
      <c r="K467" s="266">
        <v>22</v>
      </c>
      <c r="L467" s="256">
        <v>2568140.9</v>
      </c>
      <c r="M467" s="256">
        <v>0</v>
      </c>
      <c r="N467" s="256">
        <v>0</v>
      </c>
      <c r="O467" s="256">
        <v>0</v>
      </c>
      <c r="P467" s="256">
        <v>2568140.9</v>
      </c>
      <c r="Q467" s="258">
        <v>0</v>
      </c>
      <c r="R467" s="258">
        <v>0</v>
      </c>
      <c r="S467" s="259" t="s">
        <v>2238</v>
      </c>
    </row>
    <row r="468" spans="1:19" s="38" customFormat="1" ht="25.5" hidden="1" customHeight="1" x14ac:dyDescent="0.2">
      <c r="A468" s="323" t="s">
        <v>36</v>
      </c>
      <c r="B468" s="323"/>
      <c r="C468" s="259"/>
      <c r="D468" s="249" t="s">
        <v>202</v>
      </c>
      <c r="E468" s="249" t="s">
        <v>202</v>
      </c>
      <c r="F468" s="249" t="s">
        <v>202</v>
      </c>
      <c r="G468" s="265" t="s">
        <v>202</v>
      </c>
      <c r="H468" s="265" t="s">
        <v>202</v>
      </c>
      <c r="I468" s="260">
        <v>2429.6</v>
      </c>
      <c r="J468" s="260">
        <v>2014.6</v>
      </c>
      <c r="K468" s="266">
        <v>80</v>
      </c>
      <c r="L468" s="260">
        <v>8228688.1500000004</v>
      </c>
      <c r="M468" s="260">
        <v>0</v>
      </c>
      <c r="N468" s="260">
        <v>0</v>
      </c>
      <c r="O468" s="260">
        <v>0</v>
      </c>
      <c r="P468" s="260">
        <v>8228688.1500000004</v>
      </c>
      <c r="Q468" s="260">
        <v>0</v>
      </c>
      <c r="R468" s="260">
        <v>0</v>
      </c>
      <c r="S468" s="258"/>
    </row>
    <row r="469" spans="1:19" s="38" customFormat="1" ht="12" hidden="1" customHeight="1" x14ac:dyDescent="0.2">
      <c r="A469" s="328" t="s">
        <v>2228</v>
      </c>
      <c r="B469" s="329"/>
      <c r="C469" s="329"/>
      <c r="D469" s="329"/>
      <c r="E469" s="329"/>
      <c r="F469" s="329"/>
      <c r="G469" s="329"/>
      <c r="H469" s="329"/>
      <c r="I469" s="329"/>
      <c r="J469" s="329"/>
      <c r="K469" s="329"/>
      <c r="L469" s="329"/>
      <c r="M469" s="329"/>
      <c r="N469" s="329"/>
      <c r="O469" s="329"/>
      <c r="P469" s="329"/>
      <c r="Q469" s="329"/>
      <c r="R469" s="329"/>
      <c r="S469" s="330"/>
    </row>
    <row r="470" spans="1:19" s="38" customFormat="1" ht="12" hidden="1" customHeight="1" x14ac:dyDescent="0.2">
      <c r="A470" s="249">
        <v>134</v>
      </c>
      <c r="B470" s="250" t="s">
        <v>1777</v>
      </c>
      <c r="C470" s="251" t="s">
        <v>268</v>
      </c>
      <c r="D470" s="252" t="s">
        <v>267</v>
      </c>
      <c r="E470" s="255">
        <v>1982</v>
      </c>
      <c r="F470" s="254" t="s">
        <v>784</v>
      </c>
      <c r="G470" s="266">
        <v>2</v>
      </c>
      <c r="H470" s="265">
        <v>3</v>
      </c>
      <c r="I470" s="256">
        <v>1042.3</v>
      </c>
      <c r="J470" s="256">
        <v>955.7</v>
      </c>
      <c r="K470" s="266">
        <v>31</v>
      </c>
      <c r="L470" s="256">
        <v>7319961.3700000001</v>
      </c>
      <c r="M470" s="256">
        <v>0</v>
      </c>
      <c r="N470" s="256">
        <v>0</v>
      </c>
      <c r="O470" s="256">
        <v>0</v>
      </c>
      <c r="P470" s="256">
        <v>7319961.3700000001</v>
      </c>
      <c r="Q470" s="258">
        <v>0</v>
      </c>
      <c r="R470" s="258">
        <v>0</v>
      </c>
      <c r="S470" s="259" t="s">
        <v>2238</v>
      </c>
    </row>
    <row r="471" spans="1:19" s="38" customFormat="1" ht="12" hidden="1" customHeight="1" x14ac:dyDescent="0.2">
      <c r="A471" s="249">
        <v>135</v>
      </c>
      <c r="B471" s="250" t="s">
        <v>1778</v>
      </c>
      <c r="C471" s="251" t="s">
        <v>268</v>
      </c>
      <c r="D471" s="252" t="s">
        <v>267</v>
      </c>
      <c r="E471" s="255">
        <v>1984</v>
      </c>
      <c r="F471" s="254" t="s">
        <v>784</v>
      </c>
      <c r="G471" s="266">
        <v>2</v>
      </c>
      <c r="H471" s="265">
        <v>3</v>
      </c>
      <c r="I471" s="256">
        <v>1041.4000000000001</v>
      </c>
      <c r="J471" s="256">
        <v>990.7</v>
      </c>
      <c r="K471" s="266">
        <v>47</v>
      </c>
      <c r="L471" s="256">
        <v>6643734.9199999999</v>
      </c>
      <c r="M471" s="256">
        <v>0</v>
      </c>
      <c r="N471" s="256">
        <v>0</v>
      </c>
      <c r="O471" s="256">
        <v>0</v>
      </c>
      <c r="P471" s="256">
        <v>6643734.9199999999</v>
      </c>
      <c r="Q471" s="258">
        <v>0</v>
      </c>
      <c r="R471" s="258">
        <v>0</v>
      </c>
      <c r="S471" s="259" t="s">
        <v>2238</v>
      </c>
    </row>
    <row r="472" spans="1:19" s="38" customFormat="1" ht="38.25" hidden="1" customHeight="1" x14ac:dyDescent="0.2">
      <c r="A472" s="322" t="s">
        <v>233</v>
      </c>
      <c r="B472" s="322"/>
      <c r="C472" s="259"/>
      <c r="D472" s="249" t="s">
        <v>202</v>
      </c>
      <c r="E472" s="249" t="s">
        <v>202</v>
      </c>
      <c r="F472" s="249" t="s">
        <v>202</v>
      </c>
      <c r="G472" s="265" t="s">
        <v>202</v>
      </c>
      <c r="H472" s="265" t="s">
        <v>202</v>
      </c>
      <c r="I472" s="260">
        <v>2083.6999999999998</v>
      </c>
      <c r="J472" s="260">
        <v>1946.4</v>
      </c>
      <c r="K472" s="266">
        <v>78</v>
      </c>
      <c r="L472" s="260">
        <v>13963696.289999999</v>
      </c>
      <c r="M472" s="260">
        <v>0</v>
      </c>
      <c r="N472" s="260">
        <v>0</v>
      </c>
      <c r="O472" s="260">
        <v>0</v>
      </c>
      <c r="P472" s="260">
        <v>13963696.289999999</v>
      </c>
      <c r="Q472" s="260">
        <v>0</v>
      </c>
      <c r="R472" s="260">
        <v>0</v>
      </c>
      <c r="S472" s="258"/>
    </row>
    <row r="473" spans="1:19" s="38" customFormat="1" ht="12" hidden="1" customHeight="1" x14ac:dyDescent="0.2">
      <c r="A473" s="328" t="s">
        <v>2227</v>
      </c>
      <c r="B473" s="329"/>
      <c r="C473" s="329"/>
      <c r="D473" s="329"/>
      <c r="E473" s="329"/>
      <c r="F473" s="329"/>
      <c r="G473" s="329"/>
      <c r="H473" s="329"/>
      <c r="I473" s="329"/>
      <c r="J473" s="329"/>
      <c r="K473" s="329"/>
      <c r="L473" s="329"/>
      <c r="M473" s="329"/>
      <c r="N473" s="329"/>
      <c r="O473" s="329"/>
      <c r="P473" s="329"/>
      <c r="Q473" s="329"/>
      <c r="R473" s="329"/>
      <c r="S473" s="330"/>
    </row>
    <row r="474" spans="1:19" s="38" customFormat="1" ht="12" hidden="1" customHeight="1" x14ac:dyDescent="0.2">
      <c r="A474" s="249">
        <v>136</v>
      </c>
      <c r="B474" s="250" t="s">
        <v>1779</v>
      </c>
      <c r="C474" s="251" t="s">
        <v>268</v>
      </c>
      <c r="D474" s="252" t="s">
        <v>267</v>
      </c>
      <c r="E474" s="255">
        <v>1984</v>
      </c>
      <c r="F474" s="254" t="s">
        <v>784</v>
      </c>
      <c r="G474" s="266">
        <v>2</v>
      </c>
      <c r="H474" s="265">
        <v>3</v>
      </c>
      <c r="I474" s="256">
        <v>934.8</v>
      </c>
      <c r="J474" s="256">
        <v>863.6</v>
      </c>
      <c r="K474" s="266">
        <v>51</v>
      </c>
      <c r="L474" s="256">
        <v>6253954.9500000002</v>
      </c>
      <c r="M474" s="256">
        <v>0</v>
      </c>
      <c r="N474" s="256">
        <v>0</v>
      </c>
      <c r="O474" s="256">
        <v>0</v>
      </c>
      <c r="P474" s="256">
        <v>6253954.9500000002</v>
      </c>
      <c r="Q474" s="258">
        <v>0</v>
      </c>
      <c r="R474" s="258">
        <v>0</v>
      </c>
      <c r="S474" s="259" t="s">
        <v>2238</v>
      </c>
    </row>
    <row r="475" spans="1:19" s="38" customFormat="1" ht="33" hidden="1" customHeight="1" x14ac:dyDescent="0.2">
      <c r="A475" s="322" t="s">
        <v>2229</v>
      </c>
      <c r="B475" s="322"/>
      <c r="C475" s="259"/>
      <c r="D475" s="249" t="s">
        <v>202</v>
      </c>
      <c r="E475" s="249" t="s">
        <v>202</v>
      </c>
      <c r="F475" s="249" t="s">
        <v>202</v>
      </c>
      <c r="G475" s="265" t="s">
        <v>202</v>
      </c>
      <c r="H475" s="265" t="s">
        <v>202</v>
      </c>
      <c r="I475" s="260">
        <v>934.8</v>
      </c>
      <c r="J475" s="260">
        <v>863.6</v>
      </c>
      <c r="K475" s="266">
        <v>51</v>
      </c>
      <c r="L475" s="260">
        <v>6253954.9500000002</v>
      </c>
      <c r="M475" s="260">
        <v>0</v>
      </c>
      <c r="N475" s="260">
        <v>0</v>
      </c>
      <c r="O475" s="260">
        <v>0</v>
      </c>
      <c r="P475" s="260">
        <v>6253954.9500000002</v>
      </c>
      <c r="Q475" s="260">
        <v>0</v>
      </c>
      <c r="R475" s="260">
        <v>0</v>
      </c>
      <c r="S475" s="258"/>
    </row>
    <row r="476" spans="1:19" s="38" customFormat="1" ht="12" hidden="1" customHeight="1" x14ac:dyDescent="0.2">
      <c r="A476" s="328" t="s">
        <v>207</v>
      </c>
      <c r="B476" s="329"/>
      <c r="C476" s="329"/>
      <c r="D476" s="329"/>
      <c r="E476" s="329"/>
      <c r="F476" s="329"/>
      <c r="G476" s="329"/>
      <c r="H476" s="329"/>
      <c r="I476" s="329"/>
      <c r="J476" s="329"/>
      <c r="K476" s="329"/>
      <c r="L476" s="329"/>
      <c r="M476" s="329"/>
      <c r="N476" s="329"/>
      <c r="O476" s="329"/>
      <c r="P476" s="329"/>
      <c r="Q476" s="329"/>
      <c r="R476" s="329"/>
      <c r="S476" s="330"/>
    </row>
    <row r="477" spans="1:19" s="38" customFormat="1" ht="12" hidden="1" customHeight="1" x14ac:dyDescent="0.2">
      <c r="A477" s="249">
        <v>137</v>
      </c>
      <c r="B477" s="250" t="s">
        <v>1787</v>
      </c>
      <c r="C477" s="251" t="s">
        <v>268</v>
      </c>
      <c r="D477" s="252" t="s">
        <v>267</v>
      </c>
      <c r="E477" s="255">
        <v>1970</v>
      </c>
      <c r="F477" s="254" t="s">
        <v>784</v>
      </c>
      <c r="G477" s="266">
        <v>2</v>
      </c>
      <c r="H477" s="265">
        <v>3</v>
      </c>
      <c r="I477" s="256">
        <v>864.6</v>
      </c>
      <c r="J477" s="256">
        <v>778</v>
      </c>
      <c r="K477" s="266">
        <v>14</v>
      </c>
      <c r="L477" s="256">
        <v>4870350.05</v>
      </c>
      <c r="M477" s="256">
        <v>0</v>
      </c>
      <c r="N477" s="256">
        <v>0</v>
      </c>
      <c r="O477" s="256">
        <v>0</v>
      </c>
      <c r="P477" s="256">
        <v>4870350.05</v>
      </c>
      <c r="Q477" s="258">
        <v>0</v>
      </c>
      <c r="R477" s="258">
        <v>0</v>
      </c>
      <c r="S477" s="259" t="s">
        <v>2238</v>
      </c>
    </row>
    <row r="478" spans="1:19" s="38" customFormat="1" ht="26.25" hidden="1" customHeight="1" x14ac:dyDescent="0.2">
      <c r="A478" s="322" t="s">
        <v>206</v>
      </c>
      <c r="B478" s="322"/>
      <c r="C478" s="259"/>
      <c r="D478" s="249" t="s">
        <v>202</v>
      </c>
      <c r="E478" s="249" t="s">
        <v>202</v>
      </c>
      <c r="F478" s="249" t="s">
        <v>202</v>
      </c>
      <c r="G478" s="265" t="s">
        <v>202</v>
      </c>
      <c r="H478" s="265" t="s">
        <v>202</v>
      </c>
      <c r="I478" s="260">
        <v>864.6</v>
      </c>
      <c r="J478" s="260">
        <v>778</v>
      </c>
      <c r="K478" s="266">
        <v>14</v>
      </c>
      <c r="L478" s="260">
        <v>4870350.05</v>
      </c>
      <c r="M478" s="260">
        <v>0</v>
      </c>
      <c r="N478" s="260">
        <v>0</v>
      </c>
      <c r="O478" s="260">
        <v>0</v>
      </c>
      <c r="P478" s="260">
        <v>4870350.05</v>
      </c>
      <c r="Q478" s="260">
        <v>0</v>
      </c>
      <c r="R478" s="260">
        <v>0</v>
      </c>
      <c r="S478" s="258"/>
    </row>
    <row r="479" spans="1:19" s="38" customFormat="1" ht="12" hidden="1" customHeight="1" x14ac:dyDescent="0.2">
      <c r="A479" s="328" t="s">
        <v>195</v>
      </c>
      <c r="B479" s="329"/>
      <c r="C479" s="329"/>
      <c r="D479" s="329"/>
      <c r="E479" s="329"/>
      <c r="F479" s="329"/>
      <c r="G479" s="329"/>
      <c r="H479" s="329"/>
      <c r="I479" s="329"/>
      <c r="J479" s="329"/>
      <c r="K479" s="329"/>
      <c r="L479" s="329"/>
      <c r="M479" s="329"/>
      <c r="N479" s="329"/>
      <c r="O479" s="329"/>
      <c r="P479" s="329"/>
      <c r="Q479" s="329"/>
      <c r="R479" s="329"/>
      <c r="S479" s="330"/>
    </row>
    <row r="480" spans="1:19" s="38" customFormat="1" ht="12" hidden="1" customHeight="1" x14ac:dyDescent="0.2">
      <c r="A480" s="249">
        <v>138</v>
      </c>
      <c r="B480" s="250" t="s">
        <v>1792</v>
      </c>
      <c r="C480" s="251" t="s">
        <v>268</v>
      </c>
      <c r="D480" s="252" t="s">
        <v>267</v>
      </c>
      <c r="E480" s="264">
        <v>1987</v>
      </c>
      <c r="F480" s="254" t="s">
        <v>784</v>
      </c>
      <c r="G480" s="266">
        <v>2</v>
      </c>
      <c r="H480" s="265">
        <v>2</v>
      </c>
      <c r="I480" s="256">
        <v>576</v>
      </c>
      <c r="J480" s="256">
        <v>420.4</v>
      </c>
      <c r="K480" s="266">
        <v>38</v>
      </c>
      <c r="L480" s="256">
        <v>4254908</v>
      </c>
      <c r="M480" s="256">
        <v>0</v>
      </c>
      <c r="N480" s="256">
        <v>0</v>
      </c>
      <c r="O480" s="256">
        <v>0</v>
      </c>
      <c r="P480" s="256">
        <v>4254908</v>
      </c>
      <c r="Q480" s="258">
        <v>0</v>
      </c>
      <c r="R480" s="258">
        <v>0</v>
      </c>
      <c r="S480" s="259" t="s">
        <v>2238</v>
      </c>
    </row>
    <row r="481" spans="1:19" s="38" customFormat="1" ht="12" hidden="1" customHeight="1" x14ac:dyDescent="0.2">
      <c r="A481" s="249">
        <v>139</v>
      </c>
      <c r="B481" s="250" t="s">
        <v>1795</v>
      </c>
      <c r="C481" s="251" t="s">
        <v>268</v>
      </c>
      <c r="D481" s="252" t="s">
        <v>267</v>
      </c>
      <c r="E481" s="264">
        <v>1980</v>
      </c>
      <c r="F481" s="254" t="s">
        <v>784</v>
      </c>
      <c r="G481" s="266">
        <v>2</v>
      </c>
      <c r="H481" s="265">
        <v>3</v>
      </c>
      <c r="I481" s="256">
        <v>897.32</v>
      </c>
      <c r="J481" s="256">
        <v>872.82</v>
      </c>
      <c r="K481" s="266">
        <v>32</v>
      </c>
      <c r="L481" s="256">
        <v>7767311.9500000002</v>
      </c>
      <c r="M481" s="256">
        <v>0</v>
      </c>
      <c r="N481" s="256">
        <v>0</v>
      </c>
      <c r="O481" s="256">
        <v>0</v>
      </c>
      <c r="P481" s="256">
        <v>7767311.9500000002</v>
      </c>
      <c r="Q481" s="258">
        <v>0</v>
      </c>
      <c r="R481" s="258">
        <v>0</v>
      </c>
      <c r="S481" s="259" t="s">
        <v>2238</v>
      </c>
    </row>
    <row r="482" spans="1:19" s="38" customFormat="1" ht="29.25" hidden="1" customHeight="1" x14ac:dyDescent="0.2">
      <c r="A482" s="322" t="s">
        <v>194</v>
      </c>
      <c r="B482" s="322"/>
      <c r="C482" s="259"/>
      <c r="D482" s="249" t="s">
        <v>202</v>
      </c>
      <c r="E482" s="249" t="s">
        <v>202</v>
      </c>
      <c r="F482" s="249" t="s">
        <v>202</v>
      </c>
      <c r="G482" s="265" t="s">
        <v>202</v>
      </c>
      <c r="H482" s="265" t="s">
        <v>202</v>
      </c>
      <c r="I482" s="260">
        <v>1473.3200000000002</v>
      </c>
      <c r="J482" s="260">
        <v>1293.22</v>
      </c>
      <c r="K482" s="266">
        <v>70</v>
      </c>
      <c r="L482" s="260">
        <v>12022219.949999999</v>
      </c>
      <c r="M482" s="260">
        <v>0</v>
      </c>
      <c r="N482" s="260">
        <v>0</v>
      </c>
      <c r="O482" s="260">
        <v>0</v>
      </c>
      <c r="P482" s="260">
        <v>12022219.949999999</v>
      </c>
      <c r="Q482" s="260">
        <v>0</v>
      </c>
      <c r="R482" s="260">
        <v>0</v>
      </c>
      <c r="S482" s="258"/>
    </row>
    <row r="483" spans="1:19" s="38" customFormat="1" ht="12" hidden="1" customHeight="1" x14ac:dyDescent="0.2">
      <c r="A483" s="328" t="s">
        <v>212</v>
      </c>
      <c r="B483" s="329"/>
      <c r="C483" s="329"/>
      <c r="D483" s="329"/>
      <c r="E483" s="329"/>
      <c r="F483" s="329"/>
      <c r="G483" s="329"/>
      <c r="H483" s="329"/>
      <c r="I483" s="329"/>
      <c r="J483" s="329"/>
      <c r="K483" s="329"/>
      <c r="L483" s="329"/>
      <c r="M483" s="329"/>
      <c r="N483" s="329"/>
      <c r="O483" s="329"/>
      <c r="P483" s="329"/>
      <c r="Q483" s="329"/>
      <c r="R483" s="329"/>
      <c r="S483" s="330"/>
    </row>
    <row r="484" spans="1:19" s="38" customFormat="1" ht="12" hidden="1" customHeight="1" x14ac:dyDescent="0.2">
      <c r="A484" s="249">
        <v>140</v>
      </c>
      <c r="B484" s="250" t="s">
        <v>46</v>
      </c>
      <c r="C484" s="251" t="s">
        <v>268</v>
      </c>
      <c r="D484" s="252" t="s">
        <v>267</v>
      </c>
      <c r="E484" s="264">
        <v>1962</v>
      </c>
      <c r="F484" s="254" t="s">
        <v>784</v>
      </c>
      <c r="G484" s="266">
        <v>2</v>
      </c>
      <c r="H484" s="265">
        <v>1</v>
      </c>
      <c r="I484" s="256">
        <v>334.6</v>
      </c>
      <c r="J484" s="256">
        <v>270.23</v>
      </c>
      <c r="K484" s="266">
        <v>10</v>
      </c>
      <c r="L484" s="256">
        <v>3175583.61</v>
      </c>
      <c r="M484" s="256">
        <v>0</v>
      </c>
      <c r="N484" s="256">
        <v>0</v>
      </c>
      <c r="O484" s="256">
        <v>0</v>
      </c>
      <c r="P484" s="256">
        <v>3175583.61</v>
      </c>
      <c r="Q484" s="258">
        <v>0</v>
      </c>
      <c r="R484" s="258">
        <v>0</v>
      </c>
      <c r="S484" s="259" t="s">
        <v>2238</v>
      </c>
    </row>
    <row r="485" spans="1:19" s="38" customFormat="1" ht="41.25" hidden="1" customHeight="1" x14ac:dyDescent="0.2">
      <c r="A485" s="352" t="s">
        <v>2212</v>
      </c>
      <c r="B485" s="352"/>
      <c r="C485" s="259"/>
      <c r="D485" s="249" t="s">
        <v>202</v>
      </c>
      <c r="E485" s="249" t="s">
        <v>202</v>
      </c>
      <c r="F485" s="249" t="s">
        <v>202</v>
      </c>
      <c r="G485" s="265" t="s">
        <v>202</v>
      </c>
      <c r="H485" s="265" t="s">
        <v>202</v>
      </c>
      <c r="I485" s="260">
        <v>334.6</v>
      </c>
      <c r="J485" s="260">
        <v>270.23</v>
      </c>
      <c r="K485" s="266">
        <v>10</v>
      </c>
      <c r="L485" s="260">
        <v>3175583.61</v>
      </c>
      <c r="M485" s="260">
        <v>0</v>
      </c>
      <c r="N485" s="260">
        <v>0</v>
      </c>
      <c r="O485" s="260">
        <v>0</v>
      </c>
      <c r="P485" s="260">
        <v>3175583.61</v>
      </c>
      <c r="Q485" s="260">
        <v>0</v>
      </c>
      <c r="R485" s="260">
        <v>0</v>
      </c>
      <c r="S485" s="258"/>
    </row>
    <row r="486" spans="1:19" s="235" customFormat="1" ht="12" hidden="1" customHeight="1" x14ac:dyDescent="0.2">
      <c r="A486" s="328" t="s">
        <v>2214</v>
      </c>
      <c r="B486" s="329"/>
      <c r="C486" s="329"/>
      <c r="D486" s="329"/>
      <c r="E486" s="329"/>
      <c r="F486" s="329"/>
      <c r="G486" s="329"/>
      <c r="H486" s="329"/>
      <c r="I486" s="329"/>
      <c r="J486" s="329"/>
      <c r="K486" s="329"/>
      <c r="L486" s="329"/>
      <c r="M486" s="329"/>
      <c r="N486" s="329"/>
      <c r="O486" s="329"/>
      <c r="P486" s="329"/>
      <c r="Q486" s="329"/>
      <c r="R486" s="329"/>
      <c r="S486" s="330"/>
    </row>
    <row r="487" spans="1:19" s="235" customFormat="1" ht="12" hidden="1" customHeight="1" x14ac:dyDescent="0.2">
      <c r="A487" s="249">
        <v>141</v>
      </c>
      <c r="B487" s="250" t="s">
        <v>1805</v>
      </c>
      <c r="C487" s="251" t="s">
        <v>268</v>
      </c>
      <c r="D487" s="252" t="s">
        <v>267</v>
      </c>
      <c r="E487" s="263">
        <v>1959</v>
      </c>
      <c r="F487" s="254" t="s">
        <v>784</v>
      </c>
      <c r="G487" s="263">
        <v>2</v>
      </c>
      <c r="H487" s="264">
        <v>3</v>
      </c>
      <c r="I487" s="254">
        <v>885.76</v>
      </c>
      <c r="J487" s="256">
        <v>838.76</v>
      </c>
      <c r="K487" s="265">
        <v>26</v>
      </c>
      <c r="L487" s="256">
        <v>4497285.79</v>
      </c>
      <c r="M487" s="256">
        <v>0</v>
      </c>
      <c r="N487" s="256">
        <v>0</v>
      </c>
      <c r="O487" s="256">
        <v>0</v>
      </c>
      <c r="P487" s="256">
        <v>4497285.79</v>
      </c>
      <c r="Q487" s="258">
        <v>0</v>
      </c>
      <c r="R487" s="258">
        <v>0</v>
      </c>
      <c r="S487" s="259" t="s">
        <v>2238</v>
      </c>
    </row>
    <row r="488" spans="1:19" s="235" customFormat="1" ht="12" hidden="1" customHeight="1" x14ac:dyDescent="0.2">
      <c r="A488" s="249">
        <v>142</v>
      </c>
      <c r="B488" s="250" t="s">
        <v>1806</v>
      </c>
      <c r="C488" s="251" t="s">
        <v>268</v>
      </c>
      <c r="D488" s="252" t="s">
        <v>267</v>
      </c>
      <c r="E488" s="264">
        <v>1960</v>
      </c>
      <c r="F488" s="254" t="s">
        <v>784</v>
      </c>
      <c r="G488" s="266">
        <v>2</v>
      </c>
      <c r="H488" s="265">
        <v>2</v>
      </c>
      <c r="I488" s="256">
        <v>675</v>
      </c>
      <c r="J488" s="256">
        <v>641</v>
      </c>
      <c r="K488" s="266">
        <v>21</v>
      </c>
      <c r="L488" s="256">
        <v>3206377.1</v>
      </c>
      <c r="M488" s="256">
        <v>0</v>
      </c>
      <c r="N488" s="256">
        <v>0</v>
      </c>
      <c r="O488" s="256">
        <v>0</v>
      </c>
      <c r="P488" s="256">
        <v>3206377.1</v>
      </c>
      <c r="Q488" s="258">
        <v>0</v>
      </c>
      <c r="R488" s="258">
        <v>0</v>
      </c>
      <c r="S488" s="259" t="s">
        <v>2238</v>
      </c>
    </row>
    <row r="489" spans="1:19" s="235" customFormat="1" ht="27" hidden="1" customHeight="1" x14ac:dyDescent="0.2">
      <c r="A489" s="322" t="s">
        <v>2213</v>
      </c>
      <c r="B489" s="322"/>
      <c r="C489" s="259"/>
      <c r="D489" s="249" t="s">
        <v>202</v>
      </c>
      <c r="E489" s="249" t="s">
        <v>202</v>
      </c>
      <c r="F489" s="249" t="s">
        <v>202</v>
      </c>
      <c r="G489" s="265" t="s">
        <v>202</v>
      </c>
      <c r="H489" s="265" t="s">
        <v>202</v>
      </c>
      <c r="I489" s="260">
        <v>1560.76</v>
      </c>
      <c r="J489" s="260">
        <v>1479.76</v>
      </c>
      <c r="K489" s="266">
        <v>47</v>
      </c>
      <c r="L489" s="260">
        <v>7703662.8900000006</v>
      </c>
      <c r="M489" s="260">
        <v>0</v>
      </c>
      <c r="N489" s="260">
        <v>0</v>
      </c>
      <c r="O489" s="260">
        <v>0</v>
      </c>
      <c r="P489" s="260">
        <v>7703662.8900000006</v>
      </c>
      <c r="Q489" s="260">
        <v>0</v>
      </c>
      <c r="R489" s="260">
        <v>0</v>
      </c>
      <c r="S489" s="258"/>
    </row>
    <row r="490" spans="1:19" s="38" customFormat="1" ht="12" hidden="1" customHeight="1" x14ac:dyDescent="0.2">
      <c r="A490" s="332" t="s">
        <v>2215</v>
      </c>
      <c r="B490" s="333"/>
      <c r="C490" s="333"/>
      <c r="D490" s="333"/>
      <c r="E490" s="333"/>
      <c r="F490" s="333"/>
      <c r="G490" s="333"/>
      <c r="H490" s="333"/>
      <c r="I490" s="333"/>
      <c r="J490" s="333"/>
      <c r="K490" s="333"/>
      <c r="L490" s="333"/>
      <c r="M490" s="333"/>
      <c r="N490" s="333"/>
      <c r="O490" s="333"/>
      <c r="P490" s="333"/>
      <c r="Q490" s="333"/>
      <c r="R490" s="333"/>
      <c r="S490" s="334"/>
    </row>
    <row r="491" spans="1:19" s="38" customFormat="1" ht="12" hidden="1" customHeight="1" x14ac:dyDescent="0.2">
      <c r="A491" s="249">
        <v>143</v>
      </c>
      <c r="B491" s="250" t="s">
        <v>1808</v>
      </c>
      <c r="C491" s="251" t="s">
        <v>268</v>
      </c>
      <c r="D491" s="252" t="s">
        <v>267</v>
      </c>
      <c r="E491" s="264">
        <v>1962</v>
      </c>
      <c r="F491" s="254" t="s">
        <v>784</v>
      </c>
      <c r="G491" s="266">
        <v>2</v>
      </c>
      <c r="H491" s="265">
        <v>1</v>
      </c>
      <c r="I491" s="256">
        <v>287</v>
      </c>
      <c r="J491" s="256">
        <v>269</v>
      </c>
      <c r="K491" s="266">
        <v>13</v>
      </c>
      <c r="L491" s="256">
        <v>3782638.32</v>
      </c>
      <c r="M491" s="256">
        <v>0</v>
      </c>
      <c r="N491" s="256">
        <v>0</v>
      </c>
      <c r="O491" s="256">
        <v>0</v>
      </c>
      <c r="P491" s="256">
        <v>3782638.32</v>
      </c>
      <c r="Q491" s="258">
        <v>0</v>
      </c>
      <c r="R491" s="258">
        <v>0</v>
      </c>
      <c r="S491" s="259" t="s">
        <v>2238</v>
      </c>
    </row>
    <row r="492" spans="1:19" s="38" customFormat="1" ht="42" hidden="1" customHeight="1" x14ac:dyDescent="0.2">
      <c r="A492" s="322" t="s">
        <v>2216</v>
      </c>
      <c r="B492" s="322"/>
      <c r="C492" s="259"/>
      <c r="D492" s="249" t="s">
        <v>202</v>
      </c>
      <c r="E492" s="249" t="s">
        <v>202</v>
      </c>
      <c r="F492" s="249" t="s">
        <v>202</v>
      </c>
      <c r="G492" s="265" t="s">
        <v>202</v>
      </c>
      <c r="H492" s="265" t="s">
        <v>202</v>
      </c>
      <c r="I492" s="260">
        <v>287</v>
      </c>
      <c r="J492" s="260">
        <v>269</v>
      </c>
      <c r="K492" s="266">
        <v>13</v>
      </c>
      <c r="L492" s="260">
        <v>3782638.32</v>
      </c>
      <c r="M492" s="260">
        <v>0</v>
      </c>
      <c r="N492" s="260">
        <v>0</v>
      </c>
      <c r="O492" s="260">
        <v>0</v>
      </c>
      <c r="P492" s="260">
        <v>3782638.32</v>
      </c>
      <c r="Q492" s="260">
        <v>0</v>
      </c>
      <c r="R492" s="260">
        <v>0</v>
      </c>
      <c r="S492" s="258"/>
    </row>
    <row r="493" spans="1:19" s="38" customFormat="1" ht="14.25" hidden="1" customHeight="1" x14ac:dyDescent="0.2">
      <c r="A493" s="328" t="s">
        <v>115</v>
      </c>
      <c r="B493" s="329"/>
      <c r="C493" s="329"/>
      <c r="D493" s="329"/>
      <c r="E493" s="329"/>
      <c r="F493" s="329"/>
      <c r="G493" s="329"/>
      <c r="H493" s="329"/>
      <c r="I493" s="329"/>
      <c r="J493" s="329"/>
      <c r="K493" s="329"/>
      <c r="L493" s="329"/>
      <c r="M493" s="329"/>
      <c r="N493" s="329"/>
      <c r="O493" s="329"/>
      <c r="P493" s="329"/>
      <c r="Q493" s="329"/>
      <c r="R493" s="329"/>
      <c r="S493" s="330"/>
    </row>
    <row r="494" spans="1:19" s="38" customFormat="1" ht="12" hidden="1" customHeight="1" x14ac:dyDescent="0.2">
      <c r="A494" s="249">
        <v>144</v>
      </c>
      <c r="B494" s="250" t="s">
        <v>1813</v>
      </c>
      <c r="C494" s="251" t="s">
        <v>268</v>
      </c>
      <c r="D494" s="252" t="s">
        <v>267</v>
      </c>
      <c r="E494" s="264">
        <v>1982</v>
      </c>
      <c r="F494" s="254" t="s">
        <v>784</v>
      </c>
      <c r="G494" s="266">
        <v>2</v>
      </c>
      <c r="H494" s="265">
        <v>2</v>
      </c>
      <c r="I494" s="256">
        <v>591.4</v>
      </c>
      <c r="J494" s="256">
        <v>552</v>
      </c>
      <c r="K494" s="266">
        <v>23</v>
      </c>
      <c r="L494" s="256">
        <v>4074290.34</v>
      </c>
      <c r="M494" s="256">
        <v>0</v>
      </c>
      <c r="N494" s="256">
        <v>0</v>
      </c>
      <c r="O494" s="256">
        <v>0</v>
      </c>
      <c r="P494" s="256">
        <v>4074290.34</v>
      </c>
      <c r="Q494" s="258">
        <v>0</v>
      </c>
      <c r="R494" s="258">
        <v>0</v>
      </c>
      <c r="S494" s="259" t="s">
        <v>2238</v>
      </c>
    </row>
    <row r="495" spans="1:19" s="38" customFormat="1" ht="12" hidden="1" customHeight="1" x14ac:dyDescent="0.2">
      <c r="A495" s="249">
        <v>145</v>
      </c>
      <c r="B495" s="250" t="s">
        <v>1818</v>
      </c>
      <c r="C495" s="251" t="s">
        <v>268</v>
      </c>
      <c r="D495" s="252" t="s">
        <v>267</v>
      </c>
      <c r="E495" s="264">
        <v>1968</v>
      </c>
      <c r="F495" s="254" t="s">
        <v>784</v>
      </c>
      <c r="G495" s="266">
        <v>2</v>
      </c>
      <c r="H495" s="265">
        <v>2</v>
      </c>
      <c r="I495" s="256">
        <v>869.51</v>
      </c>
      <c r="J495" s="256">
        <v>438.3</v>
      </c>
      <c r="K495" s="266">
        <v>29</v>
      </c>
      <c r="L495" s="256">
        <v>4460055.3499999996</v>
      </c>
      <c r="M495" s="256">
        <v>0</v>
      </c>
      <c r="N495" s="256">
        <v>0</v>
      </c>
      <c r="O495" s="256">
        <v>0</v>
      </c>
      <c r="P495" s="256">
        <v>4460055.3499999996</v>
      </c>
      <c r="Q495" s="258">
        <v>0</v>
      </c>
      <c r="R495" s="258">
        <v>0</v>
      </c>
      <c r="S495" s="259" t="s">
        <v>2238</v>
      </c>
    </row>
    <row r="496" spans="1:19" s="38" customFormat="1" ht="12" hidden="1" customHeight="1" x14ac:dyDescent="0.2">
      <c r="A496" s="249">
        <v>146</v>
      </c>
      <c r="B496" s="250" t="s">
        <v>1819</v>
      </c>
      <c r="C496" s="251" t="s">
        <v>268</v>
      </c>
      <c r="D496" s="252" t="s">
        <v>267</v>
      </c>
      <c r="E496" s="264">
        <v>1976</v>
      </c>
      <c r="F496" s="254" t="s">
        <v>784</v>
      </c>
      <c r="G496" s="266">
        <v>2</v>
      </c>
      <c r="H496" s="265">
        <v>1</v>
      </c>
      <c r="I496" s="256">
        <v>1269.3800000000001</v>
      </c>
      <c r="J496" s="256">
        <v>637.1</v>
      </c>
      <c r="K496" s="266">
        <v>48</v>
      </c>
      <c r="L496" s="256">
        <v>4741183.21</v>
      </c>
      <c r="M496" s="256">
        <v>0</v>
      </c>
      <c r="N496" s="256">
        <v>0</v>
      </c>
      <c r="O496" s="256">
        <v>0</v>
      </c>
      <c r="P496" s="256">
        <v>4741183.21</v>
      </c>
      <c r="Q496" s="258">
        <v>0</v>
      </c>
      <c r="R496" s="258">
        <v>0</v>
      </c>
      <c r="S496" s="259" t="s">
        <v>2238</v>
      </c>
    </row>
    <row r="497" spans="1:19" s="38" customFormat="1" ht="28.5" hidden="1" customHeight="1" x14ac:dyDescent="0.2">
      <c r="A497" s="323" t="s">
        <v>237</v>
      </c>
      <c r="B497" s="323"/>
      <c r="C497" s="259"/>
      <c r="D497" s="249" t="s">
        <v>202</v>
      </c>
      <c r="E497" s="249" t="s">
        <v>202</v>
      </c>
      <c r="F497" s="249" t="s">
        <v>202</v>
      </c>
      <c r="G497" s="265" t="s">
        <v>202</v>
      </c>
      <c r="H497" s="265" t="s">
        <v>202</v>
      </c>
      <c r="I497" s="260">
        <v>2730.29</v>
      </c>
      <c r="J497" s="260">
        <v>1627.4</v>
      </c>
      <c r="K497" s="266">
        <v>100</v>
      </c>
      <c r="L497" s="260">
        <v>13275528.899999999</v>
      </c>
      <c r="M497" s="260">
        <v>0</v>
      </c>
      <c r="N497" s="260">
        <v>0</v>
      </c>
      <c r="O497" s="260">
        <v>0</v>
      </c>
      <c r="P497" s="260">
        <v>13275528.899999999</v>
      </c>
      <c r="Q497" s="260">
        <v>0</v>
      </c>
      <c r="R497" s="260">
        <v>0</v>
      </c>
      <c r="S497" s="258"/>
    </row>
    <row r="498" spans="1:19" s="38" customFormat="1" ht="12" hidden="1" customHeight="1" x14ac:dyDescent="0.2">
      <c r="A498" s="328" t="s">
        <v>2232</v>
      </c>
      <c r="B498" s="329"/>
      <c r="C498" s="329"/>
      <c r="D498" s="329"/>
      <c r="E498" s="329"/>
      <c r="F498" s="329"/>
      <c r="G498" s="329"/>
      <c r="H498" s="329"/>
      <c r="I498" s="329"/>
      <c r="J498" s="329"/>
      <c r="K498" s="329"/>
      <c r="L498" s="329"/>
      <c r="M498" s="329"/>
      <c r="N498" s="329"/>
      <c r="O498" s="329"/>
      <c r="P498" s="329"/>
      <c r="Q498" s="329"/>
      <c r="R498" s="329"/>
      <c r="S498" s="330"/>
    </row>
    <row r="499" spans="1:19" s="38" customFormat="1" ht="12" hidden="1" customHeight="1" x14ac:dyDescent="0.2">
      <c r="A499" s="249">
        <v>147</v>
      </c>
      <c r="B499" s="250" t="s">
        <v>1820</v>
      </c>
      <c r="C499" s="251" t="s">
        <v>268</v>
      </c>
      <c r="D499" s="252" t="s">
        <v>267</v>
      </c>
      <c r="E499" s="264">
        <v>1989</v>
      </c>
      <c r="F499" s="254" t="s">
        <v>784</v>
      </c>
      <c r="G499" s="266">
        <v>3</v>
      </c>
      <c r="H499" s="265">
        <v>1</v>
      </c>
      <c r="I499" s="256">
        <v>939.21</v>
      </c>
      <c r="J499" s="256">
        <v>477.97</v>
      </c>
      <c r="K499" s="266">
        <v>29</v>
      </c>
      <c r="L499" s="256">
        <v>3084808.3</v>
      </c>
      <c r="M499" s="256">
        <v>0</v>
      </c>
      <c r="N499" s="256">
        <v>0</v>
      </c>
      <c r="O499" s="256">
        <v>0</v>
      </c>
      <c r="P499" s="256">
        <v>3084808.3</v>
      </c>
      <c r="Q499" s="258">
        <v>0</v>
      </c>
      <c r="R499" s="258">
        <v>0</v>
      </c>
      <c r="S499" s="259" t="s">
        <v>2238</v>
      </c>
    </row>
    <row r="500" spans="1:19" s="38" customFormat="1" ht="27.75" hidden="1" customHeight="1" x14ac:dyDescent="0.2">
      <c r="A500" s="322" t="s">
        <v>2233</v>
      </c>
      <c r="B500" s="322"/>
      <c r="C500" s="259"/>
      <c r="D500" s="249" t="s">
        <v>202</v>
      </c>
      <c r="E500" s="249" t="s">
        <v>202</v>
      </c>
      <c r="F500" s="249" t="s">
        <v>202</v>
      </c>
      <c r="G500" s="265" t="s">
        <v>202</v>
      </c>
      <c r="H500" s="265" t="s">
        <v>202</v>
      </c>
      <c r="I500" s="260">
        <v>939.21</v>
      </c>
      <c r="J500" s="260">
        <v>477.97</v>
      </c>
      <c r="K500" s="266">
        <v>29</v>
      </c>
      <c r="L500" s="260">
        <v>3084808.3</v>
      </c>
      <c r="M500" s="260">
        <v>0</v>
      </c>
      <c r="N500" s="260">
        <v>0</v>
      </c>
      <c r="O500" s="260">
        <v>0</v>
      </c>
      <c r="P500" s="260">
        <v>3084808.3</v>
      </c>
      <c r="Q500" s="260">
        <v>0</v>
      </c>
      <c r="R500" s="260">
        <v>0</v>
      </c>
      <c r="S500" s="258"/>
    </row>
    <row r="501" spans="1:19" s="38" customFormat="1" ht="12" hidden="1" customHeight="1" x14ac:dyDescent="0.2">
      <c r="A501" s="328" t="s">
        <v>143</v>
      </c>
      <c r="B501" s="329"/>
      <c r="C501" s="329"/>
      <c r="D501" s="329"/>
      <c r="E501" s="329"/>
      <c r="F501" s="329"/>
      <c r="G501" s="329"/>
      <c r="H501" s="329"/>
      <c r="I501" s="329"/>
      <c r="J501" s="329"/>
      <c r="K501" s="329"/>
      <c r="L501" s="329"/>
      <c r="M501" s="329"/>
      <c r="N501" s="329"/>
      <c r="O501" s="329"/>
      <c r="P501" s="329"/>
      <c r="Q501" s="329"/>
      <c r="R501" s="329"/>
      <c r="S501" s="330"/>
    </row>
    <row r="502" spans="1:19" s="38" customFormat="1" ht="12" hidden="1" customHeight="1" x14ac:dyDescent="0.2">
      <c r="A502" s="249">
        <v>148</v>
      </c>
      <c r="B502" s="250" t="s">
        <v>1826</v>
      </c>
      <c r="C502" s="251" t="s">
        <v>268</v>
      </c>
      <c r="D502" s="252" t="s">
        <v>267</v>
      </c>
      <c r="E502" s="264">
        <v>1983</v>
      </c>
      <c r="F502" s="254" t="s">
        <v>781</v>
      </c>
      <c r="G502" s="266">
        <v>2</v>
      </c>
      <c r="H502" s="265">
        <v>2</v>
      </c>
      <c r="I502" s="256">
        <v>1115.93</v>
      </c>
      <c r="J502" s="256">
        <v>672.41</v>
      </c>
      <c r="K502" s="266">
        <v>21</v>
      </c>
      <c r="L502" s="256">
        <v>3993535.08</v>
      </c>
      <c r="M502" s="256">
        <v>0</v>
      </c>
      <c r="N502" s="256">
        <v>0</v>
      </c>
      <c r="O502" s="256">
        <v>0</v>
      </c>
      <c r="P502" s="256">
        <v>3993535.08</v>
      </c>
      <c r="Q502" s="258">
        <v>0</v>
      </c>
      <c r="R502" s="258">
        <v>0</v>
      </c>
      <c r="S502" s="259" t="s">
        <v>2238</v>
      </c>
    </row>
    <row r="503" spans="1:19" s="38" customFormat="1" ht="32.25" hidden="1" customHeight="1" x14ac:dyDescent="0.2">
      <c r="A503" s="351" t="s">
        <v>144</v>
      </c>
      <c r="B503" s="351"/>
      <c r="C503" s="259"/>
      <c r="D503" s="249" t="s">
        <v>202</v>
      </c>
      <c r="E503" s="249" t="s">
        <v>202</v>
      </c>
      <c r="F503" s="249" t="s">
        <v>202</v>
      </c>
      <c r="G503" s="265" t="s">
        <v>202</v>
      </c>
      <c r="H503" s="265" t="s">
        <v>202</v>
      </c>
      <c r="I503" s="260">
        <v>1115.93</v>
      </c>
      <c r="J503" s="260">
        <v>672.41</v>
      </c>
      <c r="K503" s="266">
        <v>21</v>
      </c>
      <c r="L503" s="260">
        <v>3993535.08</v>
      </c>
      <c r="M503" s="260">
        <v>0</v>
      </c>
      <c r="N503" s="260">
        <v>0</v>
      </c>
      <c r="O503" s="260">
        <v>0</v>
      </c>
      <c r="P503" s="260">
        <v>3993535.08</v>
      </c>
      <c r="Q503" s="260">
        <v>0</v>
      </c>
      <c r="R503" s="260">
        <v>0</v>
      </c>
      <c r="S503" s="258"/>
    </row>
    <row r="504" spans="1:19" s="38" customFormat="1" ht="12" hidden="1" customHeight="1" x14ac:dyDescent="0.2">
      <c r="A504" s="345" t="s">
        <v>123</v>
      </c>
      <c r="B504" s="346"/>
      <c r="C504" s="346"/>
      <c r="D504" s="346"/>
      <c r="E504" s="346"/>
      <c r="F504" s="346"/>
      <c r="G504" s="346"/>
      <c r="H504" s="346"/>
      <c r="I504" s="346"/>
      <c r="J504" s="346"/>
      <c r="K504" s="346"/>
      <c r="L504" s="346"/>
      <c r="M504" s="346"/>
      <c r="N504" s="346"/>
      <c r="O504" s="346"/>
      <c r="P504" s="346"/>
      <c r="Q504" s="346"/>
      <c r="R504" s="346"/>
      <c r="S504" s="347"/>
    </row>
    <row r="505" spans="1:19" s="38" customFormat="1" ht="12" hidden="1" customHeight="1" x14ac:dyDescent="0.2">
      <c r="A505" s="249">
        <v>149</v>
      </c>
      <c r="B505" s="250" t="s">
        <v>1829</v>
      </c>
      <c r="C505" s="251" t="s">
        <v>268</v>
      </c>
      <c r="D505" s="252" t="s">
        <v>267</v>
      </c>
      <c r="E505" s="264">
        <v>1972</v>
      </c>
      <c r="F505" s="254" t="s">
        <v>1239</v>
      </c>
      <c r="G505" s="266">
        <v>2</v>
      </c>
      <c r="H505" s="265">
        <v>2</v>
      </c>
      <c r="I505" s="256">
        <v>745.4</v>
      </c>
      <c r="J505" s="256">
        <v>695.8</v>
      </c>
      <c r="K505" s="266">
        <v>28</v>
      </c>
      <c r="L505" s="256">
        <v>4330888.51</v>
      </c>
      <c r="M505" s="256">
        <v>0</v>
      </c>
      <c r="N505" s="256">
        <v>0</v>
      </c>
      <c r="O505" s="256">
        <v>0</v>
      </c>
      <c r="P505" s="256">
        <v>4330888.51</v>
      </c>
      <c r="Q505" s="258">
        <v>0</v>
      </c>
      <c r="R505" s="258">
        <v>0</v>
      </c>
      <c r="S505" s="259" t="s">
        <v>2238</v>
      </c>
    </row>
    <row r="506" spans="1:19" s="38" customFormat="1" ht="12" hidden="1" customHeight="1" x14ac:dyDescent="0.2">
      <c r="A506" s="249">
        <v>150</v>
      </c>
      <c r="B506" s="250" t="s">
        <v>1833</v>
      </c>
      <c r="C506" s="251" t="s">
        <v>268</v>
      </c>
      <c r="D506" s="252" t="s">
        <v>267</v>
      </c>
      <c r="E506" s="264">
        <v>1970</v>
      </c>
      <c r="F506" s="254" t="s">
        <v>784</v>
      </c>
      <c r="G506" s="266">
        <v>2</v>
      </c>
      <c r="H506" s="265">
        <v>2</v>
      </c>
      <c r="I506" s="256">
        <v>792.2</v>
      </c>
      <c r="J506" s="256">
        <v>735.4</v>
      </c>
      <c r="K506" s="266">
        <v>23</v>
      </c>
      <c r="L506" s="256">
        <v>4520839.75</v>
      </c>
      <c r="M506" s="256">
        <v>0</v>
      </c>
      <c r="N506" s="256">
        <v>0</v>
      </c>
      <c r="O506" s="256">
        <v>0</v>
      </c>
      <c r="P506" s="256">
        <v>4520839.75</v>
      </c>
      <c r="Q506" s="258">
        <v>0</v>
      </c>
      <c r="R506" s="258">
        <v>0</v>
      </c>
      <c r="S506" s="259" t="s">
        <v>2238</v>
      </c>
    </row>
    <row r="507" spans="1:19" s="38" customFormat="1" ht="27.75" hidden="1" customHeight="1" x14ac:dyDescent="0.2">
      <c r="A507" s="351" t="s">
        <v>122</v>
      </c>
      <c r="B507" s="351"/>
      <c r="C507" s="259"/>
      <c r="D507" s="249" t="s">
        <v>202</v>
      </c>
      <c r="E507" s="249" t="s">
        <v>202</v>
      </c>
      <c r="F507" s="249" t="s">
        <v>202</v>
      </c>
      <c r="G507" s="265" t="s">
        <v>202</v>
      </c>
      <c r="H507" s="265" t="s">
        <v>202</v>
      </c>
      <c r="I507" s="260">
        <v>1537.6</v>
      </c>
      <c r="J507" s="260">
        <v>1431.1999999999998</v>
      </c>
      <c r="K507" s="266">
        <v>51</v>
      </c>
      <c r="L507" s="260">
        <v>8851728.2599999998</v>
      </c>
      <c r="M507" s="260">
        <v>0</v>
      </c>
      <c r="N507" s="260">
        <v>0</v>
      </c>
      <c r="O507" s="260">
        <v>0</v>
      </c>
      <c r="P507" s="260">
        <v>8851728.2599999998</v>
      </c>
      <c r="Q507" s="260">
        <v>0</v>
      </c>
      <c r="R507" s="260">
        <v>0</v>
      </c>
      <c r="S507" s="258"/>
    </row>
    <row r="508" spans="1:19" s="38" customFormat="1" ht="12" hidden="1" customHeight="1" x14ac:dyDescent="0.2">
      <c r="A508" s="328" t="s">
        <v>145</v>
      </c>
      <c r="B508" s="329"/>
      <c r="C508" s="329"/>
      <c r="D508" s="329"/>
      <c r="E508" s="329"/>
      <c r="F508" s="329"/>
      <c r="G508" s="329"/>
      <c r="H508" s="329"/>
      <c r="I508" s="329"/>
      <c r="J508" s="329"/>
      <c r="K508" s="329"/>
      <c r="L508" s="329"/>
      <c r="M508" s="329"/>
      <c r="N508" s="329"/>
      <c r="O508" s="329"/>
      <c r="P508" s="329"/>
      <c r="Q508" s="329"/>
      <c r="R508" s="329"/>
      <c r="S508" s="330"/>
    </row>
    <row r="509" spans="1:19" s="38" customFormat="1" ht="12" hidden="1" customHeight="1" x14ac:dyDescent="0.2">
      <c r="A509" s="249">
        <v>151</v>
      </c>
      <c r="B509" s="250" t="s">
        <v>1839</v>
      </c>
      <c r="C509" s="251" t="s">
        <v>268</v>
      </c>
      <c r="D509" s="252" t="s">
        <v>267</v>
      </c>
      <c r="E509" s="264">
        <v>1975</v>
      </c>
      <c r="F509" s="254" t="s">
        <v>784</v>
      </c>
      <c r="G509" s="266">
        <v>2</v>
      </c>
      <c r="H509" s="265">
        <v>3</v>
      </c>
      <c r="I509" s="256">
        <v>2118.5</v>
      </c>
      <c r="J509" s="256">
        <v>916.5</v>
      </c>
      <c r="K509" s="266">
        <v>28</v>
      </c>
      <c r="L509" s="256">
        <v>3859809.4</v>
      </c>
      <c r="M509" s="256">
        <v>0</v>
      </c>
      <c r="N509" s="256">
        <v>0</v>
      </c>
      <c r="O509" s="256">
        <v>0</v>
      </c>
      <c r="P509" s="256">
        <v>3859809.4</v>
      </c>
      <c r="Q509" s="258">
        <v>0</v>
      </c>
      <c r="R509" s="258">
        <v>0</v>
      </c>
      <c r="S509" s="259" t="s">
        <v>2238</v>
      </c>
    </row>
    <row r="510" spans="1:19" s="38" customFormat="1" ht="32.25" hidden="1" customHeight="1" x14ac:dyDescent="0.2">
      <c r="A510" s="322" t="s">
        <v>146</v>
      </c>
      <c r="B510" s="322"/>
      <c r="C510" s="259"/>
      <c r="D510" s="249" t="s">
        <v>202</v>
      </c>
      <c r="E510" s="249" t="s">
        <v>202</v>
      </c>
      <c r="F510" s="249" t="s">
        <v>202</v>
      </c>
      <c r="G510" s="265" t="s">
        <v>202</v>
      </c>
      <c r="H510" s="265" t="s">
        <v>202</v>
      </c>
      <c r="I510" s="260">
        <v>2118.5</v>
      </c>
      <c r="J510" s="260">
        <v>916.5</v>
      </c>
      <c r="K510" s="266">
        <v>28</v>
      </c>
      <c r="L510" s="260">
        <v>3859809.4</v>
      </c>
      <c r="M510" s="260">
        <v>0</v>
      </c>
      <c r="N510" s="260">
        <v>0</v>
      </c>
      <c r="O510" s="260">
        <v>0</v>
      </c>
      <c r="P510" s="260">
        <v>3859809.4</v>
      </c>
      <c r="Q510" s="260">
        <v>0</v>
      </c>
      <c r="R510" s="260">
        <v>0</v>
      </c>
      <c r="S510" s="258"/>
    </row>
    <row r="511" spans="1:19" s="38" customFormat="1" ht="12" hidden="1" customHeight="1" x14ac:dyDescent="0.2">
      <c r="A511" s="328" t="s">
        <v>116</v>
      </c>
      <c r="B511" s="329"/>
      <c r="C511" s="329"/>
      <c r="D511" s="329"/>
      <c r="E511" s="329"/>
      <c r="F511" s="329"/>
      <c r="G511" s="329"/>
      <c r="H511" s="329"/>
      <c r="I511" s="329"/>
      <c r="J511" s="329"/>
      <c r="K511" s="329"/>
      <c r="L511" s="329"/>
      <c r="M511" s="329"/>
      <c r="N511" s="329"/>
      <c r="O511" s="329"/>
      <c r="P511" s="329"/>
      <c r="Q511" s="329"/>
      <c r="R511" s="329"/>
      <c r="S511" s="330"/>
    </row>
    <row r="512" spans="1:19" s="38" customFormat="1" ht="12" hidden="1" customHeight="1" x14ac:dyDescent="0.2">
      <c r="A512" s="249">
        <v>152</v>
      </c>
      <c r="B512" s="250" t="s">
        <v>1842</v>
      </c>
      <c r="C512" s="251" t="s">
        <v>268</v>
      </c>
      <c r="D512" s="252" t="s">
        <v>267</v>
      </c>
      <c r="E512" s="264">
        <v>1963</v>
      </c>
      <c r="F512" s="254" t="s">
        <v>781</v>
      </c>
      <c r="G512" s="266">
        <v>2</v>
      </c>
      <c r="H512" s="265">
        <v>2</v>
      </c>
      <c r="I512" s="256">
        <v>348.4</v>
      </c>
      <c r="J512" s="256">
        <v>303.39999999999998</v>
      </c>
      <c r="K512" s="266">
        <v>33</v>
      </c>
      <c r="L512" s="256">
        <v>4938732.51</v>
      </c>
      <c r="M512" s="256">
        <v>0</v>
      </c>
      <c r="N512" s="256">
        <v>0</v>
      </c>
      <c r="O512" s="256">
        <v>0</v>
      </c>
      <c r="P512" s="256">
        <v>4938732.51</v>
      </c>
      <c r="Q512" s="258">
        <v>0</v>
      </c>
      <c r="R512" s="258">
        <v>0</v>
      </c>
      <c r="S512" s="259" t="s">
        <v>2238</v>
      </c>
    </row>
    <row r="513" spans="1:19" s="38" customFormat="1" ht="12" hidden="1" customHeight="1" x14ac:dyDescent="0.2">
      <c r="A513" s="249">
        <v>153</v>
      </c>
      <c r="B513" s="250" t="s">
        <v>1847</v>
      </c>
      <c r="C513" s="251" t="s">
        <v>268</v>
      </c>
      <c r="D513" s="252" t="s">
        <v>267</v>
      </c>
      <c r="E513" s="264">
        <v>1965</v>
      </c>
      <c r="F513" s="254" t="s">
        <v>949</v>
      </c>
      <c r="G513" s="266">
        <v>2</v>
      </c>
      <c r="H513" s="265">
        <v>1</v>
      </c>
      <c r="I513" s="256">
        <v>411.5</v>
      </c>
      <c r="J513" s="256">
        <v>381.7</v>
      </c>
      <c r="K513" s="266">
        <v>53</v>
      </c>
      <c r="L513" s="256">
        <v>1805296.68</v>
      </c>
      <c r="M513" s="256">
        <v>0</v>
      </c>
      <c r="N513" s="256">
        <v>0</v>
      </c>
      <c r="O513" s="256">
        <v>0</v>
      </c>
      <c r="P513" s="256">
        <v>1805296.68</v>
      </c>
      <c r="Q513" s="258">
        <v>0</v>
      </c>
      <c r="R513" s="258">
        <v>0</v>
      </c>
      <c r="S513" s="259" t="s">
        <v>2238</v>
      </c>
    </row>
    <row r="514" spans="1:19" s="38" customFormat="1" ht="12" hidden="1" customHeight="1" x14ac:dyDescent="0.2">
      <c r="A514" s="249">
        <v>154</v>
      </c>
      <c r="B514" s="250" t="s">
        <v>1850</v>
      </c>
      <c r="C514" s="251" t="s">
        <v>268</v>
      </c>
      <c r="D514" s="252" t="s">
        <v>267</v>
      </c>
      <c r="E514" s="264">
        <v>1968</v>
      </c>
      <c r="F514" s="254" t="s">
        <v>949</v>
      </c>
      <c r="G514" s="266">
        <v>2</v>
      </c>
      <c r="H514" s="265">
        <v>3</v>
      </c>
      <c r="I514" s="256">
        <v>608.44000000000005</v>
      </c>
      <c r="J514" s="256">
        <v>566.9</v>
      </c>
      <c r="K514" s="266">
        <v>16</v>
      </c>
      <c r="L514" s="256">
        <v>4622957.54</v>
      </c>
      <c r="M514" s="256">
        <v>0</v>
      </c>
      <c r="N514" s="256">
        <v>0</v>
      </c>
      <c r="O514" s="256">
        <v>0</v>
      </c>
      <c r="P514" s="256">
        <v>4622957.54</v>
      </c>
      <c r="Q514" s="258">
        <v>0</v>
      </c>
      <c r="R514" s="258">
        <v>0</v>
      </c>
      <c r="S514" s="259" t="s">
        <v>2238</v>
      </c>
    </row>
    <row r="515" spans="1:19" s="38" customFormat="1" ht="30.75" hidden="1" customHeight="1" x14ac:dyDescent="0.2">
      <c r="A515" s="322" t="s">
        <v>117</v>
      </c>
      <c r="B515" s="322"/>
      <c r="C515" s="259"/>
      <c r="D515" s="249" t="s">
        <v>202</v>
      </c>
      <c r="E515" s="249" t="s">
        <v>202</v>
      </c>
      <c r="F515" s="249" t="s">
        <v>202</v>
      </c>
      <c r="G515" s="265" t="s">
        <v>202</v>
      </c>
      <c r="H515" s="265" t="s">
        <v>202</v>
      </c>
      <c r="I515" s="260">
        <v>1368.3400000000001</v>
      </c>
      <c r="J515" s="260">
        <v>1252</v>
      </c>
      <c r="K515" s="266">
        <v>102</v>
      </c>
      <c r="L515" s="260">
        <v>11366986.73</v>
      </c>
      <c r="M515" s="260">
        <v>0</v>
      </c>
      <c r="N515" s="260">
        <v>0</v>
      </c>
      <c r="O515" s="260">
        <v>0</v>
      </c>
      <c r="P515" s="260">
        <v>11366986.73</v>
      </c>
      <c r="Q515" s="260">
        <v>0</v>
      </c>
      <c r="R515" s="260">
        <v>0</v>
      </c>
      <c r="S515" s="258"/>
    </row>
    <row r="516" spans="1:19" s="38" customFormat="1" ht="12" hidden="1" customHeight="1" x14ac:dyDescent="0.2">
      <c r="A516" s="328" t="s">
        <v>129</v>
      </c>
      <c r="B516" s="329"/>
      <c r="C516" s="329"/>
      <c r="D516" s="329"/>
      <c r="E516" s="329"/>
      <c r="F516" s="329"/>
      <c r="G516" s="329"/>
      <c r="H516" s="329"/>
      <c r="I516" s="329"/>
      <c r="J516" s="329"/>
      <c r="K516" s="329"/>
      <c r="L516" s="329"/>
      <c r="M516" s="329"/>
      <c r="N516" s="329"/>
      <c r="O516" s="329"/>
      <c r="P516" s="329"/>
      <c r="Q516" s="329"/>
      <c r="R516" s="329"/>
      <c r="S516" s="330"/>
    </row>
    <row r="517" spans="1:19" s="38" customFormat="1" ht="12" hidden="1" customHeight="1" x14ac:dyDescent="0.2">
      <c r="A517" s="249">
        <v>155</v>
      </c>
      <c r="B517" s="250" t="s">
        <v>1856</v>
      </c>
      <c r="C517" s="251" t="s">
        <v>268</v>
      </c>
      <c r="D517" s="252" t="s">
        <v>267</v>
      </c>
      <c r="E517" s="264">
        <v>1965</v>
      </c>
      <c r="F517" s="254" t="s">
        <v>784</v>
      </c>
      <c r="G517" s="266">
        <v>2</v>
      </c>
      <c r="H517" s="265">
        <v>2</v>
      </c>
      <c r="I517" s="256">
        <v>638.6</v>
      </c>
      <c r="J517" s="256">
        <v>592.29999999999995</v>
      </c>
      <c r="K517" s="266">
        <v>27</v>
      </c>
      <c r="L517" s="256">
        <v>1831889.86</v>
      </c>
      <c r="M517" s="256">
        <v>0</v>
      </c>
      <c r="N517" s="256">
        <v>0</v>
      </c>
      <c r="O517" s="256">
        <v>0</v>
      </c>
      <c r="P517" s="256">
        <v>1831889.86</v>
      </c>
      <c r="Q517" s="258">
        <v>0</v>
      </c>
      <c r="R517" s="258">
        <v>0</v>
      </c>
      <c r="S517" s="259" t="s">
        <v>2238</v>
      </c>
    </row>
    <row r="518" spans="1:19" s="38" customFormat="1" ht="12" hidden="1" customHeight="1" x14ac:dyDescent="0.2">
      <c r="A518" s="249">
        <v>156</v>
      </c>
      <c r="B518" s="250" t="s">
        <v>1858</v>
      </c>
      <c r="C518" s="251" t="s">
        <v>268</v>
      </c>
      <c r="D518" s="252" t="s">
        <v>267</v>
      </c>
      <c r="E518" s="264">
        <v>1960</v>
      </c>
      <c r="F518" s="254" t="s">
        <v>784</v>
      </c>
      <c r="G518" s="266">
        <v>2</v>
      </c>
      <c r="H518" s="265">
        <v>4</v>
      </c>
      <c r="I518" s="256">
        <v>367.6</v>
      </c>
      <c r="J518" s="256">
        <v>367.6</v>
      </c>
      <c r="K518" s="266">
        <v>16</v>
      </c>
      <c r="L518" s="256">
        <v>1440590.28</v>
      </c>
      <c r="M518" s="256">
        <v>0</v>
      </c>
      <c r="N518" s="256">
        <v>0</v>
      </c>
      <c r="O518" s="256">
        <v>0</v>
      </c>
      <c r="P518" s="256">
        <v>1440590.28</v>
      </c>
      <c r="Q518" s="258">
        <v>0</v>
      </c>
      <c r="R518" s="258">
        <v>0</v>
      </c>
      <c r="S518" s="259" t="s">
        <v>2238</v>
      </c>
    </row>
    <row r="519" spans="1:19" s="38" customFormat="1" ht="39" hidden="1" customHeight="1" x14ac:dyDescent="0.2">
      <c r="A519" s="322" t="s">
        <v>130</v>
      </c>
      <c r="B519" s="322"/>
      <c r="C519" s="259"/>
      <c r="D519" s="249" t="s">
        <v>202</v>
      </c>
      <c r="E519" s="249" t="s">
        <v>202</v>
      </c>
      <c r="F519" s="249" t="s">
        <v>202</v>
      </c>
      <c r="G519" s="265" t="s">
        <v>202</v>
      </c>
      <c r="H519" s="265" t="s">
        <v>202</v>
      </c>
      <c r="I519" s="260">
        <v>1006.2</v>
      </c>
      <c r="J519" s="260">
        <v>959.9</v>
      </c>
      <c r="K519" s="266">
        <v>43</v>
      </c>
      <c r="L519" s="260">
        <v>3272480.14</v>
      </c>
      <c r="M519" s="260">
        <v>0</v>
      </c>
      <c r="N519" s="260">
        <v>0</v>
      </c>
      <c r="O519" s="260">
        <v>0</v>
      </c>
      <c r="P519" s="260">
        <v>3272480.14</v>
      </c>
      <c r="Q519" s="260">
        <v>0</v>
      </c>
      <c r="R519" s="260">
        <v>0</v>
      </c>
      <c r="S519" s="258"/>
    </row>
    <row r="520" spans="1:19" s="38" customFormat="1" ht="12" hidden="1" customHeight="1" x14ac:dyDescent="0.2">
      <c r="A520" s="328" t="s">
        <v>203</v>
      </c>
      <c r="B520" s="329"/>
      <c r="C520" s="329"/>
      <c r="D520" s="329"/>
      <c r="E520" s="329"/>
      <c r="F520" s="329"/>
      <c r="G520" s="329"/>
      <c r="H520" s="329"/>
      <c r="I520" s="329"/>
      <c r="J520" s="329"/>
      <c r="K520" s="329"/>
      <c r="L520" s="329"/>
      <c r="M520" s="329"/>
      <c r="N520" s="329"/>
      <c r="O520" s="329"/>
      <c r="P520" s="329"/>
      <c r="Q520" s="329"/>
      <c r="R520" s="329"/>
      <c r="S520" s="330"/>
    </row>
    <row r="521" spans="1:19" s="38" customFormat="1" ht="12" hidden="1" customHeight="1" x14ac:dyDescent="0.2">
      <c r="A521" s="249">
        <v>157</v>
      </c>
      <c r="B521" s="250" t="s">
        <v>1864</v>
      </c>
      <c r="C521" s="251" t="s">
        <v>268</v>
      </c>
      <c r="D521" s="252" t="s">
        <v>267</v>
      </c>
      <c r="E521" s="264">
        <v>1973</v>
      </c>
      <c r="F521" s="254" t="s">
        <v>784</v>
      </c>
      <c r="G521" s="266">
        <v>2</v>
      </c>
      <c r="H521" s="265">
        <v>3</v>
      </c>
      <c r="I521" s="256">
        <v>970</v>
      </c>
      <c r="J521" s="256">
        <v>892.16</v>
      </c>
      <c r="K521" s="266">
        <v>39</v>
      </c>
      <c r="L521" s="256">
        <v>5926479.0099999998</v>
      </c>
      <c r="M521" s="256">
        <v>0</v>
      </c>
      <c r="N521" s="256">
        <v>0</v>
      </c>
      <c r="O521" s="256">
        <v>0</v>
      </c>
      <c r="P521" s="256">
        <v>5926479.0099999998</v>
      </c>
      <c r="Q521" s="258">
        <v>0</v>
      </c>
      <c r="R521" s="258">
        <v>0</v>
      </c>
      <c r="S521" s="259" t="s">
        <v>2238</v>
      </c>
    </row>
    <row r="522" spans="1:19" s="38" customFormat="1" ht="27.75" hidden="1" customHeight="1" x14ac:dyDescent="0.2">
      <c r="A522" s="327" t="s">
        <v>147</v>
      </c>
      <c r="B522" s="327"/>
      <c r="C522" s="259"/>
      <c r="D522" s="249" t="s">
        <v>202</v>
      </c>
      <c r="E522" s="249" t="s">
        <v>202</v>
      </c>
      <c r="F522" s="249" t="s">
        <v>202</v>
      </c>
      <c r="G522" s="265" t="s">
        <v>202</v>
      </c>
      <c r="H522" s="265" t="s">
        <v>202</v>
      </c>
      <c r="I522" s="260">
        <v>970</v>
      </c>
      <c r="J522" s="260">
        <v>892.16</v>
      </c>
      <c r="K522" s="266">
        <v>39</v>
      </c>
      <c r="L522" s="260">
        <v>5926479.0099999998</v>
      </c>
      <c r="M522" s="260">
        <v>0</v>
      </c>
      <c r="N522" s="260">
        <v>0</v>
      </c>
      <c r="O522" s="260">
        <v>0</v>
      </c>
      <c r="P522" s="260">
        <v>5926479.0099999998</v>
      </c>
      <c r="Q522" s="260">
        <v>0</v>
      </c>
      <c r="R522" s="260">
        <v>0</v>
      </c>
      <c r="S522" s="258"/>
    </row>
    <row r="523" spans="1:19" s="38" customFormat="1" ht="12" hidden="1" customHeight="1" x14ac:dyDescent="0.2">
      <c r="A523" s="328" t="s">
        <v>2217</v>
      </c>
      <c r="B523" s="329"/>
      <c r="C523" s="329"/>
      <c r="D523" s="329"/>
      <c r="E523" s="329"/>
      <c r="F523" s="329"/>
      <c r="G523" s="329"/>
      <c r="H523" s="329"/>
      <c r="I523" s="329"/>
      <c r="J523" s="329"/>
      <c r="K523" s="329"/>
      <c r="L523" s="329"/>
      <c r="M523" s="329"/>
      <c r="N523" s="329"/>
      <c r="O523" s="329"/>
      <c r="P523" s="329"/>
      <c r="Q523" s="329"/>
      <c r="R523" s="329"/>
      <c r="S523" s="330"/>
    </row>
    <row r="524" spans="1:19" s="38" customFormat="1" ht="12" hidden="1" customHeight="1" x14ac:dyDescent="0.2">
      <c r="A524" s="249">
        <v>158</v>
      </c>
      <c r="B524" s="250" t="s">
        <v>1873</v>
      </c>
      <c r="C524" s="251" t="s">
        <v>268</v>
      </c>
      <c r="D524" s="252" t="s">
        <v>267</v>
      </c>
      <c r="E524" s="264">
        <v>1968</v>
      </c>
      <c r="F524" s="254" t="s">
        <v>784</v>
      </c>
      <c r="G524" s="266">
        <v>2</v>
      </c>
      <c r="H524" s="265">
        <v>2</v>
      </c>
      <c r="I524" s="256">
        <v>311.3</v>
      </c>
      <c r="J524" s="256">
        <v>297.10000000000002</v>
      </c>
      <c r="K524" s="266">
        <v>16</v>
      </c>
      <c r="L524" s="256">
        <v>3267161.49</v>
      </c>
      <c r="M524" s="256">
        <v>0</v>
      </c>
      <c r="N524" s="256">
        <v>0</v>
      </c>
      <c r="O524" s="256">
        <v>0</v>
      </c>
      <c r="P524" s="256">
        <v>3267161.49</v>
      </c>
      <c r="Q524" s="258">
        <v>0</v>
      </c>
      <c r="R524" s="258">
        <v>0</v>
      </c>
      <c r="S524" s="259" t="s">
        <v>2238</v>
      </c>
    </row>
    <row r="525" spans="1:19" s="38" customFormat="1" ht="29.25" hidden="1" customHeight="1" x14ac:dyDescent="0.2">
      <c r="A525" s="327" t="s">
        <v>2218</v>
      </c>
      <c r="B525" s="327"/>
      <c r="C525" s="259"/>
      <c r="D525" s="249" t="s">
        <v>202</v>
      </c>
      <c r="E525" s="249" t="s">
        <v>202</v>
      </c>
      <c r="F525" s="249" t="s">
        <v>202</v>
      </c>
      <c r="G525" s="265" t="s">
        <v>202</v>
      </c>
      <c r="H525" s="265" t="s">
        <v>202</v>
      </c>
      <c r="I525" s="260">
        <v>311.3</v>
      </c>
      <c r="J525" s="260">
        <v>297.10000000000002</v>
      </c>
      <c r="K525" s="266">
        <v>16</v>
      </c>
      <c r="L525" s="260">
        <v>3267161.49</v>
      </c>
      <c r="M525" s="260">
        <v>0</v>
      </c>
      <c r="N525" s="260">
        <v>0</v>
      </c>
      <c r="O525" s="260">
        <v>0</v>
      </c>
      <c r="P525" s="260">
        <v>3267161.49</v>
      </c>
      <c r="Q525" s="260">
        <v>0</v>
      </c>
      <c r="R525" s="260">
        <v>0</v>
      </c>
      <c r="S525" s="258"/>
    </row>
    <row r="526" spans="1:19" s="38" customFormat="1" ht="12" hidden="1" customHeight="1" x14ac:dyDescent="0.2">
      <c r="A526" s="328" t="s">
        <v>2234</v>
      </c>
      <c r="B526" s="329"/>
      <c r="C526" s="329"/>
      <c r="D526" s="329"/>
      <c r="E526" s="329"/>
      <c r="F526" s="329"/>
      <c r="G526" s="329"/>
      <c r="H526" s="329"/>
      <c r="I526" s="329"/>
      <c r="J526" s="329"/>
      <c r="K526" s="329"/>
      <c r="L526" s="329"/>
      <c r="M526" s="329"/>
      <c r="N526" s="329"/>
      <c r="O526" s="329"/>
      <c r="P526" s="329"/>
      <c r="Q526" s="329"/>
      <c r="R526" s="329"/>
      <c r="S526" s="330"/>
    </row>
    <row r="527" spans="1:19" s="38" customFormat="1" ht="12" hidden="1" customHeight="1" x14ac:dyDescent="0.2">
      <c r="A527" s="249">
        <v>159</v>
      </c>
      <c r="B527" s="250" t="s">
        <v>1884</v>
      </c>
      <c r="C527" s="251" t="s">
        <v>268</v>
      </c>
      <c r="D527" s="252" t="s">
        <v>267</v>
      </c>
      <c r="E527" s="264">
        <v>1968</v>
      </c>
      <c r="F527" s="254" t="s">
        <v>784</v>
      </c>
      <c r="G527" s="266">
        <v>1</v>
      </c>
      <c r="H527" s="265">
        <v>1</v>
      </c>
      <c r="I527" s="256">
        <v>393</v>
      </c>
      <c r="J527" s="256">
        <v>178.9</v>
      </c>
      <c r="K527" s="266">
        <v>24</v>
      </c>
      <c r="L527" s="256">
        <v>3107602.45</v>
      </c>
      <c r="M527" s="256">
        <v>0</v>
      </c>
      <c r="N527" s="256">
        <v>0</v>
      </c>
      <c r="O527" s="256">
        <v>0</v>
      </c>
      <c r="P527" s="256">
        <v>3107602.45</v>
      </c>
      <c r="Q527" s="258">
        <v>0</v>
      </c>
      <c r="R527" s="258">
        <v>0</v>
      </c>
      <c r="S527" s="259" t="s">
        <v>2238</v>
      </c>
    </row>
    <row r="528" spans="1:19" s="38" customFormat="1" ht="28.5" hidden="1" customHeight="1" x14ac:dyDescent="0.2">
      <c r="A528" s="327" t="s">
        <v>2235</v>
      </c>
      <c r="B528" s="327"/>
      <c r="C528" s="259"/>
      <c r="D528" s="249" t="s">
        <v>202</v>
      </c>
      <c r="E528" s="249" t="s">
        <v>202</v>
      </c>
      <c r="F528" s="249" t="s">
        <v>202</v>
      </c>
      <c r="G528" s="265" t="s">
        <v>202</v>
      </c>
      <c r="H528" s="265" t="s">
        <v>202</v>
      </c>
      <c r="I528" s="260">
        <v>393</v>
      </c>
      <c r="J528" s="260">
        <v>178.9</v>
      </c>
      <c r="K528" s="266">
        <v>24</v>
      </c>
      <c r="L528" s="260">
        <v>3107602.45</v>
      </c>
      <c r="M528" s="260">
        <v>0</v>
      </c>
      <c r="N528" s="260">
        <v>0</v>
      </c>
      <c r="O528" s="260">
        <v>0</v>
      </c>
      <c r="P528" s="260">
        <v>3107602.45</v>
      </c>
      <c r="Q528" s="260">
        <v>0</v>
      </c>
      <c r="R528" s="260">
        <v>0</v>
      </c>
      <c r="S528" s="258"/>
    </row>
    <row r="529" spans="1:19" s="38" customFormat="1" ht="12" hidden="1" customHeight="1" x14ac:dyDescent="0.2">
      <c r="A529" s="328" t="s">
        <v>2236</v>
      </c>
      <c r="B529" s="329"/>
      <c r="C529" s="329"/>
      <c r="D529" s="329"/>
      <c r="E529" s="329"/>
      <c r="F529" s="329"/>
      <c r="G529" s="329"/>
      <c r="H529" s="329"/>
      <c r="I529" s="329"/>
      <c r="J529" s="329"/>
      <c r="K529" s="329"/>
      <c r="L529" s="329"/>
      <c r="M529" s="329"/>
      <c r="N529" s="329"/>
      <c r="O529" s="329"/>
      <c r="P529" s="329"/>
      <c r="Q529" s="329"/>
      <c r="R529" s="329"/>
      <c r="S529" s="330"/>
    </row>
    <row r="530" spans="1:19" s="38" customFormat="1" ht="12" hidden="1" customHeight="1" x14ac:dyDescent="0.2">
      <c r="A530" s="249">
        <v>160</v>
      </c>
      <c r="B530" s="250" t="s">
        <v>1885</v>
      </c>
      <c r="C530" s="251" t="s">
        <v>268</v>
      </c>
      <c r="D530" s="252" t="s">
        <v>267</v>
      </c>
      <c r="E530" s="264">
        <v>1920</v>
      </c>
      <c r="F530" s="254" t="s">
        <v>784</v>
      </c>
      <c r="G530" s="266">
        <v>2</v>
      </c>
      <c r="H530" s="265">
        <v>2</v>
      </c>
      <c r="I530" s="256">
        <v>353</v>
      </c>
      <c r="J530" s="256">
        <v>340</v>
      </c>
      <c r="K530" s="266">
        <v>27</v>
      </c>
      <c r="L530" s="256">
        <v>2484562.35</v>
      </c>
      <c r="M530" s="256">
        <v>0</v>
      </c>
      <c r="N530" s="256">
        <v>0</v>
      </c>
      <c r="O530" s="256">
        <v>0</v>
      </c>
      <c r="P530" s="256">
        <v>2484562.35</v>
      </c>
      <c r="Q530" s="258">
        <v>0</v>
      </c>
      <c r="R530" s="258">
        <v>0</v>
      </c>
      <c r="S530" s="259" t="s">
        <v>2238</v>
      </c>
    </row>
    <row r="531" spans="1:19" s="38" customFormat="1" ht="26.25" hidden="1" customHeight="1" x14ac:dyDescent="0.2">
      <c r="A531" s="327" t="s">
        <v>2237</v>
      </c>
      <c r="B531" s="327"/>
      <c r="C531" s="259"/>
      <c r="D531" s="249" t="s">
        <v>202</v>
      </c>
      <c r="E531" s="249" t="s">
        <v>202</v>
      </c>
      <c r="F531" s="249" t="s">
        <v>202</v>
      </c>
      <c r="G531" s="265" t="s">
        <v>202</v>
      </c>
      <c r="H531" s="265" t="s">
        <v>202</v>
      </c>
      <c r="I531" s="260">
        <v>353</v>
      </c>
      <c r="J531" s="260">
        <v>340</v>
      </c>
      <c r="K531" s="266">
        <v>27</v>
      </c>
      <c r="L531" s="260">
        <v>2484562.35</v>
      </c>
      <c r="M531" s="260">
        <v>0</v>
      </c>
      <c r="N531" s="260">
        <v>0</v>
      </c>
      <c r="O531" s="260">
        <v>0</v>
      </c>
      <c r="P531" s="260">
        <v>2484562.35</v>
      </c>
      <c r="Q531" s="260">
        <v>0</v>
      </c>
      <c r="R531" s="260">
        <v>0</v>
      </c>
      <c r="S531" s="258"/>
    </row>
    <row r="532" spans="1:19" s="38" customFormat="1" ht="12" hidden="1" customHeight="1" x14ac:dyDescent="0.2">
      <c r="A532" s="328" t="s">
        <v>148</v>
      </c>
      <c r="B532" s="329"/>
      <c r="C532" s="329"/>
      <c r="D532" s="329"/>
      <c r="E532" s="329"/>
      <c r="F532" s="329"/>
      <c r="G532" s="329"/>
      <c r="H532" s="329"/>
      <c r="I532" s="329"/>
      <c r="J532" s="329"/>
      <c r="K532" s="329"/>
      <c r="L532" s="329"/>
      <c r="M532" s="329"/>
      <c r="N532" s="329"/>
      <c r="O532" s="329"/>
      <c r="P532" s="329"/>
      <c r="Q532" s="329"/>
      <c r="R532" s="329"/>
      <c r="S532" s="330"/>
    </row>
    <row r="533" spans="1:19" s="38" customFormat="1" ht="12" hidden="1" customHeight="1" x14ac:dyDescent="0.2">
      <c r="A533" s="249">
        <v>161</v>
      </c>
      <c r="B533" s="250" t="s">
        <v>1897</v>
      </c>
      <c r="C533" s="251" t="s">
        <v>268</v>
      </c>
      <c r="D533" s="252" t="s">
        <v>267</v>
      </c>
      <c r="E533" s="264">
        <v>1986</v>
      </c>
      <c r="F533" s="254" t="s">
        <v>784</v>
      </c>
      <c r="G533" s="266">
        <v>2</v>
      </c>
      <c r="H533" s="265">
        <v>1</v>
      </c>
      <c r="I533" s="256">
        <v>605.5</v>
      </c>
      <c r="J533" s="256">
        <v>434</v>
      </c>
      <c r="K533" s="266">
        <v>29</v>
      </c>
      <c r="L533" s="256">
        <v>3107602.45</v>
      </c>
      <c r="M533" s="256">
        <v>0</v>
      </c>
      <c r="N533" s="256">
        <v>0</v>
      </c>
      <c r="O533" s="256">
        <v>0</v>
      </c>
      <c r="P533" s="256">
        <v>3107602.45</v>
      </c>
      <c r="Q533" s="258">
        <v>0</v>
      </c>
      <c r="R533" s="258">
        <v>0</v>
      </c>
      <c r="S533" s="259" t="s">
        <v>2238</v>
      </c>
    </row>
    <row r="534" spans="1:19" s="38" customFormat="1" ht="12" hidden="1" customHeight="1" x14ac:dyDescent="0.2">
      <c r="A534" s="249">
        <v>162</v>
      </c>
      <c r="B534" s="250" t="s">
        <v>1899</v>
      </c>
      <c r="C534" s="251" t="s">
        <v>268</v>
      </c>
      <c r="D534" s="252" t="s">
        <v>267</v>
      </c>
      <c r="E534" s="264">
        <v>1987</v>
      </c>
      <c r="F534" s="254" t="s">
        <v>784</v>
      </c>
      <c r="G534" s="266">
        <v>2</v>
      </c>
      <c r="H534" s="265">
        <v>2</v>
      </c>
      <c r="I534" s="256">
        <v>979.3</v>
      </c>
      <c r="J534" s="256">
        <v>893.8</v>
      </c>
      <c r="K534" s="266">
        <v>41</v>
      </c>
      <c r="L534" s="256">
        <v>6747068.4000000004</v>
      </c>
      <c r="M534" s="256">
        <v>0</v>
      </c>
      <c r="N534" s="256">
        <v>0</v>
      </c>
      <c r="O534" s="256">
        <v>0</v>
      </c>
      <c r="P534" s="256">
        <v>6747068.4000000004</v>
      </c>
      <c r="Q534" s="258">
        <v>0</v>
      </c>
      <c r="R534" s="258">
        <v>0</v>
      </c>
      <c r="S534" s="259" t="s">
        <v>2238</v>
      </c>
    </row>
    <row r="535" spans="1:19" s="38" customFormat="1" ht="25.5" hidden="1" customHeight="1" x14ac:dyDescent="0.2">
      <c r="A535" s="322" t="s">
        <v>149</v>
      </c>
      <c r="B535" s="322"/>
      <c r="C535" s="259"/>
      <c r="D535" s="249" t="s">
        <v>202</v>
      </c>
      <c r="E535" s="249" t="s">
        <v>202</v>
      </c>
      <c r="F535" s="249" t="s">
        <v>202</v>
      </c>
      <c r="G535" s="265" t="s">
        <v>202</v>
      </c>
      <c r="H535" s="265" t="s">
        <v>202</v>
      </c>
      <c r="I535" s="260">
        <v>1584.8</v>
      </c>
      <c r="J535" s="260">
        <v>1327.8</v>
      </c>
      <c r="K535" s="266">
        <v>70</v>
      </c>
      <c r="L535" s="260">
        <v>9854670.8500000015</v>
      </c>
      <c r="M535" s="260">
        <v>0</v>
      </c>
      <c r="N535" s="260">
        <v>0</v>
      </c>
      <c r="O535" s="260">
        <v>0</v>
      </c>
      <c r="P535" s="260">
        <v>9854670.8500000015</v>
      </c>
      <c r="Q535" s="260">
        <v>0</v>
      </c>
      <c r="R535" s="260">
        <v>0</v>
      </c>
      <c r="S535" s="258"/>
    </row>
    <row r="536" spans="1:19" s="38" customFormat="1" ht="12" hidden="1" customHeight="1" x14ac:dyDescent="0.2">
      <c r="A536" s="328" t="s">
        <v>150</v>
      </c>
      <c r="B536" s="329"/>
      <c r="C536" s="329"/>
      <c r="D536" s="329"/>
      <c r="E536" s="329"/>
      <c r="F536" s="329"/>
      <c r="G536" s="329"/>
      <c r="H536" s="329"/>
      <c r="I536" s="329"/>
      <c r="J536" s="329"/>
      <c r="K536" s="329"/>
      <c r="L536" s="329"/>
      <c r="M536" s="329"/>
      <c r="N536" s="329"/>
      <c r="O536" s="329"/>
      <c r="P536" s="329"/>
      <c r="Q536" s="329"/>
      <c r="R536" s="329"/>
      <c r="S536" s="330"/>
    </row>
    <row r="537" spans="1:19" s="38" customFormat="1" ht="12" hidden="1" customHeight="1" x14ac:dyDescent="0.2">
      <c r="A537" s="249">
        <v>163</v>
      </c>
      <c r="B537" s="250" t="s">
        <v>1905</v>
      </c>
      <c r="C537" s="251" t="s">
        <v>268</v>
      </c>
      <c r="D537" s="252" t="s">
        <v>267</v>
      </c>
      <c r="E537" s="264">
        <v>1900</v>
      </c>
      <c r="F537" s="254" t="s">
        <v>784</v>
      </c>
      <c r="G537" s="266">
        <v>2</v>
      </c>
      <c r="H537" s="265">
        <v>1</v>
      </c>
      <c r="I537" s="256">
        <v>350.3</v>
      </c>
      <c r="J537" s="256">
        <v>350.3</v>
      </c>
      <c r="K537" s="266">
        <v>14</v>
      </c>
      <c r="L537" s="256">
        <v>1663972.95</v>
      </c>
      <c r="M537" s="256">
        <v>0</v>
      </c>
      <c r="N537" s="256">
        <v>0</v>
      </c>
      <c r="O537" s="256">
        <v>0</v>
      </c>
      <c r="P537" s="256">
        <v>1663972.95</v>
      </c>
      <c r="Q537" s="258">
        <v>0</v>
      </c>
      <c r="R537" s="258">
        <v>0</v>
      </c>
      <c r="S537" s="259" t="s">
        <v>2238</v>
      </c>
    </row>
    <row r="538" spans="1:19" s="38" customFormat="1" ht="12" hidden="1" customHeight="1" x14ac:dyDescent="0.2">
      <c r="A538" s="249">
        <v>164</v>
      </c>
      <c r="B538" s="250" t="s">
        <v>1907</v>
      </c>
      <c r="C538" s="251" t="s">
        <v>268</v>
      </c>
      <c r="D538" s="252" t="s">
        <v>267</v>
      </c>
      <c r="E538" s="264">
        <v>1988</v>
      </c>
      <c r="F538" s="254" t="s">
        <v>784</v>
      </c>
      <c r="G538" s="266">
        <v>3</v>
      </c>
      <c r="H538" s="265">
        <v>3</v>
      </c>
      <c r="I538" s="256">
        <v>1341.3</v>
      </c>
      <c r="J538" s="256">
        <v>1215.9000000000001</v>
      </c>
      <c r="K538" s="266">
        <v>45</v>
      </c>
      <c r="L538" s="256">
        <v>6540075.5999999996</v>
      </c>
      <c r="M538" s="256">
        <v>0</v>
      </c>
      <c r="N538" s="256">
        <v>0</v>
      </c>
      <c r="O538" s="256">
        <v>0</v>
      </c>
      <c r="P538" s="256">
        <v>6540075.5999999996</v>
      </c>
      <c r="Q538" s="258">
        <v>0</v>
      </c>
      <c r="R538" s="258">
        <v>0</v>
      </c>
      <c r="S538" s="259" t="s">
        <v>2238</v>
      </c>
    </row>
    <row r="539" spans="1:19" s="38" customFormat="1" ht="12" hidden="1" customHeight="1" x14ac:dyDescent="0.2">
      <c r="A539" s="249">
        <v>165</v>
      </c>
      <c r="B539" s="250" t="s">
        <v>1913</v>
      </c>
      <c r="C539" s="251" t="s">
        <v>268</v>
      </c>
      <c r="D539" s="252" t="s">
        <v>267</v>
      </c>
      <c r="E539" s="264">
        <v>1887</v>
      </c>
      <c r="F539" s="254" t="s">
        <v>784</v>
      </c>
      <c r="G539" s="266">
        <v>1</v>
      </c>
      <c r="H539" s="265">
        <v>1</v>
      </c>
      <c r="I539" s="256">
        <v>276.72000000000003</v>
      </c>
      <c r="J539" s="256">
        <v>230.92</v>
      </c>
      <c r="K539" s="266">
        <v>6</v>
      </c>
      <c r="L539" s="256">
        <v>2621327.25</v>
      </c>
      <c r="M539" s="256">
        <v>0</v>
      </c>
      <c r="N539" s="256">
        <v>0</v>
      </c>
      <c r="O539" s="256">
        <v>0</v>
      </c>
      <c r="P539" s="256">
        <v>2621327.25</v>
      </c>
      <c r="Q539" s="258">
        <v>0</v>
      </c>
      <c r="R539" s="258">
        <v>0</v>
      </c>
      <c r="S539" s="259" t="s">
        <v>2238</v>
      </c>
    </row>
    <row r="540" spans="1:19" s="38" customFormat="1" ht="28.5" hidden="1" customHeight="1" x14ac:dyDescent="0.2">
      <c r="A540" s="322" t="s">
        <v>151</v>
      </c>
      <c r="B540" s="322"/>
      <c r="C540" s="259"/>
      <c r="D540" s="249" t="s">
        <v>202</v>
      </c>
      <c r="E540" s="249" t="s">
        <v>202</v>
      </c>
      <c r="F540" s="249" t="s">
        <v>202</v>
      </c>
      <c r="G540" s="265" t="s">
        <v>202</v>
      </c>
      <c r="H540" s="265" t="s">
        <v>202</v>
      </c>
      <c r="I540" s="260">
        <v>1968.32</v>
      </c>
      <c r="J540" s="260">
        <v>1797.1200000000001</v>
      </c>
      <c r="K540" s="266">
        <v>65</v>
      </c>
      <c r="L540" s="260">
        <v>10825375.800000001</v>
      </c>
      <c r="M540" s="260">
        <v>0</v>
      </c>
      <c r="N540" s="260">
        <v>0</v>
      </c>
      <c r="O540" s="260">
        <v>0</v>
      </c>
      <c r="P540" s="260">
        <v>10825375.800000001</v>
      </c>
      <c r="Q540" s="260">
        <v>0</v>
      </c>
      <c r="R540" s="260">
        <v>0</v>
      </c>
      <c r="S540" s="258"/>
    </row>
    <row r="541" spans="1:19" s="38" customFormat="1" ht="12" hidden="1" customHeight="1" x14ac:dyDescent="0.2">
      <c r="A541" s="328" t="s">
        <v>244</v>
      </c>
      <c r="B541" s="329"/>
      <c r="C541" s="329"/>
      <c r="D541" s="329"/>
      <c r="E541" s="329"/>
      <c r="F541" s="329"/>
      <c r="G541" s="329"/>
      <c r="H541" s="329"/>
      <c r="I541" s="329"/>
      <c r="J541" s="329"/>
      <c r="K541" s="329"/>
      <c r="L541" s="329"/>
      <c r="M541" s="329"/>
      <c r="N541" s="329"/>
      <c r="O541" s="329"/>
      <c r="P541" s="329"/>
      <c r="Q541" s="329"/>
      <c r="R541" s="329"/>
      <c r="S541" s="330"/>
    </row>
    <row r="542" spans="1:19" s="38" customFormat="1" ht="12" hidden="1" customHeight="1" x14ac:dyDescent="0.2">
      <c r="A542" s="249">
        <v>166</v>
      </c>
      <c r="B542" s="250" t="s">
        <v>1914</v>
      </c>
      <c r="C542" s="251" t="s">
        <v>268</v>
      </c>
      <c r="D542" s="252" t="s">
        <v>267</v>
      </c>
      <c r="E542" s="264">
        <v>1983</v>
      </c>
      <c r="F542" s="254" t="s">
        <v>784</v>
      </c>
      <c r="G542" s="266">
        <v>2</v>
      </c>
      <c r="H542" s="265">
        <v>2</v>
      </c>
      <c r="I542" s="256">
        <v>637</v>
      </c>
      <c r="J542" s="256">
        <v>603</v>
      </c>
      <c r="K542" s="266">
        <v>12</v>
      </c>
      <c r="L542" s="256">
        <v>3723044.51</v>
      </c>
      <c r="M542" s="256">
        <v>0</v>
      </c>
      <c r="N542" s="256">
        <v>0</v>
      </c>
      <c r="O542" s="256">
        <v>0</v>
      </c>
      <c r="P542" s="256">
        <v>3723044.51</v>
      </c>
      <c r="Q542" s="258">
        <v>0</v>
      </c>
      <c r="R542" s="258">
        <v>0</v>
      </c>
      <c r="S542" s="259" t="s">
        <v>2238</v>
      </c>
    </row>
    <row r="543" spans="1:19" s="38" customFormat="1" ht="12" hidden="1" customHeight="1" x14ac:dyDescent="0.2">
      <c r="A543" s="249">
        <v>167</v>
      </c>
      <c r="B543" s="250" t="s">
        <v>1921</v>
      </c>
      <c r="C543" s="251" t="s">
        <v>268</v>
      </c>
      <c r="D543" s="252" t="s">
        <v>267</v>
      </c>
      <c r="E543" s="264">
        <v>1972</v>
      </c>
      <c r="F543" s="254" t="s">
        <v>784</v>
      </c>
      <c r="G543" s="266">
        <v>2</v>
      </c>
      <c r="H543" s="265">
        <v>2</v>
      </c>
      <c r="I543" s="256">
        <v>862.5</v>
      </c>
      <c r="J543" s="256">
        <v>835</v>
      </c>
      <c r="K543" s="266">
        <v>4</v>
      </c>
      <c r="L543" s="256">
        <v>3277038.96</v>
      </c>
      <c r="M543" s="256">
        <v>0</v>
      </c>
      <c r="N543" s="256">
        <v>0</v>
      </c>
      <c r="O543" s="256">
        <v>0</v>
      </c>
      <c r="P543" s="256">
        <v>3277038.96</v>
      </c>
      <c r="Q543" s="258">
        <v>0</v>
      </c>
      <c r="R543" s="258">
        <v>0</v>
      </c>
      <c r="S543" s="259" t="s">
        <v>2238</v>
      </c>
    </row>
    <row r="544" spans="1:19" s="38" customFormat="1" ht="12" hidden="1" customHeight="1" x14ac:dyDescent="0.2">
      <c r="A544" s="249">
        <v>168</v>
      </c>
      <c r="B544" s="250" t="s">
        <v>1922</v>
      </c>
      <c r="C544" s="251" t="s">
        <v>268</v>
      </c>
      <c r="D544" s="252" t="s">
        <v>267</v>
      </c>
      <c r="E544" s="264">
        <v>1972</v>
      </c>
      <c r="F544" s="254" t="s">
        <v>784</v>
      </c>
      <c r="G544" s="266">
        <v>2</v>
      </c>
      <c r="H544" s="265">
        <v>2</v>
      </c>
      <c r="I544" s="256">
        <v>379.9</v>
      </c>
      <c r="J544" s="256">
        <v>360</v>
      </c>
      <c r="K544" s="266">
        <v>25</v>
      </c>
      <c r="L544" s="256">
        <v>3977073.01</v>
      </c>
      <c r="M544" s="256">
        <v>0</v>
      </c>
      <c r="N544" s="256">
        <v>0</v>
      </c>
      <c r="O544" s="256">
        <v>0</v>
      </c>
      <c r="P544" s="256">
        <v>3977073.01</v>
      </c>
      <c r="Q544" s="258">
        <v>0</v>
      </c>
      <c r="R544" s="258">
        <v>0</v>
      </c>
      <c r="S544" s="259" t="s">
        <v>2238</v>
      </c>
    </row>
    <row r="545" spans="1:19" s="38" customFormat="1" ht="27" hidden="1" customHeight="1" x14ac:dyDescent="0.2">
      <c r="A545" s="323" t="s">
        <v>243</v>
      </c>
      <c r="B545" s="323"/>
      <c r="C545" s="259"/>
      <c r="D545" s="249" t="s">
        <v>202</v>
      </c>
      <c r="E545" s="249" t="s">
        <v>202</v>
      </c>
      <c r="F545" s="249" t="s">
        <v>202</v>
      </c>
      <c r="G545" s="265" t="s">
        <v>202</v>
      </c>
      <c r="H545" s="265" t="s">
        <v>202</v>
      </c>
      <c r="I545" s="260">
        <v>1879.4</v>
      </c>
      <c r="J545" s="260">
        <v>1798</v>
      </c>
      <c r="K545" s="266">
        <v>41</v>
      </c>
      <c r="L545" s="260">
        <v>10977156.48</v>
      </c>
      <c r="M545" s="260">
        <v>0</v>
      </c>
      <c r="N545" s="260">
        <v>0</v>
      </c>
      <c r="O545" s="260">
        <v>0</v>
      </c>
      <c r="P545" s="260">
        <v>10977156.48</v>
      </c>
      <c r="Q545" s="260">
        <v>0</v>
      </c>
      <c r="R545" s="260">
        <v>0</v>
      </c>
      <c r="S545" s="258"/>
    </row>
    <row r="546" spans="1:19" s="38" customFormat="1" ht="12" hidden="1" customHeight="1" x14ac:dyDescent="0.2">
      <c r="A546" s="328" t="s">
        <v>155</v>
      </c>
      <c r="B546" s="329"/>
      <c r="C546" s="329"/>
      <c r="D546" s="329"/>
      <c r="E546" s="329"/>
      <c r="F546" s="329"/>
      <c r="G546" s="329"/>
      <c r="H546" s="329"/>
      <c r="I546" s="329"/>
      <c r="J546" s="329"/>
      <c r="K546" s="329"/>
      <c r="L546" s="329"/>
      <c r="M546" s="329"/>
      <c r="N546" s="329"/>
      <c r="O546" s="329"/>
      <c r="P546" s="329"/>
      <c r="Q546" s="329"/>
      <c r="R546" s="329"/>
      <c r="S546" s="330"/>
    </row>
    <row r="547" spans="1:19" s="38" customFormat="1" ht="12" hidden="1" customHeight="1" x14ac:dyDescent="0.2">
      <c r="A547" s="249">
        <v>169</v>
      </c>
      <c r="B547" s="250" t="s">
        <v>1924</v>
      </c>
      <c r="C547" s="251" t="s">
        <v>268</v>
      </c>
      <c r="D547" s="252" t="s">
        <v>267</v>
      </c>
      <c r="E547" s="264">
        <v>1965</v>
      </c>
      <c r="F547" s="254" t="s">
        <v>784</v>
      </c>
      <c r="G547" s="266">
        <v>2</v>
      </c>
      <c r="H547" s="265">
        <v>3</v>
      </c>
      <c r="I547" s="256">
        <v>555.20000000000005</v>
      </c>
      <c r="J547" s="256">
        <v>480.4</v>
      </c>
      <c r="K547" s="266">
        <v>27</v>
      </c>
      <c r="L547" s="256">
        <v>3376093.08</v>
      </c>
      <c r="M547" s="256">
        <v>0</v>
      </c>
      <c r="N547" s="256">
        <v>0</v>
      </c>
      <c r="O547" s="256">
        <v>0</v>
      </c>
      <c r="P547" s="256">
        <v>3376093.08</v>
      </c>
      <c r="Q547" s="258">
        <v>0</v>
      </c>
      <c r="R547" s="258">
        <v>0</v>
      </c>
      <c r="S547" s="259" t="s">
        <v>2238</v>
      </c>
    </row>
    <row r="548" spans="1:19" s="38" customFormat="1" ht="12" hidden="1" customHeight="1" x14ac:dyDescent="0.2">
      <c r="A548" s="249">
        <v>170</v>
      </c>
      <c r="B548" s="250" t="s">
        <v>1933</v>
      </c>
      <c r="C548" s="251" t="s">
        <v>268</v>
      </c>
      <c r="D548" s="252" t="s">
        <v>267</v>
      </c>
      <c r="E548" s="264">
        <v>1957</v>
      </c>
      <c r="F548" s="254" t="s">
        <v>784</v>
      </c>
      <c r="G548" s="266">
        <v>2</v>
      </c>
      <c r="H548" s="265">
        <v>3</v>
      </c>
      <c r="I548" s="256">
        <v>1038.8</v>
      </c>
      <c r="J548" s="256">
        <v>862.1</v>
      </c>
      <c r="K548" s="266">
        <v>37</v>
      </c>
      <c r="L548" s="256">
        <v>5098291.55</v>
      </c>
      <c r="M548" s="256">
        <v>0</v>
      </c>
      <c r="N548" s="256">
        <v>0</v>
      </c>
      <c r="O548" s="256">
        <v>0</v>
      </c>
      <c r="P548" s="256">
        <v>5098291.55</v>
      </c>
      <c r="Q548" s="258">
        <v>0</v>
      </c>
      <c r="R548" s="258">
        <v>0</v>
      </c>
      <c r="S548" s="259" t="s">
        <v>2238</v>
      </c>
    </row>
    <row r="549" spans="1:19" s="38" customFormat="1" ht="12" hidden="1" customHeight="1" x14ac:dyDescent="0.2">
      <c r="A549" s="249">
        <v>171</v>
      </c>
      <c r="B549" s="250" t="s">
        <v>1957</v>
      </c>
      <c r="C549" s="251" t="s">
        <v>268</v>
      </c>
      <c r="D549" s="252" t="s">
        <v>267</v>
      </c>
      <c r="E549" s="264">
        <v>1990</v>
      </c>
      <c r="F549" s="254" t="s">
        <v>784</v>
      </c>
      <c r="G549" s="266">
        <v>5</v>
      </c>
      <c r="H549" s="265">
        <v>4</v>
      </c>
      <c r="I549" s="256">
        <v>3054.86</v>
      </c>
      <c r="J549" s="256">
        <v>2780.3</v>
      </c>
      <c r="K549" s="266">
        <v>150</v>
      </c>
      <c r="L549" s="256">
        <v>7167569.3399999999</v>
      </c>
      <c r="M549" s="256">
        <v>0</v>
      </c>
      <c r="N549" s="256">
        <v>0</v>
      </c>
      <c r="O549" s="256">
        <v>0</v>
      </c>
      <c r="P549" s="256">
        <v>7167569.3399999999</v>
      </c>
      <c r="Q549" s="258">
        <v>0</v>
      </c>
      <c r="R549" s="258">
        <v>0</v>
      </c>
      <c r="S549" s="259" t="s">
        <v>2238</v>
      </c>
    </row>
    <row r="550" spans="1:19" s="38" customFormat="1" ht="12" hidden="1" customHeight="1" x14ac:dyDescent="0.2">
      <c r="A550" s="249">
        <v>172</v>
      </c>
      <c r="B550" s="250" t="s">
        <v>1966</v>
      </c>
      <c r="C550" s="251" t="s">
        <v>268</v>
      </c>
      <c r="D550" s="252" t="s">
        <v>267</v>
      </c>
      <c r="E550" s="264">
        <v>1985</v>
      </c>
      <c r="F550" s="254" t="s">
        <v>781</v>
      </c>
      <c r="G550" s="266">
        <v>5</v>
      </c>
      <c r="H550" s="265">
        <v>4</v>
      </c>
      <c r="I550" s="256">
        <v>3269.22</v>
      </c>
      <c r="J550" s="256">
        <v>2921.7</v>
      </c>
      <c r="K550" s="266">
        <v>15</v>
      </c>
      <c r="L550" s="256">
        <v>7618304.2800000003</v>
      </c>
      <c r="M550" s="256">
        <v>0</v>
      </c>
      <c r="N550" s="256">
        <v>0</v>
      </c>
      <c r="O550" s="256">
        <v>0</v>
      </c>
      <c r="P550" s="256">
        <v>7618304.2800000003</v>
      </c>
      <c r="Q550" s="258">
        <v>0</v>
      </c>
      <c r="R550" s="258">
        <v>0</v>
      </c>
      <c r="S550" s="259" t="s">
        <v>2238</v>
      </c>
    </row>
    <row r="551" spans="1:19" s="38" customFormat="1" ht="27" hidden="1" customHeight="1" x14ac:dyDescent="0.2">
      <c r="A551" s="322" t="s">
        <v>154</v>
      </c>
      <c r="B551" s="322"/>
      <c r="C551" s="259"/>
      <c r="D551" s="249" t="s">
        <v>202</v>
      </c>
      <c r="E551" s="249" t="s">
        <v>202</v>
      </c>
      <c r="F551" s="249" t="s">
        <v>202</v>
      </c>
      <c r="G551" s="265" t="s">
        <v>202</v>
      </c>
      <c r="H551" s="265" t="s">
        <v>202</v>
      </c>
      <c r="I551" s="260">
        <v>7918.08</v>
      </c>
      <c r="J551" s="260">
        <v>7044.5</v>
      </c>
      <c r="K551" s="266">
        <v>229</v>
      </c>
      <c r="L551" s="260">
        <v>23260258.25</v>
      </c>
      <c r="M551" s="260">
        <v>0</v>
      </c>
      <c r="N551" s="260">
        <v>0</v>
      </c>
      <c r="O551" s="260">
        <v>0</v>
      </c>
      <c r="P551" s="260">
        <v>23260258.25</v>
      </c>
      <c r="Q551" s="260">
        <v>0</v>
      </c>
      <c r="R551" s="260">
        <v>0</v>
      </c>
      <c r="S551" s="258"/>
    </row>
    <row r="552" spans="1:19" s="38" customFormat="1" ht="12" hidden="1" customHeight="1" x14ac:dyDescent="0.2">
      <c r="A552" s="328" t="s">
        <v>247</v>
      </c>
      <c r="B552" s="329"/>
      <c r="C552" s="329"/>
      <c r="D552" s="329"/>
      <c r="E552" s="329"/>
      <c r="F552" s="329"/>
      <c r="G552" s="329"/>
      <c r="H552" s="329"/>
      <c r="I552" s="329"/>
      <c r="J552" s="329"/>
      <c r="K552" s="329"/>
      <c r="L552" s="329"/>
      <c r="M552" s="329"/>
      <c r="N552" s="329"/>
      <c r="O552" s="329"/>
      <c r="P552" s="329"/>
      <c r="Q552" s="329"/>
      <c r="R552" s="329"/>
      <c r="S552" s="330"/>
    </row>
    <row r="553" spans="1:19" s="38" customFormat="1" ht="12" hidden="1" customHeight="1" x14ac:dyDescent="0.2">
      <c r="A553" s="249">
        <v>173</v>
      </c>
      <c r="B553" s="250" t="s">
        <v>1978</v>
      </c>
      <c r="C553" s="251" t="s">
        <v>268</v>
      </c>
      <c r="D553" s="252" t="s">
        <v>267</v>
      </c>
      <c r="E553" s="264">
        <v>1966</v>
      </c>
      <c r="F553" s="254" t="s">
        <v>784</v>
      </c>
      <c r="G553" s="266">
        <v>2</v>
      </c>
      <c r="H553" s="265">
        <v>2</v>
      </c>
      <c r="I553" s="256">
        <v>668.7</v>
      </c>
      <c r="J553" s="256">
        <v>617.79999999999995</v>
      </c>
      <c r="K553" s="266">
        <v>176</v>
      </c>
      <c r="L553" s="256">
        <v>3338583.18</v>
      </c>
      <c r="M553" s="256">
        <v>0</v>
      </c>
      <c r="N553" s="256">
        <v>0</v>
      </c>
      <c r="O553" s="256">
        <v>0</v>
      </c>
      <c r="P553" s="256">
        <v>3338583.18</v>
      </c>
      <c r="Q553" s="258">
        <v>0</v>
      </c>
      <c r="R553" s="258">
        <v>0</v>
      </c>
      <c r="S553" s="259" t="s">
        <v>2238</v>
      </c>
    </row>
    <row r="554" spans="1:19" s="38" customFormat="1" ht="12" hidden="1" customHeight="1" x14ac:dyDescent="0.2">
      <c r="A554" s="249">
        <v>174</v>
      </c>
      <c r="B554" s="250" t="s">
        <v>1979</v>
      </c>
      <c r="C554" s="251" t="s">
        <v>268</v>
      </c>
      <c r="D554" s="252" t="s">
        <v>267</v>
      </c>
      <c r="E554" s="264">
        <v>1966</v>
      </c>
      <c r="F554" s="254" t="s">
        <v>784</v>
      </c>
      <c r="G554" s="266">
        <v>2</v>
      </c>
      <c r="H554" s="265">
        <v>2</v>
      </c>
      <c r="I554" s="256">
        <v>667.6</v>
      </c>
      <c r="J554" s="256">
        <v>616.70000000000005</v>
      </c>
      <c r="K554" s="266">
        <v>210</v>
      </c>
      <c r="L554" s="256">
        <v>3399367.57</v>
      </c>
      <c r="M554" s="256">
        <v>0</v>
      </c>
      <c r="N554" s="256">
        <v>0</v>
      </c>
      <c r="O554" s="256">
        <v>0</v>
      </c>
      <c r="P554" s="256">
        <v>3399367.57</v>
      </c>
      <c r="Q554" s="258">
        <v>0</v>
      </c>
      <c r="R554" s="258">
        <v>0</v>
      </c>
      <c r="S554" s="259" t="s">
        <v>2238</v>
      </c>
    </row>
    <row r="555" spans="1:19" s="38" customFormat="1" ht="12" hidden="1" customHeight="1" x14ac:dyDescent="0.2">
      <c r="A555" s="249">
        <v>175</v>
      </c>
      <c r="B555" s="250" t="s">
        <v>1980</v>
      </c>
      <c r="C555" s="251" t="s">
        <v>268</v>
      </c>
      <c r="D555" s="252" t="s">
        <v>267</v>
      </c>
      <c r="E555" s="264">
        <v>1966</v>
      </c>
      <c r="F555" s="254" t="s">
        <v>784</v>
      </c>
      <c r="G555" s="266">
        <v>2</v>
      </c>
      <c r="H555" s="265">
        <v>2</v>
      </c>
      <c r="I555" s="256">
        <v>691.3</v>
      </c>
      <c r="J555" s="256">
        <v>629.5</v>
      </c>
      <c r="K555" s="266">
        <v>119</v>
      </c>
      <c r="L555" s="256">
        <v>3403166.6</v>
      </c>
      <c r="M555" s="256">
        <v>0</v>
      </c>
      <c r="N555" s="256">
        <v>0</v>
      </c>
      <c r="O555" s="256">
        <v>0</v>
      </c>
      <c r="P555" s="256">
        <v>3403166.6</v>
      </c>
      <c r="Q555" s="258">
        <v>0</v>
      </c>
      <c r="R555" s="258">
        <v>0</v>
      </c>
      <c r="S555" s="259" t="s">
        <v>2238</v>
      </c>
    </row>
    <row r="556" spans="1:19" ht="28.5" hidden="1" customHeight="1" x14ac:dyDescent="0.2">
      <c r="A556" s="323" t="s">
        <v>248</v>
      </c>
      <c r="B556" s="323"/>
      <c r="C556" s="259"/>
      <c r="D556" s="249" t="s">
        <v>202</v>
      </c>
      <c r="E556" s="249" t="s">
        <v>202</v>
      </c>
      <c r="F556" s="249" t="s">
        <v>202</v>
      </c>
      <c r="G556" s="265" t="s">
        <v>202</v>
      </c>
      <c r="H556" s="265" t="s">
        <v>202</v>
      </c>
      <c r="I556" s="260">
        <v>2027.6000000000001</v>
      </c>
      <c r="J556" s="260">
        <v>1864</v>
      </c>
      <c r="K556" s="266">
        <v>505</v>
      </c>
      <c r="L556" s="260">
        <v>10141117.35</v>
      </c>
      <c r="M556" s="260">
        <v>0</v>
      </c>
      <c r="N556" s="260">
        <v>0</v>
      </c>
      <c r="O556" s="260">
        <v>0</v>
      </c>
      <c r="P556" s="260">
        <v>10141117.35</v>
      </c>
      <c r="Q556" s="260">
        <v>0</v>
      </c>
      <c r="R556" s="260">
        <v>0</v>
      </c>
      <c r="S556" s="258"/>
    </row>
    <row r="557" spans="1:19" s="4" customFormat="1" ht="15" customHeight="1" x14ac:dyDescent="0.2">
      <c r="A557" s="332" t="s">
        <v>2239</v>
      </c>
      <c r="B557" s="333"/>
      <c r="C557" s="333"/>
      <c r="D557" s="333"/>
      <c r="E557" s="333"/>
      <c r="F557" s="333"/>
      <c r="G557" s="333"/>
      <c r="H557" s="333"/>
      <c r="I557" s="333"/>
      <c r="J557" s="333"/>
      <c r="K557" s="333"/>
      <c r="L557" s="333"/>
      <c r="M557" s="333"/>
      <c r="N557" s="333"/>
      <c r="O557" s="333"/>
      <c r="P557" s="333"/>
      <c r="Q557" s="333"/>
      <c r="R557" s="333"/>
      <c r="S557" s="334"/>
    </row>
    <row r="558" spans="1:19" s="38" customFormat="1" ht="16.5" hidden="1" customHeight="1" x14ac:dyDescent="0.2">
      <c r="A558" s="341" t="s">
        <v>2240</v>
      </c>
      <c r="B558" s="341"/>
      <c r="C558" s="252"/>
      <c r="D558" s="252"/>
      <c r="E558" s="252"/>
      <c r="F558" s="267"/>
      <c r="G558" s="258"/>
      <c r="H558" s="258"/>
      <c r="I558" s="258">
        <v>2757148.4500000016</v>
      </c>
      <c r="J558" s="258">
        <v>2301691.3200000008</v>
      </c>
      <c r="K558" s="265">
        <v>100503</v>
      </c>
      <c r="L558" s="258">
        <v>7351226199.1100073</v>
      </c>
      <c r="M558" s="258">
        <v>0</v>
      </c>
      <c r="N558" s="258">
        <v>0</v>
      </c>
      <c r="O558" s="258">
        <v>0</v>
      </c>
      <c r="P558" s="258">
        <v>7351226199.1100073</v>
      </c>
      <c r="Q558" s="258">
        <v>0</v>
      </c>
      <c r="R558" s="258">
        <v>0</v>
      </c>
      <c r="S558" s="258"/>
    </row>
    <row r="559" spans="1:19" s="38" customFormat="1" ht="12" hidden="1" customHeight="1" x14ac:dyDescent="0.2">
      <c r="A559" s="342" t="s">
        <v>239</v>
      </c>
      <c r="B559" s="343"/>
      <c r="C559" s="343"/>
      <c r="D559" s="343"/>
      <c r="E559" s="343"/>
      <c r="F559" s="343"/>
      <c r="G559" s="343"/>
      <c r="H559" s="343"/>
      <c r="I559" s="343"/>
      <c r="J559" s="343"/>
      <c r="K559" s="343"/>
      <c r="L559" s="343"/>
      <c r="M559" s="343"/>
      <c r="N559" s="343"/>
      <c r="O559" s="343"/>
      <c r="P559" s="343"/>
      <c r="Q559" s="343"/>
      <c r="R559" s="343"/>
      <c r="S559" s="344"/>
    </row>
    <row r="560" spans="1:19" s="38" customFormat="1" ht="12" hidden="1" customHeight="1" x14ac:dyDescent="0.2">
      <c r="A560" s="249">
        <v>1</v>
      </c>
      <c r="B560" s="250" t="s">
        <v>822</v>
      </c>
      <c r="C560" s="251" t="s">
        <v>268</v>
      </c>
      <c r="D560" s="263" t="s">
        <v>2200</v>
      </c>
      <c r="E560" s="264">
        <v>1947</v>
      </c>
      <c r="F560" s="254" t="s">
        <v>784</v>
      </c>
      <c r="G560" s="266">
        <v>4</v>
      </c>
      <c r="H560" s="265">
        <v>5</v>
      </c>
      <c r="I560" s="256">
        <v>3239.2</v>
      </c>
      <c r="J560" s="256">
        <v>2634.7</v>
      </c>
      <c r="K560" s="266">
        <v>86</v>
      </c>
      <c r="L560" s="256">
        <v>9793886.4499999993</v>
      </c>
      <c r="M560" s="256">
        <v>0</v>
      </c>
      <c r="N560" s="256">
        <v>0</v>
      </c>
      <c r="O560" s="256">
        <v>0</v>
      </c>
      <c r="P560" s="256">
        <v>9793886.4499999993</v>
      </c>
      <c r="Q560" s="258">
        <v>0</v>
      </c>
      <c r="R560" s="258">
        <v>0</v>
      </c>
      <c r="S560" s="259" t="s">
        <v>2259</v>
      </c>
    </row>
    <row r="561" spans="1:19" s="38" customFormat="1" ht="12" hidden="1" customHeight="1" x14ac:dyDescent="0.2">
      <c r="A561" s="249">
        <v>2</v>
      </c>
      <c r="B561" s="250" t="s">
        <v>824</v>
      </c>
      <c r="C561" s="251" t="s">
        <v>268</v>
      </c>
      <c r="D561" s="263" t="s">
        <v>2200</v>
      </c>
      <c r="E561" s="264">
        <v>1971</v>
      </c>
      <c r="F561" s="254" t="s">
        <v>784</v>
      </c>
      <c r="G561" s="266">
        <v>5</v>
      </c>
      <c r="H561" s="265">
        <v>4</v>
      </c>
      <c r="I561" s="256">
        <v>3486.2</v>
      </c>
      <c r="J561" s="256">
        <v>3239.8</v>
      </c>
      <c r="K561" s="266">
        <v>121</v>
      </c>
      <c r="L561" s="256">
        <v>9026483.4000000004</v>
      </c>
      <c r="M561" s="256">
        <v>0</v>
      </c>
      <c r="N561" s="256">
        <v>0</v>
      </c>
      <c r="O561" s="256">
        <v>0</v>
      </c>
      <c r="P561" s="256">
        <v>9026483.4000000004</v>
      </c>
      <c r="Q561" s="258">
        <v>0</v>
      </c>
      <c r="R561" s="258">
        <v>0</v>
      </c>
      <c r="S561" s="259" t="s">
        <v>2259</v>
      </c>
    </row>
    <row r="562" spans="1:19" s="38" customFormat="1" ht="12" hidden="1" customHeight="1" x14ac:dyDescent="0.2">
      <c r="A562" s="249">
        <v>3</v>
      </c>
      <c r="B562" s="250" t="s">
        <v>826</v>
      </c>
      <c r="C562" s="251" t="s">
        <v>268</v>
      </c>
      <c r="D562" s="263" t="s">
        <v>2200</v>
      </c>
      <c r="E562" s="264">
        <v>1990</v>
      </c>
      <c r="F562" s="254" t="s">
        <v>827</v>
      </c>
      <c r="G562" s="266">
        <v>5</v>
      </c>
      <c r="H562" s="265">
        <v>4</v>
      </c>
      <c r="I562" s="256">
        <v>3227.8</v>
      </c>
      <c r="J562" s="256">
        <v>2910.3</v>
      </c>
      <c r="K562" s="266">
        <v>151</v>
      </c>
      <c r="L562" s="256">
        <v>7096865.8200000003</v>
      </c>
      <c r="M562" s="256">
        <v>0</v>
      </c>
      <c r="N562" s="256">
        <v>0</v>
      </c>
      <c r="O562" s="256">
        <v>0</v>
      </c>
      <c r="P562" s="256">
        <v>7096865.8200000003</v>
      </c>
      <c r="Q562" s="258">
        <v>0</v>
      </c>
      <c r="R562" s="258">
        <v>0</v>
      </c>
      <c r="S562" s="259" t="s">
        <v>2259</v>
      </c>
    </row>
    <row r="563" spans="1:19" s="38" customFormat="1" ht="12" hidden="1" customHeight="1" x14ac:dyDescent="0.2">
      <c r="A563" s="249">
        <v>4</v>
      </c>
      <c r="B563" s="250" t="s">
        <v>828</v>
      </c>
      <c r="C563" s="251" t="s">
        <v>268</v>
      </c>
      <c r="D563" s="263" t="s">
        <v>2200</v>
      </c>
      <c r="E563" s="264">
        <v>1992</v>
      </c>
      <c r="F563" s="254" t="s">
        <v>781</v>
      </c>
      <c r="G563" s="266">
        <v>5</v>
      </c>
      <c r="H563" s="265">
        <v>3</v>
      </c>
      <c r="I563" s="256">
        <v>4342.1000000000004</v>
      </c>
      <c r="J563" s="256">
        <v>3673.4</v>
      </c>
      <c r="K563" s="266">
        <v>156</v>
      </c>
      <c r="L563" s="256">
        <v>8661181.2100000009</v>
      </c>
      <c r="M563" s="256">
        <v>0</v>
      </c>
      <c r="N563" s="256">
        <v>0</v>
      </c>
      <c r="O563" s="256">
        <v>0</v>
      </c>
      <c r="P563" s="256">
        <v>8661181.2100000009</v>
      </c>
      <c r="Q563" s="258">
        <v>0</v>
      </c>
      <c r="R563" s="258">
        <v>0</v>
      </c>
      <c r="S563" s="259" t="s">
        <v>2259</v>
      </c>
    </row>
    <row r="564" spans="1:19" s="38" customFormat="1" ht="12" hidden="1" customHeight="1" x14ac:dyDescent="0.2">
      <c r="A564" s="249">
        <v>5</v>
      </c>
      <c r="B564" s="250" t="s">
        <v>832</v>
      </c>
      <c r="C564" s="251" t="s">
        <v>268</v>
      </c>
      <c r="D564" s="263" t="s">
        <v>2200</v>
      </c>
      <c r="E564" s="264">
        <v>1993</v>
      </c>
      <c r="F564" s="254" t="s">
        <v>781</v>
      </c>
      <c r="G564" s="266">
        <v>5</v>
      </c>
      <c r="H564" s="265">
        <v>6</v>
      </c>
      <c r="I564" s="256">
        <v>4637.7</v>
      </c>
      <c r="J564" s="256">
        <v>4243.3</v>
      </c>
      <c r="K564" s="266">
        <v>220</v>
      </c>
      <c r="L564" s="256">
        <v>9705825.7100000009</v>
      </c>
      <c r="M564" s="256">
        <v>0</v>
      </c>
      <c r="N564" s="256">
        <v>0</v>
      </c>
      <c r="O564" s="256">
        <v>0</v>
      </c>
      <c r="P564" s="256">
        <v>9705825.7100000009</v>
      </c>
      <c r="Q564" s="258">
        <v>0</v>
      </c>
      <c r="R564" s="258">
        <v>0</v>
      </c>
      <c r="S564" s="259" t="s">
        <v>2259</v>
      </c>
    </row>
    <row r="565" spans="1:19" s="39" customFormat="1" ht="12" hidden="1" customHeight="1" x14ac:dyDescent="0.2">
      <c r="A565" s="249">
        <v>6</v>
      </c>
      <c r="B565" s="250" t="s">
        <v>839</v>
      </c>
      <c r="C565" s="251" t="s">
        <v>268</v>
      </c>
      <c r="D565" s="263" t="s">
        <v>2200</v>
      </c>
      <c r="E565" s="264">
        <v>1982</v>
      </c>
      <c r="F565" s="254" t="s">
        <v>784</v>
      </c>
      <c r="G565" s="266">
        <v>5</v>
      </c>
      <c r="H565" s="265">
        <v>7</v>
      </c>
      <c r="I565" s="256">
        <v>5285.9</v>
      </c>
      <c r="J565" s="256">
        <v>4638.8999999999996</v>
      </c>
      <c r="K565" s="266">
        <v>213</v>
      </c>
      <c r="L565" s="256">
        <v>2025968.67</v>
      </c>
      <c r="M565" s="256">
        <v>0</v>
      </c>
      <c r="N565" s="256">
        <v>0</v>
      </c>
      <c r="O565" s="256">
        <v>0</v>
      </c>
      <c r="P565" s="256">
        <v>2025968.67</v>
      </c>
      <c r="Q565" s="258">
        <v>0</v>
      </c>
      <c r="R565" s="258">
        <v>0</v>
      </c>
      <c r="S565" s="259" t="s">
        <v>2259</v>
      </c>
    </row>
    <row r="566" spans="1:19" s="39" customFormat="1" ht="12" hidden="1" customHeight="1" x14ac:dyDescent="0.2">
      <c r="A566" s="249">
        <v>7</v>
      </c>
      <c r="B566" s="250" t="s">
        <v>840</v>
      </c>
      <c r="C566" s="251" t="s">
        <v>268</v>
      </c>
      <c r="D566" s="263" t="s">
        <v>2200</v>
      </c>
      <c r="E566" s="264">
        <v>1952</v>
      </c>
      <c r="F566" s="254" t="s">
        <v>784</v>
      </c>
      <c r="G566" s="266">
        <v>2</v>
      </c>
      <c r="H566" s="265">
        <v>1</v>
      </c>
      <c r="I566" s="256">
        <v>299.89999999999998</v>
      </c>
      <c r="J566" s="256">
        <v>278.5</v>
      </c>
      <c r="K566" s="266">
        <v>23</v>
      </c>
      <c r="L566" s="256">
        <v>1899512.51</v>
      </c>
      <c r="M566" s="256">
        <v>0</v>
      </c>
      <c r="N566" s="256">
        <v>0</v>
      </c>
      <c r="O566" s="256">
        <v>0</v>
      </c>
      <c r="P566" s="256">
        <v>1899512.51</v>
      </c>
      <c r="Q566" s="258">
        <v>0</v>
      </c>
      <c r="R566" s="258">
        <v>0</v>
      </c>
      <c r="S566" s="259" t="s">
        <v>2259</v>
      </c>
    </row>
    <row r="567" spans="1:19" s="39" customFormat="1" ht="12" hidden="1" customHeight="1" x14ac:dyDescent="0.2">
      <c r="A567" s="249">
        <v>8</v>
      </c>
      <c r="B567" s="250" t="s">
        <v>841</v>
      </c>
      <c r="C567" s="251" t="s">
        <v>268</v>
      </c>
      <c r="D567" s="263" t="s">
        <v>2200</v>
      </c>
      <c r="E567" s="264">
        <v>1960</v>
      </c>
      <c r="F567" s="254" t="s">
        <v>784</v>
      </c>
      <c r="G567" s="266">
        <v>2</v>
      </c>
      <c r="H567" s="265">
        <v>1</v>
      </c>
      <c r="I567" s="256">
        <v>302.08</v>
      </c>
      <c r="J567" s="256">
        <v>280</v>
      </c>
      <c r="K567" s="266">
        <v>20</v>
      </c>
      <c r="L567" s="256">
        <v>1907110.56</v>
      </c>
      <c r="M567" s="256">
        <v>0</v>
      </c>
      <c r="N567" s="256">
        <v>0</v>
      </c>
      <c r="O567" s="256">
        <v>0</v>
      </c>
      <c r="P567" s="256">
        <v>1907110.56</v>
      </c>
      <c r="Q567" s="258">
        <v>0</v>
      </c>
      <c r="R567" s="258">
        <v>0</v>
      </c>
      <c r="S567" s="259" t="s">
        <v>2259</v>
      </c>
    </row>
    <row r="568" spans="1:19" s="39" customFormat="1" ht="12" hidden="1" customHeight="1" x14ac:dyDescent="0.2">
      <c r="A568" s="249">
        <v>9</v>
      </c>
      <c r="B568" s="250" t="s">
        <v>843</v>
      </c>
      <c r="C568" s="251" t="s">
        <v>268</v>
      </c>
      <c r="D568" s="263" t="s">
        <v>2200</v>
      </c>
      <c r="E568" s="264">
        <v>1998</v>
      </c>
      <c r="F568" s="254" t="s">
        <v>784</v>
      </c>
      <c r="G568" s="266">
        <v>5</v>
      </c>
      <c r="H568" s="265">
        <v>3</v>
      </c>
      <c r="I568" s="256">
        <v>2145.29</v>
      </c>
      <c r="J568" s="256">
        <v>1900.59</v>
      </c>
      <c r="K568" s="266">
        <v>91</v>
      </c>
      <c r="L568" s="256">
        <v>4940408.46</v>
      </c>
      <c r="M568" s="256">
        <v>0</v>
      </c>
      <c r="N568" s="256">
        <v>0</v>
      </c>
      <c r="O568" s="256">
        <v>0</v>
      </c>
      <c r="P568" s="256">
        <v>4940408.46</v>
      </c>
      <c r="Q568" s="258">
        <v>0</v>
      </c>
      <c r="R568" s="258">
        <v>0</v>
      </c>
      <c r="S568" s="259" t="s">
        <v>2259</v>
      </c>
    </row>
    <row r="569" spans="1:19" s="39" customFormat="1" ht="12" hidden="1" customHeight="1" x14ac:dyDescent="0.2">
      <c r="A569" s="249">
        <v>10</v>
      </c>
      <c r="B569" s="250" t="s">
        <v>844</v>
      </c>
      <c r="C569" s="251" t="s">
        <v>268</v>
      </c>
      <c r="D569" s="263" t="s">
        <v>2200</v>
      </c>
      <c r="E569" s="264">
        <v>1973</v>
      </c>
      <c r="F569" s="254" t="s">
        <v>781</v>
      </c>
      <c r="G569" s="266">
        <v>5</v>
      </c>
      <c r="H569" s="265">
        <v>4</v>
      </c>
      <c r="I569" s="256">
        <v>3666.5</v>
      </c>
      <c r="J569" s="256">
        <v>3316.5</v>
      </c>
      <c r="K569" s="266">
        <v>138</v>
      </c>
      <c r="L569" s="256">
        <v>9394730.2200000007</v>
      </c>
      <c r="M569" s="256">
        <v>0</v>
      </c>
      <c r="N569" s="256">
        <v>0</v>
      </c>
      <c r="O569" s="256">
        <v>0</v>
      </c>
      <c r="P569" s="256">
        <v>9394730.2200000007</v>
      </c>
      <c r="Q569" s="258">
        <v>0</v>
      </c>
      <c r="R569" s="258">
        <v>0</v>
      </c>
      <c r="S569" s="259" t="s">
        <v>2259</v>
      </c>
    </row>
    <row r="570" spans="1:19" s="39" customFormat="1" ht="12" hidden="1" customHeight="1" x14ac:dyDescent="0.2">
      <c r="A570" s="249">
        <v>11</v>
      </c>
      <c r="B570" s="250" t="s">
        <v>846</v>
      </c>
      <c r="C570" s="251" t="s">
        <v>268</v>
      </c>
      <c r="D570" s="263" t="s">
        <v>2200</v>
      </c>
      <c r="E570" s="264">
        <v>1991</v>
      </c>
      <c r="F570" s="254" t="s">
        <v>781</v>
      </c>
      <c r="G570" s="266">
        <v>3</v>
      </c>
      <c r="H570" s="265">
        <v>3</v>
      </c>
      <c r="I570" s="256">
        <v>1674.5</v>
      </c>
      <c r="J570" s="256">
        <v>1522.1</v>
      </c>
      <c r="K570" s="266">
        <v>211</v>
      </c>
      <c r="L570" s="256">
        <v>4772487.5999999996</v>
      </c>
      <c r="M570" s="256">
        <v>0</v>
      </c>
      <c r="N570" s="256">
        <v>0</v>
      </c>
      <c r="O570" s="256">
        <v>0</v>
      </c>
      <c r="P570" s="256">
        <v>4772487.5999999996</v>
      </c>
      <c r="Q570" s="258">
        <v>0</v>
      </c>
      <c r="R570" s="258">
        <v>0</v>
      </c>
      <c r="S570" s="259" t="s">
        <v>2259</v>
      </c>
    </row>
    <row r="571" spans="1:19" s="39" customFormat="1" ht="12" hidden="1" customHeight="1" x14ac:dyDescent="0.2">
      <c r="A571" s="249">
        <v>12</v>
      </c>
      <c r="B571" s="250" t="s">
        <v>847</v>
      </c>
      <c r="C571" s="251" t="s">
        <v>268</v>
      </c>
      <c r="D571" s="263" t="s">
        <v>2200</v>
      </c>
      <c r="E571" s="264">
        <v>1994</v>
      </c>
      <c r="F571" s="254" t="s">
        <v>781</v>
      </c>
      <c r="G571" s="266">
        <v>3</v>
      </c>
      <c r="H571" s="265">
        <v>3</v>
      </c>
      <c r="I571" s="256">
        <v>1637.6</v>
      </c>
      <c r="J571" s="256">
        <v>1490.3</v>
      </c>
      <c r="K571" s="266">
        <v>100</v>
      </c>
      <c r="L571" s="256">
        <v>4772487.5999999996</v>
      </c>
      <c r="M571" s="256">
        <v>0</v>
      </c>
      <c r="N571" s="256">
        <v>0</v>
      </c>
      <c r="O571" s="256">
        <v>0</v>
      </c>
      <c r="P571" s="256">
        <v>4772487.5999999996</v>
      </c>
      <c r="Q571" s="258">
        <v>0</v>
      </c>
      <c r="R571" s="258">
        <v>0</v>
      </c>
      <c r="S571" s="259" t="s">
        <v>2259</v>
      </c>
    </row>
    <row r="572" spans="1:19" s="39" customFormat="1" ht="12" hidden="1" customHeight="1" x14ac:dyDescent="0.2">
      <c r="A572" s="249">
        <v>13</v>
      </c>
      <c r="B572" s="250" t="s">
        <v>850</v>
      </c>
      <c r="C572" s="251" t="s">
        <v>268</v>
      </c>
      <c r="D572" s="263" t="s">
        <v>2200</v>
      </c>
      <c r="E572" s="264">
        <v>1990</v>
      </c>
      <c r="F572" s="254" t="s">
        <v>784</v>
      </c>
      <c r="G572" s="266">
        <v>3</v>
      </c>
      <c r="H572" s="265">
        <v>1</v>
      </c>
      <c r="I572" s="256">
        <v>849.2</v>
      </c>
      <c r="J572" s="256">
        <v>715.9</v>
      </c>
      <c r="K572" s="266">
        <v>50</v>
      </c>
      <c r="L572" s="256">
        <v>4560377.04</v>
      </c>
      <c r="M572" s="256">
        <v>0</v>
      </c>
      <c r="N572" s="256">
        <v>0</v>
      </c>
      <c r="O572" s="256">
        <v>0</v>
      </c>
      <c r="P572" s="256">
        <v>4560377.04</v>
      </c>
      <c r="Q572" s="258">
        <v>0</v>
      </c>
      <c r="R572" s="258">
        <v>0</v>
      </c>
      <c r="S572" s="259" t="s">
        <v>2259</v>
      </c>
    </row>
    <row r="573" spans="1:19" s="39" customFormat="1" ht="12" hidden="1" customHeight="1" x14ac:dyDescent="0.2">
      <c r="A573" s="249">
        <v>14</v>
      </c>
      <c r="B573" s="250" t="s">
        <v>851</v>
      </c>
      <c r="C573" s="251" t="s">
        <v>268</v>
      </c>
      <c r="D573" s="263" t="s">
        <v>2200</v>
      </c>
      <c r="E573" s="264">
        <v>1920</v>
      </c>
      <c r="F573" s="254" t="s">
        <v>784</v>
      </c>
      <c r="G573" s="266">
        <v>2</v>
      </c>
      <c r="H573" s="265">
        <v>1</v>
      </c>
      <c r="I573" s="256">
        <v>248.1</v>
      </c>
      <c r="J573" s="256">
        <v>225.1</v>
      </c>
      <c r="K573" s="266">
        <v>67</v>
      </c>
      <c r="L573" s="256">
        <v>2373630.81</v>
      </c>
      <c r="M573" s="256">
        <v>0</v>
      </c>
      <c r="N573" s="256">
        <v>0</v>
      </c>
      <c r="O573" s="256">
        <v>0</v>
      </c>
      <c r="P573" s="256">
        <v>2373630.81</v>
      </c>
      <c r="Q573" s="258">
        <v>0</v>
      </c>
      <c r="R573" s="258">
        <v>0</v>
      </c>
      <c r="S573" s="259" t="s">
        <v>2259</v>
      </c>
    </row>
    <row r="574" spans="1:19" s="39" customFormat="1" ht="12" hidden="1" customHeight="1" x14ac:dyDescent="0.2">
      <c r="A574" s="249">
        <v>15</v>
      </c>
      <c r="B574" s="250" t="s">
        <v>852</v>
      </c>
      <c r="C574" s="251" t="s">
        <v>268</v>
      </c>
      <c r="D574" s="263" t="s">
        <v>2200</v>
      </c>
      <c r="E574" s="264">
        <v>1959</v>
      </c>
      <c r="F574" s="254" t="s">
        <v>784</v>
      </c>
      <c r="G574" s="266">
        <v>2</v>
      </c>
      <c r="H574" s="265">
        <v>1</v>
      </c>
      <c r="I574" s="256">
        <v>284.39999999999998</v>
      </c>
      <c r="J574" s="256">
        <v>275.10000000000002</v>
      </c>
      <c r="K574" s="266">
        <v>52</v>
      </c>
      <c r="L574" s="256">
        <v>1937502.75</v>
      </c>
      <c r="M574" s="256">
        <v>0</v>
      </c>
      <c r="N574" s="256">
        <v>0</v>
      </c>
      <c r="O574" s="256">
        <v>0</v>
      </c>
      <c r="P574" s="256">
        <v>1937502.75</v>
      </c>
      <c r="Q574" s="258">
        <v>0</v>
      </c>
      <c r="R574" s="258">
        <v>0</v>
      </c>
      <c r="S574" s="259" t="s">
        <v>2259</v>
      </c>
    </row>
    <row r="575" spans="1:19" s="39" customFormat="1" ht="12" hidden="1" customHeight="1" x14ac:dyDescent="0.2">
      <c r="A575" s="249">
        <v>16</v>
      </c>
      <c r="B575" s="250" t="s">
        <v>854</v>
      </c>
      <c r="C575" s="251" t="s">
        <v>268</v>
      </c>
      <c r="D575" s="263" t="s">
        <v>2200</v>
      </c>
      <c r="E575" s="264">
        <v>1982</v>
      </c>
      <c r="F575" s="254" t="s">
        <v>781</v>
      </c>
      <c r="G575" s="266">
        <v>5</v>
      </c>
      <c r="H575" s="265">
        <v>2</v>
      </c>
      <c r="I575" s="256">
        <v>1711.9</v>
      </c>
      <c r="J575" s="256">
        <v>1414.9</v>
      </c>
      <c r="K575" s="266">
        <v>21</v>
      </c>
      <c r="L575" s="256">
        <v>6861039.1500000004</v>
      </c>
      <c r="M575" s="256">
        <v>0</v>
      </c>
      <c r="N575" s="256">
        <v>0</v>
      </c>
      <c r="O575" s="256">
        <v>0</v>
      </c>
      <c r="P575" s="256">
        <v>6861039.1500000004</v>
      </c>
      <c r="Q575" s="258">
        <v>0</v>
      </c>
      <c r="R575" s="258">
        <v>0</v>
      </c>
      <c r="S575" s="259" t="s">
        <v>2259</v>
      </c>
    </row>
    <row r="576" spans="1:19" s="39" customFormat="1" ht="12" hidden="1" customHeight="1" x14ac:dyDescent="0.2">
      <c r="A576" s="249">
        <v>17</v>
      </c>
      <c r="B576" s="250" t="s">
        <v>855</v>
      </c>
      <c r="C576" s="251" t="s">
        <v>268</v>
      </c>
      <c r="D576" s="263" t="s">
        <v>2200</v>
      </c>
      <c r="E576" s="264">
        <v>1963</v>
      </c>
      <c r="F576" s="254" t="s">
        <v>827</v>
      </c>
      <c r="G576" s="266">
        <v>5</v>
      </c>
      <c r="H576" s="265">
        <v>3</v>
      </c>
      <c r="I576" s="256">
        <v>2866.5</v>
      </c>
      <c r="J576" s="256">
        <v>2561.5</v>
      </c>
      <c r="K576" s="266">
        <v>124</v>
      </c>
      <c r="L576" s="256">
        <v>11982540.710000001</v>
      </c>
      <c r="M576" s="256">
        <v>0</v>
      </c>
      <c r="N576" s="256">
        <v>0</v>
      </c>
      <c r="O576" s="256">
        <v>0</v>
      </c>
      <c r="P576" s="256">
        <v>11982540.710000001</v>
      </c>
      <c r="Q576" s="258">
        <v>0</v>
      </c>
      <c r="R576" s="258">
        <v>0</v>
      </c>
      <c r="S576" s="259" t="s">
        <v>2259</v>
      </c>
    </row>
    <row r="577" spans="1:19" s="39" customFormat="1" ht="12" hidden="1" customHeight="1" x14ac:dyDescent="0.2">
      <c r="A577" s="249">
        <v>18</v>
      </c>
      <c r="B577" s="250" t="s">
        <v>857</v>
      </c>
      <c r="C577" s="251" t="s">
        <v>268</v>
      </c>
      <c r="D577" s="263" t="s">
        <v>2200</v>
      </c>
      <c r="E577" s="264">
        <v>1974</v>
      </c>
      <c r="F577" s="254" t="s">
        <v>784</v>
      </c>
      <c r="G577" s="266">
        <v>5</v>
      </c>
      <c r="H577" s="265">
        <v>4</v>
      </c>
      <c r="I577" s="256">
        <v>3523.48</v>
      </c>
      <c r="J577" s="256">
        <v>2573.38</v>
      </c>
      <c r="K577" s="266">
        <v>105</v>
      </c>
      <c r="L577" s="256">
        <v>8958100.9499999993</v>
      </c>
      <c r="M577" s="256">
        <v>0</v>
      </c>
      <c r="N577" s="256">
        <v>0</v>
      </c>
      <c r="O577" s="256">
        <v>0</v>
      </c>
      <c r="P577" s="256">
        <v>8958100.9499999993</v>
      </c>
      <c r="Q577" s="258">
        <v>0</v>
      </c>
      <c r="R577" s="258">
        <v>0</v>
      </c>
      <c r="S577" s="259" t="s">
        <v>2259</v>
      </c>
    </row>
    <row r="578" spans="1:19" s="39" customFormat="1" ht="12" hidden="1" customHeight="1" x14ac:dyDescent="0.2">
      <c r="A578" s="249">
        <v>19</v>
      </c>
      <c r="B578" s="250" t="s">
        <v>860</v>
      </c>
      <c r="C578" s="251" t="s">
        <v>268</v>
      </c>
      <c r="D578" s="263" t="s">
        <v>2200</v>
      </c>
      <c r="E578" s="264">
        <v>1992</v>
      </c>
      <c r="F578" s="254" t="s">
        <v>784</v>
      </c>
      <c r="G578" s="266">
        <v>5</v>
      </c>
      <c r="H578" s="265">
        <v>4</v>
      </c>
      <c r="I578" s="256">
        <v>3026.5</v>
      </c>
      <c r="J578" s="256">
        <v>2844.7</v>
      </c>
      <c r="K578" s="266">
        <v>133</v>
      </c>
      <c r="L578" s="256">
        <v>7397355.7800000003</v>
      </c>
      <c r="M578" s="256">
        <v>0</v>
      </c>
      <c r="N578" s="256">
        <v>0</v>
      </c>
      <c r="O578" s="256">
        <v>0</v>
      </c>
      <c r="P578" s="256">
        <v>7397355.7800000003</v>
      </c>
      <c r="Q578" s="258">
        <v>0</v>
      </c>
      <c r="R578" s="258">
        <v>0</v>
      </c>
      <c r="S578" s="259" t="s">
        <v>2259</v>
      </c>
    </row>
    <row r="579" spans="1:19" s="39" customFormat="1" ht="12" hidden="1" customHeight="1" x14ac:dyDescent="0.2">
      <c r="A579" s="249">
        <v>20</v>
      </c>
      <c r="B579" s="250" t="s">
        <v>861</v>
      </c>
      <c r="C579" s="251" t="s">
        <v>268</v>
      </c>
      <c r="D579" s="263" t="s">
        <v>2200</v>
      </c>
      <c r="E579" s="264">
        <v>1984</v>
      </c>
      <c r="F579" s="254" t="s">
        <v>781</v>
      </c>
      <c r="G579" s="266">
        <v>5</v>
      </c>
      <c r="H579" s="265">
        <v>6</v>
      </c>
      <c r="I579" s="256">
        <v>4721.21</v>
      </c>
      <c r="J579" s="256">
        <v>4189.21</v>
      </c>
      <c r="K579" s="266">
        <v>179</v>
      </c>
      <c r="L579" s="256">
        <v>15300241.73</v>
      </c>
      <c r="M579" s="256">
        <v>0</v>
      </c>
      <c r="N579" s="256">
        <v>0</v>
      </c>
      <c r="O579" s="256">
        <v>0</v>
      </c>
      <c r="P579" s="256">
        <v>15300241.73</v>
      </c>
      <c r="Q579" s="258">
        <v>0</v>
      </c>
      <c r="R579" s="258">
        <v>0</v>
      </c>
      <c r="S579" s="259" t="s">
        <v>2259</v>
      </c>
    </row>
    <row r="580" spans="1:19" s="39" customFormat="1" ht="12" hidden="1" customHeight="1" x14ac:dyDescent="0.2">
      <c r="A580" s="249">
        <v>21</v>
      </c>
      <c r="B580" s="250" t="s">
        <v>865</v>
      </c>
      <c r="C580" s="251" t="s">
        <v>268</v>
      </c>
      <c r="D580" s="263" t="s">
        <v>2200</v>
      </c>
      <c r="E580" s="264">
        <v>1965</v>
      </c>
      <c r="F580" s="254" t="s">
        <v>781</v>
      </c>
      <c r="G580" s="266">
        <v>5</v>
      </c>
      <c r="H580" s="265">
        <v>3</v>
      </c>
      <c r="I580" s="256">
        <v>2847.7</v>
      </c>
      <c r="J580" s="256">
        <v>2616.6999999999998</v>
      </c>
      <c r="K580" s="266">
        <v>18</v>
      </c>
      <c r="L580" s="256">
        <v>3623683.8</v>
      </c>
      <c r="M580" s="256">
        <v>0</v>
      </c>
      <c r="N580" s="256">
        <v>0</v>
      </c>
      <c r="O580" s="256">
        <v>0</v>
      </c>
      <c r="P580" s="256">
        <v>3623683.8</v>
      </c>
      <c r="Q580" s="258">
        <v>0</v>
      </c>
      <c r="R580" s="258">
        <v>0</v>
      </c>
      <c r="S580" s="259" t="s">
        <v>2259</v>
      </c>
    </row>
    <row r="581" spans="1:19" s="39" customFormat="1" ht="12" hidden="1" customHeight="1" x14ac:dyDescent="0.2">
      <c r="A581" s="249">
        <v>22</v>
      </c>
      <c r="B581" s="250" t="s">
        <v>866</v>
      </c>
      <c r="C581" s="251" t="s">
        <v>268</v>
      </c>
      <c r="D581" s="263" t="s">
        <v>2200</v>
      </c>
      <c r="E581" s="264">
        <v>1990</v>
      </c>
      <c r="F581" s="254" t="s">
        <v>781</v>
      </c>
      <c r="G581" s="266">
        <v>5</v>
      </c>
      <c r="H581" s="265">
        <v>3</v>
      </c>
      <c r="I581" s="256">
        <v>2357.1999999999998</v>
      </c>
      <c r="J581" s="256">
        <v>2159.6999999999998</v>
      </c>
      <c r="K581" s="266">
        <v>33</v>
      </c>
      <c r="L581" s="256">
        <v>5735823.0599999996</v>
      </c>
      <c r="M581" s="256">
        <v>0</v>
      </c>
      <c r="N581" s="256">
        <v>0</v>
      </c>
      <c r="O581" s="256">
        <v>0</v>
      </c>
      <c r="P581" s="256">
        <v>5735823.0599999996</v>
      </c>
      <c r="Q581" s="258">
        <v>0</v>
      </c>
      <c r="R581" s="258">
        <v>0</v>
      </c>
      <c r="S581" s="259" t="s">
        <v>2259</v>
      </c>
    </row>
    <row r="582" spans="1:19" s="39" customFormat="1" ht="12" hidden="1" customHeight="1" x14ac:dyDescent="0.2">
      <c r="A582" s="249">
        <v>23</v>
      </c>
      <c r="B582" s="250" t="s">
        <v>868</v>
      </c>
      <c r="C582" s="251" t="s">
        <v>268</v>
      </c>
      <c r="D582" s="263" t="s">
        <v>2200</v>
      </c>
      <c r="E582" s="264">
        <v>1993</v>
      </c>
      <c r="F582" s="254" t="s">
        <v>827</v>
      </c>
      <c r="G582" s="266">
        <v>5</v>
      </c>
      <c r="H582" s="265">
        <v>4</v>
      </c>
      <c r="I582" s="256">
        <v>3381.8</v>
      </c>
      <c r="J582" s="256">
        <v>3030.6</v>
      </c>
      <c r="K582" s="266">
        <v>134</v>
      </c>
      <c r="L582" s="256">
        <v>7600628.4000000004</v>
      </c>
      <c r="M582" s="256">
        <v>0</v>
      </c>
      <c r="N582" s="256">
        <v>0</v>
      </c>
      <c r="O582" s="256">
        <v>0</v>
      </c>
      <c r="P582" s="256">
        <v>7600628.4000000004</v>
      </c>
      <c r="Q582" s="258">
        <v>0</v>
      </c>
      <c r="R582" s="258">
        <v>0</v>
      </c>
      <c r="S582" s="259" t="s">
        <v>2259</v>
      </c>
    </row>
    <row r="583" spans="1:19" s="39" customFormat="1" ht="12" hidden="1" customHeight="1" x14ac:dyDescent="0.2">
      <c r="A583" s="249">
        <v>24</v>
      </c>
      <c r="B583" s="250" t="s">
        <v>869</v>
      </c>
      <c r="C583" s="251" t="s">
        <v>268</v>
      </c>
      <c r="D583" s="263" t="s">
        <v>2200</v>
      </c>
      <c r="E583" s="264">
        <v>1960</v>
      </c>
      <c r="F583" s="254" t="s">
        <v>784</v>
      </c>
      <c r="G583" s="266">
        <v>3</v>
      </c>
      <c r="H583" s="265">
        <v>3</v>
      </c>
      <c r="I583" s="256">
        <v>1611.3</v>
      </c>
      <c r="J583" s="256">
        <v>1427</v>
      </c>
      <c r="K583" s="266">
        <v>69</v>
      </c>
      <c r="L583" s="256">
        <v>6883833.2999999998</v>
      </c>
      <c r="M583" s="256">
        <v>0</v>
      </c>
      <c r="N583" s="256">
        <v>0</v>
      </c>
      <c r="O583" s="256">
        <v>0</v>
      </c>
      <c r="P583" s="256">
        <v>6883833.2999999998</v>
      </c>
      <c r="Q583" s="258">
        <v>0</v>
      </c>
      <c r="R583" s="258">
        <v>0</v>
      </c>
      <c r="S583" s="259" t="s">
        <v>2259</v>
      </c>
    </row>
    <row r="584" spans="1:19" s="39" customFormat="1" ht="12" hidden="1" customHeight="1" x14ac:dyDescent="0.2">
      <c r="A584" s="249">
        <v>25</v>
      </c>
      <c r="B584" s="250" t="s">
        <v>870</v>
      </c>
      <c r="C584" s="251" t="s">
        <v>268</v>
      </c>
      <c r="D584" s="263" t="s">
        <v>2200</v>
      </c>
      <c r="E584" s="264">
        <v>1967</v>
      </c>
      <c r="F584" s="254" t="s">
        <v>784</v>
      </c>
      <c r="G584" s="266">
        <v>4</v>
      </c>
      <c r="H584" s="265">
        <v>2</v>
      </c>
      <c r="I584" s="256">
        <v>1549.35</v>
      </c>
      <c r="J584" s="256">
        <v>1336.6</v>
      </c>
      <c r="K584" s="266">
        <v>52</v>
      </c>
      <c r="L584" s="256">
        <v>4391672.9000000004</v>
      </c>
      <c r="M584" s="256">
        <v>0</v>
      </c>
      <c r="N584" s="256">
        <v>0</v>
      </c>
      <c r="O584" s="256">
        <v>0</v>
      </c>
      <c r="P584" s="256">
        <v>4391672.9000000004</v>
      </c>
      <c r="Q584" s="258">
        <v>0</v>
      </c>
      <c r="R584" s="258">
        <v>0</v>
      </c>
      <c r="S584" s="259" t="s">
        <v>2259</v>
      </c>
    </row>
    <row r="585" spans="1:19" s="38" customFormat="1" ht="12" hidden="1" customHeight="1" x14ac:dyDescent="0.2">
      <c r="A585" s="249">
        <v>26</v>
      </c>
      <c r="B585" s="250" t="s">
        <v>873</v>
      </c>
      <c r="C585" s="251" t="s">
        <v>268</v>
      </c>
      <c r="D585" s="263" t="s">
        <v>2200</v>
      </c>
      <c r="E585" s="264">
        <v>1967</v>
      </c>
      <c r="F585" s="254" t="s">
        <v>784</v>
      </c>
      <c r="G585" s="266">
        <v>5</v>
      </c>
      <c r="H585" s="265">
        <v>4</v>
      </c>
      <c r="I585" s="256">
        <v>3579.9</v>
      </c>
      <c r="J585" s="256">
        <v>2579.3000000000002</v>
      </c>
      <c r="K585" s="266">
        <v>103</v>
      </c>
      <c r="L585" s="256">
        <v>8980895.0999999996</v>
      </c>
      <c r="M585" s="256">
        <v>0</v>
      </c>
      <c r="N585" s="256">
        <v>0</v>
      </c>
      <c r="O585" s="256">
        <v>0</v>
      </c>
      <c r="P585" s="256">
        <v>8980895.0999999996</v>
      </c>
      <c r="Q585" s="258">
        <v>0</v>
      </c>
      <c r="R585" s="258">
        <v>0</v>
      </c>
      <c r="S585" s="259" t="s">
        <v>2259</v>
      </c>
    </row>
    <row r="586" spans="1:19" s="38" customFormat="1" ht="12" hidden="1" customHeight="1" x14ac:dyDescent="0.2">
      <c r="A586" s="249">
        <v>27</v>
      </c>
      <c r="B586" s="250" t="s">
        <v>874</v>
      </c>
      <c r="C586" s="251" t="s">
        <v>268</v>
      </c>
      <c r="D586" s="263" t="s">
        <v>2200</v>
      </c>
      <c r="E586" s="264">
        <v>1958</v>
      </c>
      <c r="F586" s="254" t="s">
        <v>784</v>
      </c>
      <c r="G586" s="266">
        <v>3</v>
      </c>
      <c r="H586" s="265">
        <v>2</v>
      </c>
      <c r="I586" s="256">
        <v>1176.8</v>
      </c>
      <c r="J586" s="256">
        <v>1027.0999999999999</v>
      </c>
      <c r="K586" s="266">
        <v>32</v>
      </c>
      <c r="L586" s="256">
        <v>10173496.42</v>
      </c>
      <c r="M586" s="256">
        <v>0</v>
      </c>
      <c r="N586" s="256">
        <v>0</v>
      </c>
      <c r="O586" s="256">
        <v>0</v>
      </c>
      <c r="P586" s="256">
        <v>10173496.42</v>
      </c>
      <c r="Q586" s="258">
        <v>0</v>
      </c>
      <c r="R586" s="258">
        <v>0</v>
      </c>
      <c r="S586" s="259" t="s">
        <v>2259</v>
      </c>
    </row>
    <row r="587" spans="1:19" s="38" customFormat="1" ht="12" hidden="1" customHeight="1" x14ac:dyDescent="0.2">
      <c r="A587" s="249">
        <v>28</v>
      </c>
      <c r="B587" s="250" t="s">
        <v>876</v>
      </c>
      <c r="C587" s="251" t="s">
        <v>268</v>
      </c>
      <c r="D587" s="263" t="s">
        <v>2200</v>
      </c>
      <c r="E587" s="264">
        <v>1961</v>
      </c>
      <c r="F587" s="254" t="s">
        <v>784</v>
      </c>
      <c r="G587" s="266">
        <v>2</v>
      </c>
      <c r="H587" s="265">
        <v>1</v>
      </c>
      <c r="I587" s="256">
        <v>300.3</v>
      </c>
      <c r="J587" s="256">
        <v>271.7</v>
      </c>
      <c r="K587" s="266">
        <v>15</v>
      </c>
      <c r="L587" s="256">
        <v>1937502.75</v>
      </c>
      <c r="M587" s="256">
        <v>0</v>
      </c>
      <c r="N587" s="256">
        <v>0</v>
      </c>
      <c r="O587" s="256">
        <v>0</v>
      </c>
      <c r="P587" s="256">
        <v>1937502.75</v>
      </c>
      <c r="Q587" s="258">
        <v>0</v>
      </c>
      <c r="R587" s="258">
        <v>0</v>
      </c>
      <c r="S587" s="259" t="s">
        <v>2259</v>
      </c>
    </row>
    <row r="588" spans="1:19" s="38" customFormat="1" ht="12" hidden="1" customHeight="1" x14ac:dyDescent="0.2">
      <c r="A588" s="249">
        <v>29</v>
      </c>
      <c r="B588" s="250" t="s">
        <v>879</v>
      </c>
      <c r="C588" s="251" t="s">
        <v>2269</v>
      </c>
      <c r="D588" s="263" t="s">
        <v>2200</v>
      </c>
      <c r="E588" s="264">
        <v>1955</v>
      </c>
      <c r="F588" s="254" t="s">
        <v>784</v>
      </c>
      <c r="G588" s="266">
        <v>5</v>
      </c>
      <c r="H588" s="265">
        <v>3</v>
      </c>
      <c r="I588" s="256">
        <v>2333</v>
      </c>
      <c r="J588" s="256">
        <v>1983</v>
      </c>
      <c r="K588" s="266">
        <v>51</v>
      </c>
      <c r="L588" s="256">
        <v>14117512.51</v>
      </c>
      <c r="M588" s="256">
        <v>0</v>
      </c>
      <c r="N588" s="256">
        <v>0</v>
      </c>
      <c r="O588" s="256">
        <v>0</v>
      </c>
      <c r="P588" s="256">
        <v>14117512.51</v>
      </c>
      <c r="Q588" s="258">
        <v>0</v>
      </c>
      <c r="R588" s="258">
        <v>0</v>
      </c>
      <c r="S588" s="259" t="s">
        <v>2259</v>
      </c>
    </row>
    <row r="589" spans="1:19" s="38" customFormat="1" ht="12" hidden="1" customHeight="1" x14ac:dyDescent="0.2">
      <c r="A589" s="249">
        <v>30</v>
      </c>
      <c r="B589" s="250" t="s">
        <v>881</v>
      </c>
      <c r="C589" s="251" t="s">
        <v>268</v>
      </c>
      <c r="D589" s="263" t="s">
        <v>2200</v>
      </c>
      <c r="E589" s="264">
        <v>1964</v>
      </c>
      <c r="F589" s="254" t="s">
        <v>784</v>
      </c>
      <c r="G589" s="266">
        <v>5</v>
      </c>
      <c r="H589" s="265">
        <v>2</v>
      </c>
      <c r="I589" s="256">
        <v>1802.6</v>
      </c>
      <c r="J589" s="256">
        <v>1200.68</v>
      </c>
      <c r="K589" s="266">
        <v>58</v>
      </c>
      <c r="L589" s="256">
        <v>4353682.6500000004</v>
      </c>
      <c r="M589" s="256">
        <v>0</v>
      </c>
      <c r="N589" s="256">
        <v>0</v>
      </c>
      <c r="O589" s="256">
        <v>0</v>
      </c>
      <c r="P589" s="256">
        <v>4353682.6500000004</v>
      </c>
      <c r="Q589" s="258">
        <v>0</v>
      </c>
      <c r="R589" s="258">
        <v>0</v>
      </c>
      <c r="S589" s="259" t="s">
        <v>2259</v>
      </c>
    </row>
    <row r="590" spans="1:19" s="38" customFormat="1" ht="12" hidden="1" customHeight="1" x14ac:dyDescent="0.2">
      <c r="A590" s="249">
        <v>31</v>
      </c>
      <c r="B590" s="250" t="s">
        <v>882</v>
      </c>
      <c r="C590" s="251" t="s">
        <v>268</v>
      </c>
      <c r="D590" s="263" t="s">
        <v>2200</v>
      </c>
      <c r="E590" s="264">
        <v>1964</v>
      </c>
      <c r="F590" s="254" t="s">
        <v>784</v>
      </c>
      <c r="G590" s="266">
        <v>5</v>
      </c>
      <c r="H590" s="265">
        <v>4</v>
      </c>
      <c r="I590" s="256">
        <v>3672.4</v>
      </c>
      <c r="J590" s="256">
        <v>2649</v>
      </c>
      <c r="K590" s="266">
        <v>111</v>
      </c>
      <c r="L590" s="256">
        <v>8638982.8499999996</v>
      </c>
      <c r="M590" s="256">
        <v>0</v>
      </c>
      <c r="N590" s="256">
        <v>0</v>
      </c>
      <c r="O590" s="256">
        <v>0</v>
      </c>
      <c r="P590" s="256">
        <v>8638982.8499999996</v>
      </c>
      <c r="Q590" s="258">
        <v>0</v>
      </c>
      <c r="R590" s="258">
        <v>0</v>
      </c>
      <c r="S590" s="259" t="s">
        <v>2259</v>
      </c>
    </row>
    <row r="591" spans="1:19" s="38" customFormat="1" ht="12" hidden="1" customHeight="1" x14ac:dyDescent="0.2">
      <c r="A591" s="249">
        <v>32</v>
      </c>
      <c r="B591" s="250" t="s">
        <v>883</v>
      </c>
      <c r="C591" s="251" t="s">
        <v>268</v>
      </c>
      <c r="D591" s="263" t="s">
        <v>2200</v>
      </c>
      <c r="E591" s="264">
        <v>1970</v>
      </c>
      <c r="F591" s="254" t="s">
        <v>784</v>
      </c>
      <c r="G591" s="266">
        <v>5</v>
      </c>
      <c r="H591" s="265">
        <v>4</v>
      </c>
      <c r="I591" s="256">
        <v>3695.7</v>
      </c>
      <c r="J591" s="256">
        <v>2529.27</v>
      </c>
      <c r="K591" s="266">
        <v>114</v>
      </c>
      <c r="L591" s="256">
        <v>13676490</v>
      </c>
      <c r="M591" s="256">
        <v>0</v>
      </c>
      <c r="N591" s="256">
        <v>0</v>
      </c>
      <c r="O591" s="256">
        <v>0</v>
      </c>
      <c r="P591" s="256">
        <v>13676490</v>
      </c>
      <c r="Q591" s="258">
        <v>0</v>
      </c>
      <c r="R591" s="258">
        <v>0</v>
      </c>
      <c r="S591" s="259" t="s">
        <v>2259</v>
      </c>
    </row>
    <row r="592" spans="1:19" s="38" customFormat="1" ht="12" hidden="1" customHeight="1" x14ac:dyDescent="0.2">
      <c r="A592" s="249">
        <v>33</v>
      </c>
      <c r="B592" s="250" t="s">
        <v>884</v>
      </c>
      <c r="C592" s="251" t="s">
        <v>268</v>
      </c>
      <c r="D592" s="263" t="s">
        <v>2200</v>
      </c>
      <c r="E592" s="264">
        <v>1971</v>
      </c>
      <c r="F592" s="254" t="s">
        <v>784</v>
      </c>
      <c r="G592" s="266">
        <v>5</v>
      </c>
      <c r="H592" s="265">
        <v>6</v>
      </c>
      <c r="I592" s="256">
        <v>5444.4</v>
      </c>
      <c r="J592" s="256">
        <v>2814.8</v>
      </c>
      <c r="K592" s="266">
        <v>163</v>
      </c>
      <c r="L592" s="256">
        <v>14337520.35</v>
      </c>
      <c r="M592" s="256">
        <v>0</v>
      </c>
      <c r="N592" s="256">
        <v>0</v>
      </c>
      <c r="O592" s="256">
        <v>0</v>
      </c>
      <c r="P592" s="256">
        <v>14337520.35</v>
      </c>
      <c r="Q592" s="258">
        <v>0</v>
      </c>
      <c r="R592" s="258">
        <v>0</v>
      </c>
      <c r="S592" s="259" t="s">
        <v>2259</v>
      </c>
    </row>
    <row r="593" spans="1:19" s="38" customFormat="1" ht="12" hidden="1" customHeight="1" x14ac:dyDescent="0.2">
      <c r="A593" s="249">
        <v>34</v>
      </c>
      <c r="B593" s="250" t="s">
        <v>885</v>
      </c>
      <c r="C593" s="251" t="s">
        <v>268</v>
      </c>
      <c r="D593" s="263" t="s">
        <v>2200</v>
      </c>
      <c r="E593" s="264">
        <v>1991</v>
      </c>
      <c r="F593" s="254" t="s">
        <v>784</v>
      </c>
      <c r="G593" s="266">
        <v>5</v>
      </c>
      <c r="H593" s="265">
        <v>2</v>
      </c>
      <c r="I593" s="256">
        <v>2719.5</v>
      </c>
      <c r="J593" s="256">
        <v>2305.1</v>
      </c>
      <c r="K593" s="266">
        <v>88</v>
      </c>
      <c r="L593" s="256">
        <v>3817990.08</v>
      </c>
      <c r="M593" s="256">
        <v>0</v>
      </c>
      <c r="N593" s="256">
        <v>0</v>
      </c>
      <c r="O593" s="256">
        <v>0</v>
      </c>
      <c r="P593" s="256">
        <v>3817990.08</v>
      </c>
      <c r="Q593" s="258">
        <v>0</v>
      </c>
      <c r="R593" s="258">
        <v>0</v>
      </c>
      <c r="S593" s="259" t="s">
        <v>2259</v>
      </c>
    </row>
    <row r="594" spans="1:19" s="38" customFormat="1" ht="12" hidden="1" customHeight="1" x14ac:dyDescent="0.2">
      <c r="A594" s="249">
        <v>35</v>
      </c>
      <c r="B594" s="250" t="s">
        <v>886</v>
      </c>
      <c r="C594" s="251" t="s">
        <v>268</v>
      </c>
      <c r="D594" s="263" t="s">
        <v>2200</v>
      </c>
      <c r="E594" s="264">
        <v>1963</v>
      </c>
      <c r="F594" s="254" t="s">
        <v>784</v>
      </c>
      <c r="G594" s="266">
        <v>4</v>
      </c>
      <c r="H594" s="265">
        <v>2</v>
      </c>
      <c r="I594" s="256">
        <v>2522</v>
      </c>
      <c r="J594" s="256">
        <v>1567</v>
      </c>
      <c r="K594" s="266">
        <v>169</v>
      </c>
      <c r="L594" s="256">
        <v>7970354.4500000002</v>
      </c>
      <c r="M594" s="256">
        <v>0</v>
      </c>
      <c r="N594" s="256">
        <v>0</v>
      </c>
      <c r="O594" s="256">
        <v>0</v>
      </c>
      <c r="P594" s="256">
        <v>7970354.4500000002</v>
      </c>
      <c r="Q594" s="258">
        <v>0</v>
      </c>
      <c r="R594" s="258">
        <v>0</v>
      </c>
      <c r="S594" s="259" t="s">
        <v>2259</v>
      </c>
    </row>
    <row r="595" spans="1:19" s="38" customFormat="1" ht="12" hidden="1" customHeight="1" x14ac:dyDescent="0.2">
      <c r="A595" s="249">
        <v>36</v>
      </c>
      <c r="B595" s="250" t="s">
        <v>887</v>
      </c>
      <c r="C595" s="251" t="s">
        <v>268</v>
      </c>
      <c r="D595" s="263" t="s">
        <v>2200</v>
      </c>
      <c r="E595" s="264">
        <v>1967</v>
      </c>
      <c r="F595" s="254" t="s">
        <v>784</v>
      </c>
      <c r="G595" s="266">
        <v>5</v>
      </c>
      <c r="H595" s="265">
        <v>4</v>
      </c>
      <c r="I595" s="256">
        <v>3607.1</v>
      </c>
      <c r="J595" s="256">
        <v>2482.6</v>
      </c>
      <c r="K595" s="266">
        <v>100</v>
      </c>
      <c r="L595" s="256">
        <v>8638982.8499999996</v>
      </c>
      <c r="M595" s="256">
        <v>0</v>
      </c>
      <c r="N595" s="256">
        <v>0</v>
      </c>
      <c r="O595" s="256">
        <v>0</v>
      </c>
      <c r="P595" s="256">
        <v>8638982.8499999996</v>
      </c>
      <c r="Q595" s="258">
        <v>0</v>
      </c>
      <c r="R595" s="258">
        <v>0</v>
      </c>
      <c r="S595" s="259" t="s">
        <v>2259</v>
      </c>
    </row>
    <row r="596" spans="1:19" s="38" customFormat="1" ht="12" hidden="1" customHeight="1" x14ac:dyDescent="0.2">
      <c r="A596" s="249">
        <v>37</v>
      </c>
      <c r="B596" s="250" t="s">
        <v>888</v>
      </c>
      <c r="C596" s="251" t="s">
        <v>268</v>
      </c>
      <c r="D596" s="263" t="s">
        <v>2200</v>
      </c>
      <c r="E596" s="264">
        <v>1992</v>
      </c>
      <c r="F596" s="254" t="s">
        <v>781</v>
      </c>
      <c r="G596" s="266">
        <v>5</v>
      </c>
      <c r="H596" s="265">
        <v>4</v>
      </c>
      <c r="I596" s="256">
        <v>5528.4</v>
      </c>
      <c r="J596" s="256">
        <v>5011.1000000000004</v>
      </c>
      <c r="K596" s="266">
        <v>238</v>
      </c>
      <c r="L596" s="256">
        <v>13256910</v>
      </c>
      <c r="M596" s="256">
        <v>0</v>
      </c>
      <c r="N596" s="256">
        <v>0</v>
      </c>
      <c r="O596" s="256">
        <v>0</v>
      </c>
      <c r="P596" s="256">
        <v>13256910</v>
      </c>
      <c r="Q596" s="258">
        <v>0</v>
      </c>
      <c r="R596" s="258">
        <v>0</v>
      </c>
      <c r="S596" s="259" t="s">
        <v>2259</v>
      </c>
    </row>
    <row r="597" spans="1:19" s="38" customFormat="1" ht="12" hidden="1" customHeight="1" x14ac:dyDescent="0.2">
      <c r="A597" s="249">
        <v>38</v>
      </c>
      <c r="B597" s="250" t="s">
        <v>889</v>
      </c>
      <c r="C597" s="251" t="s">
        <v>268</v>
      </c>
      <c r="D597" s="263" t="s">
        <v>2200</v>
      </c>
      <c r="E597" s="264">
        <v>1995</v>
      </c>
      <c r="F597" s="254" t="s">
        <v>784</v>
      </c>
      <c r="G597" s="266">
        <v>5</v>
      </c>
      <c r="H597" s="265">
        <v>8</v>
      </c>
      <c r="I597" s="256">
        <v>5512</v>
      </c>
      <c r="J597" s="256">
        <v>4695.8</v>
      </c>
      <c r="K597" s="266">
        <v>242</v>
      </c>
      <c r="L597" s="256">
        <v>14184893.699999999</v>
      </c>
      <c r="M597" s="256">
        <v>0</v>
      </c>
      <c r="N597" s="256">
        <v>0</v>
      </c>
      <c r="O597" s="256">
        <v>0</v>
      </c>
      <c r="P597" s="256">
        <v>14184893.699999999</v>
      </c>
      <c r="Q597" s="258">
        <v>0</v>
      </c>
      <c r="R597" s="258">
        <v>0</v>
      </c>
      <c r="S597" s="259" t="s">
        <v>2259</v>
      </c>
    </row>
    <row r="598" spans="1:19" s="38" customFormat="1" ht="12" hidden="1" customHeight="1" x14ac:dyDescent="0.2">
      <c r="A598" s="249">
        <v>39</v>
      </c>
      <c r="B598" s="250" t="s">
        <v>890</v>
      </c>
      <c r="C598" s="251" t="s">
        <v>268</v>
      </c>
      <c r="D598" s="263" t="s">
        <v>2200</v>
      </c>
      <c r="E598" s="264">
        <v>1995</v>
      </c>
      <c r="F598" s="254" t="s">
        <v>784</v>
      </c>
      <c r="G598" s="266">
        <v>5</v>
      </c>
      <c r="H598" s="265">
        <v>3</v>
      </c>
      <c r="I598" s="256">
        <v>1535.7</v>
      </c>
      <c r="J598" s="256">
        <v>1376.3</v>
      </c>
      <c r="K598" s="266">
        <v>65</v>
      </c>
      <c r="L598" s="256">
        <v>3888693.6</v>
      </c>
      <c r="M598" s="256">
        <v>0</v>
      </c>
      <c r="N598" s="256">
        <v>0</v>
      </c>
      <c r="O598" s="256">
        <v>0</v>
      </c>
      <c r="P598" s="256">
        <v>3888693.6</v>
      </c>
      <c r="Q598" s="258">
        <v>0</v>
      </c>
      <c r="R598" s="258">
        <v>0</v>
      </c>
      <c r="S598" s="259" t="s">
        <v>2259</v>
      </c>
    </row>
    <row r="599" spans="1:19" s="38" customFormat="1" ht="12" hidden="1" customHeight="1" x14ac:dyDescent="0.2">
      <c r="A599" s="249">
        <v>40</v>
      </c>
      <c r="B599" s="250" t="s">
        <v>891</v>
      </c>
      <c r="C599" s="251" t="s">
        <v>268</v>
      </c>
      <c r="D599" s="263" t="s">
        <v>2200</v>
      </c>
      <c r="E599" s="264">
        <v>1962</v>
      </c>
      <c r="F599" s="254" t="s">
        <v>784</v>
      </c>
      <c r="G599" s="266">
        <v>1</v>
      </c>
      <c r="H599" s="265">
        <v>1</v>
      </c>
      <c r="I599" s="256">
        <v>428.9</v>
      </c>
      <c r="J599" s="256">
        <v>389.9</v>
      </c>
      <c r="K599" s="266">
        <v>23</v>
      </c>
      <c r="L599" s="256">
        <v>2735298</v>
      </c>
      <c r="M599" s="256">
        <v>0</v>
      </c>
      <c r="N599" s="256">
        <v>0</v>
      </c>
      <c r="O599" s="256">
        <v>0</v>
      </c>
      <c r="P599" s="256">
        <v>2735298</v>
      </c>
      <c r="Q599" s="258">
        <v>0</v>
      </c>
      <c r="R599" s="258">
        <v>0</v>
      </c>
      <c r="S599" s="259" t="s">
        <v>2259</v>
      </c>
    </row>
    <row r="600" spans="1:19" s="38" customFormat="1" ht="12" hidden="1" customHeight="1" x14ac:dyDescent="0.2">
      <c r="A600" s="249">
        <v>41</v>
      </c>
      <c r="B600" s="250" t="s">
        <v>893</v>
      </c>
      <c r="C600" s="251" t="s">
        <v>268</v>
      </c>
      <c r="D600" s="263" t="s">
        <v>2200</v>
      </c>
      <c r="E600" s="264">
        <v>1958</v>
      </c>
      <c r="F600" s="254" t="s">
        <v>784</v>
      </c>
      <c r="G600" s="266">
        <v>2</v>
      </c>
      <c r="H600" s="265">
        <v>2</v>
      </c>
      <c r="I600" s="256">
        <v>543.6</v>
      </c>
      <c r="J600" s="256">
        <v>487.6</v>
      </c>
      <c r="K600" s="266">
        <v>28</v>
      </c>
      <c r="L600" s="256">
        <v>3935789.9</v>
      </c>
      <c r="M600" s="256">
        <v>0</v>
      </c>
      <c r="N600" s="256">
        <v>0</v>
      </c>
      <c r="O600" s="256">
        <v>0</v>
      </c>
      <c r="P600" s="256">
        <v>3935789.9</v>
      </c>
      <c r="Q600" s="258">
        <v>0</v>
      </c>
      <c r="R600" s="258">
        <v>0</v>
      </c>
      <c r="S600" s="259" t="s">
        <v>2259</v>
      </c>
    </row>
    <row r="601" spans="1:19" s="38" customFormat="1" ht="12" hidden="1" customHeight="1" x14ac:dyDescent="0.2">
      <c r="A601" s="249">
        <v>42</v>
      </c>
      <c r="B601" s="250" t="s">
        <v>894</v>
      </c>
      <c r="C601" s="251" t="s">
        <v>268</v>
      </c>
      <c r="D601" s="263" t="s">
        <v>2200</v>
      </c>
      <c r="E601" s="264">
        <v>1959</v>
      </c>
      <c r="F601" s="254" t="s">
        <v>784</v>
      </c>
      <c r="G601" s="266">
        <v>2</v>
      </c>
      <c r="H601" s="265">
        <v>1</v>
      </c>
      <c r="I601" s="256">
        <v>289.60000000000002</v>
      </c>
      <c r="J601" s="256">
        <v>269.10000000000002</v>
      </c>
      <c r="K601" s="266">
        <v>20</v>
      </c>
      <c r="L601" s="256">
        <v>2127454</v>
      </c>
      <c r="M601" s="256">
        <v>0</v>
      </c>
      <c r="N601" s="256">
        <v>0</v>
      </c>
      <c r="O601" s="256">
        <v>0</v>
      </c>
      <c r="P601" s="256">
        <v>2127454</v>
      </c>
      <c r="Q601" s="258">
        <v>0</v>
      </c>
      <c r="R601" s="258">
        <v>0</v>
      </c>
      <c r="S601" s="259" t="s">
        <v>2259</v>
      </c>
    </row>
    <row r="602" spans="1:19" s="38" customFormat="1" ht="12" hidden="1" customHeight="1" x14ac:dyDescent="0.2">
      <c r="A602" s="249">
        <v>43</v>
      </c>
      <c r="B602" s="250" t="s">
        <v>895</v>
      </c>
      <c r="C602" s="251" t="s">
        <v>268</v>
      </c>
      <c r="D602" s="263" t="s">
        <v>2200</v>
      </c>
      <c r="E602" s="264">
        <v>1978</v>
      </c>
      <c r="F602" s="254" t="s">
        <v>784</v>
      </c>
      <c r="G602" s="266">
        <v>5</v>
      </c>
      <c r="H602" s="265">
        <v>4</v>
      </c>
      <c r="I602" s="256">
        <v>3744.5</v>
      </c>
      <c r="J602" s="256">
        <v>2661.6</v>
      </c>
      <c r="K602" s="266">
        <v>116</v>
      </c>
      <c r="L602" s="256">
        <v>9721734</v>
      </c>
      <c r="M602" s="256">
        <v>0</v>
      </c>
      <c r="N602" s="256">
        <v>0</v>
      </c>
      <c r="O602" s="256">
        <v>0</v>
      </c>
      <c r="P602" s="256">
        <v>9721734</v>
      </c>
      <c r="Q602" s="258">
        <v>0</v>
      </c>
      <c r="R602" s="258">
        <v>0</v>
      </c>
      <c r="S602" s="259" t="s">
        <v>2259</v>
      </c>
    </row>
    <row r="603" spans="1:19" s="38" customFormat="1" ht="12" hidden="1" customHeight="1" x14ac:dyDescent="0.2">
      <c r="A603" s="249">
        <v>44</v>
      </c>
      <c r="B603" s="250" t="s">
        <v>896</v>
      </c>
      <c r="C603" s="251" t="s">
        <v>268</v>
      </c>
      <c r="D603" s="263" t="s">
        <v>2200</v>
      </c>
      <c r="E603" s="264">
        <v>1961</v>
      </c>
      <c r="F603" s="254" t="s">
        <v>784</v>
      </c>
      <c r="G603" s="266">
        <v>5</v>
      </c>
      <c r="H603" s="265">
        <v>3</v>
      </c>
      <c r="I603" s="256">
        <v>2758.9</v>
      </c>
      <c r="J603" s="256">
        <v>1991.8</v>
      </c>
      <c r="K603" s="266">
        <v>99</v>
      </c>
      <c r="L603" s="256">
        <v>6481136.6500000004</v>
      </c>
      <c r="M603" s="256">
        <v>0</v>
      </c>
      <c r="N603" s="256">
        <v>0</v>
      </c>
      <c r="O603" s="256">
        <v>0</v>
      </c>
      <c r="P603" s="256">
        <v>6481136.6500000004</v>
      </c>
      <c r="Q603" s="258">
        <v>0</v>
      </c>
      <c r="R603" s="258">
        <v>0</v>
      </c>
      <c r="S603" s="259" t="s">
        <v>2259</v>
      </c>
    </row>
    <row r="604" spans="1:19" s="38" customFormat="1" ht="12" hidden="1" customHeight="1" x14ac:dyDescent="0.2">
      <c r="A604" s="249">
        <v>45</v>
      </c>
      <c r="B604" s="250" t="s">
        <v>897</v>
      </c>
      <c r="C604" s="251" t="s">
        <v>268</v>
      </c>
      <c r="D604" s="263" t="s">
        <v>2200</v>
      </c>
      <c r="E604" s="264">
        <v>1991</v>
      </c>
      <c r="F604" s="254" t="s">
        <v>784</v>
      </c>
      <c r="G604" s="266">
        <v>6</v>
      </c>
      <c r="H604" s="265">
        <v>2</v>
      </c>
      <c r="I604" s="256">
        <v>1777.6</v>
      </c>
      <c r="J604" s="256">
        <v>1468.3</v>
      </c>
      <c r="K604" s="266">
        <v>58</v>
      </c>
      <c r="L604" s="256">
        <v>3888693.6</v>
      </c>
      <c r="M604" s="256">
        <v>0</v>
      </c>
      <c r="N604" s="256">
        <v>0</v>
      </c>
      <c r="O604" s="256">
        <v>0</v>
      </c>
      <c r="P604" s="256">
        <v>3888693.6</v>
      </c>
      <c r="Q604" s="258">
        <v>0</v>
      </c>
      <c r="R604" s="258">
        <v>0</v>
      </c>
      <c r="S604" s="259" t="s">
        <v>2259</v>
      </c>
    </row>
    <row r="605" spans="1:19" s="38" customFormat="1" ht="12" hidden="1" customHeight="1" x14ac:dyDescent="0.2">
      <c r="A605" s="249">
        <v>46</v>
      </c>
      <c r="B605" s="250" t="s">
        <v>898</v>
      </c>
      <c r="C605" s="251" t="s">
        <v>268</v>
      </c>
      <c r="D605" s="263" t="s">
        <v>2200</v>
      </c>
      <c r="E605" s="264">
        <v>1959</v>
      </c>
      <c r="F605" s="254" t="s">
        <v>899</v>
      </c>
      <c r="G605" s="266">
        <v>2</v>
      </c>
      <c r="H605" s="265">
        <v>1</v>
      </c>
      <c r="I605" s="256">
        <v>246.3</v>
      </c>
      <c r="J605" s="256">
        <v>227.2</v>
      </c>
      <c r="K605" s="266">
        <v>18</v>
      </c>
      <c r="L605" s="256">
        <v>1732355.4</v>
      </c>
      <c r="M605" s="256">
        <v>0</v>
      </c>
      <c r="N605" s="256">
        <v>0</v>
      </c>
      <c r="O605" s="256">
        <v>0</v>
      </c>
      <c r="P605" s="256">
        <v>1732355.4</v>
      </c>
      <c r="Q605" s="258">
        <v>0</v>
      </c>
      <c r="R605" s="258">
        <v>0</v>
      </c>
      <c r="S605" s="259" t="s">
        <v>2259</v>
      </c>
    </row>
    <row r="606" spans="1:19" s="38" customFormat="1" ht="12" hidden="1" customHeight="1" x14ac:dyDescent="0.2">
      <c r="A606" s="249">
        <v>47</v>
      </c>
      <c r="B606" s="250" t="s">
        <v>900</v>
      </c>
      <c r="C606" s="251" t="s">
        <v>268</v>
      </c>
      <c r="D606" s="263" t="s">
        <v>2200</v>
      </c>
      <c r="E606" s="264">
        <v>1959</v>
      </c>
      <c r="F606" s="254" t="s">
        <v>784</v>
      </c>
      <c r="G606" s="266">
        <v>2</v>
      </c>
      <c r="H606" s="265">
        <v>1</v>
      </c>
      <c r="I606" s="256">
        <v>294.10000000000002</v>
      </c>
      <c r="J606" s="256">
        <v>274.10000000000002</v>
      </c>
      <c r="K606" s="266">
        <v>19</v>
      </c>
      <c r="L606" s="256">
        <v>1846326.14</v>
      </c>
      <c r="M606" s="256">
        <v>0</v>
      </c>
      <c r="N606" s="256">
        <v>0</v>
      </c>
      <c r="O606" s="256">
        <v>0</v>
      </c>
      <c r="P606" s="256">
        <v>1846326.14</v>
      </c>
      <c r="Q606" s="258">
        <v>0</v>
      </c>
      <c r="R606" s="258">
        <v>0</v>
      </c>
      <c r="S606" s="259" t="s">
        <v>2259</v>
      </c>
    </row>
    <row r="607" spans="1:19" s="38" customFormat="1" ht="12" hidden="1" customHeight="1" x14ac:dyDescent="0.2">
      <c r="A607" s="249">
        <v>48</v>
      </c>
      <c r="B607" s="250" t="s">
        <v>901</v>
      </c>
      <c r="C607" s="251" t="s">
        <v>268</v>
      </c>
      <c r="D607" s="263" t="s">
        <v>2200</v>
      </c>
      <c r="E607" s="264">
        <v>1958</v>
      </c>
      <c r="F607" s="254" t="s">
        <v>784</v>
      </c>
      <c r="G607" s="266">
        <v>2</v>
      </c>
      <c r="H607" s="265">
        <v>1</v>
      </c>
      <c r="I607" s="256">
        <v>275.60000000000002</v>
      </c>
      <c r="J607" s="256">
        <v>252.3</v>
      </c>
      <c r="K607" s="266">
        <v>17</v>
      </c>
      <c r="L607" s="256">
        <v>1755149.55</v>
      </c>
      <c r="M607" s="256">
        <v>0</v>
      </c>
      <c r="N607" s="256">
        <v>0</v>
      </c>
      <c r="O607" s="256">
        <v>0</v>
      </c>
      <c r="P607" s="256">
        <v>1755149.55</v>
      </c>
      <c r="Q607" s="258">
        <v>0</v>
      </c>
      <c r="R607" s="258">
        <v>0</v>
      </c>
      <c r="S607" s="259" t="s">
        <v>2259</v>
      </c>
    </row>
    <row r="608" spans="1:19" s="38" customFormat="1" ht="12" hidden="1" customHeight="1" x14ac:dyDescent="0.2">
      <c r="A608" s="249">
        <v>49</v>
      </c>
      <c r="B608" s="250" t="s">
        <v>902</v>
      </c>
      <c r="C608" s="251" t="s">
        <v>268</v>
      </c>
      <c r="D608" s="263" t="s">
        <v>2200</v>
      </c>
      <c r="E608" s="264">
        <v>1951</v>
      </c>
      <c r="F608" s="254" t="s">
        <v>784</v>
      </c>
      <c r="G608" s="266">
        <v>2</v>
      </c>
      <c r="H608" s="265">
        <v>1</v>
      </c>
      <c r="I608" s="256">
        <v>480.9</v>
      </c>
      <c r="J608" s="256">
        <v>440.9</v>
      </c>
      <c r="K608" s="266">
        <v>34</v>
      </c>
      <c r="L608" s="256">
        <v>2963239.49</v>
      </c>
      <c r="M608" s="256">
        <v>0</v>
      </c>
      <c r="N608" s="256">
        <v>0</v>
      </c>
      <c r="O608" s="256">
        <v>0</v>
      </c>
      <c r="P608" s="256">
        <v>2963239.49</v>
      </c>
      <c r="Q608" s="258">
        <v>0</v>
      </c>
      <c r="R608" s="258">
        <v>0</v>
      </c>
      <c r="S608" s="259" t="s">
        <v>2259</v>
      </c>
    </row>
    <row r="609" spans="1:19" s="38" customFormat="1" ht="12" hidden="1" customHeight="1" x14ac:dyDescent="0.2">
      <c r="A609" s="249">
        <v>50</v>
      </c>
      <c r="B609" s="250" t="s">
        <v>903</v>
      </c>
      <c r="C609" s="251" t="s">
        <v>268</v>
      </c>
      <c r="D609" s="263" t="s">
        <v>2200</v>
      </c>
      <c r="E609" s="264">
        <v>1957</v>
      </c>
      <c r="F609" s="254" t="s">
        <v>784</v>
      </c>
      <c r="G609" s="266">
        <v>2</v>
      </c>
      <c r="H609" s="265">
        <v>1</v>
      </c>
      <c r="I609" s="256">
        <v>302.5</v>
      </c>
      <c r="J609" s="256">
        <v>273.5</v>
      </c>
      <c r="K609" s="266">
        <v>15</v>
      </c>
      <c r="L609" s="256">
        <v>2203434.5099999998</v>
      </c>
      <c r="M609" s="256">
        <v>0</v>
      </c>
      <c r="N609" s="256">
        <v>0</v>
      </c>
      <c r="O609" s="256">
        <v>0</v>
      </c>
      <c r="P609" s="256">
        <v>2203434.5099999998</v>
      </c>
      <c r="Q609" s="258">
        <v>0</v>
      </c>
      <c r="R609" s="258">
        <v>0</v>
      </c>
      <c r="S609" s="259" t="s">
        <v>2259</v>
      </c>
    </row>
    <row r="610" spans="1:19" s="38" customFormat="1" ht="12" hidden="1" customHeight="1" x14ac:dyDescent="0.2">
      <c r="A610" s="249">
        <v>51</v>
      </c>
      <c r="B610" s="250" t="s">
        <v>905</v>
      </c>
      <c r="C610" s="251" t="s">
        <v>268</v>
      </c>
      <c r="D610" s="263" t="s">
        <v>2200</v>
      </c>
      <c r="E610" s="264">
        <v>1955</v>
      </c>
      <c r="F610" s="254" t="s">
        <v>784</v>
      </c>
      <c r="G610" s="266">
        <v>3</v>
      </c>
      <c r="H610" s="265">
        <v>3</v>
      </c>
      <c r="I610" s="256">
        <v>2109</v>
      </c>
      <c r="J610" s="256">
        <v>1407.4</v>
      </c>
      <c r="K610" s="266">
        <v>59</v>
      </c>
      <c r="L610" s="256">
        <v>8259080.3499999996</v>
      </c>
      <c r="M610" s="256">
        <v>0</v>
      </c>
      <c r="N610" s="256">
        <v>0</v>
      </c>
      <c r="O610" s="256">
        <v>0</v>
      </c>
      <c r="P610" s="256">
        <v>8259080.3499999996</v>
      </c>
      <c r="Q610" s="258">
        <v>0</v>
      </c>
      <c r="R610" s="258">
        <v>0</v>
      </c>
      <c r="S610" s="259" t="s">
        <v>2259</v>
      </c>
    </row>
    <row r="611" spans="1:19" s="38" customFormat="1" ht="12" hidden="1" customHeight="1" x14ac:dyDescent="0.2">
      <c r="A611" s="249">
        <v>52</v>
      </c>
      <c r="B611" s="250" t="s">
        <v>906</v>
      </c>
      <c r="C611" s="251" t="s">
        <v>268</v>
      </c>
      <c r="D611" s="263" t="s">
        <v>2200</v>
      </c>
      <c r="E611" s="264">
        <v>1982</v>
      </c>
      <c r="F611" s="254" t="s">
        <v>784</v>
      </c>
      <c r="G611" s="266">
        <v>4</v>
      </c>
      <c r="H611" s="265">
        <v>1</v>
      </c>
      <c r="I611" s="256">
        <v>1533.6</v>
      </c>
      <c r="J611" s="256">
        <v>1207.5999999999999</v>
      </c>
      <c r="K611" s="266">
        <v>82</v>
      </c>
      <c r="L611" s="256">
        <v>6353295.6100000003</v>
      </c>
      <c r="M611" s="256">
        <v>0</v>
      </c>
      <c r="N611" s="256">
        <v>0</v>
      </c>
      <c r="O611" s="256">
        <v>0</v>
      </c>
      <c r="P611" s="256">
        <v>6353295.6100000003</v>
      </c>
      <c r="Q611" s="258">
        <v>0</v>
      </c>
      <c r="R611" s="258">
        <v>0</v>
      </c>
      <c r="S611" s="259" t="s">
        <v>2259</v>
      </c>
    </row>
    <row r="612" spans="1:19" s="38" customFormat="1" ht="12" hidden="1" customHeight="1" x14ac:dyDescent="0.2">
      <c r="A612" s="249">
        <v>53</v>
      </c>
      <c r="B612" s="250" t="s">
        <v>907</v>
      </c>
      <c r="C612" s="251" t="s">
        <v>268</v>
      </c>
      <c r="D612" s="263" t="s">
        <v>2200</v>
      </c>
      <c r="E612" s="264">
        <v>1952</v>
      </c>
      <c r="F612" s="254" t="s">
        <v>784</v>
      </c>
      <c r="G612" s="266">
        <v>2</v>
      </c>
      <c r="H612" s="265">
        <v>2</v>
      </c>
      <c r="I612" s="256">
        <v>508.8</v>
      </c>
      <c r="J612" s="256">
        <v>461</v>
      </c>
      <c r="K612" s="266">
        <v>26</v>
      </c>
      <c r="L612" s="256">
        <v>3343142</v>
      </c>
      <c r="M612" s="256">
        <v>0</v>
      </c>
      <c r="N612" s="256">
        <v>0</v>
      </c>
      <c r="O612" s="256">
        <v>0</v>
      </c>
      <c r="P612" s="256">
        <v>3343142</v>
      </c>
      <c r="Q612" s="258">
        <v>0</v>
      </c>
      <c r="R612" s="258">
        <v>0</v>
      </c>
      <c r="S612" s="259" t="s">
        <v>2259</v>
      </c>
    </row>
    <row r="613" spans="1:19" s="38" customFormat="1" ht="12" hidden="1" customHeight="1" x14ac:dyDescent="0.2">
      <c r="A613" s="249">
        <v>54</v>
      </c>
      <c r="B613" s="250" t="s">
        <v>908</v>
      </c>
      <c r="C613" s="251" t="s">
        <v>268</v>
      </c>
      <c r="D613" s="263" t="s">
        <v>2200</v>
      </c>
      <c r="E613" s="264">
        <v>1990</v>
      </c>
      <c r="F613" s="254" t="s">
        <v>784</v>
      </c>
      <c r="G613" s="266">
        <v>3</v>
      </c>
      <c r="H613" s="265">
        <v>2</v>
      </c>
      <c r="I613" s="256">
        <v>1180.4000000000001</v>
      </c>
      <c r="J613" s="256">
        <v>1054.0999999999999</v>
      </c>
      <c r="K613" s="266">
        <v>58</v>
      </c>
      <c r="L613" s="256">
        <v>5850498.5099999998</v>
      </c>
      <c r="M613" s="256">
        <v>0</v>
      </c>
      <c r="N613" s="256">
        <v>0</v>
      </c>
      <c r="O613" s="256">
        <v>0</v>
      </c>
      <c r="P613" s="256">
        <v>5850498.5099999998</v>
      </c>
      <c r="Q613" s="258">
        <v>0</v>
      </c>
      <c r="R613" s="258">
        <v>0</v>
      </c>
      <c r="S613" s="259" t="s">
        <v>2259</v>
      </c>
    </row>
    <row r="614" spans="1:19" s="38" customFormat="1" ht="12" hidden="1" customHeight="1" x14ac:dyDescent="0.2">
      <c r="A614" s="249">
        <v>55</v>
      </c>
      <c r="B614" s="250" t="s">
        <v>909</v>
      </c>
      <c r="C614" s="251" t="s">
        <v>268</v>
      </c>
      <c r="D614" s="263" t="s">
        <v>2200</v>
      </c>
      <c r="E614" s="255">
        <v>1958</v>
      </c>
      <c r="F614" s="254" t="s">
        <v>784</v>
      </c>
      <c r="G614" s="268">
        <v>2</v>
      </c>
      <c r="H614" s="257">
        <v>2</v>
      </c>
      <c r="I614" s="256">
        <v>715.6</v>
      </c>
      <c r="J614" s="256">
        <v>657.4</v>
      </c>
      <c r="K614" s="268">
        <v>21</v>
      </c>
      <c r="L614" s="256">
        <v>4574026.0999999996</v>
      </c>
      <c r="M614" s="256">
        <v>0</v>
      </c>
      <c r="N614" s="256">
        <v>0</v>
      </c>
      <c r="O614" s="256">
        <v>0</v>
      </c>
      <c r="P614" s="256">
        <v>4574026.0999999996</v>
      </c>
      <c r="Q614" s="258">
        <v>0</v>
      </c>
      <c r="R614" s="258">
        <v>0</v>
      </c>
      <c r="S614" s="259" t="s">
        <v>2259</v>
      </c>
    </row>
    <row r="615" spans="1:19" s="38" customFormat="1" ht="12" hidden="1" customHeight="1" x14ac:dyDescent="0.2">
      <c r="A615" s="249">
        <v>56</v>
      </c>
      <c r="B615" s="250" t="s">
        <v>911</v>
      </c>
      <c r="C615" s="251" t="s">
        <v>268</v>
      </c>
      <c r="D615" s="263" t="s">
        <v>2200</v>
      </c>
      <c r="E615" s="255">
        <v>1961</v>
      </c>
      <c r="F615" s="254" t="s">
        <v>784</v>
      </c>
      <c r="G615" s="268">
        <v>3</v>
      </c>
      <c r="H615" s="257">
        <v>3</v>
      </c>
      <c r="I615" s="256">
        <v>1308</v>
      </c>
      <c r="J615" s="256">
        <v>1181.7</v>
      </c>
      <c r="K615" s="268">
        <v>35</v>
      </c>
      <c r="L615" s="256">
        <v>5698537.4900000002</v>
      </c>
      <c r="M615" s="256">
        <v>0</v>
      </c>
      <c r="N615" s="256">
        <v>0</v>
      </c>
      <c r="O615" s="256">
        <v>0</v>
      </c>
      <c r="P615" s="256">
        <v>5698537.4900000002</v>
      </c>
      <c r="Q615" s="258">
        <v>0</v>
      </c>
      <c r="R615" s="258">
        <v>0</v>
      </c>
      <c r="S615" s="259" t="s">
        <v>2259</v>
      </c>
    </row>
    <row r="616" spans="1:19" s="38" customFormat="1" ht="12" hidden="1" customHeight="1" x14ac:dyDescent="0.2">
      <c r="A616" s="249">
        <v>57</v>
      </c>
      <c r="B616" s="250" t="s">
        <v>912</v>
      </c>
      <c r="C616" s="251" t="s">
        <v>268</v>
      </c>
      <c r="D616" s="263" t="s">
        <v>2200</v>
      </c>
      <c r="E616" s="255">
        <v>1961</v>
      </c>
      <c r="F616" s="254" t="s">
        <v>784</v>
      </c>
      <c r="G616" s="268">
        <v>2</v>
      </c>
      <c r="H616" s="257">
        <v>1</v>
      </c>
      <c r="I616" s="256">
        <v>306</v>
      </c>
      <c r="J616" s="256">
        <v>284.60000000000002</v>
      </c>
      <c r="K616" s="268">
        <v>20</v>
      </c>
      <c r="L616" s="256">
        <v>1975493.01</v>
      </c>
      <c r="M616" s="256">
        <v>0</v>
      </c>
      <c r="N616" s="256">
        <v>0</v>
      </c>
      <c r="O616" s="256">
        <v>0</v>
      </c>
      <c r="P616" s="256">
        <v>1975493.01</v>
      </c>
      <c r="Q616" s="258">
        <v>0</v>
      </c>
      <c r="R616" s="258">
        <v>0</v>
      </c>
      <c r="S616" s="259" t="s">
        <v>2259</v>
      </c>
    </row>
    <row r="617" spans="1:19" s="38" customFormat="1" ht="12" hidden="1" customHeight="1" x14ac:dyDescent="0.2">
      <c r="A617" s="249">
        <v>58</v>
      </c>
      <c r="B617" s="250" t="s">
        <v>913</v>
      </c>
      <c r="C617" s="251" t="s">
        <v>268</v>
      </c>
      <c r="D617" s="263" t="s">
        <v>2200</v>
      </c>
      <c r="E617" s="255">
        <v>1962</v>
      </c>
      <c r="F617" s="254" t="s">
        <v>784</v>
      </c>
      <c r="G617" s="268">
        <v>4</v>
      </c>
      <c r="H617" s="257">
        <v>3</v>
      </c>
      <c r="I617" s="256">
        <v>2042.3</v>
      </c>
      <c r="J617" s="256">
        <v>1898.3</v>
      </c>
      <c r="K617" s="268">
        <v>93</v>
      </c>
      <c r="L617" s="256">
        <v>6534323.0099999998</v>
      </c>
      <c r="M617" s="256">
        <v>0</v>
      </c>
      <c r="N617" s="256">
        <v>0</v>
      </c>
      <c r="O617" s="256">
        <v>0</v>
      </c>
      <c r="P617" s="256">
        <v>6534323.0099999998</v>
      </c>
      <c r="Q617" s="258">
        <v>0</v>
      </c>
      <c r="R617" s="258">
        <v>0</v>
      </c>
      <c r="S617" s="259" t="s">
        <v>2259</v>
      </c>
    </row>
    <row r="618" spans="1:19" s="38" customFormat="1" ht="12" hidden="1" customHeight="1" x14ac:dyDescent="0.2">
      <c r="A618" s="249">
        <v>59</v>
      </c>
      <c r="B618" s="250" t="s">
        <v>914</v>
      </c>
      <c r="C618" s="251" t="s">
        <v>268</v>
      </c>
      <c r="D618" s="263" t="s">
        <v>2200</v>
      </c>
      <c r="E618" s="255">
        <v>1960</v>
      </c>
      <c r="F618" s="254" t="s">
        <v>784</v>
      </c>
      <c r="G618" s="268">
        <v>2</v>
      </c>
      <c r="H618" s="257">
        <v>1</v>
      </c>
      <c r="I618" s="256">
        <v>303</v>
      </c>
      <c r="J618" s="256">
        <v>280.7</v>
      </c>
      <c r="K618" s="268">
        <v>21</v>
      </c>
      <c r="L618" s="256">
        <v>1701963.21</v>
      </c>
      <c r="M618" s="256">
        <v>0</v>
      </c>
      <c r="N618" s="256">
        <v>0</v>
      </c>
      <c r="O618" s="256">
        <v>0</v>
      </c>
      <c r="P618" s="256">
        <v>1701963.21</v>
      </c>
      <c r="Q618" s="258">
        <v>0</v>
      </c>
      <c r="R618" s="258">
        <v>0</v>
      </c>
      <c r="S618" s="259" t="s">
        <v>2259</v>
      </c>
    </row>
    <row r="619" spans="1:19" s="38" customFormat="1" ht="12" hidden="1" customHeight="1" x14ac:dyDescent="0.2">
      <c r="A619" s="249">
        <v>60</v>
      </c>
      <c r="B619" s="250" t="s">
        <v>915</v>
      </c>
      <c r="C619" s="251" t="s">
        <v>268</v>
      </c>
      <c r="D619" s="263" t="s">
        <v>2200</v>
      </c>
      <c r="E619" s="255">
        <v>1960</v>
      </c>
      <c r="F619" s="254" t="s">
        <v>784</v>
      </c>
      <c r="G619" s="268">
        <v>2</v>
      </c>
      <c r="H619" s="257">
        <v>1</v>
      </c>
      <c r="I619" s="256">
        <v>309.89999999999998</v>
      </c>
      <c r="J619" s="256">
        <v>284.8</v>
      </c>
      <c r="K619" s="268">
        <v>18</v>
      </c>
      <c r="L619" s="256">
        <v>1846326.14</v>
      </c>
      <c r="M619" s="256">
        <v>0</v>
      </c>
      <c r="N619" s="256">
        <v>0</v>
      </c>
      <c r="O619" s="256">
        <v>0</v>
      </c>
      <c r="P619" s="256">
        <v>1846326.14</v>
      </c>
      <c r="Q619" s="258">
        <v>0</v>
      </c>
      <c r="R619" s="258">
        <v>0</v>
      </c>
      <c r="S619" s="259" t="s">
        <v>2259</v>
      </c>
    </row>
    <row r="620" spans="1:19" s="38" customFormat="1" ht="12" hidden="1" customHeight="1" x14ac:dyDescent="0.2">
      <c r="A620" s="249">
        <v>61</v>
      </c>
      <c r="B620" s="250" t="s">
        <v>916</v>
      </c>
      <c r="C620" s="251" t="s">
        <v>268</v>
      </c>
      <c r="D620" s="263" t="s">
        <v>2200</v>
      </c>
      <c r="E620" s="255">
        <v>1961</v>
      </c>
      <c r="F620" s="254" t="s">
        <v>784</v>
      </c>
      <c r="G620" s="268">
        <v>2</v>
      </c>
      <c r="H620" s="257">
        <v>1</v>
      </c>
      <c r="I620" s="256">
        <v>309.7</v>
      </c>
      <c r="J620" s="256">
        <v>286.60000000000002</v>
      </c>
      <c r="K620" s="268">
        <v>11</v>
      </c>
      <c r="L620" s="256">
        <v>2271816.9500000002</v>
      </c>
      <c r="M620" s="256">
        <v>0</v>
      </c>
      <c r="N620" s="256">
        <v>0</v>
      </c>
      <c r="O620" s="256">
        <v>0</v>
      </c>
      <c r="P620" s="256">
        <v>2271816.9500000002</v>
      </c>
      <c r="Q620" s="258">
        <v>0</v>
      </c>
      <c r="R620" s="258">
        <v>0</v>
      </c>
      <c r="S620" s="259" t="s">
        <v>2259</v>
      </c>
    </row>
    <row r="621" spans="1:19" s="38" customFormat="1" ht="12" hidden="1" customHeight="1" x14ac:dyDescent="0.2">
      <c r="A621" s="249">
        <v>62</v>
      </c>
      <c r="B621" s="250" t="s">
        <v>917</v>
      </c>
      <c r="C621" s="251" t="s">
        <v>268</v>
      </c>
      <c r="D621" s="263" t="s">
        <v>2200</v>
      </c>
      <c r="E621" s="255">
        <v>1951</v>
      </c>
      <c r="F621" s="254" t="s">
        <v>784</v>
      </c>
      <c r="G621" s="268">
        <v>2</v>
      </c>
      <c r="H621" s="257">
        <v>2</v>
      </c>
      <c r="I621" s="256">
        <v>497</v>
      </c>
      <c r="J621" s="256">
        <v>451</v>
      </c>
      <c r="K621" s="268">
        <v>29</v>
      </c>
      <c r="L621" s="256">
        <v>3153190.75</v>
      </c>
      <c r="M621" s="256">
        <v>0</v>
      </c>
      <c r="N621" s="256">
        <v>0</v>
      </c>
      <c r="O621" s="256">
        <v>0</v>
      </c>
      <c r="P621" s="256">
        <v>3153190.75</v>
      </c>
      <c r="Q621" s="258">
        <v>0</v>
      </c>
      <c r="R621" s="258">
        <v>0</v>
      </c>
      <c r="S621" s="259" t="s">
        <v>2259</v>
      </c>
    </row>
    <row r="622" spans="1:19" s="38" customFormat="1" ht="12" hidden="1" customHeight="1" x14ac:dyDescent="0.2">
      <c r="A622" s="249">
        <v>63</v>
      </c>
      <c r="B622" s="250" t="s">
        <v>918</v>
      </c>
      <c r="C622" s="251" t="s">
        <v>268</v>
      </c>
      <c r="D622" s="263" t="s">
        <v>2200</v>
      </c>
      <c r="E622" s="255">
        <v>1951</v>
      </c>
      <c r="F622" s="254" t="s">
        <v>784</v>
      </c>
      <c r="G622" s="268">
        <v>2</v>
      </c>
      <c r="H622" s="257">
        <v>2</v>
      </c>
      <c r="I622" s="256">
        <v>674.7</v>
      </c>
      <c r="J622" s="256">
        <v>613.70000000000005</v>
      </c>
      <c r="K622" s="268">
        <v>40</v>
      </c>
      <c r="L622" s="256">
        <v>3540691.3</v>
      </c>
      <c r="M622" s="256">
        <v>0</v>
      </c>
      <c r="N622" s="256">
        <v>0</v>
      </c>
      <c r="O622" s="256">
        <v>0</v>
      </c>
      <c r="P622" s="256">
        <v>3540691.3</v>
      </c>
      <c r="Q622" s="258">
        <v>0</v>
      </c>
      <c r="R622" s="258">
        <v>0</v>
      </c>
      <c r="S622" s="259" t="s">
        <v>2259</v>
      </c>
    </row>
    <row r="623" spans="1:19" s="38" customFormat="1" ht="12" hidden="1" customHeight="1" x14ac:dyDescent="0.2">
      <c r="A623" s="249">
        <v>64</v>
      </c>
      <c r="B623" s="250" t="s">
        <v>919</v>
      </c>
      <c r="C623" s="251" t="s">
        <v>268</v>
      </c>
      <c r="D623" s="263" t="s">
        <v>2200</v>
      </c>
      <c r="E623" s="255">
        <v>1963</v>
      </c>
      <c r="F623" s="254" t="s">
        <v>784</v>
      </c>
      <c r="G623" s="268">
        <v>4</v>
      </c>
      <c r="H623" s="257">
        <v>3</v>
      </c>
      <c r="I623" s="256">
        <v>2152.5</v>
      </c>
      <c r="J623" s="256">
        <v>1824</v>
      </c>
      <c r="K623" s="268">
        <v>82</v>
      </c>
      <c r="L623" s="256">
        <v>6048047.7999999998</v>
      </c>
      <c r="M623" s="256">
        <v>0</v>
      </c>
      <c r="N623" s="256">
        <v>0</v>
      </c>
      <c r="O623" s="256">
        <v>0</v>
      </c>
      <c r="P623" s="256">
        <v>6048047.7999999998</v>
      </c>
      <c r="Q623" s="258">
        <v>0</v>
      </c>
      <c r="R623" s="258">
        <v>0</v>
      </c>
      <c r="S623" s="259" t="s">
        <v>2259</v>
      </c>
    </row>
    <row r="624" spans="1:19" s="38" customFormat="1" ht="12" hidden="1" customHeight="1" x14ac:dyDescent="0.2">
      <c r="A624" s="249">
        <v>65</v>
      </c>
      <c r="B624" s="250" t="s">
        <v>920</v>
      </c>
      <c r="C624" s="251" t="s">
        <v>268</v>
      </c>
      <c r="D624" s="263" t="s">
        <v>2200</v>
      </c>
      <c r="E624" s="255">
        <v>1969</v>
      </c>
      <c r="F624" s="254" t="s">
        <v>784</v>
      </c>
      <c r="G624" s="268">
        <v>5</v>
      </c>
      <c r="H624" s="257">
        <v>3</v>
      </c>
      <c r="I624" s="256">
        <v>2677.7</v>
      </c>
      <c r="J624" s="256">
        <v>2365.3000000000002</v>
      </c>
      <c r="K624" s="268">
        <v>109</v>
      </c>
      <c r="L624" s="256">
        <v>6610303.4900000002</v>
      </c>
      <c r="M624" s="256">
        <v>0</v>
      </c>
      <c r="N624" s="256">
        <v>0</v>
      </c>
      <c r="O624" s="256">
        <v>0</v>
      </c>
      <c r="P624" s="256">
        <v>6610303.4900000002</v>
      </c>
      <c r="Q624" s="258">
        <v>0</v>
      </c>
      <c r="R624" s="258">
        <v>0</v>
      </c>
      <c r="S624" s="259" t="s">
        <v>2259</v>
      </c>
    </row>
    <row r="625" spans="1:19" s="38" customFormat="1" ht="12" hidden="1" customHeight="1" x14ac:dyDescent="0.2">
      <c r="A625" s="249">
        <v>66</v>
      </c>
      <c r="B625" s="250" t="s">
        <v>924</v>
      </c>
      <c r="C625" s="251" t="s">
        <v>268</v>
      </c>
      <c r="D625" s="263" t="s">
        <v>2200</v>
      </c>
      <c r="E625" s="255">
        <v>1964</v>
      </c>
      <c r="F625" s="254" t="s">
        <v>784</v>
      </c>
      <c r="G625" s="268">
        <v>5</v>
      </c>
      <c r="H625" s="257">
        <v>4</v>
      </c>
      <c r="I625" s="256">
        <v>3465</v>
      </c>
      <c r="J625" s="256">
        <v>3199</v>
      </c>
      <c r="K625" s="268">
        <v>141</v>
      </c>
      <c r="L625" s="256">
        <v>3720743.55</v>
      </c>
      <c r="M625" s="256">
        <v>0</v>
      </c>
      <c r="N625" s="256">
        <v>0</v>
      </c>
      <c r="O625" s="256">
        <v>0</v>
      </c>
      <c r="P625" s="256">
        <v>3720743.55</v>
      </c>
      <c r="Q625" s="258">
        <v>0</v>
      </c>
      <c r="R625" s="258">
        <v>0</v>
      </c>
      <c r="S625" s="259" t="s">
        <v>2259</v>
      </c>
    </row>
    <row r="626" spans="1:19" s="38" customFormat="1" ht="12" hidden="1" customHeight="1" x14ac:dyDescent="0.2">
      <c r="A626" s="249">
        <v>67</v>
      </c>
      <c r="B626" s="250" t="s">
        <v>926</v>
      </c>
      <c r="C626" s="251" t="s">
        <v>268</v>
      </c>
      <c r="D626" s="263" t="s">
        <v>2200</v>
      </c>
      <c r="E626" s="255">
        <v>1961</v>
      </c>
      <c r="F626" s="254" t="s">
        <v>784</v>
      </c>
      <c r="G626" s="268">
        <v>2</v>
      </c>
      <c r="H626" s="257">
        <v>1</v>
      </c>
      <c r="I626" s="256">
        <v>302.7</v>
      </c>
      <c r="J626" s="256">
        <v>280.2</v>
      </c>
      <c r="K626" s="268">
        <v>10</v>
      </c>
      <c r="L626" s="256">
        <v>2005885.21</v>
      </c>
      <c r="M626" s="256">
        <v>0</v>
      </c>
      <c r="N626" s="256">
        <v>0</v>
      </c>
      <c r="O626" s="256">
        <v>0</v>
      </c>
      <c r="P626" s="256">
        <v>2005885.21</v>
      </c>
      <c r="Q626" s="258">
        <v>0</v>
      </c>
      <c r="R626" s="258">
        <v>0</v>
      </c>
      <c r="S626" s="259" t="s">
        <v>2259</v>
      </c>
    </row>
    <row r="627" spans="1:19" s="38" customFormat="1" ht="12" hidden="1" customHeight="1" x14ac:dyDescent="0.2">
      <c r="A627" s="249">
        <v>68</v>
      </c>
      <c r="B627" s="250" t="s">
        <v>927</v>
      </c>
      <c r="C627" s="251" t="s">
        <v>268</v>
      </c>
      <c r="D627" s="263" t="s">
        <v>2200</v>
      </c>
      <c r="E627" s="255">
        <v>1958</v>
      </c>
      <c r="F627" s="254" t="s">
        <v>784</v>
      </c>
      <c r="G627" s="268">
        <v>2</v>
      </c>
      <c r="H627" s="257">
        <v>1</v>
      </c>
      <c r="I627" s="256">
        <v>272.43</v>
      </c>
      <c r="J627" s="256">
        <v>249.18</v>
      </c>
      <c r="K627" s="268">
        <v>16</v>
      </c>
      <c r="L627" s="256">
        <v>1831130.05</v>
      </c>
      <c r="M627" s="256">
        <v>0</v>
      </c>
      <c r="N627" s="256">
        <v>0</v>
      </c>
      <c r="O627" s="256">
        <v>0</v>
      </c>
      <c r="P627" s="256">
        <v>1831130.05</v>
      </c>
      <c r="Q627" s="258">
        <v>0</v>
      </c>
      <c r="R627" s="258">
        <v>0</v>
      </c>
      <c r="S627" s="259" t="s">
        <v>2259</v>
      </c>
    </row>
    <row r="628" spans="1:19" s="38" customFormat="1" ht="12" hidden="1" customHeight="1" x14ac:dyDescent="0.2">
      <c r="A628" s="249">
        <v>69</v>
      </c>
      <c r="B628" s="250" t="s">
        <v>928</v>
      </c>
      <c r="C628" s="251" t="s">
        <v>268</v>
      </c>
      <c r="D628" s="263" t="s">
        <v>2200</v>
      </c>
      <c r="E628" s="255">
        <v>1963</v>
      </c>
      <c r="F628" s="254" t="s">
        <v>784</v>
      </c>
      <c r="G628" s="268">
        <v>5</v>
      </c>
      <c r="H628" s="257">
        <v>3</v>
      </c>
      <c r="I628" s="256">
        <v>2526.6</v>
      </c>
      <c r="J628" s="256">
        <v>1994.9</v>
      </c>
      <c r="K628" s="268">
        <v>92</v>
      </c>
      <c r="L628" s="256">
        <v>6807852.79</v>
      </c>
      <c r="M628" s="256">
        <v>0</v>
      </c>
      <c r="N628" s="256">
        <v>0</v>
      </c>
      <c r="O628" s="256">
        <v>0</v>
      </c>
      <c r="P628" s="256">
        <v>6807852.79</v>
      </c>
      <c r="Q628" s="258">
        <v>0</v>
      </c>
      <c r="R628" s="258">
        <v>0</v>
      </c>
      <c r="S628" s="259" t="s">
        <v>2259</v>
      </c>
    </row>
    <row r="629" spans="1:19" s="38" customFormat="1" ht="12" hidden="1" customHeight="1" x14ac:dyDescent="0.2">
      <c r="A629" s="249">
        <v>70</v>
      </c>
      <c r="B629" s="250" t="s">
        <v>929</v>
      </c>
      <c r="C629" s="251" t="s">
        <v>268</v>
      </c>
      <c r="D629" s="263" t="s">
        <v>2200</v>
      </c>
      <c r="E629" s="255">
        <v>1958</v>
      </c>
      <c r="F629" s="254" t="s">
        <v>784</v>
      </c>
      <c r="G629" s="268">
        <v>2</v>
      </c>
      <c r="H629" s="257">
        <v>1</v>
      </c>
      <c r="I629" s="256">
        <v>294.5</v>
      </c>
      <c r="J629" s="256">
        <v>274.89999999999998</v>
      </c>
      <c r="K629" s="268">
        <v>18</v>
      </c>
      <c r="L629" s="256">
        <v>1983091.05</v>
      </c>
      <c r="M629" s="256">
        <v>0</v>
      </c>
      <c r="N629" s="256">
        <v>0</v>
      </c>
      <c r="O629" s="256">
        <v>0</v>
      </c>
      <c r="P629" s="256">
        <v>1983091.05</v>
      </c>
      <c r="Q629" s="258">
        <v>0</v>
      </c>
      <c r="R629" s="258">
        <v>0</v>
      </c>
      <c r="S629" s="259" t="s">
        <v>2259</v>
      </c>
    </row>
    <row r="630" spans="1:19" s="38" customFormat="1" ht="12" hidden="1" customHeight="1" x14ac:dyDescent="0.2">
      <c r="A630" s="249">
        <v>71</v>
      </c>
      <c r="B630" s="250" t="s">
        <v>930</v>
      </c>
      <c r="C630" s="251" t="s">
        <v>268</v>
      </c>
      <c r="D630" s="263" t="s">
        <v>2200</v>
      </c>
      <c r="E630" s="255">
        <v>1960</v>
      </c>
      <c r="F630" s="254" t="s">
        <v>784</v>
      </c>
      <c r="G630" s="268">
        <v>2</v>
      </c>
      <c r="H630" s="257">
        <v>1</v>
      </c>
      <c r="I630" s="256">
        <v>286.10000000000002</v>
      </c>
      <c r="J630" s="256">
        <v>260.3</v>
      </c>
      <c r="K630" s="268">
        <v>8</v>
      </c>
      <c r="L630" s="256">
        <v>1876718.35</v>
      </c>
      <c r="M630" s="256">
        <v>0</v>
      </c>
      <c r="N630" s="256">
        <v>0</v>
      </c>
      <c r="O630" s="256">
        <v>0</v>
      </c>
      <c r="P630" s="256">
        <v>1876718.35</v>
      </c>
      <c r="Q630" s="258">
        <v>0</v>
      </c>
      <c r="R630" s="258">
        <v>0</v>
      </c>
      <c r="S630" s="259" t="s">
        <v>2259</v>
      </c>
    </row>
    <row r="631" spans="1:19" s="38" customFormat="1" ht="12" hidden="1" customHeight="1" x14ac:dyDescent="0.2">
      <c r="A631" s="249">
        <v>72</v>
      </c>
      <c r="B631" s="250" t="s">
        <v>931</v>
      </c>
      <c r="C631" s="251" t="s">
        <v>268</v>
      </c>
      <c r="D631" s="263" t="s">
        <v>2200</v>
      </c>
      <c r="E631" s="255">
        <v>1959</v>
      </c>
      <c r="F631" s="254" t="s">
        <v>784</v>
      </c>
      <c r="G631" s="268">
        <v>2</v>
      </c>
      <c r="H631" s="257">
        <v>2</v>
      </c>
      <c r="I631" s="256">
        <v>547.9</v>
      </c>
      <c r="J631" s="256">
        <v>490</v>
      </c>
      <c r="K631" s="268">
        <v>30</v>
      </c>
      <c r="L631" s="256">
        <v>3168386.85</v>
      </c>
      <c r="M631" s="256">
        <v>0</v>
      </c>
      <c r="N631" s="256">
        <v>0</v>
      </c>
      <c r="O631" s="256">
        <v>0</v>
      </c>
      <c r="P631" s="256">
        <v>3168386.85</v>
      </c>
      <c r="Q631" s="258">
        <v>0</v>
      </c>
      <c r="R631" s="258">
        <v>0</v>
      </c>
      <c r="S631" s="259" t="s">
        <v>2259</v>
      </c>
    </row>
    <row r="632" spans="1:19" s="38" customFormat="1" ht="12" hidden="1" customHeight="1" x14ac:dyDescent="0.2">
      <c r="A632" s="249">
        <v>73</v>
      </c>
      <c r="B632" s="250" t="s">
        <v>935</v>
      </c>
      <c r="C632" s="251" t="s">
        <v>268</v>
      </c>
      <c r="D632" s="263" t="s">
        <v>2200</v>
      </c>
      <c r="E632" s="255">
        <v>1997</v>
      </c>
      <c r="F632" s="254" t="s">
        <v>784</v>
      </c>
      <c r="G632" s="268">
        <v>6</v>
      </c>
      <c r="H632" s="257">
        <v>4</v>
      </c>
      <c r="I632" s="256">
        <v>4241.49</v>
      </c>
      <c r="J632" s="256">
        <v>3823.49</v>
      </c>
      <c r="K632" s="268">
        <v>128</v>
      </c>
      <c r="L632" s="256">
        <v>8670019.1400000006</v>
      </c>
      <c r="M632" s="256">
        <v>0</v>
      </c>
      <c r="N632" s="256">
        <v>0</v>
      </c>
      <c r="O632" s="256">
        <v>0</v>
      </c>
      <c r="P632" s="256">
        <v>8670019.1400000006</v>
      </c>
      <c r="Q632" s="258">
        <v>0</v>
      </c>
      <c r="R632" s="258">
        <v>0</v>
      </c>
      <c r="S632" s="259" t="s">
        <v>2259</v>
      </c>
    </row>
    <row r="633" spans="1:19" s="38" customFormat="1" ht="12" hidden="1" customHeight="1" x14ac:dyDescent="0.2">
      <c r="A633" s="249">
        <v>74</v>
      </c>
      <c r="B633" s="250" t="s">
        <v>936</v>
      </c>
      <c r="C633" s="251" t="s">
        <v>268</v>
      </c>
      <c r="D633" s="263" t="s">
        <v>2200</v>
      </c>
      <c r="E633" s="255">
        <v>1963</v>
      </c>
      <c r="F633" s="254" t="s">
        <v>784</v>
      </c>
      <c r="G633" s="268">
        <v>1</v>
      </c>
      <c r="H633" s="257">
        <v>1</v>
      </c>
      <c r="I633" s="256">
        <v>427.5</v>
      </c>
      <c r="J633" s="256">
        <v>205.8</v>
      </c>
      <c r="K633" s="268">
        <v>26</v>
      </c>
      <c r="L633" s="256">
        <v>5896086.79</v>
      </c>
      <c r="M633" s="256">
        <v>0</v>
      </c>
      <c r="N633" s="256">
        <v>0</v>
      </c>
      <c r="O633" s="256">
        <v>0</v>
      </c>
      <c r="P633" s="256">
        <v>5896086.79</v>
      </c>
      <c r="Q633" s="258">
        <v>0</v>
      </c>
      <c r="R633" s="258">
        <v>0</v>
      </c>
      <c r="S633" s="259" t="s">
        <v>2259</v>
      </c>
    </row>
    <row r="634" spans="1:19" s="38" customFormat="1" ht="12" hidden="1" customHeight="1" x14ac:dyDescent="0.2">
      <c r="A634" s="249">
        <v>75</v>
      </c>
      <c r="B634" s="250" t="s">
        <v>937</v>
      </c>
      <c r="C634" s="251" t="s">
        <v>268</v>
      </c>
      <c r="D634" s="263" t="s">
        <v>2200</v>
      </c>
      <c r="E634" s="255">
        <v>1989</v>
      </c>
      <c r="F634" s="254" t="s">
        <v>784</v>
      </c>
      <c r="G634" s="268">
        <v>3</v>
      </c>
      <c r="H634" s="257">
        <v>2</v>
      </c>
      <c r="I634" s="256">
        <v>1877.9</v>
      </c>
      <c r="J634" s="256">
        <v>826.8</v>
      </c>
      <c r="K634" s="268">
        <v>79</v>
      </c>
      <c r="L634" s="256">
        <v>5453008.9800000004</v>
      </c>
      <c r="M634" s="256">
        <v>0</v>
      </c>
      <c r="N634" s="256">
        <v>0</v>
      </c>
      <c r="O634" s="256">
        <v>0</v>
      </c>
      <c r="P634" s="256">
        <v>5453008.9800000004</v>
      </c>
      <c r="Q634" s="258">
        <v>0</v>
      </c>
      <c r="R634" s="258">
        <v>0</v>
      </c>
      <c r="S634" s="259" t="s">
        <v>2259</v>
      </c>
    </row>
    <row r="635" spans="1:19" s="38" customFormat="1" ht="12" hidden="1" customHeight="1" x14ac:dyDescent="0.2">
      <c r="A635" s="249">
        <v>76</v>
      </c>
      <c r="B635" s="250" t="s">
        <v>939</v>
      </c>
      <c r="C635" s="251" t="s">
        <v>268</v>
      </c>
      <c r="D635" s="263" t="s">
        <v>2200</v>
      </c>
      <c r="E635" s="255">
        <v>1958</v>
      </c>
      <c r="F635" s="254" t="s">
        <v>784</v>
      </c>
      <c r="G635" s="268">
        <v>2</v>
      </c>
      <c r="H635" s="257">
        <v>2</v>
      </c>
      <c r="I635" s="256">
        <v>824</v>
      </c>
      <c r="J635" s="256">
        <v>535</v>
      </c>
      <c r="K635" s="268">
        <v>12</v>
      </c>
      <c r="L635" s="256">
        <v>4167378.46</v>
      </c>
      <c r="M635" s="256">
        <v>0</v>
      </c>
      <c r="N635" s="256">
        <v>0</v>
      </c>
      <c r="O635" s="256">
        <v>0</v>
      </c>
      <c r="P635" s="256">
        <v>4167378.46</v>
      </c>
      <c r="Q635" s="258">
        <v>0</v>
      </c>
      <c r="R635" s="258">
        <v>0</v>
      </c>
      <c r="S635" s="259" t="s">
        <v>2259</v>
      </c>
    </row>
    <row r="636" spans="1:19" s="38" customFormat="1" ht="12" hidden="1" customHeight="1" x14ac:dyDescent="0.2">
      <c r="A636" s="249">
        <v>77</v>
      </c>
      <c r="B636" s="250" t="s">
        <v>940</v>
      </c>
      <c r="C636" s="251" t="s">
        <v>268</v>
      </c>
      <c r="D636" s="263" t="s">
        <v>2200</v>
      </c>
      <c r="E636" s="255">
        <v>1997</v>
      </c>
      <c r="F636" s="254" t="s">
        <v>784</v>
      </c>
      <c r="G636" s="268">
        <v>6</v>
      </c>
      <c r="H636" s="257">
        <v>6</v>
      </c>
      <c r="I636" s="256">
        <v>5593.35</v>
      </c>
      <c r="J636" s="256">
        <v>4868.3500000000004</v>
      </c>
      <c r="K636" s="268">
        <v>210</v>
      </c>
      <c r="L636" s="256">
        <v>10234334.529999999</v>
      </c>
      <c r="M636" s="256">
        <v>0</v>
      </c>
      <c r="N636" s="256">
        <v>0</v>
      </c>
      <c r="O636" s="256">
        <v>0</v>
      </c>
      <c r="P636" s="256">
        <v>10234334.529999999</v>
      </c>
      <c r="Q636" s="258">
        <v>0</v>
      </c>
      <c r="R636" s="258">
        <v>0</v>
      </c>
      <c r="S636" s="259" t="s">
        <v>2259</v>
      </c>
    </row>
    <row r="637" spans="1:19" s="38" customFormat="1" ht="12" hidden="1" customHeight="1" x14ac:dyDescent="0.2">
      <c r="A637" s="249">
        <v>78</v>
      </c>
      <c r="B637" s="250" t="s">
        <v>941</v>
      </c>
      <c r="C637" s="251" t="s">
        <v>268</v>
      </c>
      <c r="D637" s="263" t="s">
        <v>2200</v>
      </c>
      <c r="E637" s="255">
        <v>1996</v>
      </c>
      <c r="F637" s="254" t="s">
        <v>784</v>
      </c>
      <c r="G637" s="268">
        <v>2</v>
      </c>
      <c r="H637" s="257">
        <v>3</v>
      </c>
      <c r="I637" s="256">
        <v>954</v>
      </c>
      <c r="J637" s="256">
        <v>845.5</v>
      </c>
      <c r="K637" s="268">
        <v>52</v>
      </c>
      <c r="L637" s="256">
        <v>6015985.7599999998</v>
      </c>
      <c r="M637" s="256">
        <v>0</v>
      </c>
      <c r="N637" s="256">
        <v>0</v>
      </c>
      <c r="O637" s="256">
        <v>0</v>
      </c>
      <c r="P637" s="256">
        <v>6015985.7599999998</v>
      </c>
      <c r="Q637" s="258">
        <v>0</v>
      </c>
      <c r="R637" s="258">
        <v>0</v>
      </c>
      <c r="S637" s="259" t="s">
        <v>2259</v>
      </c>
    </row>
    <row r="638" spans="1:19" s="38" customFormat="1" ht="12" hidden="1" customHeight="1" x14ac:dyDescent="0.2">
      <c r="A638" s="249">
        <v>79</v>
      </c>
      <c r="B638" s="250" t="s">
        <v>942</v>
      </c>
      <c r="C638" s="251" t="s">
        <v>268</v>
      </c>
      <c r="D638" s="263" t="s">
        <v>2200</v>
      </c>
      <c r="E638" s="255">
        <v>1976</v>
      </c>
      <c r="F638" s="254" t="s">
        <v>781</v>
      </c>
      <c r="G638" s="268">
        <v>5</v>
      </c>
      <c r="H638" s="257">
        <v>6</v>
      </c>
      <c r="I638" s="256">
        <v>6208</v>
      </c>
      <c r="J638" s="256">
        <v>4318</v>
      </c>
      <c r="K638" s="268">
        <v>187</v>
      </c>
      <c r="L638" s="256">
        <v>10516264.800000001</v>
      </c>
      <c r="M638" s="256">
        <v>0</v>
      </c>
      <c r="N638" s="256">
        <v>0</v>
      </c>
      <c r="O638" s="256">
        <v>0</v>
      </c>
      <c r="P638" s="256">
        <v>10516264.800000001</v>
      </c>
      <c r="Q638" s="258">
        <v>0</v>
      </c>
      <c r="R638" s="258">
        <v>0</v>
      </c>
      <c r="S638" s="259" t="s">
        <v>2259</v>
      </c>
    </row>
    <row r="639" spans="1:19" s="38" customFormat="1" ht="12" hidden="1" customHeight="1" x14ac:dyDescent="0.2">
      <c r="A639" s="249">
        <v>80</v>
      </c>
      <c r="B639" s="250" t="s">
        <v>1983</v>
      </c>
      <c r="C639" s="251" t="s">
        <v>268</v>
      </c>
      <c r="D639" s="263" t="s">
        <v>2200</v>
      </c>
      <c r="E639" s="255">
        <v>1994</v>
      </c>
      <c r="F639" s="254" t="s">
        <v>784</v>
      </c>
      <c r="G639" s="268">
        <v>5</v>
      </c>
      <c r="H639" s="257">
        <v>2</v>
      </c>
      <c r="I639" s="256">
        <v>1991.8</v>
      </c>
      <c r="J639" s="256">
        <v>1835.7</v>
      </c>
      <c r="K639" s="268">
        <v>12</v>
      </c>
      <c r="L639" s="256">
        <v>5426495.1600000001</v>
      </c>
      <c r="M639" s="256">
        <v>0</v>
      </c>
      <c r="N639" s="256">
        <v>0</v>
      </c>
      <c r="O639" s="256">
        <v>0</v>
      </c>
      <c r="P639" s="256">
        <v>5426495.1600000001</v>
      </c>
      <c r="Q639" s="258">
        <v>0</v>
      </c>
      <c r="R639" s="258">
        <v>0</v>
      </c>
      <c r="S639" s="259" t="s">
        <v>2259</v>
      </c>
    </row>
    <row r="640" spans="1:19" s="38" customFormat="1" ht="12" hidden="1" customHeight="1" x14ac:dyDescent="0.2">
      <c r="A640" s="249">
        <v>81</v>
      </c>
      <c r="B640" s="250" t="s">
        <v>1984</v>
      </c>
      <c r="C640" s="251" t="s">
        <v>268</v>
      </c>
      <c r="D640" s="263" t="s">
        <v>2200</v>
      </c>
      <c r="E640" s="255">
        <v>1997</v>
      </c>
      <c r="F640" s="254" t="s">
        <v>784</v>
      </c>
      <c r="G640" s="268">
        <v>5</v>
      </c>
      <c r="H640" s="257">
        <v>8</v>
      </c>
      <c r="I640" s="256">
        <v>6326.9</v>
      </c>
      <c r="J640" s="256">
        <v>5703.7</v>
      </c>
      <c r="K640" s="268">
        <v>132</v>
      </c>
      <c r="L640" s="256">
        <v>16085050.789999999</v>
      </c>
      <c r="M640" s="256">
        <v>0</v>
      </c>
      <c r="N640" s="256">
        <v>0</v>
      </c>
      <c r="O640" s="256">
        <v>0</v>
      </c>
      <c r="P640" s="256">
        <v>16085050.789999999</v>
      </c>
      <c r="Q640" s="258">
        <v>0</v>
      </c>
      <c r="R640" s="258">
        <v>0</v>
      </c>
      <c r="S640" s="259" t="s">
        <v>2259</v>
      </c>
    </row>
    <row r="641" spans="1:19" s="38" customFormat="1" ht="12" hidden="1" customHeight="1" x14ac:dyDescent="0.2">
      <c r="A641" s="249">
        <v>82</v>
      </c>
      <c r="B641" s="250" t="s">
        <v>1985</v>
      </c>
      <c r="C641" s="251" t="s">
        <v>268</v>
      </c>
      <c r="D641" s="263" t="s">
        <v>2200</v>
      </c>
      <c r="E641" s="255">
        <v>1960</v>
      </c>
      <c r="F641" s="254" t="s">
        <v>784</v>
      </c>
      <c r="G641" s="268">
        <v>2</v>
      </c>
      <c r="H641" s="257">
        <v>1</v>
      </c>
      <c r="I641" s="256">
        <v>298.10000000000002</v>
      </c>
      <c r="J641" s="256">
        <v>277.5</v>
      </c>
      <c r="K641" s="268">
        <v>16</v>
      </c>
      <c r="L641" s="256">
        <v>2727699.95</v>
      </c>
      <c r="M641" s="256">
        <v>0</v>
      </c>
      <c r="N641" s="256">
        <v>0</v>
      </c>
      <c r="O641" s="256">
        <v>0</v>
      </c>
      <c r="P641" s="256">
        <v>2727699.95</v>
      </c>
      <c r="Q641" s="258">
        <v>0</v>
      </c>
      <c r="R641" s="258">
        <v>0</v>
      </c>
      <c r="S641" s="259" t="s">
        <v>2259</v>
      </c>
    </row>
    <row r="642" spans="1:19" s="38" customFormat="1" ht="12" hidden="1" customHeight="1" x14ac:dyDescent="0.2">
      <c r="A642" s="249">
        <v>83</v>
      </c>
      <c r="B642" s="250" t="s">
        <v>1988</v>
      </c>
      <c r="C642" s="251" t="s">
        <v>268</v>
      </c>
      <c r="D642" s="263" t="s">
        <v>2200</v>
      </c>
      <c r="E642" s="255">
        <v>1962</v>
      </c>
      <c r="F642" s="254" t="s">
        <v>784</v>
      </c>
      <c r="G642" s="268">
        <v>2</v>
      </c>
      <c r="H642" s="257">
        <v>2</v>
      </c>
      <c r="I642" s="256">
        <v>816.9</v>
      </c>
      <c r="J642" s="256">
        <v>506.1</v>
      </c>
      <c r="K642" s="268">
        <v>69</v>
      </c>
      <c r="L642" s="256">
        <v>5614958.9500000002</v>
      </c>
      <c r="M642" s="256">
        <v>0</v>
      </c>
      <c r="N642" s="256">
        <v>0</v>
      </c>
      <c r="O642" s="256">
        <v>0</v>
      </c>
      <c r="P642" s="256">
        <v>5614958.9500000002</v>
      </c>
      <c r="Q642" s="258">
        <v>0</v>
      </c>
      <c r="R642" s="258">
        <v>0</v>
      </c>
      <c r="S642" s="259" t="s">
        <v>2259</v>
      </c>
    </row>
    <row r="643" spans="1:19" s="38" customFormat="1" ht="12" hidden="1" customHeight="1" x14ac:dyDescent="0.2">
      <c r="A643" s="249">
        <v>84</v>
      </c>
      <c r="B643" s="250" t="s">
        <v>1989</v>
      </c>
      <c r="C643" s="251" t="s">
        <v>268</v>
      </c>
      <c r="D643" s="263" t="s">
        <v>2200</v>
      </c>
      <c r="E643" s="255">
        <v>1928</v>
      </c>
      <c r="F643" s="254" t="s">
        <v>784</v>
      </c>
      <c r="G643" s="268">
        <v>2</v>
      </c>
      <c r="H643" s="257">
        <v>1</v>
      </c>
      <c r="I643" s="256">
        <v>352.5</v>
      </c>
      <c r="J643" s="256">
        <v>323.89999999999998</v>
      </c>
      <c r="K643" s="268">
        <v>17</v>
      </c>
      <c r="L643" s="256">
        <v>2659317.4900000002</v>
      </c>
      <c r="M643" s="256">
        <v>0</v>
      </c>
      <c r="N643" s="256">
        <v>0</v>
      </c>
      <c r="O643" s="256">
        <v>0</v>
      </c>
      <c r="P643" s="256">
        <v>2659317.4900000002</v>
      </c>
      <c r="Q643" s="258">
        <v>0</v>
      </c>
      <c r="R643" s="258">
        <v>0</v>
      </c>
      <c r="S643" s="259" t="s">
        <v>2259</v>
      </c>
    </row>
    <row r="644" spans="1:19" s="38" customFormat="1" ht="12" hidden="1" customHeight="1" x14ac:dyDescent="0.2">
      <c r="A644" s="249">
        <v>85</v>
      </c>
      <c r="B644" s="250" t="s">
        <v>1993</v>
      </c>
      <c r="C644" s="251" t="s">
        <v>268</v>
      </c>
      <c r="D644" s="263" t="s">
        <v>2200</v>
      </c>
      <c r="E644" s="255">
        <v>1952</v>
      </c>
      <c r="F644" s="254" t="s">
        <v>784</v>
      </c>
      <c r="G644" s="268">
        <v>2</v>
      </c>
      <c r="H644" s="257">
        <v>2</v>
      </c>
      <c r="I644" s="256">
        <v>390.4</v>
      </c>
      <c r="J644" s="256">
        <v>251.6</v>
      </c>
      <c r="K644" s="268">
        <v>13</v>
      </c>
      <c r="L644" s="256">
        <v>2925249.25</v>
      </c>
      <c r="M644" s="256">
        <v>0</v>
      </c>
      <c r="N644" s="256">
        <v>0</v>
      </c>
      <c r="O644" s="256">
        <v>0</v>
      </c>
      <c r="P644" s="256">
        <v>2925249.25</v>
      </c>
      <c r="Q644" s="258">
        <v>0</v>
      </c>
      <c r="R644" s="258">
        <v>0</v>
      </c>
      <c r="S644" s="259" t="s">
        <v>2259</v>
      </c>
    </row>
    <row r="645" spans="1:19" s="38" customFormat="1" ht="12" hidden="1" customHeight="1" x14ac:dyDescent="0.2">
      <c r="A645" s="249">
        <v>86</v>
      </c>
      <c r="B645" s="250" t="s">
        <v>1994</v>
      </c>
      <c r="C645" s="251" t="s">
        <v>2269</v>
      </c>
      <c r="D645" s="263" t="s">
        <v>2200</v>
      </c>
      <c r="E645" s="255">
        <v>1947</v>
      </c>
      <c r="F645" s="254" t="s">
        <v>784</v>
      </c>
      <c r="G645" s="268">
        <v>2</v>
      </c>
      <c r="H645" s="257">
        <v>2</v>
      </c>
      <c r="I645" s="256">
        <v>341.1</v>
      </c>
      <c r="J645" s="256">
        <v>209.3</v>
      </c>
      <c r="K645" s="268">
        <v>7</v>
      </c>
      <c r="L645" s="256">
        <v>2909936.25</v>
      </c>
      <c r="M645" s="256">
        <v>0</v>
      </c>
      <c r="N645" s="256">
        <v>0</v>
      </c>
      <c r="O645" s="256">
        <v>0</v>
      </c>
      <c r="P645" s="256">
        <v>2909936.25</v>
      </c>
      <c r="Q645" s="258">
        <v>0</v>
      </c>
      <c r="R645" s="258">
        <v>0</v>
      </c>
      <c r="S645" s="259" t="s">
        <v>2259</v>
      </c>
    </row>
    <row r="646" spans="1:19" s="38" customFormat="1" ht="12" hidden="1" customHeight="1" x14ac:dyDescent="0.2">
      <c r="A646" s="249">
        <v>87</v>
      </c>
      <c r="B646" s="250" t="s">
        <v>1995</v>
      </c>
      <c r="C646" s="251" t="s">
        <v>268</v>
      </c>
      <c r="D646" s="263" t="s">
        <v>2200</v>
      </c>
      <c r="E646" s="255">
        <v>1961</v>
      </c>
      <c r="F646" s="254" t="s">
        <v>781</v>
      </c>
      <c r="G646" s="268">
        <v>5</v>
      </c>
      <c r="H646" s="257">
        <v>4</v>
      </c>
      <c r="I646" s="256">
        <v>4103</v>
      </c>
      <c r="J646" s="256">
        <v>3313.7</v>
      </c>
      <c r="K646" s="268">
        <v>131</v>
      </c>
      <c r="L646" s="256">
        <v>8572801.8000000007</v>
      </c>
      <c r="M646" s="256">
        <v>0</v>
      </c>
      <c r="N646" s="256">
        <v>0</v>
      </c>
      <c r="O646" s="256">
        <v>0</v>
      </c>
      <c r="P646" s="256">
        <v>8572801.8000000007</v>
      </c>
      <c r="Q646" s="258">
        <v>0</v>
      </c>
      <c r="R646" s="258">
        <v>0</v>
      </c>
      <c r="S646" s="259" t="s">
        <v>2259</v>
      </c>
    </row>
    <row r="647" spans="1:19" s="38" customFormat="1" ht="12" hidden="1" customHeight="1" x14ac:dyDescent="0.2">
      <c r="A647" s="249">
        <v>88</v>
      </c>
      <c r="B647" s="250" t="s">
        <v>1996</v>
      </c>
      <c r="C647" s="251" t="s">
        <v>268</v>
      </c>
      <c r="D647" s="263" t="s">
        <v>2200</v>
      </c>
      <c r="E647" s="255">
        <v>1993</v>
      </c>
      <c r="F647" s="254" t="s">
        <v>784</v>
      </c>
      <c r="G647" s="268">
        <v>5</v>
      </c>
      <c r="H647" s="257">
        <v>2</v>
      </c>
      <c r="I647" s="256">
        <v>1983.1</v>
      </c>
      <c r="J647" s="256">
        <v>1327.2</v>
      </c>
      <c r="K647" s="268">
        <v>34</v>
      </c>
      <c r="L647" s="256">
        <v>4616939.8600000003</v>
      </c>
      <c r="M647" s="256">
        <v>0</v>
      </c>
      <c r="N647" s="256">
        <v>0</v>
      </c>
      <c r="O647" s="256">
        <v>0</v>
      </c>
      <c r="P647" s="256">
        <v>4616939.8600000003</v>
      </c>
      <c r="Q647" s="258">
        <v>0</v>
      </c>
      <c r="R647" s="258">
        <v>0</v>
      </c>
      <c r="S647" s="259" t="s">
        <v>2259</v>
      </c>
    </row>
    <row r="648" spans="1:19" s="38" customFormat="1" ht="12" hidden="1" customHeight="1" x14ac:dyDescent="0.2">
      <c r="A648" s="249">
        <v>89</v>
      </c>
      <c r="B648" s="250" t="s">
        <v>1999</v>
      </c>
      <c r="C648" s="251" t="s">
        <v>268</v>
      </c>
      <c r="D648" s="263" t="s">
        <v>2200</v>
      </c>
      <c r="E648" s="255">
        <v>1994</v>
      </c>
      <c r="F648" s="254" t="s">
        <v>784</v>
      </c>
      <c r="G648" s="268">
        <v>5</v>
      </c>
      <c r="H648" s="257">
        <v>6</v>
      </c>
      <c r="I648" s="256">
        <v>4934.2</v>
      </c>
      <c r="J648" s="256">
        <v>4329.2</v>
      </c>
      <c r="K648" s="268">
        <v>216</v>
      </c>
      <c r="L648" s="256">
        <v>11577701.4</v>
      </c>
      <c r="M648" s="256">
        <v>0</v>
      </c>
      <c r="N648" s="256">
        <v>0</v>
      </c>
      <c r="O648" s="256">
        <v>0</v>
      </c>
      <c r="P648" s="256">
        <v>11577701.4</v>
      </c>
      <c r="Q648" s="258">
        <v>0</v>
      </c>
      <c r="R648" s="258">
        <v>0</v>
      </c>
      <c r="S648" s="259" t="s">
        <v>2259</v>
      </c>
    </row>
    <row r="649" spans="1:19" s="38" customFormat="1" ht="12" hidden="1" customHeight="1" x14ac:dyDescent="0.2">
      <c r="A649" s="249">
        <v>90</v>
      </c>
      <c r="B649" s="250" t="s">
        <v>2000</v>
      </c>
      <c r="C649" s="251" t="s">
        <v>268</v>
      </c>
      <c r="D649" s="263" t="s">
        <v>2200</v>
      </c>
      <c r="E649" s="255">
        <v>1986</v>
      </c>
      <c r="F649" s="254" t="s">
        <v>784</v>
      </c>
      <c r="G649" s="268">
        <v>5</v>
      </c>
      <c r="H649" s="257">
        <v>6</v>
      </c>
      <c r="I649" s="256">
        <v>4585.9399999999996</v>
      </c>
      <c r="J649" s="256">
        <v>4147.34</v>
      </c>
      <c r="K649" s="268">
        <v>171</v>
      </c>
      <c r="L649" s="256">
        <v>8236960.0800000001</v>
      </c>
      <c r="M649" s="256">
        <v>0</v>
      </c>
      <c r="N649" s="256">
        <v>0</v>
      </c>
      <c r="O649" s="256">
        <v>0</v>
      </c>
      <c r="P649" s="256">
        <v>8236960.0800000001</v>
      </c>
      <c r="Q649" s="258">
        <v>0</v>
      </c>
      <c r="R649" s="258">
        <v>0</v>
      </c>
      <c r="S649" s="259" t="s">
        <v>2259</v>
      </c>
    </row>
    <row r="650" spans="1:19" s="38" customFormat="1" ht="12" hidden="1" customHeight="1" x14ac:dyDescent="0.2">
      <c r="A650" s="249">
        <v>91</v>
      </c>
      <c r="B650" s="250" t="s">
        <v>2001</v>
      </c>
      <c r="C650" s="251" t="s">
        <v>268</v>
      </c>
      <c r="D650" s="263" t="s">
        <v>2200</v>
      </c>
      <c r="E650" s="255">
        <v>1985</v>
      </c>
      <c r="F650" s="254" t="s">
        <v>781</v>
      </c>
      <c r="G650" s="268">
        <v>5</v>
      </c>
      <c r="H650" s="257">
        <v>8</v>
      </c>
      <c r="I650" s="256">
        <v>6538</v>
      </c>
      <c r="J650" s="256">
        <v>5795</v>
      </c>
      <c r="K650" s="268">
        <v>278</v>
      </c>
      <c r="L650" s="256">
        <v>15112877.4</v>
      </c>
      <c r="M650" s="256">
        <v>0</v>
      </c>
      <c r="N650" s="256">
        <v>0</v>
      </c>
      <c r="O650" s="256">
        <v>0</v>
      </c>
      <c r="P650" s="256">
        <v>15112877.4</v>
      </c>
      <c r="Q650" s="258">
        <v>0</v>
      </c>
      <c r="R650" s="258">
        <v>0</v>
      </c>
      <c r="S650" s="259" t="s">
        <v>2259</v>
      </c>
    </row>
    <row r="651" spans="1:19" s="38" customFormat="1" ht="12" hidden="1" customHeight="1" x14ac:dyDescent="0.2">
      <c r="A651" s="249">
        <v>92</v>
      </c>
      <c r="B651" s="250" t="s">
        <v>2002</v>
      </c>
      <c r="C651" s="251" t="s">
        <v>268</v>
      </c>
      <c r="D651" s="263" t="s">
        <v>2200</v>
      </c>
      <c r="E651" s="255">
        <v>1989</v>
      </c>
      <c r="F651" s="254" t="s">
        <v>781</v>
      </c>
      <c r="G651" s="268">
        <v>5</v>
      </c>
      <c r="H651" s="257">
        <v>4</v>
      </c>
      <c r="I651" s="256">
        <v>3419</v>
      </c>
      <c r="J651" s="256">
        <v>3055</v>
      </c>
      <c r="K651" s="268">
        <v>156</v>
      </c>
      <c r="L651" s="256">
        <v>10181306.880000001</v>
      </c>
      <c r="M651" s="256">
        <v>0</v>
      </c>
      <c r="N651" s="256">
        <v>0</v>
      </c>
      <c r="O651" s="256">
        <v>0</v>
      </c>
      <c r="P651" s="256">
        <v>10181306.880000001</v>
      </c>
      <c r="Q651" s="258">
        <v>0</v>
      </c>
      <c r="R651" s="258">
        <v>0</v>
      </c>
      <c r="S651" s="259" t="s">
        <v>2259</v>
      </c>
    </row>
    <row r="652" spans="1:19" s="38" customFormat="1" ht="12" hidden="1" customHeight="1" x14ac:dyDescent="0.2">
      <c r="A652" s="249">
        <v>93</v>
      </c>
      <c r="B652" s="250" t="s">
        <v>2007</v>
      </c>
      <c r="C652" s="251" t="s">
        <v>268</v>
      </c>
      <c r="D652" s="263" t="s">
        <v>2200</v>
      </c>
      <c r="E652" s="255">
        <v>1985</v>
      </c>
      <c r="F652" s="254" t="s">
        <v>784</v>
      </c>
      <c r="G652" s="268">
        <v>9</v>
      </c>
      <c r="H652" s="257">
        <v>2</v>
      </c>
      <c r="I652" s="256">
        <v>6774.2</v>
      </c>
      <c r="J652" s="256">
        <v>4681.7</v>
      </c>
      <c r="K652" s="268">
        <v>180</v>
      </c>
      <c r="L652" s="256">
        <v>4418970</v>
      </c>
      <c r="M652" s="256">
        <v>0</v>
      </c>
      <c r="N652" s="256">
        <v>0</v>
      </c>
      <c r="O652" s="256">
        <v>0</v>
      </c>
      <c r="P652" s="256">
        <v>4418970</v>
      </c>
      <c r="Q652" s="258">
        <v>0</v>
      </c>
      <c r="R652" s="258">
        <v>0</v>
      </c>
      <c r="S652" s="259" t="s">
        <v>2259</v>
      </c>
    </row>
    <row r="653" spans="1:19" s="38" customFormat="1" ht="12" hidden="1" customHeight="1" x14ac:dyDescent="0.2">
      <c r="A653" s="249">
        <v>94</v>
      </c>
      <c r="B653" s="250" t="s">
        <v>2009</v>
      </c>
      <c r="C653" s="251" t="s">
        <v>268</v>
      </c>
      <c r="D653" s="263" t="s">
        <v>2200</v>
      </c>
      <c r="E653" s="255">
        <v>1985</v>
      </c>
      <c r="F653" s="254" t="s">
        <v>784</v>
      </c>
      <c r="G653" s="268">
        <v>5</v>
      </c>
      <c r="H653" s="257">
        <v>3</v>
      </c>
      <c r="I653" s="256">
        <v>3329.6</v>
      </c>
      <c r="J653" s="256">
        <v>1768.3</v>
      </c>
      <c r="K653" s="268">
        <v>69</v>
      </c>
      <c r="L653" s="256">
        <v>12337764.24</v>
      </c>
      <c r="M653" s="256">
        <v>0</v>
      </c>
      <c r="N653" s="256">
        <v>0</v>
      </c>
      <c r="O653" s="256">
        <v>0</v>
      </c>
      <c r="P653" s="256">
        <v>12337764.24</v>
      </c>
      <c r="Q653" s="258">
        <v>0</v>
      </c>
      <c r="R653" s="258">
        <v>0</v>
      </c>
      <c r="S653" s="259" t="s">
        <v>2259</v>
      </c>
    </row>
    <row r="654" spans="1:19" s="38" customFormat="1" ht="12" hidden="1" customHeight="1" x14ac:dyDescent="0.2">
      <c r="A654" s="249">
        <v>95</v>
      </c>
      <c r="B654" s="250" t="s">
        <v>2010</v>
      </c>
      <c r="C654" s="251" t="s">
        <v>268</v>
      </c>
      <c r="D654" s="263" t="s">
        <v>2200</v>
      </c>
      <c r="E654" s="255">
        <v>1957</v>
      </c>
      <c r="F654" s="254" t="s">
        <v>784</v>
      </c>
      <c r="G654" s="268">
        <v>2</v>
      </c>
      <c r="H654" s="257">
        <v>2</v>
      </c>
      <c r="I654" s="256">
        <v>692.8</v>
      </c>
      <c r="J654" s="256">
        <v>644.79999999999995</v>
      </c>
      <c r="K654" s="268">
        <v>35</v>
      </c>
      <c r="L654" s="256">
        <v>4254908</v>
      </c>
      <c r="M654" s="256">
        <v>0</v>
      </c>
      <c r="N654" s="256">
        <v>0</v>
      </c>
      <c r="O654" s="256">
        <v>0</v>
      </c>
      <c r="P654" s="256">
        <v>4254908</v>
      </c>
      <c r="Q654" s="258">
        <v>0</v>
      </c>
      <c r="R654" s="258">
        <v>0</v>
      </c>
      <c r="S654" s="259" t="s">
        <v>2259</v>
      </c>
    </row>
    <row r="655" spans="1:19" s="38" customFormat="1" ht="12" hidden="1" customHeight="1" x14ac:dyDescent="0.2">
      <c r="A655" s="249">
        <v>96</v>
      </c>
      <c r="B655" s="250" t="s">
        <v>2011</v>
      </c>
      <c r="C655" s="251" t="s">
        <v>268</v>
      </c>
      <c r="D655" s="263" t="s">
        <v>2200</v>
      </c>
      <c r="E655" s="255">
        <v>1987</v>
      </c>
      <c r="F655" s="254" t="s">
        <v>784</v>
      </c>
      <c r="G655" s="268">
        <v>5</v>
      </c>
      <c r="H655" s="257">
        <v>7</v>
      </c>
      <c r="I655" s="256">
        <v>6294.5</v>
      </c>
      <c r="J655" s="256">
        <v>5088</v>
      </c>
      <c r="K655" s="268">
        <v>265</v>
      </c>
      <c r="L655" s="256">
        <v>12364278.060000001</v>
      </c>
      <c r="M655" s="256">
        <v>0</v>
      </c>
      <c r="N655" s="256">
        <v>0</v>
      </c>
      <c r="O655" s="256">
        <v>0</v>
      </c>
      <c r="P655" s="256">
        <v>12364278.060000001</v>
      </c>
      <c r="Q655" s="258">
        <v>0</v>
      </c>
      <c r="R655" s="258">
        <v>0</v>
      </c>
      <c r="S655" s="259" t="s">
        <v>2259</v>
      </c>
    </row>
    <row r="656" spans="1:19" s="38" customFormat="1" ht="12" hidden="1" customHeight="1" x14ac:dyDescent="0.2">
      <c r="A656" s="249">
        <v>97</v>
      </c>
      <c r="B656" s="250" t="s">
        <v>2017</v>
      </c>
      <c r="C656" s="251" t="s">
        <v>268</v>
      </c>
      <c r="D656" s="263" t="s">
        <v>2200</v>
      </c>
      <c r="E656" s="255">
        <v>1992</v>
      </c>
      <c r="F656" s="254" t="s">
        <v>784</v>
      </c>
      <c r="G656" s="268">
        <v>5</v>
      </c>
      <c r="H656" s="257">
        <v>7</v>
      </c>
      <c r="I656" s="256">
        <v>5622.5</v>
      </c>
      <c r="J656" s="256">
        <v>4697.3</v>
      </c>
      <c r="K656" s="268">
        <v>24</v>
      </c>
      <c r="L656" s="256">
        <v>18117777.010000002</v>
      </c>
      <c r="M656" s="256">
        <v>0</v>
      </c>
      <c r="N656" s="256">
        <v>0</v>
      </c>
      <c r="O656" s="256">
        <v>0</v>
      </c>
      <c r="P656" s="256">
        <v>18117777.010000002</v>
      </c>
      <c r="Q656" s="258">
        <v>0</v>
      </c>
      <c r="R656" s="258">
        <v>0</v>
      </c>
      <c r="S656" s="259" t="s">
        <v>2259</v>
      </c>
    </row>
    <row r="657" spans="1:19" s="38" customFormat="1" ht="12" hidden="1" customHeight="1" x14ac:dyDescent="0.2">
      <c r="A657" s="249">
        <v>98</v>
      </c>
      <c r="B657" s="250" t="s">
        <v>2018</v>
      </c>
      <c r="C657" s="251" t="s">
        <v>268</v>
      </c>
      <c r="D657" s="263" t="s">
        <v>2200</v>
      </c>
      <c r="E657" s="255">
        <v>1995</v>
      </c>
      <c r="F657" s="254" t="s">
        <v>781</v>
      </c>
      <c r="G657" s="268">
        <v>5</v>
      </c>
      <c r="H657" s="257">
        <v>6</v>
      </c>
      <c r="I657" s="256">
        <v>4937.8999999999996</v>
      </c>
      <c r="J657" s="256">
        <v>4298.2</v>
      </c>
      <c r="K657" s="268">
        <v>23</v>
      </c>
      <c r="L657" s="256">
        <v>13415992.92</v>
      </c>
      <c r="M657" s="256">
        <v>0</v>
      </c>
      <c r="N657" s="256">
        <v>0</v>
      </c>
      <c r="O657" s="256">
        <v>0</v>
      </c>
      <c r="P657" s="256">
        <v>13415992.92</v>
      </c>
      <c r="Q657" s="258">
        <v>0</v>
      </c>
      <c r="R657" s="258">
        <v>0</v>
      </c>
      <c r="S657" s="259" t="s">
        <v>2259</v>
      </c>
    </row>
    <row r="658" spans="1:19" s="38" customFormat="1" ht="12" hidden="1" customHeight="1" x14ac:dyDescent="0.2">
      <c r="A658" s="249">
        <v>99</v>
      </c>
      <c r="B658" s="250" t="s">
        <v>2019</v>
      </c>
      <c r="C658" s="251" t="s">
        <v>268</v>
      </c>
      <c r="D658" s="263" t="s">
        <v>2200</v>
      </c>
      <c r="E658" s="255">
        <v>1995</v>
      </c>
      <c r="F658" s="254" t="s">
        <v>781</v>
      </c>
      <c r="G658" s="268">
        <v>5</v>
      </c>
      <c r="H658" s="257">
        <v>6</v>
      </c>
      <c r="I658" s="256">
        <v>4662.3</v>
      </c>
      <c r="J658" s="256">
        <v>4294.5</v>
      </c>
      <c r="K658" s="268">
        <v>191</v>
      </c>
      <c r="L658" s="256">
        <v>10605528</v>
      </c>
      <c r="M658" s="256">
        <v>0</v>
      </c>
      <c r="N658" s="256">
        <v>0</v>
      </c>
      <c r="O658" s="256">
        <v>0</v>
      </c>
      <c r="P658" s="256">
        <v>10605528</v>
      </c>
      <c r="Q658" s="258">
        <v>0</v>
      </c>
      <c r="R658" s="258">
        <v>0</v>
      </c>
      <c r="S658" s="259" t="s">
        <v>2259</v>
      </c>
    </row>
    <row r="659" spans="1:19" s="38" customFormat="1" ht="12" hidden="1" customHeight="1" x14ac:dyDescent="0.2">
      <c r="A659" s="249">
        <v>100</v>
      </c>
      <c r="B659" s="250" t="s">
        <v>2020</v>
      </c>
      <c r="C659" s="251" t="s">
        <v>268</v>
      </c>
      <c r="D659" s="263" t="s">
        <v>2200</v>
      </c>
      <c r="E659" s="255">
        <v>1961</v>
      </c>
      <c r="F659" s="254" t="s">
        <v>784</v>
      </c>
      <c r="G659" s="268">
        <v>4</v>
      </c>
      <c r="H659" s="257">
        <v>3</v>
      </c>
      <c r="I659" s="256">
        <v>2149.6</v>
      </c>
      <c r="J659" s="256">
        <v>2002.6</v>
      </c>
      <c r="K659" s="268">
        <v>101</v>
      </c>
      <c r="L659" s="256">
        <v>6458342.5099999998</v>
      </c>
      <c r="M659" s="256">
        <v>0</v>
      </c>
      <c r="N659" s="256">
        <v>0</v>
      </c>
      <c r="O659" s="256">
        <v>0</v>
      </c>
      <c r="P659" s="256">
        <v>6458342.5099999998</v>
      </c>
      <c r="Q659" s="258">
        <v>0</v>
      </c>
      <c r="R659" s="258">
        <v>0</v>
      </c>
      <c r="S659" s="259" t="s">
        <v>2259</v>
      </c>
    </row>
    <row r="660" spans="1:19" s="38" customFormat="1" ht="12" hidden="1" customHeight="1" x14ac:dyDescent="0.2">
      <c r="A660" s="249">
        <v>101</v>
      </c>
      <c r="B660" s="250" t="s">
        <v>2022</v>
      </c>
      <c r="C660" s="251" t="s">
        <v>268</v>
      </c>
      <c r="D660" s="263" t="s">
        <v>2200</v>
      </c>
      <c r="E660" s="255">
        <v>1989</v>
      </c>
      <c r="F660" s="254" t="s">
        <v>784</v>
      </c>
      <c r="G660" s="268">
        <v>5</v>
      </c>
      <c r="H660" s="257">
        <v>8</v>
      </c>
      <c r="I660" s="256">
        <v>6910.8</v>
      </c>
      <c r="J660" s="256">
        <v>5637.2</v>
      </c>
      <c r="K660" s="268">
        <v>145</v>
      </c>
      <c r="L660" s="256">
        <v>15908292</v>
      </c>
      <c r="M660" s="256">
        <v>0</v>
      </c>
      <c r="N660" s="256">
        <v>0</v>
      </c>
      <c r="O660" s="256">
        <v>0</v>
      </c>
      <c r="P660" s="256">
        <v>15908292</v>
      </c>
      <c r="Q660" s="258">
        <v>0</v>
      </c>
      <c r="R660" s="258">
        <v>0</v>
      </c>
      <c r="S660" s="259" t="s">
        <v>2259</v>
      </c>
    </row>
    <row r="661" spans="1:19" s="38" customFormat="1" ht="12" hidden="1" customHeight="1" x14ac:dyDescent="0.2">
      <c r="A661" s="249">
        <v>102</v>
      </c>
      <c r="B661" s="250" t="s">
        <v>2024</v>
      </c>
      <c r="C661" s="251" t="s">
        <v>268</v>
      </c>
      <c r="D661" s="263" t="s">
        <v>2200</v>
      </c>
      <c r="E661" s="255">
        <v>1989</v>
      </c>
      <c r="F661" s="254" t="s">
        <v>784</v>
      </c>
      <c r="G661" s="268">
        <v>5</v>
      </c>
      <c r="H661" s="257">
        <v>1</v>
      </c>
      <c r="I661" s="256">
        <v>5131.1000000000004</v>
      </c>
      <c r="J661" s="256">
        <v>3815.4</v>
      </c>
      <c r="K661" s="268">
        <v>230</v>
      </c>
      <c r="L661" s="256">
        <v>17340038.280000001</v>
      </c>
      <c r="M661" s="256">
        <v>0</v>
      </c>
      <c r="N661" s="256">
        <v>0</v>
      </c>
      <c r="O661" s="256">
        <v>0</v>
      </c>
      <c r="P661" s="256">
        <v>17340038.280000001</v>
      </c>
      <c r="Q661" s="258">
        <v>0</v>
      </c>
      <c r="R661" s="258">
        <v>0</v>
      </c>
      <c r="S661" s="259" t="s">
        <v>2259</v>
      </c>
    </row>
    <row r="662" spans="1:19" s="38" customFormat="1" ht="12" hidden="1" customHeight="1" x14ac:dyDescent="0.2">
      <c r="A662" s="249">
        <v>103</v>
      </c>
      <c r="B662" s="250" t="s">
        <v>2025</v>
      </c>
      <c r="C662" s="251" t="s">
        <v>268</v>
      </c>
      <c r="D662" s="263" t="s">
        <v>2200</v>
      </c>
      <c r="E662" s="255">
        <v>1948</v>
      </c>
      <c r="F662" s="254" t="s">
        <v>863</v>
      </c>
      <c r="G662" s="268">
        <v>2</v>
      </c>
      <c r="H662" s="257">
        <v>1</v>
      </c>
      <c r="I662" s="256">
        <v>596.6</v>
      </c>
      <c r="J662" s="256">
        <v>538.1</v>
      </c>
      <c r="K662" s="268">
        <v>26</v>
      </c>
      <c r="L662" s="256">
        <v>3647064</v>
      </c>
      <c r="M662" s="256">
        <v>0</v>
      </c>
      <c r="N662" s="256">
        <v>0</v>
      </c>
      <c r="O662" s="256">
        <v>0</v>
      </c>
      <c r="P662" s="256">
        <v>3647064</v>
      </c>
      <c r="Q662" s="258">
        <v>0</v>
      </c>
      <c r="R662" s="258">
        <v>0</v>
      </c>
      <c r="S662" s="259" t="s">
        <v>2259</v>
      </c>
    </row>
    <row r="663" spans="1:19" s="38" customFormat="1" ht="12" hidden="1" customHeight="1" x14ac:dyDescent="0.2">
      <c r="A663" s="249">
        <v>104</v>
      </c>
      <c r="B663" s="250" t="s">
        <v>2029</v>
      </c>
      <c r="C663" s="251" t="s">
        <v>268</v>
      </c>
      <c r="D663" s="263" t="s">
        <v>2200</v>
      </c>
      <c r="E663" s="255">
        <v>1986</v>
      </c>
      <c r="F663" s="254" t="s">
        <v>781</v>
      </c>
      <c r="G663" s="268">
        <v>9</v>
      </c>
      <c r="H663" s="257">
        <v>4</v>
      </c>
      <c r="I663" s="256">
        <v>9576.2999999999993</v>
      </c>
      <c r="J663" s="256">
        <v>7567.24</v>
      </c>
      <c r="K663" s="268">
        <v>359</v>
      </c>
      <c r="L663" s="256">
        <v>11666080.789999999</v>
      </c>
      <c r="M663" s="256">
        <v>0</v>
      </c>
      <c r="N663" s="256">
        <v>0</v>
      </c>
      <c r="O663" s="256">
        <v>0</v>
      </c>
      <c r="P663" s="256">
        <v>11666080.789999999</v>
      </c>
      <c r="Q663" s="258">
        <v>0</v>
      </c>
      <c r="R663" s="258">
        <v>0</v>
      </c>
      <c r="S663" s="259" t="s">
        <v>2259</v>
      </c>
    </row>
    <row r="664" spans="1:19" s="38" customFormat="1" ht="12" hidden="1" customHeight="1" x14ac:dyDescent="0.2">
      <c r="A664" s="249">
        <v>105</v>
      </c>
      <c r="B664" s="250" t="s">
        <v>2032</v>
      </c>
      <c r="C664" s="251" t="s">
        <v>268</v>
      </c>
      <c r="D664" s="263" t="s">
        <v>2200</v>
      </c>
      <c r="E664" s="255">
        <v>1986</v>
      </c>
      <c r="F664" s="254" t="s">
        <v>781</v>
      </c>
      <c r="G664" s="268">
        <v>5</v>
      </c>
      <c r="H664" s="257">
        <v>8</v>
      </c>
      <c r="I664" s="256">
        <v>6665.7</v>
      </c>
      <c r="J664" s="256">
        <v>4418.8999999999996</v>
      </c>
      <c r="K664" s="268">
        <v>305</v>
      </c>
      <c r="L664" s="256">
        <v>14547249.24</v>
      </c>
      <c r="M664" s="256">
        <v>0</v>
      </c>
      <c r="N664" s="256">
        <v>0</v>
      </c>
      <c r="O664" s="256">
        <v>0</v>
      </c>
      <c r="P664" s="256">
        <v>14547249.24</v>
      </c>
      <c r="Q664" s="258">
        <v>0</v>
      </c>
      <c r="R664" s="258">
        <v>0</v>
      </c>
      <c r="S664" s="259" t="s">
        <v>2259</v>
      </c>
    </row>
    <row r="665" spans="1:19" s="38" customFormat="1" ht="12" hidden="1" customHeight="1" x14ac:dyDescent="0.2">
      <c r="A665" s="249">
        <v>106</v>
      </c>
      <c r="B665" s="250" t="s">
        <v>2033</v>
      </c>
      <c r="C665" s="251" t="s">
        <v>268</v>
      </c>
      <c r="D665" s="263" t="s">
        <v>2200</v>
      </c>
      <c r="E665" s="255">
        <v>1986</v>
      </c>
      <c r="F665" s="254" t="s">
        <v>781</v>
      </c>
      <c r="G665" s="268">
        <v>9</v>
      </c>
      <c r="H665" s="257">
        <v>4</v>
      </c>
      <c r="I665" s="256">
        <v>9832.48</v>
      </c>
      <c r="J665" s="256">
        <v>7685.4</v>
      </c>
      <c r="K665" s="268">
        <v>366</v>
      </c>
      <c r="L665" s="256">
        <v>11666080.789999999</v>
      </c>
      <c r="M665" s="256">
        <v>0</v>
      </c>
      <c r="N665" s="256">
        <v>0</v>
      </c>
      <c r="O665" s="256">
        <v>0</v>
      </c>
      <c r="P665" s="256">
        <v>11666080.789999999</v>
      </c>
      <c r="Q665" s="258">
        <v>0</v>
      </c>
      <c r="R665" s="258">
        <v>0</v>
      </c>
      <c r="S665" s="259" t="s">
        <v>2259</v>
      </c>
    </row>
    <row r="666" spans="1:19" s="38" customFormat="1" ht="12" hidden="1" customHeight="1" x14ac:dyDescent="0.2">
      <c r="A666" s="249">
        <v>107</v>
      </c>
      <c r="B666" s="250" t="s">
        <v>2034</v>
      </c>
      <c r="C666" s="251" t="s">
        <v>268</v>
      </c>
      <c r="D666" s="263" t="s">
        <v>2200</v>
      </c>
      <c r="E666" s="255">
        <v>1986</v>
      </c>
      <c r="F666" s="254" t="s">
        <v>781</v>
      </c>
      <c r="G666" s="268">
        <v>5</v>
      </c>
      <c r="H666" s="257">
        <v>8</v>
      </c>
      <c r="I666" s="256">
        <v>8132.3</v>
      </c>
      <c r="J666" s="256">
        <v>5985.7</v>
      </c>
      <c r="K666" s="268">
        <v>260</v>
      </c>
      <c r="L666" s="256">
        <v>15218932.68</v>
      </c>
      <c r="M666" s="256">
        <v>0</v>
      </c>
      <c r="N666" s="256">
        <v>0</v>
      </c>
      <c r="O666" s="256">
        <v>0</v>
      </c>
      <c r="P666" s="256">
        <v>15218932.68</v>
      </c>
      <c r="Q666" s="258">
        <v>0</v>
      </c>
      <c r="R666" s="258">
        <v>0</v>
      </c>
      <c r="S666" s="259" t="s">
        <v>2259</v>
      </c>
    </row>
    <row r="667" spans="1:19" s="38" customFormat="1" ht="12" hidden="1" customHeight="1" x14ac:dyDescent="0.2">
      <c r="A667" s="249">
        <v>108</v>
      </c>
      <c r="B667" s="250" t="s">
        <v>2037</v>
      </c>
      <c r="C667" s="251" t="s">
        <v>268</v>
      </c>
      <c r="D667" s="263" t="s">
        <v>2200</v>
      </c>
      <c r="E667" s="255">
        <v>1993</v>
      </c>
      <c r="F667" s="254" t="s">
        <v>784</v>
      </c>
      <c r="G667" s="268">
        <v>5</v>
      </c>
      <c r="H667" s="257">
        <v>2</v>
      </c>
      <c r="I667" s="256">
        <v>1574.1</v>
      </c>
      <c r="J667" s="256">
        <v>1410.3</v>
      </c>
      <c r="K667" s="268">
        <v>64</v>
      </c>
      <c r="L667" s="256">
        <v>4507349.4000000004</v>
      </c>
      <c r="M667" s="256">
        <v>0</v>
      </c>
      <c r="N667" s="256">
        <v>0</v>
      </c>
      <c r="O667" s="256">
        <v>0</v>
      </c>
      <c r="P667" s="256">
        <v>4507349.4000000004</v>
      </c>
      <c r="Q667" s="258">
        <v>0</v>
      </c>
      <c r="R667" s="258">
        <v>0</v>
      </c>
      <c r="S667" s="259" t="s">
        <v>2259</v>
      </c>
    </row>
    <row r="668" spans="1:19" s="38" customFormat="1" ht="12" hidden="1" customHeight="1" x14ac:dyDescent="0.2">
      <c r="A668" s="249">
        <v>109</v>
      </c>
      <c r="B668" s="250" t="s">
        <v>2039</v>
      </c>
      <c r="C668" s="251" t="s">
        <v>268</v>
      </c>
      <c r="D668" s="263" t="s">
        <v>2200</v>
      </c>
      <c r="E668" s="255">
        <v>1997</v>
      </c>
      <c r="F668" s="254" t="s">
        <v>827</v>
      </c>
      <c r="G668" s="268">
        <v>5</v>
      </c>
      <c r="H668" s="257">
        <v>11</v>
      </c>
      <c r="I668" s="256">
        <v>8700.7999999999993</v>
      </c>
      <c r="J668" s="256">
        <v>7707.1</v>
      </c>
      <c r="K668" s="268">
        <v>382</v>
      </c>
      <c r="L668" s="256">
        <v>20035609.98</v>
      </c>
      <c r="M668" s="256">
        <v>0</v>
      </c>
      <c r="N668" s="256">
        <v>0</v>
      </c>
      <c r="O668" s="256">
        <v>0</v>
      </c>
      <c r="P668" s="256">
        <v>20035609.98</v>
      </c>
      <c r="Q668" s="258">
        <v>0</v>
      </c>
      <c r="R668" s="258">
        <v>0</v>
      </c>
      <c r="S668" s="259" t="s">
        <v>2259</v>
      </c>
    </row>
    <row r="669" spans="1:19" s="38" customFormat="1" ht="12" hidden="1" customHeight="1" x14ac:dyDescent="0.2">
      <c r="A669" s="249">
        <v>110</v>
      </c>
      <c r="B669" s="250" t="s">
        <v>2040</v>
      </c>
      <c r="C669" s="251" t="s">
        <v>268</v>
      </c>
      <c r="D669" s="263" t="s">
        <v>2200</v>
      </c>
      <c r="E669" s="255">
        <v>1989</v>
      </c>
      <c r="F669" s="254" t="s">
        <v>784</v>
      </c>
      <c r="G669" s="268">
        <v>4</v>
      </c>
      <c r="H669" s="257">
        <v>2</v>
      </c>
      <c r="I669" s="256">
        <v>1849</v>
      </c>
      <c r="J669" s="256">
        <v>1709</v>
      </c>
      <c r="K669" s="268">
        <v>85</v>
      </c>
      <c r="L669" s="256">
        <v>4878542.88</v>
      </c>
      <c r="M669" s="256">
        <v>0</v>
      </c>
      <c r="N669" s="256">
        <v>0</v>
      </c>
      <c r="O669" s="256">
        <v>0</v>
      </c>
      <c r="P669" s="256">
        <v>4878542.88</v>
      </c>
      <c r="Q669" s="258">
        <v>0</v>
      </c>
      <c r="R669" s="258">
        <v>0</v>
      </c>
      <c r="S669" s="259" t="s">
        <v>2259</v>
      </c>
    </row>
    <row r="670" spans="1:19" s="38" customFormat="1" ht="12" hidden="1" customHeight="1" x14ac:dyDescent="0.2">
      <c r="A670" s="249">
        <v>111</v>
      </c>
      <c r="B670" s="250" t="s">
        <v>2041</v>
      </c>
      <c r="C670" s="251" t="s">
        <v>268</v>
      </c>
      <c r="D670" s="263" t="s">
        <v>2200</v>
      </c>
      <c r="E670" s="255">
        <v>1990</v>
      </c>
      <c r="F670" s="254" t="s">
        <v>784</v>
      </c>
      <c r="G670" s="268">
        <v>4</v>
      </c>
      <c r="H670" s="257">
        <v>2</v>
      </c>
      <c r="I670" s="256">
        <v>1907</v>
      </c>
      <c r="J670" s="256">
        <v>1767</v>
      </c>
      <c r="K670" s="268">
        <v>89</v>
      </c>
      <c r="L670" s="256">
        <v>4878542.88</v>
      </c>
      <c r="M670" s="256">
        <v>0</v>
      </c>
      <c r="N670" s="256">
        <v>0</v>
      </c>
      <c r="O670" s="256">
        <v>0</v>
      </c>
      <c r="P670" s="256">
        <v>4878542.88</v>
      </c>
      <c r="Q670" s="258">
        <v>0</v>
      </c>
      <c r="R670" s="258">
        <v>0</v>
      </c>
      <c r="S670" s="259" t="s">
        <v>2259</v>
      </c>
    </row>
    <row r="671" spans="1:19" s="38" customFormat="1" ht="12" hidden="1" customHeight="1" x14ac:dyDescent="0.2">
      <c r="A671" s="249">
        <v>112</v>
      </c>
      <c r="B671" s="250" t="s">
        <v>2044</v>
      </c>
      <c r="C671" s="251" t="s">
        <v>268</v>
      </c>
      <c r="D671" s="263" t="s">
        <v>2200</v>
      </c>
      <c r="E671" s="255">
        <v>1987</v>
      </c>
      <c r="F671" s="254" t="s">
        <v>781</v>
      </c>
      <c r="G671" s="268">
        <v>5</v>
      </c>
      <c r="H671" s="257">
        <v>4</v>
      </c>
      <c r="I671" s="256">
        <v>3155</v>
      </c>
      <c r="J671" s="256">
        <v>2765</v>
      </c>
      <c r="K671" s="268">
        <v>126</v>
      </c>
      <c r="L671" s="256">
        <v>7918794.2400000002</v>
      </c>
      <c r="M671" s="256">
        <v>0</v>
      </c>
      <c r="N671" s="256">
        <v>0</v>
      </c>
      <c r="O671" s="256">
        <v>0</v>
      </c>
      <c r="P671" s="256">
        <v>7918794.2400000002</v>
      </c>
      <c r="Q671" s="258">
        <v>0</v>
      </c>
      <c r="R671" s="258">
        <v>0</v>
      </c>
      <c r="S671" s="259" t="s">
        <v>2259</v>
      </c>
    </row>
    <row r="672" spans="1:19" s="38" customFormat="1" ht="12" hidden="1" customHeight="1" x14ac:dyDescent="0.2">
      <c r="A672" s="249">
        <v>113</v>
      </c>
      <c r="B672" s="250" t="s">
        <v>2046</v>
      </c>
      <c r="C672" s="251" t="s">
        <v>268</v>
      </c>
      <c r="D672" s="263" t="s">
        <v>2200</v>
      </c>
      <c r="E672" s="255">
        <v>1986</v>
      </c>
      <c r="F672" s="254" t="s">
        <v>784</v>
      </c>
      <c r="G672" s="268">
        <v>9</v>
      </c>
      <c r="H672" s="257">
        <v>1</v>
      </c>
      <c r="I672" s="256">
        <v>5761.4</v>
      </c>
      <c r="J672" s="256">
        <v>4763</v>
      </c>
      <c r="K672" s="268">
        <v>295</v>
      </c>
      <c r="L672" s="256">
        <v>8678857.0800000001</v>
      </c>
      <c r="M672" s="256">
        <v>0</v>
      </c>
      <c r="N672" s="256">
        <v>0</v>
      </c>
      <c r="O672" s="256">
        <v>0</v>
      </c>
      <c r="P672" s="256">
        <v>8678857.0800000001</v>
      </c>
      <c r="Q672" s="258">
        <v>0</v>
      </c>
      <c r="R672" s="258">
        <v>0</v>
      </c>
      <c r="S672" s="259" t="s">
        <v>2259</v>
      </c>
    </row>
    <row r="673" spans="1:19" s="38" customFormat="1" ht="12" hidden="1" customHeight="1" x14ac:dyDescent="0.2">
      <c r="A673" s="249">
        <v>114</v>
      </c>
      <c r="B673" s="250" t="s">
        <v>2047</v>
      </c>
      <c r="C673" s="251" t="s">
        <v>268</v>
      </c>
      <c r="D673" s="263" t="s">
        <v>2200</v>
      </c>
      <c r="E673" s="255">
        <v>1966</v>
      </c>
      <c r="F673" s="254" t="s">
        <v>784</v>
      </c>
      <c r="G673" s="268">
        <v>5</v>
      </c>
      <c r="H673" s="257">
        <v>4</v>
      </c>
      <c r="I673" s="256">
        <v>3476</v>
      </c>
      <c r="J673" s="256">
        <v>3226</v>
      </c>
      <c r="K673" s="268">
        <v>173</v>
      </c>
      <c r="L673" s="256">
        <v>8608153.5600000005</v>
      </c>
      <c r="M673" s="256">
        <v>0</v>
      </c>
      <c r="N673" s="256">
        <v>0</v>
      </c>
      <c r="O673" s="256">
        <v>0</v>
      </c>
      <c r="P673" s="256">
        <v>8608153.5600000005</v>
      </c>
      <c r="Q673" s="258">
        <v>0</v>
      </c>
      <c r="R673" s="258">
        <v>0</v>
      </c>
      <c r="S673" s="259" t="s">
        <v>2259</v>
      </c>
    </row>
    <row r="674" spans="1:19" s="38" customFormat="1" ht="12" hidden="1" customHeight="1" x14ac:dyDescent="0.2">
      <c r="A674" s="249">
        <v>115</v>
      </c>
      <c r="B674" s="250" t="s">
        <v>2048</v>
      </c>
      <c r="C674" s="251" t="s">
        <v>268</v>
      </c>
      <c r="D674" s="263" t="s">
        <v>2200</v>
      </c>
      <c r="E674" s="255">
        <v>1949</v>
      </c>
      <c r="F674" s="254" t="s">
        <v>784</v>
      </c>
      <c r="G674" s="268">
        <v>2</v>
      </c>
      <c r="H674" s="257">
        <v>2</v>
      </c>
      <c r="I674" s="256">
        <v>792.5</v>
      </c>
      <c r="J674" s="256">
        <v>741.7</v>
      </c>
      <c r="K674" s="268">
        <v>42</v>
      </c>
      <c r="L674" s="256">
        <v>6306381.4900000002</v>
      </c>
      <c r="M674" s="256">
        <v>0</v>
      </c>
      <c r="N674" s="256">
        <v>0</v>
      </c>
      <c r="O674" s="256">
        <v>0</v>
      </c>
      <c r="P674" s="256">
        <v>6306381.4900000002</v>
      </c>
      <c r="Q674" s="258">
        <v>0</v>
      </c>
      <c r="R674" s="258">
        <v>0</v>
      </c>
      <c r="S674" s="259" t="s">
        <v>2259</v>
      </c>
    </row>
    <row r="675" spans="1:19" s="38" customFormat="1" ht="12" hidden="1" customHeight="1" x14ac:dyDescent="0.2">
      <c r="A675" s="249">
        <v>116</v>
      </c>
      <c r="B675" s="250" t="s">
        <v>2049</v>
      </c>
      <c r="C675" s="251" t="s">
        <v>268</v>
      </c>
      <c r="D675" s="263" t="s">
        <v>2200</v>
      </c>
      <c r="E675" s="255">
        <v>1963</v>
      </c>
      <c r="F675" s="254" t="s">
        <v>784</v>
      </c>
      <c r="G675" s="268">
        <v>4</v>
      </c>
      <c r="H675" s="257">
        <v>3</v>
      </c>
      <c r="I675" s="256">
        <v>2189.6999999999998</v>
      </c>
      <c r="J675" s="256">
        <v>1483</v>
      </c>
      <c r="K675" s="268">
        <v>225</v>
      </c>
      <c r="L675" s="256">
        <v>8752953.5999999996</v>
      </c>
      <c r="M675" s="256">
        <v>0</v>
      </c>
      <c r="N675" s="256">
        <v>0</v>
      </c>
      <c r="O675" s="256">
        <v>0</v>
      </c>
      <c r="P675" s="256">
        <v>8752953.5999999996</v>
      </c>
      <c r="Q675" s="258">
        <v>0</v>
      </c>
      <c r="R675" s="258">
        <v>0</v>
      </c>
      <c r="S675" s="259" t="s">
        <v>2259</v>
      </c>
    </row>
    <row r="676" spans="1:19" s="38" customFormat="1" ht="12" hidden="1" customHeight="1" x14ac:dyDescent="0.2">
      <c r="A676" s="249">
        <v>117</v>
      </c>
      <c r="B676" s="250" t="s">
        <v>2050</v>
      </c>
      <c r="C676" s="251" t="s">
        <v>268</v>
      </c>
      <c r="D676" s="263" t="s">
        <v>2200</v>
      </c>
      <c r="E676" s="255">
        <v>1995</v>
      </c>
      <c r="F676" s="254" t="s">
        <v>784</v>
      </c>
      <c r="G676" s="268">
        <v>5</v>
      </c>
      <c r="H676" s="257">
        <v>4</v>
      </c>
      <c r="I676" s="256">
        <v>3205.7</v>
      </c>
      <c r="J676" s="256">
        <v>2719.1</v>
      </c>
      <c r="K676" s="268">
        <v>182</v>
      </c>
      <c r="L676" s="256">
        <v>7954146</v>
      </c>
      <c r="M676" s="256">
        <v>0</v>
      </c>
      <c r="N676" s="256">
        <v>0</v>
      </c>
      <c r="O676" s="256">
        <v>0</v>
      </c>
      <c r="P676" s="256">
        <v>7954146</v>
      </c>
      <c r="Q676" s="258">
        <v>0</v>
      </c>
      <c r="R676" s="258">
        <v>0</v>
      </c>
      <c r="S676" s="259" t="s">
        <v>2259</v>
      </c>
    </row>
    <row r="677" spans="1:19" s="38" customFormat="1" ht="12" hidden="1" customHeight="1" x14ac:dyDescent="0.2">
      <c r="A677" s="249">
        <v>118</v>
      </c>
      <c r="B677" s="250" t="s">
        <v>2051</v>
      </c>
      <c r="C677" s="251" t="s">
        <v>268</v>
      </c>
      <c r="D677" s="263" t="s">
        <v>2200</v>
      </c>
      <c r="E677" s="255">
        <v>1995</v>
      </c>
      <c r="F677" s="254" t="s">
        <v>784</v>
      </c>
      <c r="G677" s="268">
        <v>5</v>
      </c>
      <c r="H677" s="257">
        <v>6</v>
      </c>
      <c r="I677" s="256">
        <v>4714.3999999999996</v>
      </c>
      <c r="J677" s="256">
        <v>4100.3999999999996</v>
      </c>
      <c r="K677" s="268">
        <v>155</v>
      </c>
      <c r="L677" s="256">
        <v>13256910</v>
      </c>
      <c r="M677" s="256">
        <v>0</v>
      </c>
      <c r="N677" s="256">
        <v>0</v>
      </c>
      <c r="O677" s="256">
        <v>0</v>
      </c>
      <c r="P677" s="256">
        <v>13256910</v>
      </c>
      <c r="Q677" s="258">
        <v>0</v>
      </c>
      <c r="R677" s="258">
        <v>0</v>
      </c>
      <c r="S677" s="259" t="s">
        <v>2259</v>
      </c>
    </row>
    <row r="678" spans="1:19" s="38" customFormat="1" ht="12" hidden="1" customHeight="1" x14ac:dyDescent="0.2">
      <c r="A678" s="249">
        <v>119</v>
      </c>
      <c r="B678" s="250" t="s">
        <v>2052</v>
      </c>
      <c r="C678" s="251" t="s">
        <v>268</v>
      </c>
      <c r="D678" s="263" t="s">
        <v>2200</v>
      </c>
      <c r="E678" s="255">
        <v>1991</v>
      </c>
      <c r="F678" s="254" t="s">
        <v>781</v>
      </c>
      <c r="G678" s="268">
        <v>5</v>
      </c>
      <c r="H678" s="257">
        <v>6</v>
      </c>
      <c r="I678" s="256">
        <v>4836.2</v>
      </c>
      <c r="J678" s="256">
        <v>4377.2</v>
      </c>
      <c r="K678" s="268">
        <v>225</v>
      </c>
      <c r="L678" s="256">
        <v>10844152.380000001</v>
      </c>
      <c r="M678" s="256">
        <v>0</v>
      </c>
      <c r="N678" s="256">
        <v>0</v>
      </c>
      <c r="O678" s="256">
        <v>0</v>
      </c>
      <c r="P678" s="256">
        <v>10844152.380000001</v>
      </c>
      <c r="Q678" s="258">
        <v>0</v>
      </c>
      <c r="R678" s="258">
        <v>0</v>
      </c>
      <c r="S678" s="259" t="s">
        <v>2259</v>
      </c>
    </row>
    <row r="679" spans="1:19" s="38" customFormat="1" ht="12" hidden="1" customHeight="1" x14ac:dyDescent="0.2">
      <c r="A679" s="249">
        <v>120</v>
      </c>
      <c r="B679" s="250" t="s">
        <v>2054</v>
      </c>
      <c r="C679" s="251" t="s">
        <v>268</v>
      </c>
      <c r="D679" s="263" t="s">
        <v>2200</v>
      </c>
      <c r="E679" s="255">
        <v>1989</v>
      </c>
      <c r="F679" s="254" t="s">
        <v>781</v>
      </c>
      <c r="G679" s="268">
        <v>5</v>
      </c>
      <c r="H679" s="257">
        <v>4</v>
      </c>
      <c r="I679" s="256">
        <v>3103.5</v>
      </c>
      <c r="J679" s="256">
        <v>2837.3</v>
      </c>
      <c r="K679" s="268">
        <v>123</v>
      </c>
      <c r="L679" s="256">
        <v>7429172.3700000001</v>
      </c>
      <c r="M679" s="256">
        <v>0</v>
      </c>
      <c r="N679" s="256">
        <v>0</v>
      </c>
      <c r="O679" s="256">
        <v>0</v>
      </c>
      <c r="P679" s="256">
        <v>7429172.3700000001</v>
      </c>
      <c r="Q679" s="258">
        <v>0</v>
      </c>
      <c r="R679" s="258">
        <v>0</v>
      </c>
      <c r="S679" s="259" t="s">
        <v>2259</v>
      </c>
    </row>
    <row r="680" spans="1:19" s="38" customFormat="1" ht="12" hidden="1" customHeight="1" x14ac:dyDescent="0.2">
      <c r="A680" s="249">
        <v>121</v>
      </c>
      <c r="B680" s="250" t="s">
        <v>2055</v>
      </c>
      <c r="C680" s="251" t="s">
        <v>268</v>
      </c>
      <c r="D680" s="263" t="s">
        <v>2200</v>
      </c>
      <c r="E680" s="255">
        <v>1991</v>
      </c>
      <c r="F680" s="254" t="s">
        <v>784</v>
      </c>
      <c r="G680" s="268">
        <v>5</v>
      </c>
      <c r="H680" s="257">
        <v>2</v>
      </c>
      <c r="I680" s="256">
        <v>1603.9</v>
      </c>
      <c r="J680" s="256">
        <v>1460.9</v>
      </c>
      <c r="K680" s="268">
        <v>77</v>
      </c>
      <c r="L680" s="256">
        <v>3747286.56</v>
      </c>
      <c r="M680" s="256">
        <v>0</v>
      </c>
      <c r="N680" s="256">
        <v>0</v>
      </c>
      <c r="O680" s="256">
        <v>0</v>
      </c>
      <c r="P680" s="256">
        <v>3747286.56</v>
      </c>
      <c r="Q680" s="258">
        <v>0</v>
      </c>
      <c r="R680" s="258">
        <v>0</v>
      </c>
      <c r="S680" s="259" t="s">
        <v>2259</v>
      </c>
    </row>
    <row r="681" spans="1:19" s="38" customFormat="1" ht="12" hidden="1" customHeight="1" x14ac:dyDescent="0.2">
      <c r="A681" s="249">
        <v>122</v>
      </c>
      <c r="B681" s="250" t="s">
        <v>2056</v>
      </c>
      <c r="C681" s="251" t="s">
        <v>2269</v>
      </c>
      <c r="D681" s="263" t="s">
        <v>2200</v>
      </c>
      <c r="E681" s="255">
        <v>2000</v>
      </c>
      <c r="F681" s="254" t="s">
        <v>784</v>
      </c>
      <c r="G681" s="268">
        <v>4</v>
      </c>
      <c r="H681" s="257">
        <v>2</v>
      </c>
      <c r="I681" s="256">
        <v>1416.6</v>
      </c>
      <c r="J681" s="256">
        <v>1296.5999999999999</v>
      </c>
      <c r="K681" s="268">
        <v>45</v>
      </c>
      <c r="L681" s="256">
        <v>11044312.51</v>
      </c>
      <c r="M681" s="256">
        <v>0</v>
      </c>
      <c r="N681" s="256">
        <v>0</v>
      </c>
      <c r="O681" s="256">
        <v>0</v>
      </c>
      <c r="P681" s="256">
        <v>11044312.51</v>
      </c>
      <c r="Q681" s="258">
        <v>0</v>
      </c>
      <c r="R681" s="258">
        <v>0</v>
      </c>
      <c r="S681" s="259" t="s">
        <v>2259</v>
      </c>
    </row>
    <row r="682" spans="1:19" s="38" customFormat="1" ht="12" hidden="1" customHeight="1" x14ac:dyDescent="0.2">
      <c r="A682" s="249">
        <v>123</v>
      </c>
      <c r="B682" s="250" t="s">
        <v>2057</v>
      </c>
      <c r="C682" s="251" t="s">
        <v>268</v>
      </c>
      <c r="D682" s="263" t="s">
        <v>2200</v>
      </c>
      <c r="E682" s="255">
        <v>1962</v>
      </c>
      <c r="F682" s="254" t="s">
        <v>784</v>
      </c>
      <c r="G682" s="268">
        <v>5</v>
      </c>
      <c r="H682" s="257">
        <v>3</v>
      </c>
      <c r="I682" s="256">
        <v>1562.7</v>
      </c>
      <c r="J682" s="256">
        <v>1294.0999999999999</v>
      </c>
      <c r="K682" s="268">
        <v>56</v>
      </c>
      <c r="L682" s="256">
        <v>4391672.9000000004</v>
      </c>
      <c r="M682" s="256">
        <v>0</v>
      </c>
      <c r="N682" s="256">
        <v>0</v>
      </c>
      <c r="O682" s="256">
        <v>0</v>
      </c>
      <c r="P682" s="256">
        <v>4391672.9000000004</v>
      </c>
      <c r="Q682" s="258">
        <v>0</v>
      </c>
      <c r="R682" s="258">
        <v>0</v>
      </c>
      <c r="S682" s="259" t="s">
        <v>2259</v>
      </c>
    </row>
    <row r="683" spans="1:19" s="38" customFormat="1" ht="12" hidden="1" customHeight="1" x14ac:dyDescent="0.2">
      <c r="A683" s="249">
        <v>124</v>
      </c>
      <c r="B683" s="250" t="s">
        <v>2058</v>
      </c>
      <c r="C683" s="251" t="s">
        <v>268</v>
      </c>
      <c r="D683" s="263" t="s">
        <v>2200</v>
      </c>
      <c r="E683" s="255">
        <v>1990</v>
      </c>
      <c r="F683" s="254" t="s">
        <v>784</v>
      </c>
      <c r="G683" s="268">
        <v>5</v>
      </c>
      <c r="H683" s="257">
        <v>1</v>
      </c>
      <c r="I683" s="256">
        <v>615.70000000000005</v>
      </c>
      <c r="J683" s="256">
        <v>464</v>
      </c>
      <c r="K683" s="268">
        <v>21</v>
      </c>
      <c r="L683" s="256">
        <v>2032726.2</v>
      </c>
      <c r="M683" s="256">
        <v>0</v>
      </c>
      <c r="N683" s="256">
        <v>0</v>
      </c>
      <c r="O683" s="256">
        <v>0</v>
      </c>
      <c r="P683" s="256">
        <v>2032726.2</v>
      </c>
      <c r="Q683" s="258">
        <v>0</v>
      </c>
      <c r="R683" s="258">
        <v>0</v>
      </c>
      <c r="S683" s="259" t="s">
        <v>2259</v>
      </c>
    </row>
    <row r="684" spans="1:19" s="38" customFormat="1" ht="12" hidden="1" customHeight="1" x14ac:dyDescent="0.2">
      <c r="A684" s="249">
        <v>125</v>
      </c>
      <c r="B684" s="250" t="s">
        <v>2059</v>
      </c>
      <c r="C684" s="251" t="s">
        <v>268</v>
      </c>
      <c r="D684" s="263" t="s">
        <v>2200</v>
      </c>
      <c r="E684" s="255">
        <v>1961</v>
      </c>
      <c r="F684" s="254" t="s">
        <v>784</v>
      </c>
      <c r="G684" s="268">
        <v>4</v>
      </c>
      <c r="H684" s="257">
        <v>3</v>
      </c>
      <c r="I684" s="256">
        <v>2297.1999999999998</v>
      </c>
      <c r="J684" s="256">
        <v>2127.6</v>
      </c>
      <c r="K684" s="268">
        <v>91</v>
      </c>
      <c r="L684" s="256">
        <v>4923536.4000000004</v>
      </c>
      <c r="M684" s="256">
        <v>0</v>
      </c>
      <c r="N684" s="256">
        <v>0</v>
      </c>
      <c r="O684" s="256">
        <v>0</v>
      </c>
      <c r="P684" s="256">
        <v>4923536.4000000004</v>
      </c>
      <c r="Q684" s="258">
        <v>0</v>
      </c>
      <c r="R684" s="258">
        <v>0</v>
      </c>
      <c r="S684" s="259" t="s">
        <v>2259</v>
      </c>
    </row>
    <row r="685" spans="1:19" s="38" customFormat="1" ht="12" hidden="1" customHeight="1" x14ac:dyDescent="0.2">
      <c r="A685" s="249">
        <v>126</v>
      </c>
      <c r="B685" s="250" t="s">
        <v>2060</v>
      </c>
      <c r="C685" s="251" t="s">
        <v>268</v>
      </c>
      <c r="D685" s="263" t="s">
        <v>2200</v>
      </c>
      <c r="E685" s="255">
        <v>1985</v>
      </c>
      <c r="F685" s="254" t="s">
        <v>784</v>
      </c>
      <c r="G685" s="268">
        <v>5</v>
      </c>
      <c r="H685" s="257">
        <v>4</v>
      </c>
      <c r="I685" s="256">
        <v>3367.1</v>
      </c>
      <c r="J685" s="256">
        <v>3088.1</v>
      </c>
      <c r="K685" s="268">
        <v>113</v>
      </c>
      <c r="L685" s="256">
        <v>9986872.1999999993</v>
      </c>
      <c r="M685" s="256">
        <v>0</v>
      </c>
      <c r="N685" s="256">
        <v>0</v>
      </c>
      <c r="O685" s="256">
        <v>0</v>
      </c>
      <c r="P685" s="256">
        <v>9986872.1999999993</v>
      </c>
      <c r="Q685" s="258">
        <v>0</v>
      </c>
      <c r="R685" s="258">
        <v>0</v>
      </c>
      <c r="S685" s="259" t="s">
        <v>2259</v>
      </c>
    </row>
    <row r="686" spans="1:19" s="38" customFormat="1" ht="12" hidden="1" customHeight="1" x14ac:dyDescent="0.2">
      <c r="A686" s="249">
        <v>127</v>
      </c>
      <c r="B686" s="250" t="s">
        <v>2061</v>
      </c>
      <c r="C686" s="251" t="s">
        <v>268</v>
      </c>
      <c r="D686" s="263" t="s">
        <v>2200</v>
      </c>
      <c r="E686" s="255">
        <v>1991</v>
      </c>
      <c r="F686" s="254" t="s">
        <v>784</v>
      </c>
      <c r="G686" s="268">
        <v>6</v>
      </c>
      <c r="H686" s="257">
        <v>3</v>
      </c>
      <c r="I686" s="256">
        <v>3779.4</v>
      </c>
      <c r="J686" s="256">
        <v>3132.9</v>
      </c>
      <c r="K686" s="268">
        <v>127</v>
      </c>
      <c r="L686" s="256">
        <v>7088027.8899999997</v>
      </c>
      <c r="M686" s="256">
        <v>0</v>
      </c>
      <c r="N686" s="256">
        <v>0</v>
      </c>
      <c r="O686" s="256">
        <v>0</v>
      </c>
      <c r="P686" s="256">
        <v>7088027.8899999997</v>
      </c>
      <c r="Q686" s="258">
        <v>0</v>
      </c>
      <c r="R686" s="258">
        <v>0</v>
      </c>
      <c r="S686" s="259" t="s">
        <v>2259</v>
      </c>
    </row>
    <row r="687" spans="1:19" s="38" customFormat="1" ht="12" hidden="1" customHeight="1" x14ac:dyDescent="0.2">
      <c r="A687" s="249">
        <v>128</v>
      </c>
      <c r="B687" s="250" t="s">
        <v>2065</v>
      </c>
      <c r="C687" s="251" t="s">
        <v>268</v>
      </c>
      <c r="D687" s="263" t="s">
        <v>2200</v>
      </c>
      <c r="E687" s="255">
        <v>1991</v>
      </c>
      <c r="F687" s="254" t="s">
        <v>784</v>
      </c>
      <c r="G687" s="268">
        <v>4</v>
      </c>
      <c r="H687" s="257">
        <v>1</v>
      </c>
      <c r="I687" s="256">
        <v>1420.8</v>
      </c>
      <c r="J687" s="256">
        <v>1267.5</v>
      </c>
      <c r="K687" s="268">
        <v>235</v>
      </c>
      <c r="L687" s="256">
        <v>4860867.01</v>
      </c>
      <c r="M687" s="256">
        <v>0</v>
      </c>
      <c r="N687" s="256">
        <v>0</v>
      </c>
      <c r="O687" s="256">
        <v>0</v>
      </c>
      <c r="P687" s="256">
        <v>4860867.01</v>
      </c>
      <c r="Q687" s="258">
        <v>0</v>
      </c>
      <c r="R687" s="258">
        <v>0</v>
      </c>
      <c r="S687" s="259" t="s">
        <v>2259</v>
      </c>
    </row>
    <row r="688" spans="1:19" s="38" customFormat="1" ht="12" hidden="1" customHeight="1" x14ac:dyDescent="0.2">
      <c r="A688" s="249">
        <v>129</v>
      </c>
      <c r="B688" s="250" t="s">
        <v>2067</v>
      </c>
      <c r="C688" s="251" t="s">
        <v>268</v>
      </c>
      <c r="D688" s="263" t="s">
        <v>2200</v>
      </c>
      <c r="E688" s="255">
        <v>1993</v>
      </c>
      <c r="F688" s="254" t="s">
        <v>784</v>
      </c>
      <c r="G688" s="268">
        <v>5</v>
      </c>
      <c r="H688" s="257">
        <v>4</v>
      </c>
      <c r="I688" s="256">
        <v>2993.4</v>
      </c>
      <c r="J688" s="256">
        <v>2752.3</v>
      </c>
      <c r="K688" s="268">
        <v>62</v>
      </c>
      <c r="L688" s="256">
        <v>9827789.2799999993</v>
      </c>
      <c r="M688" s="256">
        <v>0</v>
      </c>
      <c r="N688" s="256">
        <v>0</v>
      </c>
      <c r="O688" s="256">
        <v>0</v>
      </c>
      <c r="P688" s="256">
        <v>9827789.2799999993</v>
      </c>
      <c r="Q688" s="258">
        <v>0</v>
      </c>
      <c r="R688" s="258">
        <v>0</v>
      </c>
      <c r="S688" s="259" t="s">
        <v>2259</v>
      </c>
    </row>
    <row r="689" spans="1:19" s="38" customFormat="1" ht="12" hidden="1" customHeight="1" x14ac:dyDescent="0.2">
      <c r="A689" s="249">
        <v>130</v>
      </c>
      <c r="B689" s="250" t="s">
        <v>2068</v>
      </c>
      <c r="C689" s="251" t="s">
        <v>268</v>
      </c>
      <c r="D689" s="263" t="s">
        <v>2200</v>
      </c>
      <c r="E689" s="255">
        <v>1987</v>
      </c>
      <c r="F689" s="254" t="s">
        <v>784</v>
      </c>
      <c r="G689" s="268">
        <v>5</v>
      </c>
      <c r="H689" s="257">
        <v>2</v>
      </c>
      <c r="I689" s="256">
        <v>2334.5</v>
      </c>
      <c r="J689" s="256">
        <v>2005.8</v>
      </c>
      <c r="K689" s="268">
        <v>101</v>
      </c>
      <c r="L689" s="256">
        <v>5744661.0099999998</v>
      </c>
      <c r="M689" s="256">
        <v>0</v>
      </c>
      <c r="N689" s="256">
        <v>0</v>
      </c>
      <c r="O689" s="256">
        <v>0</v>
      </c>
      <c r="P689" s="256">
        <v>5744661.0099999998</v>
      </c>
      <c r="Q689" s="258">
        <v>0</v>
      </c>
      <c r="R689" s="258">
        <v>0</v>
      </c>
      <c r="S689" s="259" t="s">
        <v>2259</v>
      </c>
    </row>
    <row r="690" spans="1:19" s="38" customFormat="1" ht="12" hidden="1" customHeight="1" x14ac:dyDescent="0.2">
      <c r="A690" s="249">
        <v>131</v>
      </c>
      <c r="B690" s="250" t="s">
        <v>2069</v>
      </c>
      <c r="C690" s="251" t="s">
        <v>268</v>
      </c>
      <c r="D690" s="263" t="s">
        <v>2200</v>
      </c>
      <c r="E690" s="255">
        <v>1992</v>
      </c>
      <c r="F690" s="254" t="s">
        <v>784</v>
      </c>
      <c r="G690" s="268">
        <v>5</v>
      </c>
      <c r="H690" s="257">
        <v>4</v>
      </c>
      <c r="I690" s="256">
        <v>3210</v>
      </c>
      <c r="J690" s="256">
        <v>2790</v>
      </c>
      <c r="K690" s="268">
        <v>124</v>
      </c>
      <c r="L690" s="256">
        <v>9810113.4000000004</v>
      </c>
      <c r="M690" s="256">
        <v>0</v>
      </c>
      <c r="N690" s="256">
        <v>0</v>
      </c>
      <c r="O690" s="256">
        <v>0</v>
      </c>
      <c r="P690" s="256">
        <v>9810113.4000000004</v>
      </c>
      <c r="Q690" s="258">
        <v>0</v>
      </c>
      <c r="R690" s="258">
        <v>0</v>
      </c>
      <c r="S690" s="259" t="s">
        <v>2259</v>
      </c>
    </row>
    <row r="691" spans="1:19" s="38" customFormat="1" ht="12" hidden="1" customHeight="1" x14ac:dyDescent="0.2">
      <c r="A691" s="249">
        <v>132</v>
      </c>
      <c r="B691" s="250" t="s">
        <v>2070</v>
      </c>
      <c r="C691" s="251" t="s">
        <v>268</v>
      </c>
      <c r="D691" s="263" t="s">
        <v>2200</v>
      </c>
      <c r="E691" s="255">
        <v>1993</v>
      </c>
      <c r="F691" s="254" t="s">
        <v>781</v>
      </c>
      <c r="G691" s="268">
        <v>5</v>
      </c>
      <c r="H691" s="257">
        <v>6</v>
      </c>
      <c r="I691" s="256">
        <v>4627.59</v>
      </c>
      <c r="J691" s="256">
        <v>4193.59</v>
      </c>
      <c r="K691" s="268">
        <v>192</v>
      </c>
      <c r="L691" s="256">
        <v>16085050.789999999</v>
      </c>
      <c r="M691" s="256">
        <v>0</v>
      </c>
      <c r="N691" s="256">
        <v>0</v>
      </c>
      <c r="O691" s="256">
        <v>0</v>
      </c>
      <c r="P691" s="256">
        <v>16085050.789999999</v>
      </c>
      <c r="Q691" s="258">
        <v>0</v>
      </c>
      <c r="R691" s="258">
        <v>0</v>
      </c>
      <c r="S691" s="259" t="s">
        <v>2259</v>
      </c>
    </row>
    <row r="692" spans="1:19" s="38" customFormat="1" ht="12" hidden="1" customHeight="1" x14ac:dyDescent="0.2">
      <c r="A692" s="249">
        <v>133</v>
      </c>
      <c r="B692" s="250" t="s">
        <v>2071</v>
      </c>
      <c r="C692" s="251" t="s">
        <v>268</v>
      </c>
      <c r="D692" s="263" t="s">
        <v>2200</v>
      </c>
      <c r="E692" s="255">
        <v>1988</v>
      </c>
      <c r="F692" s="254" t="s">
        <v>784</v>
      </c>
      <c r="G692" s="268">
        <v>5</v>
      </c>
      <c r="H692" s="257">
        <v>2</v>
      </c>
      <c r="I692" s="256">
        <v>1529</v>
      </c>
      <c r="J692" s="256">
        <v>1378</v>
      </c>
      <c r="K692" s="268">
        <v>70</v>
      </c>
      <c r="L692" s="256">
        <v>7066041.0899999999</v>
      </c>
      <c r="M692" s="256">
        <v>0</v>
      </c>
      <c r="N692" s="256">
        <v>0</v>
      </c>
      <c r="O692" s="256">
        <v>0</v>
      </c>
      <c r="P692" s="256">
        <v>7066041.0899999999</v>
      </c>
      <c r="Q692" s="258">
        <v>0</v>
      </c>
      <c r="R692" s="258">
        <v>0</v>
      </c>
      <c r="S692" s="259" t="s">
        <v>2259</v>
      </c>
    </row>
    <row r="693" spans="1:19" s="38" customFormat="1" ht="12" hidden="1" customHeight="1" x14ac:dyDescent="0.2">
      <c r="A693" s="249">
        <v>134</v>
      </c>
      <c r="B693" s="250" t="s">
        <v>2073</v>
      </c>
      <c r="C693" s="251" t="s">
        <v>268</v>
      </c>
      <c r="D693" s="263" t="s">
        <v>2200</v>
      </c>
      <c r="E693" s="255">
        <v>1970</v>
      </c>
      <c r="F693" s="254" t="s">
        <v>781</v>
      </c>
      <c r="G693" s="268">
        <v>5</v>
      </c>
      <c r="H693" s="257">
        <v>3</v>
      </c>
      <c r="I693" s="256">
        <v>2813</v>
      </c>
      <c r="J693" s="256">
        <v>2512</v>
      </c>
      <c r="K693" s="268">
        <v>127</v>
      </c>
      <c r="L693" s="256">
        <v>5833040.4000000004</v>
      </c>
      <c r="M693" s="256">
        <v>0</v>
      </c>
      <c r="N693" s="256">
        <v>0</v>
      </c>
      <c r="O693" s="256">
        <v>0</v>
      </c>
      <c r="P693" s="256">
        <v>5833040.4000000004</v>
      </c>
      <c r="Q693" s="258">
        <v>0</v>
      </c>
      <c r="R693" s="258">
        <v>0</v>
      </c>
      <c r="S693" s="259" t="s">
        <v>2259</v>
      </c>
    </row>
    <row r="694" spans="1:19" s="38" customFormat="1" ht="12" hidden="1" customHeight="1" x14ac:dyDescent="0.2">
      <c r="A694" s="249">
        <v>135</v>
      </c>
      <c r="B694" s="250" t="s">
        <v>2074</v>
      </c>
      <c r="C694" s="251" t="s">
        <v>268</v>
      </c>
      <c r="D694" s="263" t="s">
        <v>2200</v>
      </c>
      <c r="E694" s="255">
        <v>1973</v>
      </c>
      <c r="F694" s="254" t="s">
        <v>784</v>
      </c>
      <c r="G694" s="268">
        <v>5</v>
      </c>
      <c r="H694" s="257">
        <v>2</v>
      </c>
      <c r="I694" s="256">
        <v>1906.1</v>
      </c>
      <c r="J694" s="256">
        <v>1754.1</v>
      </c>
      <c r="K694" s="268">
        <v>86</v>
      </c>
      <c r="L694" s="256">
        <v>5744661.0099999998</v>
      </c>
      <c r="M694" s="256">
        <v>0</v>
      </c>
      <c r="N694" s="256">
        <v>0</v>
      </c>
      <c r="O694" s="256">
        <v>0</v>
      </c>
      <c r="P694" s="256">
        <v>5744661.0099999998</v>
      </c>
      <c r="Q694" s="258">
        <v>0</v>
      </c>
      <c r="R694" s="258">
        <v>0</v>
      </c>
      <c r="S694" s="259" t="s">
        <v>2259</v>
      </c>
    </row>
    <row r="695" spans="1:19" s="38" customFormat="1" ht="12" hidden="1" customHeight="1" x14ac:dyDescent="0.2">
      <c r="A695" s="249">
        <v>136</v>
      </c>
      <c r="B695" s="250" t="s">
        <v>2075</v>
      </c>
      <c r="C695" s="251" t="s">
        <v>268</v>
      </c>
      <c r="D695" s="263" t="s">
        <v>2200</v>
      </c>
      <c r="E695" s="255">
        <v>1971</v>
      </c>
      <c r="F695" s="254" t="s">
        <v>781</v>
      </c>
      <c r="G695" s="268">
        <v>5</v>
      </c>
      <c r="H695" s="257">
        <v>8</v>
      </c>
      <c r="I695" s="256">
        <v>5974.3</v>
      </c>
      <c r="J695" s="256">
        <v>5478</v>
      </c>
      <c r="K695" s="268">
        <v>208</v>
      </c>
      <c r="L695" s="256">
        <v>13610427.6</v>
      </c>
      <c r="M695" s="256">
        <v>0</v>
      </c>
      <c r="N695" s="256">
        <v>0</v>
      </c>
      <c r="O695" s="256">
        <v>0</v>
      </c>
      <c r="P695" s="256">
        <v>13610427.6</v>
      </c>
      <c r="Q695" s="258">
        <v>0</v>
      </c>
      <c r="R695" s="258">
        <v>0</v>
      </c>
      <c r="S695" s="259" t="s">
        <v>2259</v>
      </c>
    </row>
    <row r="696" spans="1:19" s="38" customFormat="1" ht="12" hidden="1" customHeight="1" x14ac:dyDescent="0.2">
      <c r="A696" s="249">
        <v>137</v>
      </c>
      <c r="B696" s="250" t="s">
        <v>2078</v>
      </c>
      <c r="C696" s="251" t="s">
        <v>268</v>
      </c>
      <c r="D696" s="263" t="s">
        <v>2200</v>
      </c>
      <c r="E696" s="255">
        <v>1972</v>
      </c>
      <c r="F696" s="254" t="s">
        <v>781</v>
      </c>
      <c r="G696" s="268">
        <v>5</v>
      </c>
      <c r="H696" s="257">
        <v>4</v>
      </c>
      <c r="I696" s="256">
        <v>3564.5</v>
      </c>
      <c r="J696" s="256">
        <v>3253.5</v>
      </c>
      <c r="K696" s="268">
        <v>199</v>
      </c>
      <c r="L696" s="256">
        <v>8652343.2599999998</v>
      </c>
      <c r="M696" s="256">
        <v>0</v>
      </c>
      <c r="N696" s="256">
        <v>0</v>
      </c>
      <c r="O696" s="256">
        <v>0</v>
      </c>
      <c r="P696" s="256">
        <v>8652343.2599999998</v>
      </c>
      <c r="Q696" s="258">
        <v>0</v>
      </c>
      <c r="R696" s="258">
        <v>0</v>
      </c>
      <c r="S696" s="259" t="s">
        <v>2259</v>
      </c>
    </row>
    <row r="697" spans="1:19" s="38" customFormat="1" ht="12" hidden="1" customHeight="1" x14ac:dyDescent="0.2">
      <c r="A697" s="249">
        <v>138</v>
      </c>
      <c r="B697" s="250" t="s">
        <v>2079</v>
      </c>
      <c r="C697" s="251" t="s">
        <v>268</v>
      </c>
      <c r="D697" s="263" t="s">
        <v>2200</v>
      </c>
      <c r="E697" s="255">
        <v>1975</v>
      </c>
      <c r="F697" s="254" t="s">
        <v>781</v>
      </c>
      <c r="G697" s="268">
        <v>5</v>
      </c>
      <c r="H697" s="257">
        <v>4</v>
      </c>
      <c r="I697" s="256">
        <v>3521.9</v>
      </c>
      <c r="J697" s="256">
        <v>3104.9</v>
      </c>
      <c r="K697" s="268">
        <v>173</v>
      </c>
      <c r="L697" s="256">
        <v>8122066.8600000003</v>
      </c>
      <c r="M697" s="256">
        <v>0</v>
      </c>
      <c r="N697" s="256">
        <v>0</v>
      </c>
      <c r="O697" s="256">
        <v>0</v>
      </c>
      <c r="P697" s="256">
        <v>8122066.8600000003</v>
      </c>
      <c r="Q697" s="258">
        <v>0</v>
      </c>
      <c r="R697" s="258">
        <v>0</v>
      </c>
      <c r="S697" s="259" t="s">
        <v>2259</v>
      </c>
    </row>
    <row r="698" spans="1:19" s="38" customFormat="1" ht="12" hidden="1" customHeight="1" x14ac:dyDescent="0.2">
      <c r="A698" s="249">
        <v>139</v>
      </c>
      <c r="B698" s="250" t="s">
        <v>2081</v>
      </c>
      <c r="C698" s="251" t="s">
        <v>268</v>
      </c>
      <c r="D698" s="263" t="s">
        <v>2200</v>
      </c>
      <c r="E698" s="255">
        <v>1970</v>
      </c>
      <c r="F698" s="254" t="s">
        <v>781</v>
      </c>
      <c r="G698" s="268">
        <v>5</v>
      </c>
      <c r="H698" s="257">
        <v>4</v>
      </c>
      <c r="I698" s="256">
        <v>4132.3</v>
      </c>
      <c r="J698" s="256">
        <v>3862.3</v>
      </c>
      <c r="K698" s="268">
        <v>208</v>
      </c>
      <c r="L698" s="256">
        <v>9359378.4600000009</v>
      </c>
      <c r="M698" s="256">
        <v>0</v>
      </c>
      <c r="N698" s="256">
        <v>0</v>
      </c>
      <c r="O698" s="256">
        <v>0</v>
      </c>
      <c r="P698" s="256">
        <v>9359378.4600000009</v>
      </c>
      <c r="Q698" s="258">
        <v>0</v>
      </c>
      <c r="R698" s="258">
        <v>0</v>
      </c>
      <c r="S698" s="259" t="s">
        <v>2259</v>
      </c>
    </row>
    <row r="699" spans="1:19" s="38" customFormat="1" ht="12" hidden="1" customHeight="1" x14ac:dyDescent="0.2">
      <c r="A699" s="249">
        <v>140</v>
      </c>
      <c r="B699" s="250" t="s">
        <v>2083</v>
      </c>
      <c r="C699" s="251" t="s">
        <v>268</v>
      </c>
      <c r="D699" s="263" t="s">
        <v>2200</v>
      </c>
      <c r="E699" s="255">
        <v>1989</v>
      </c>
      <c r="F699" s="254" t="s">
        <v>784</v>
      </c>
      <c r="G699" s="268">
        <v>5</v>
      </c>
      <c r="H699" s="257">
        <v>5</v>
      </c>
      <c r="I699" s="256">
        <v>4780</v>
      </c>
      <c r="J699" s="256">
        <v>3995.5</v>
      </c>
      <c r="K699" s="268">
        <v>139</v>
      </c>
      <c r="L699" s="256">
        <v>15223351.65</v>
      </c>
      <c r="M699" s="256">
        <v>0</v>
      </c>
      <c r="N699" s="256">
        <v>0</v>
      </c>
      <c r="O699" s="256">
        <v>0</v>
      </c>
      <c r="P699" s="256">
        <v>15223351.65</v>
      </c>
      <c r="Q699" s="258">
        <v>0</v>
      </c>
      <c r="R699" s="258">
        <v>0</v>
      </c>
      <c r="S699" s="259" t="s">
        <v>2259</v>
      </c>
    </row>
    <row r="700" spans="1:19" s="38" customFormat="1" ht="12" hidden="1" customHeight="1" x14ac:dyDescent="0.2">
      <c r="A700" s="249">
        <v>141</v>
      </c>
      <c r="B700" s="250" t="s">
        <v>2087</v>
      </c>
      <c r="C700" s="251" t="s">
        <v>268</v>
      </c>
      <c r="D700" s="263" t="s">
        <v>2200</v>
      </c>
      <c r="E700" s="255">
        <v>1952</v>
      </c>
      <c r="F700" s="254" t="s">
        <v>784</v>
      </c>
      <c r="G700" s="268">
        <v>2</v>
      </c>
      <c r="H700" s="257">
        <v>2</v>
      </c>
      <c r="I700" s="256">
        <v>911.89</v>
      </c>
      <c r="J700" s="256">
        <v>828.69</v>
      </c>
      <c r="K700" s="268">
        <v>34</v>
      </c>
      <c r="L700" s="256">
        <v>5774518</v>
      </c>
      <c r="M700" s="256">
        <v>0</v>
      </c>
      <c r="N700" s="256">
        <v>0</v>
      </c>
      <c r="O700" s="256">
        <v>0</v>
      </c>
      <c r="P700" s="256">
        <v>5774518</v>
      </c>
      <c r="Q700" s="258">
        <v>0</v>
      </c>
      <c r="R700" s="258">
        <v>0</v>
      </c>
      <c r="S700" s="259" t="s">
        <v>2259</v>
      </c>
    </row>
    <row r="701" spans="1:19" s="38" customFormat="1" ht="12" hidden="1" customHeight="1" x14ac:dyDescent="0.2">
      <c r="A701" s="249">
        <v>142</v>
      </c>
      <c r="B701" s="250" t="s">
        <v>2089</v>
      </c>
      <c r="C701" s="251" t="s">
        <v>268</v>
      </c>
      <c r="D701" s="263" t="s">
        <v>2200</v>
      </c>
      <c r="E701" s="255">
        <v>1996</v>
      </c>
      <c r="F701" s="254" t="s">
        <v>781</v>
      </c>
      <c r="G701" s="268">
        <v>3</v>
      </c>
      <c r="H701" s="257">
        <v>1</v>
      </c>
      <c r="I701" s="256">
        <v>783.8</v>
      </c>
      <c r="J701" s="256">
        <v>695.2</v>
      </c>
      <c r="K701" s="268">
        <v>36</v>
      </c>
      <c r="L701" s="256">
        <v>4860867.01</v>
      </c>
      <c r="M701" s="256">
        <v>0</v>
      </c>
      <c r="N701" s="256">
        <v>0</v>
      </c>
      <c r="O701" s="256">
        <v>0</v>
      </c>
      <c r="P701" s="256">
        <v>4860867.01</v>
      </c>
      <c r="Q701" s="258">
        <v>0</v>
      </c>
      <c r="R701" s="258">
        <v>0</v>
      </c>
      <c r="S701" s="259" t="s">
        <v>2259</v>
      </c>
    </row>
    <row r="702" spans="1:19" s="38" customFormat="1" ht="12" hidden="1" customHeight="1" x14ac:dyDescent="0.2">
      <c r="A702" s="249">
        <v>143</v>
      </c>
      <c r="B702" s="250" t="s">
        <v>2092</v>
      </c>
      <c r="C702" s="251" t="s">
        <v>268</v>
      </c>
      <c r="D702" s="263" t="s">
        <v>2200</v>
      </c>
      <c r="E702" s="255">
        <v>1963</v>
      </c>
      <c r="F702" s="254" t="s">
        <v>781</v>
      </c>
      <c r="G702" s="268">
        <v>5</v>
      </c>
      <c r="H702" s="257">
        <v>4</v>
      </c>
      <c r="I702" s="256">
        <v>3794.3</v>
      </c>
      <c r="J702" s="256">
        <v>3417.1</v>
      </c>
      <c r="K702" s="268">
        <v>171</v>
      </c>
      <c r="L702" s="256">
        <v>8519774.1500000004</v>
      </c>
      <c r="M702" s="256">
        <v>0</v>
      </c>
      <c r="N702" s="256">
        <v>0</v>
      </c>
      <c r="O702" s="256">
        <v>0</v>
      </c>
      <c r="P702" s="256">
        <v>8519774.1500000004</v>
      </c>
      <c r="Q702" s="258">
        <v>0</v>
      </c>
      <c r="R702" s="258">
        <v>0</v>
      </c>
      <c r="S702" s="259" t="s">
        <v>2259</v>
      </c>
    </row>
    <row r="703" spans="1:19" s="38" customFormat="1" ht="12" hidden="1" customHeight="1" x14ac:dyDescent="0.2">
      <c r="A703" s="249">
        <v>144</v>
      </c>
      <c r="B703" s="250" t="s">
        <v>2093</v>
      </c>
      <c r="C703" s="251" t="s">
        <v>268</v>
      </c>
      <c r="D703" s="263" t="s">
        <v>2200</v>
      </c>
      <c r="E703" s="255">
        <v>1962</v>
      </c>
      <c r="F703" s="254" t="s">
        <v>784</v>
      </c>
      <c r="G703" s="268">
        <v>5</v>
      </c>
      <c r="H703" s="257">
        <v>4</v>
      </c>
      <c r="I703" s="256">
        <v>3428</v>
      </c>
      <c r="J703" s="256">
        <v>2554.1</v>
      </c>
      <c r="K703" s="268">
        <v>115</v>
      </c>
      <c r="L703" s="256">
        <v>8342658.9000000004</v>
      </c>
      <c r="M703" s="256">
        <v>0</v>
      </c>
      <c r="N703" s="256">
        <v>0</v>
      </c>
      <c r="O703" s="256">
        <v>0</v>
      </c>
      <c r="P703" s="256">
        <v>8342658.9000000004</v>
      </c>
      <c r="Q703" s="258">
        <v>0</v>
      </c>
      <c r="R703" s="258">
        <v>0</v>
      </c>
      <c r="S703" s="259" t="s">
        <v>2259</v>
      </c>
    </row>
    <row r="704" spans="1:19" s="38" customFormat="1" ht="12" hidden="1" customHeight="1" x14ac:dyDescent="0.2">
      <c r="A704" s="249">
        <v>145</v>
      </c>
      <c r="B704" s="250" t="s">
        <v>2095</v>
      </c>
      <c r="C704" s="251" t="s">
        <v>268</v>
      </c>
      <c r="D704" s="263" t="s">
        <v>2200</v>
      </c>
      <c r="E704" s="255">
        <v>1988</v>
      </c>
      <c r="F704" s="254" t="s">
        <v>781</v>
      </c>
      <c r="G704" s="268">
        <v>5</v>
      </c>
      <c r="H704" s="257">
        <v>3</v>
      </c>
      <c r="I704" s="256">
        <v>2633.3</v>
      </c>
      <c r="J704" s="256">
        <v>2382</v>
      </c>
      <c r="K704" s="268">
        <v>111</v>
      </c>
      <c r="L704" s="256">
        <v>5728752.71</v>
      </c>
      <c r="M704" s="256">
        <v>0</v>
      </c>
      <c r="N704" s="256">
        <v>0</v>
      </c>
      <c r="O704" s="256">
        <v>0</v>
      </c>
      <c r="P704" s="256">
        <v>5728752.71</v>
      </c>
      <c r="Q704" s="258">
        <v>0</v>
      </c>
      <c r="R704" s="258">
        <v>0</v>
      </c>
      <c r="S704" s="259" t="s">
        <v>2259</v>
      </c>
    </row>
    <row r="705" spans="1:19" s="38" customFormat="1" ht="12" hidden="1" customHeight="1" x14ac:dyDescent="0.2">
      <c r="A705" s="249">
        <v>146</v>
      </c>
      <c r="B705" s="250" t="s">
        <v>2097</v>
      </c>
      <c r="C705" s="251" t="s">
        <v>268</v>
      </c>
      <c r="D705" s="263" t="s">
        <v>2200</v>
      </c>
      <c r="E705" s="255">
        <v>1988</v>
      </c>
      <c r="F705" s="254" t="s">
        <v>781</v>
      </c>
      <c r="G705" s="268">
        <v>5</v>
      </c>
      <c r="H705" s="257">
        <v>5</v>
      </c>
      <c r="I705" s="256">
        <v>3917.4</v>
      </c>
      <c r="J705" s="256">
        <v>3524.4</v>
      </c>
      <c r="K705" s="268">
        <v>172</v>
      </c>
      <c r="L705" s="256">
        <v>8749560.5999999996</v>
      </c>
      <c r="M705" s="256">
        <v>0</v>
      </c>
      <c r="N705" s="256">
        <v>0</v>
      </c>
      <c r="O705" s="256">
        <v>0</v>
      </c>
      <c r="P705" s="256">
        <v>8749560.5999999996</v>
      </c>
      <c r="Q705" s="258">
        <v>0</v>
      </c>
      <c r="R705" s="258">
        <v>0</v>
      </c>
      <c r="S705" s="259" t="s">
        <v>2259</v>
      </c>
    </row>
    <row r="706" spans="1:19" s="38" customFormat="1" ht="12" hidden="1" customHeight="1" x14ac:dyDescent="0.2">
      <c r="A706" s="249">
        <v>147</v>
      </c>
      <c r="B706" s="250" t="s">
        <v>2100</v>
      </c>
      <c r="C706" s="251" t="s">
        <v>268</v>
      </c>
      <c r="D706" s="263" t="s">
        <v>2200</v>
      </c>
      <c r="E706" s="255">
        <v>1987</v>
      </c>
      <c r="F706" s="254" t="s">
        <v>784</v>
      </c>
      <c r="G706" s="268">
        <v>2</v>
      </c>
      <c r="H706" s="257">
        <v>2</v>
      </c>
      <c r="I706" s="256">
        <v>628.15</v>
      </c>
      <c r="J706" s="256">
        <v>521</v>
      </c>
      <c r="K706" s="268">
        <v>28</v>
      </c>
      <c r="L706" s="256">
        <v>3244367.35</v>
      </c>
      <c r="M706" s="256">
        <v>0</v>
      </c>
      <c r="N706" s="256">
        <v>0</v>
      </c>
      <c r="O706" s="256">
        <v>0</v>
      </c>
      <c r="P706" s="256">
        <v>3244367.35</v>
      </c>
      <c r="Q706" s="258">
        <v>0</v>
      </c>
      <c r="R706" s="258">
        <v>0</v>
      </c>
      <c r="S706" s="259" t="s">
        <v>2259</v>
      </c>
    </row>
    <row r="707" spans="1:19" s="38" customFormat="1" ht="12" hidden="1" customHeight="1" x14ac:dyDescent="0.2">
      <c r="A707" s="249">
        <v>148</v>
      </c>
      <c r="B707" s="250" t="s">
        <v>2101</v>
      </c>
      <c r="C707" s="251" t="s">
        <v>268</v>
      </c>
      <c r="D707" s="263" t="s">
        <v>2200</v>
      </c>
      <c r="E707" s="255">
        <v>1961</v>
      </c>
      <c r="F707" s="254" t="s">
        <v>784</v>
      </c>
      <c r="G707" s="268">
        <v>2</v>
      </c>
      <c r="H707" s="257">
        <v>1</v>
      </c>
      <c r="I707" s="256">
        <v>271.39999999999998</v>
      </c>
      <c r="J707" s="256">
        <v>188.4</v>
      </c>
      <c r="K707" s="268">
        <v>16</v>
      </c>
      <c r="L707" s="256">
        <v>2355395.4900000002</v>
      </c>
      <c r="M707" s="256">
        <v>0</v>
      </c>
      <c r="N707" s="256">
        <v>0</v>
      </c>
      <c r="O707" s="256">
        <v>0</v>
      </c>
      <c r="P707" s="256">
        <v>2355395.4900000002</v>
      </c>
      <c r="Q707" s="258">
        <v>0</v>
      </c>
      <c r="R707" s="258">
        <v>0</v>
      </c>
      <c r="S707" s="259" t="s">
        <v>2259</v>
      </c>
    </row>
    <row r="708" spans="1:19" s="38" customFormat="1" ht="12" hidden="1" customHeight="1" x14ac:dyDescent="0.2">
      <c r="A708" s="249">
        <v>149</v>
      </c>
      <c r="B708" s="250" t="s">
        <v>2102</v>
      </c>
      <c r="C708" s="251" t="s">
        <v>268</v>
      </c>
      <c r="D708" s="263" t="s">
        <v>2200</v>
      </c>
      <c r="E708" s="255">
        <v>1986</v>
      </c>
      <c r="F708" s="254" t="s">
        <v>784</v>
      </c>
      <c r="G708" s="268">
        <v>2</v>
      </c>
      <c r="H708" s="257">
        <v>2</v>
      </c>
      <c r="I708" s="256">
        <v>659.32</v>
      </c>
      <c r="J708" s="256">
        <v>521</v>
      </c>
      <c r="K708" s="268">
        <v>28</v>
      </c>
      <c r="L708" s="256">
        <v>3720772.74</v>
      </c>
      <c r="M708" s="256">
        <v>0</v>
      </c>
      <c r="N708" s="256">
        <v>0</v>
      </c>
      <c r="O708" s="256">
        <v>0</v>
      </c>
      <c r="P708" s="256">
        <v>3720772.74</v>
      </c>
      <c r="Q708" s="258">
        <v>0</v>
      </c>
      <c r="R708" s="258">
        <v>0</v>
      </c>
      <c r="S708" s="259" t="s">
        <v>2259</v>
      </c>
    </row>
    <row r="709" spans="1:19" s="38" customFormat="1" ht="12" hidden="1" customHeight="1" x14ac:dyDescent="0.2">
      <c r="A709" s="249">
        <v>150</v>
      </c>
      <c r="B709" s="250" t="s">
        <v>2103</v>
      </c>
      <c r="C709" s="251" t="s">
        <v>268</v>
      </c>
      <c r="D709" s="263" t="s">
        <v>2200</v>
      </c>
      <c r="E709" s="255">
        <v>1990</v>
      </c>
      <c r="F709" s="254" t="s">
        <v>784</v>
      </c>
      <c r="G709" s="268">
        <v>5</v>
      </c>
      <c r="H709" s="257">
        <v>6</v>
      </c>
      <c r="I709" s="256">
        <v>5029.1000000000004</v>
      </c>
      <c r="J709" s="256">
        <v>4435</v>
      </c>
      <c r="K709" s="268">
        <v>214</v>
      </c>
      <c r="L709" s="256">
        <v>11506997.890000001</v>
      </c>
      <c r="M709" s="256">
        <v>0</v>
      </c>
      <c r="N709" s="256">
        <v>0</v>
      </c>
      <c r="O709" s="256">
        <v>0</v>
      </c>
      <c r="P709" s="256">
        <v>11506997.890000001</v>
      </c>
      <c r="Q709" s="258">
        <v>0</v>
      </c>
      <c r="R709" s="258">
        <v>0</v>
      </c>
      <c r="S709" s="259" t="s">
        <v>2259</v>
      </c>
    </row>
    <row r="710" spans="1:19" s="38" customFormat="1" ht="12" hidden="1" customHeight="1" x14ac:dyDescent="0.2">
      <c r="A710" s="249">
        <v>151</v>
      </c>
      <c r="B710" s="250" t="s">
        <v>2104</v>
      </c>
      <c r="C710" s="251" t="s">
        <v>268</v>
      </c>
      <c r="D710" s="263" t="s">
        <v>2200</v>
      </c>
      <c r="E710" s="255">
        <v>1995</v>
      </c>
      <c r="F710" s="254" t="s">
        <v>784</v>
      </c>
      <c r="G710" s="268">
        <v>5</v>
      </c>
      <c r="H710" s="257">
        <v>2</v>
      </c>
      <c r="I710" s="256">
        <v>1538.4</v>
      </c>
      <c r="J710" s="256">
        <v>1281</v>
      </c>
      <c r="K710" s="268">
        <v>54</v>
      </c>
      <c r="L710" s="256">
        <v>3782638.32</v>
      </c>
      <c r="M710" s="256">
        <v>0</v>
      </c>
      <c r="N710" s="256">
        <v>0</v>
      </c>
      <c r="O710" s="256">
        <v>0</v>
      </c>
      <c r="P710" s="256">
        <v>3782638.32</v>
      </c>
      <c r="Q710" s="258">
        <v>0</v>
      </c>
      <c r="R710" s="258">
        <v>0</v>
      </c>
      <c r="S710" s="259" t="s">
        <v>2259</v>
      </c>
    </row>
    <row r="711" spans="1:19" s="38" customFormat="1" ht="12" hidden="1" customHeight="1" x14ac:dyDescent="0.2">
      <c r="A711" s="249">
        <v>152</v>
      </c>
      <c r="B711" s="250" t="s">
        <v>2105</v>
      </c>
      <c r="C711" s="251" t="s">
        <v>268</v>
      </c>
      <c r="D711" s="263" t="s">
        <v>2200</v>
      </c>
      <c r="E711" s="255">
        <v>2002</v>
      </c>
      <c r="F711" s="254" t="s">
        <v>784</v>
      </c>
      <c r="G711" s="268">
        <v>5</v>
      </c>
      <c r="H711" s="257">
        <v>3</v>
      </c>
      <c r="I711" s="256">
        <v>3750</v>
      </c>
      <c r="J711" s="256">
        <v>3200</v>
      </c>
      <c r="K711" s="268">
        <v>83</v>
      </c>
      <c r="L711" s="256">
        <v>11047425.01</v>
      </c>
      <c r="M711" s="256">
        <v>0</v>
      </c>
      <c r="N711" s="256">
        <v>0</v>
      </c>
      <c r="O711" s="256">
        <v>0</v>
      </c>
      <c r="P711" s="256">
        <v>11047425.01</v>
      </c>
      <c r="Q711" s="258">
        <v>0</v>
      </c>
      <c r="R711" s="258">
        <v>0</v>
      </c>
      <c r="S711" s="259" t="s">
        <v>2259</v>
      </c>
    </row>
    <row r="712" spans="1:19" s="38" customFormat="1" ht="12" hidden="1" customHeight="1" x14ac:dyDescent="0.2">
      <c r="A712" s="249">
        <v>153</v>
      </c>
      <c r="B712" s="250" t="s">
        <v>2106</v>
      </c>
      <c r="C712" s="251" t="s">
        <v>268</v>
      </c>
      <c r="D712" s="263" t="s">
        <v>2200</v>
      </c>
      <c r="E712" s="255">
        <v>1999</v>
      </c>
      <c r="F712" s="254" t="s">
        <v>827</v>
      </c>
      <c r="G712" s="268">
        <v>5</v>
      </c>
      <c r="H712" s="257">
        <v>3</v>
      </c>
      <c r="I712" s="256">
        <v>3825.6</v>
      </c>
      <c r="J712" s="256">
        <v>3310.6</v>
      </c>
      <c r="K712" s="268">
        <v>161</v>
      </c>
      <c r="L712" s="256">
        <v>8826450.6799999997</v>
      </c>
      <c r="M712" s="256">
        <v>0</v>
      </c>
      <c r="N712" s="256">
        <v>0</v>
      </c>
      <c r="O712" s="256">
        <v>0</v>
      </c>
      <c r="P712" s="256">
        <v>8826450.6799999997</v>
      </c>
      <c r="Q712" s="258">
        <v>0</v>
      </c>
      <c r="R712" s="258">
        <v>0</v>
      </c>
      <c r="S712" s="259" t="s">
        <v>2259</v>
      </c>
    </row>
    <row r="713" spans="1:19" s="38" customFormat="1" ht="12" hidden="1" customHeight="1" x14ac:dyDescent="0.2">
      <c r="A713" s="249">
        <v>154</v>
      </c>
      <c r="B713" s="250" t="s">
        <v>2107</v>
      </c>
      <c r="C713" s="251" t="s">
        <v>268</v>
      </c>
      <c r="D713" s="263" t="s">
        <v>2200</v>
      </c>
      <c r="E713" s="255">
        <v>1989</v>
      </c>
      <c r="F713" s="254" t="s">
        <v>784</v>
      </c>
      <c r="G713" s="268">
        <v>5</v>
      </c>
      <c r="H713" s="257">
        <v>3</v>
      </c>
      <c r="I713" s="256">
        <v>2389.1999999999998</v>
      </c>
      <c r="J713" s="256">
        <v>2050.8000000000002</v>
      </c>
      <c r="K713" s="268">
        <v>117</v>
      </c>
      <c r="L713" s="256">
        <v>6451696.2000000002</v>
      </c>
      <c r="M713" s="256">
        <v>0</v>
      </c>
      <c r="N713" s="256">
        <v>0</v>
      </c>
      <c r="O713" s="256">
        <v>0</v>
      </c>
      <c r="P713" s="256">
        <v>6451696.2000000002</v>
      </c>
      <c r="Q713" s="258">
        <v>0</v>
      </c>
      <c r="R713" s="258">
        <v>0</v>
      </c>
      <c r="S713" s="259" t="s">
        <v>2259</v>
      </c>
    </row>
    <row r="714" spans="1:19" s="38" customFormat="1" ht="12" hidden="1" customHeight="1" x14ac:dyDescent="0.2">
      <c r="A714" s="249">
        <v>155</v>
      </c>
      <c r="B714" s="250" t="s">
        <v>2108</v>
      </c>
      <c r="C714" s="251" t="s">
        <v>268</v>
      </c>
      <c r="D714" s="263" t="s">
        <v>2200</v>
      </c>
      <c r="E714" s="255">
        <v>1958</v>
      </c>
      <c r="F714" s="254" t="s">
        <v>784</v>
      </c>
      <c r="G714" s="268">
        <v>3</v>
      </c>
      <c r="H714" s="257">
        <v>3</v>
      </c>
      <c r="I714" s="256">
        <v>1294</v>
      </c>
      <c r="J714" s="256">
        <v>1169</v>
      </c>
      <c r="K714" s="268">
        <v>43</v>
      </c>
      <c r="L714" s="256">
        <v>5622557.0099999998</v>
      </c>
      <c r="M714" s="256">
        <v>0</v>
      </c>
      <c r="N714" s="256">
        <v>0</v>
      </c>
      <c r="O714" s="256">
        <v>0</v>
      </c>
      <c r="P714" s="256">
        <v>5622557.0099999998</v>
      </c>
      <c r="Q714" s="258">
        <v>0</v>
      </c>
      <c r="R714" s="258">
        <v>0</v>
      </c>
      <c r="S714" s="259" t="s">
        <v>2259</v>
      </c>
    </row>
    <row r="715" spans="1:19" s="38" customFormat="1" ht="12" hidden="1" customHeight="1" x14ac:dyDescent="0.2">
      <c r="A715" s="249">
        <v>156</v>
      </c>
      <c r="B715" s="250" t="s">
        <v>2109</v>
      </c>
      <c r="C715" s="251" t="s">
        <v>268</v>
      </c>
      <c r="D715" s="263" t="s">
        <v>2200</v>
      </c>
      <c r="E715" s="255">
        <v>1964</v>
      </c>
      <c r="F715" s="254" t="s">
        <v>784</v>
      </c>
      <c r="G715" s="268">
        <v>5</v>
      </c>
      <c r="H715" s="257">
        <v>3</v>
      </c>
      <c r="I715" s="256">
        <v>1772.6</v>
      </c>
      <c r="J715" s="256">
        <v>1548.4</v>
      </c>
      <c r="K715" s="268">
        <v>67</v>
      </c>
      <c r="L715" s="256">
        <v>4589222.2</v>
      </c>
      <c r="M715" s="256">
        <v>0</v>
      </c>
      <c r="N715" s="256">
        <v>0</v>
      </c>
      <c r="O715" s="256">
        <v>0</v>
      </c>
      <c r="P715" s="256">
        <v>4589222.2</v>
      </c>
      <c r="Q715" s="258">
        <v>0</v>
      </c>
      <c r="R715" s="258">
        <v>0</v>
      </c>
      <c r="S715" s="259" t="s">
        <v>2259</v>
      </c>
    </row>
    <row r="716" spans="1:19" s="38" customFormat="1" ht="12" hidden="1" customHeight="1" x14ac:dyDescent="0.2">
      <c r="A716" s="249">
        <v>157</v>
      </c>
      <c r="B716" s="250" t="s">
        <v>2110</v>
      </c>
      <c r="C716" s="251" t="s">
        <v>268</v>
      </c>
      <c r="D716" s="263" t="s">
        <v>2200</v>
      </c>
      <c r="E716" s="255">
        <v>1965</v>
      </c>
      <c r="F716" s="254" t="s">
        <v>781</v>
      </c>
      <c r="G716" s="268">
        <v>5</v>
      </c>
      <c r="H716" s="257">
        <v>4</v>
      </c>
      <c r="I716" s="256">
        <v>3874.9</v>
      </c>
      <c r="J716" s="256">
        <v>3554.9</v>
      </c>
      <c r="K716" s="268">
        <v>177</v>
      </c>
      <c r="L716" s="256">
        <v>8537450.0399999991</v>
      </c>
      <c r="M716" s="256">
        <v>0</v>
      </c>
      <c r="N716" s="256">
        <v>0</v>
      </c>
      <c r="O716" s="256">
        <v>0</v>
      </c>
      <c r="P716" s="256">
        <v>8537450.0399999991</v>
      </c>
      <c r="Q716" s="258">
        <v>0</v>
      </c>
      <c r="R716" s="258">
        <v>0</v>
      </c>
      <c r="S716" s="259" t="s">
        <v>2259</v>
      </c>
    </row>
    <row r="717" spans="1:19" s="38" customFormat="1" ht="12" hidden="1" customHeight="1" x14ac:dyDescent="0.2">
      <c r="A717" s="249">
        <v>158</v>
      </c>
      <c r="B717" s="250" t="s">
        <v>2111</v>
      </c>
      <c r="C717" s="251" t="s">
        <v>268</v>
      </c>
      <c r="D717" s="263" t="s">
        <v>2200</v>
      </c>
      <c r="E717" s="255">
        <v>1998</v>
      </c>
      <c r="F717" s="254" t="s">
        <v>784</v>
      </c>
      <c r="G717" s="268">
        <v>3</v>
      </c>
      <c r="H717" s="257">
        <v>1</v>
      </c>
      <c r="I717" s="256">
        <v>1123.0999999999999</v>
      </c>
      <c r="J717" s="256">
        <v>1034.0999999999999</v>
      </c>
      <c r="K717" s="268">
        <v>58</v>
      </c>
      <c r="L717" s="256">
        <v>3130396.6</v>
      </c>
      <c r="M717" s="256">
        <v>0</v>
      </c>
      <c r="N717" s="256">
        <v>0</v>
      </c>
      <c r="O717" s="256">
        <v>0</v>
      </c>
      <c r="P717" s="256">
        <v>3130396.6</v>
      </c>
      <c r="Q717" s="258">
        <v>0</v>
      </c>
      <c r="R717" s="258">
        <v>0</v>
      </c>
      <c r="S717" s="259" t="s">
        <v>2259</v>
      </c>
    </row>
    <row r="718" spans="1:19" s="38" customFormat="1" ht="12" hidden="1" customHeight="1" x14ac:dyDescent="0.2">
      <c r="A718" s="249">
        <v>159</v>
      </c>
      <c r="B718" s="250" t="s">
        <v>2112</v>
      </c>
      <c r="C718" s="251" t="s">
        <v>2269</v>
      </c>
      <c r="D718" s="263" t="s">
        <v>2200</v>
      </c>
      <c r="E718" s="255">
        <v>1910</v>
      </c>
      <c r="F718" s="254" t="s">
        <v>784</v>
      </c>
      <c r="G718" s="268">
        <v>3</v>
      </c>
      <c r="H718" s="257">
        <v>4</v>
      </c>
      <c r="I718" s="256">
        <v>2873.7</v>
      </c>
      <c r="J718" s="256">
        <v>2425.6999999999998</v>
      </c>
      <c r="K718" s="268">
        <v>101</v>
      </c>
      <c r="L718" s="256">
        <v>14760963.75</v>
      </c>
      <c r="M718" s="256">
        <v>0</v>
      </c>
      <c r="N718" s="256">
        <v>0</v>
      </c>
      <c r="O718" s="256">
        <v>0</v>
      </c>
      <c r="P718" s="256">
        <v>14760963.75</v>
      </c>
      <c r="Q718" s="258">
        <v>0</v>
      </c>
      <c r="R718" s="258">
        <v>0</v>
      </c>
      <c r="S718" s="259" t="s">
        <v>2259</v>
      </c>
    </row>
    <row r="719" spans="1:19" s="38" customFormat="1" ht="12" hidden="1" customHeight="1" x14ac:dyDescent="0.2">
      <c r="A719" s="249">
        <v>160</v>
      </c>
      <c r="B719" s="250" t="s">
        <v>2114</v>
      </c>
      <c r="C719" s="251" t="s">
        <v>268</v>
      </c>
      <c r="D719" s="263" t="s">
        <v>2200</v>
      </c>
      <c r="E719" s="255">
        <v>1991</v>
      </c>
      <c r="F719" s="254" t="s">
        <v>784</v>
      </c>
      <c r="G719" s="268">
        <v>5</v>
      </c>
      <c r="H719" s="257">
        <v>4</v>
      </c>
      <c r="I719" s="256">
        <v>3336.1</v>
      </c>
      <c r="J719" s="256">
        <v>3004.1</v>
      </c>
      <c r="K719" s="268">
        <v>147</v>
      </c>
      <c r="L719" s="256">
        <v>6451696.2000000002</v>
      </c>
      <c r="M719" s="256">
        <v>0</v>
      </c>
      <c r="N719" s="256">
        <v>0</v>
      </c>
      <c r="O719" s="256">
        <v>0</v>
      </c>
      <c r="P719" s="256">
        <v>6451696.2000000002</v>
      </c>
      <c r="Q719" s="258">
        <v>0</v>
      </c>
      <c r="R719" s="258">
        <v>0</v>
      </c>
      <c r="S719" s="259" t="s">
        <v>2259</v>
      </c>
    </row>
    <row r="720" spans="1:19" s="38" customFormat="1" ht="12" hidden="1" customHeight="1" x14ac:dyDescent="0.2">
      <c r="A720" s="249">
        <v>161</v>
      </c>
      <c r="B720" s="250" t="s">
        <v>2115</v>
      </c>
      <c r="C720" s="251" t="s">
        <v>268</v>
      </c>
      <c r="D720" s="263" t="s">
        <v>2200</v>
      </c>
      <c r="E720" s="255">
        <v>1989</v>
      </c>
      <c r="F720" s="254" t="s">
        <v>784</v>
      </c>
      <c r="G720" s="268">
        <v>9</v>
      </c>
      <c r="H720" s="257">
        <v>1</v>
      </c>
      <c r="I720" s="256">
        <v>4163.3</v>
      </c>
      <c r="J720" s="256">
        <v>3713.9</v>
      </c>
      <c r="K720" s="268">
        <v>154</v>
      </c>
      <c r="L720" s="256">
        <v>4737135.8499999996</v>
      </c>
      <c r="M720" s="256">
        <v>0</v>
      </c>
      <c r="N720" s="256">
        <v>0</v>
      </c>
      <c r="O720" s="256">
        <v>0</v>
      </c>
      <c r="P720" s="256">
        <v>4737135.8499999996</v>
      </c>
      <c r="Q720" s="258">
        <v>0</v>
      </c>
      <c r="R720" s="258">
        <v>0</v>
      </c>
      <c r="S720" s="259" t="s">
        <v>2259</v>
      </c>
    </row>
    <row r="721" spans="1:19" s="38" customFormat="1" ht="12" hidden="1" customHeight="1" x14ac:dyDescent="0.2">
      <c r="A721" s="249">
        <v>162</v>
      </c>
      <c r="B721" s="250" t="s">
        <v>2117</v>
      </c>
      <c r="C721" s="251" t="s">
        <v>268</v>
      </c>
      <c r="D721" s="263" t="s">
        <v>2200</v>
      </c>
      <c r="E721" s="255">
        <v>1988</v>
      </c>
      <c r="F721" s="254" t="s">
        <v>784</v>
      </c>
      <c r="G721" s="268">
        <v>5</v>
      </c>
      <c r="H721" s="257">
        <v>2</v>
      </c>
      <c r="I721" s="256">
        <v>1607.7</v>
      </c>
      <c r="J721" s="256">
        <v>1305.5999999999999</v>
      </c>
      <c r="K721" s="268">
        <v>74</v>
      </c>
      <c r="L721" s="256">
        <v>4684108.2</v>
      </c>
      <c r="M721" s="256">
        <v>0</v>
      </c>
      <c r="N721" s="256">
        <v>0</v>
      </c>
      <c r="O721" s="256">
        <v>0</v>
      </c>
      <c r="P721" s="256">
        <v>4684108.2</v>
      </c>
      <c r="Q721" s="258">
        <v>0</v>
      </c>
      <c r="R721" s="258">
        <v>0</v>
      </c>
      <c r="S721" s="259" t="s">
        <v>2259</v>
      </c>
    </row>
    <row r="722" spans="1:19" s="38" customFormat="1" ht="12" hidden="1" customHeight="1" x14ac:dyDescent="0.2">
      <c r="A722" s="249">
        <v>163</v>
      </c>
      <c r="B722" s="250" t="s">
        <v>2118</v>
      </c>
      <c r="C722" s="251" t="s">
        <v>268</v>
      </c>
      <c r="D722" s="263" t="s">
        <v>2200</v>
      </c>
      <c r="E722" s="255">
        <v>1988</v>
      </c>
      <c r="F722" s="254" t="s">
        <v>784</v>
      </c>
      <c r="G722" s="268">
        <v>5</v>
      </c>
      <c r="H722" s="257">
        <v>7</v>
      </c>
      <c r="I722" s="256">
        <v>4671.5</v>
      </c>
      <c r="J722" s="256">
        <v>4146.6000000000004</v>
      </c>
      <c r="K722" s="268">
        <v>11</v>
      </c>
      <c r="L722" s="256">
        <v>11489322</v>
      </c>
      <c r="M722" s="256">
        <v>0</v>
      </c>
      <c r="N722" s="256">
        <v>0</v>
      </c>
      <c r="O722" s="256">
        <v>0</v>
      </c>
      <c r="P722" s="256">
        <v>11489322</v>
      </c>
      <c r="Q722" s="258">
        <v>0</v>
      </c>
      <c r="R722" s="258">
        <v>0</v>
      </c>
      <c r="S722" s="259" t="s">
        <v>2259</v>
      </c>
    </row>
    <row r="723" spans="1:19" s="38" customFormat="1" ht="12" hidden="1" customHeight="1" x14ac:dyDescent="0.2">
      <c r="A723" s="249">
        <v>164</v>
      </c>
      <c r="B723" s="250" t="s">
        <v>2120</v>
      </c>
      <c r="C723" s="251" t="s">
        <v>268</v>
      </c>
      <c r="D723" s="263" t="s">
        <v>2200</v>
      </c>
      <c r="E723" s="255">
        <v>1962</v>
      </c>
      <c r="F723" s="254" t="s">
        <v>784</v>
      </c>
      <c r="G723" s="268">
        <v>5</v>
      </c>
      <c r="H723" s="257">
        <v>4</v>
      </c>
      <c r="I723" s="256">
        <v>3519.4</v>
      </c>
      <c r="J723" s="256">
        <v>2706.88</v>
      </c>
      <c r="K723" s="268">
        <v>157</v>
      </c>
      <c r="L723" s="256">
        <v>8676973.0999999996</v>
      </c>
      <c r="M723" s="256">
        <v>0</v>
      </c>
      <c r="N723" s="256">
        <v>0</v>
      </c>
      <c r="O723" s="256">
        <v>0</v>
      </c>
      <c r="P723" s="256">
        <v>8676973.0999999996</v>
      </c>
      <c r="Q723" s="258">
        <v>0</v>
      </c>
      <c r="R723" s="258">
        <v>0</v>
      </c>
      <c r="S723" s="259" t="s">
        <v>2259</v>
      </c>
    </row>
    <row r="724" spans="1:19" s="38" customFormat="1" ht="12" hidden="1" customHeight="1" x14ac:dyDescent="0.2">
      <c r="A724" s="249">
        <v>165</v>
      </c>
      <c r="B724" s="250" t="s">
        <v>2121</v>
      </c>
      <c r="C724" s="251" t="s">
        <v>268</v>
      </c>
      <c r="D724" s="263" t="s">
        <v>2200</v>
      </c>
      <c r="E724" s="255">
        <v>1978</v>
      </c>
      <c r="F724" s="254" t="s">
        <v>781</v>
      </c>
      <c r="G724" s="268">
        <v>5</v>
      </c>
      <c r="H724" s="257">
        <v>4</v>
      </c>
      <c r="I724" s="256">
        <v>3511.8</v>
      </c>
      <c r="J724" s="256">
        <v>3188.7</v>
      </c>
      <c r="K724" s="268">
        <v>133</v>
      </c>
      <c r="L724" s="256">
        <v>1877727.06</v>
      </c>
      <c r="M724" s="256">
        <v>0</v>
      </c>
      <c r="N724" s="256">
        <v>0</v>
      </c>
      <c r="O724" s="256">
        <v>0</v>
      </c>
      <c r="P724" s="256">
        <v>1877727.06</v>
      </c>
      <c r="Q724" s="258">
        <v>0</v>
      </c>
      <c r="R724" s="258">
        <v>0</v>
      </c>
      <c r="S724" s="259" t="s">
        <v>2259</v>
      </c>
    </row>
    <row r="725" spans="1:19" s="38" customFormat="1" ht="12" hidden="1" customHeight="1" x14ac:dyDescent="0.2">
      <c r="A725" s="249">
        <v>166</v>
      </c>
      <c r="B725" s="250" t="s">
        <v>2123</v>
      </c>
      <c r="C725" s="251" t="s">
        <v>268</v>
      </c>
      <c r="D725" s="263" t="s">
        <v>2200</v>
      </c>
      <c r="E725" s="255">
        <v>1994</v>
      </c>
      <c r="F725" s="254" t="s">
        <v>784</v>
      </c>
      <c r="G725" s="268">
        <v>5</v>
      </c>
      <c r="H725" s="257">
        <v>4</v>
      </c>
      <c r="I725" s="256">
        <v>3200</v>
      </c>
      <c r="J725" s="256">
        <v>2860</v>
      </c>
      <c r="K725" s="268">
        <v>135</v>
      </c>
      <c r="L725" s="256">
        <v>7176407.2800000003</v>
      </c>
      <c r="M725" s="256">
        <v>0</v>
      </c>
      <c r="N725" s="256">
        <v>0</v>
      </c>
      <c r="O725" s="256">
        <v>0</v>
      </c>
      <c r="P725" s="256">
        <v>7176407.2800000003</v>
      </c>
      <c r="Q725" s="258">
        <v>0</v>
      </c>
      <c r="R725" s="258">
        <v>0</v>
      </c>
      <c r="S725" s="259" t="s">
        <v>2259</v>
      </c>
    </row>
    <row r="726" spans="1:19" s="38" customFormat="1" ht="12" hidden="1" customHeight="1" x14ac:dyDescent="0.2">
      <c r="A726" s="249">
        <v>167</v>
      </c>
      <c r="B726" s="250" t="s">
        <v>2124</v>
      </c>
      <c r="C726" s="251" t="s">
        <v>268</v>
      </c>
      <c r="D726" s="263" t="s">
        <v>2200</v>
      </c>
      <c r="E726" s="255">
        <v>1994</v>
      </c>
      <c r="F726" s="254" t="s">
        <v>784</v>
      </c>
      <c r="G726" s="268">
        <v>5</v>
      </c>
      <c r="H726" s="257">
        <v>3</v>
      </c>
      <c r="I726" s="256">
        <v>2452.1</v>
      </c>
      <c r="J726" s="256">
        <v>2203.5</v>
      </c>
      <c r="K726" s="268">
        <v>91</v>
      </c>
      <c r="L726" s="256">
        <v>6981972.5999999996</v>
      </c>
      <c r="M726" s="256">
        <v>0</v>
      </c>
      <c r="N726" s="256">
        <v>0</v>
      </c>
      <c r="O726" s="256">
        <v>0</v>
      </c>
      <c r="P726" s="256">
        <v>6981972.5999999996</v>
      </c>
      <c r="Q726" s="258">
        <v>0</v>
      </c>
      <c r="R726" s="258">
        <v>0</v>
      </c>
      <c r="S726" s="259" t="s">
        <v>2259</v>
      </c>
    </row>
    <row r="727" spans="1:19" s="38" customFormat="1" ht="12" hidden="1" customHeight="1" x14ac:dyDescent="0.2">
      <c r="A727" s="249">
        <v>168</v>
      </c>
      <c r="B727" s="250" t="s">
        <v>2125</v>
      </c>
      <c r="C727" s="251" t="s">
        <v>268</v>
      </c>
      <c r="D727" s="263" t="s">
        <v>2200</v>
      </c>
      <c r="E727" s="255">
        <v>1991</v>
      </c>
      <c r="F727" s="254" t="s">
        <v>784</v>
      </c>
      <c r="G727" s="268">
        <v>5</v>
      </c>
      <c r="H727" s="257">
        <v>1</v>
      </c>
      <c r="I727" s="256">
        <v>1182.7</v>
      </c>
      <c r="J727" s="256">
        <v>1014.6</v>
      </c>
      <c r="K727" s="268">
        <v>26</v>
      </c>
      <c r="L727" s="256">
        <v>4860867.01</v>
      </c>
      <c r="M727" s="256">
        <v>0</v>
      </c>
      <c r="N727" s="256">
        <v>0</v>
      </c>
      <c r="O727" s="256">
        <v>0</v>
      </c>
      <c r="P727" s="256">
        <v>4860867.01</v>
      </c>
      <c r="Q727" s="258">
        <v>0</v>
      </c>
      <c r="R727" s="258">
        <v>0</v>
      </c>
      <c r="S727" s="259" t="s">
        <v>2259</v>
      </c>
    </row>
    <row r="728" spans="1:19" s="38" customFormat="1" ht="12" hidden="1" customHeight="1" x14ac:dyDescent="0.2">
      <c r="A728" s="249">
        <v>169</v>
      </c>
      <c r="B728" s="250" t="s">
        <v>2129</v>
      </c>
      <c r="C728" s="251" t="s">
        <v>2269</v>
      </c>
      <c r="D728" s="263" t="s">
        <v>2200</v>
      </c>
      <c r="E728" s="255">
        <v>1952</v>
      </c>
      <c r="F728" s="254" t="s">
        <v>784</v>
      </c>
      <c r="G728" s="268">
        <v>4</v>
      </c>
      <c r="H728" s="257">
        <v>5</v>
      </c>
      <c r="I728" s="256">
        <v>4368.8999999999996</v>
      </c>
      <c r="J728" s="256">
        <v>2753.5</v>
      </c>
      <c r="K728" s="268">
        <v>101</v>
      </c>
      <c r="L728" s="256">
        <v>14876208.75</v>
      </c>
      <c r="M728" s="256">
        <v>0</v>
      </c>
      <c r="N728" s="256">
        <v>0</v>
      </c>
      <c r="O728" s="256">
        <v>0</v>
      </c>
      <c r="P728" s="256">
        <v>14876208.75</v>
      </c>
      <c r="Q728" s="258">
        <v>0</v>
      </c>
      <c r="R728" s="258">
        <v>0</v>
      </c>
      <c r="S728" s="259" t="s">
        <v>2259</v>
      </c>
    </row>
    <row r="729" spans="1:19" s="38" customFormat="1" ht="12" hidden="1" customHeight="1" x14ac:dyDescent="0.2">
      <c r="A729" s="249">
        <v>170</v>
      </c>
      <c r="B729" s="250" t="s">
        <v>2135</v>
      </c>
      <c r="C729" s="251" t="s">
        <v>268</v>
      </c>
      <c r="D729" s="263" t="s">
        <v>2200</v>
      </c>
      <c r="E729" s="255">
        <v>1965</v>
      </c>
      <c r="F729" s="254" t="s">
        <v>781</v>
      </c>
      <c r="G729" s="268">
        <v>5</v>
      </c>
      <c r="H729" s="257">
        <v>4</v>
      </c>
      <c r="I729" s="256">
        <v>4088.45</v>
      </c>
      <c r="J729" s="256">
        <v>3556.75</v>
      </c>
      <c r="K729" s="268">
        <v>107</v>
      </c>
      <c r="L729" s="256">
        <v>4831578.4000000004</v>
      </c>
      <c r="M729" s="256">
        <v>0</v>
      </c>
      <c r="N729" s="256">
        <v>0</v>
      </c>
      <c r="O729" s="256">
        <v>0</v>
      </c>
      <c r="P729" s="256">
        <v>4831578.4000000004</v>
      </c>
      <c r="Q729" s="258">
        <v>0</v>
      </c>
      <c r="R729" s="258">
        <v>0</v>
      </c>
      <c r="S729" s="259" t="s">
        <v>2259</v>
      </c>
    </row>
    <row r="730" spans="1:19" s="38" customFormat="1" ht="12" hidden="1" customHeight="1" x14ac:dyDescent="0.2">
      <c r="A730" s="249">
        <v>171</v>
      </c>
      <c r="B730" s="250" t="s">
        <v>2136</v>
      </c>
      <c r="C730" s="251" t="s">
        <v>268</v>
      </c>
      <c r="D730" s="263" t="s">
        <v>2200</v>
      </c>
      <c r="E730" s="255">
        <v>1986</v>
      </c>
      <c r="F730" s="254" t="s">
        <v>784</v>
      </c>
      <c r="G730" s="268">
        <v>5</v>
      </c>
      <c r="H730" s="257">
        <v>4</v>
      </c>
      <c r="I730" s="256">
        <v>3736.89</v>
      </c>
      <c r="J730" s="256">
        <v>3132.09</v>
      </c>
      <c r="K730" s="268">
        <v>127</v>
      </c>
      <c r="L730" s="256">
        <v>7759711.3200000003</v>
      </c>
      <c r="M730" s="256">
        <v>0</v>
      </c>
      <c r="N730" s="256">
        <v>0</v>
      </c>
      <c r="O730" s="256">
        <v>0</v>
      </c>
      <c r="P730" s="256">
        <v>7759711.3200000003</v>
      </c>
      <c r="Q730" s="258">
        <v>0</v>
      </c>
      <c r="R730" s="258">
        <v>0</v>
      </c>
      <c r="S730" s="259" t="s">
        <v>2259</v>
      </c>
    </row>
    <row r="731" spans="1:19" s="38" customFormat="1" ht="12" hidden="1" customHeight="1" x14ac:dyDescent="0.2">
      <c r="A731" s="249">
        <v>172</v>
      </c>
      <c r="B731" s="250" t="s">
        <v>2140</v>
      </c>
      <c r="C731" s="251" t="s">
        <v>268</v>
      </c>
      <c r="D731" s="263" t="s">
        <v>2200</v>
      </c>
      <c r="E731" s="255">
        <v>1951</v>
      </c>
      <c r="F731" s="254" t="s">
        <v>784</v>
      </c>
      <c r="G731" s="268">
        <v>2</v>
      </c>
      <c r="H731" s="257">
        <v>1</v>
      </c>
      <c r="I731" s="256">
        <v>585.5</v>
      </c>
      <c r="J731" s="256">
        <v>539.9</v>
      </c>
      <c r="K731" s="268">
        <v>12</v>
      </c>
      <c r="L731" s="256">
        <v>3609073.75</v>
      </c>
      <c r="M731" s="256">
        <v>0</v>
      </c>
      <c r="N731" s="256">
        <v>0</v>
      </c>
      <c r="O731" s="256">
        <v>0</v>
      </c>
      <c r="P731" s="256">
        <v>3609073.75</v>
      </c>
      <c r="Q731" s="258">
        <v>0</v>
      </c>
      <c r="R731" s="258">
        <v>0</v>
      </c>
      <c r="S731" s="259" t="s">
        <v>2259</v>
      </c>
    </row>
    <row r="732" spans="1:19" s="38" customFormat="1" ht="12" hidden="1" customHeight="1" x14ac:dyDescent="0.2">
      <c r="A732" s="249">
        <v>173</v>
      </c>
      <c r="B732" s="250" t="s">
        <v>2147</v>
      </c>
      <c r="C732" s="251" t="s">
        <v>268</v>
      </c>
      <c r="D732" s="263" t="s">
        <v>2200</v>
      </c>
      <c r="E732" s="255">
        <v>1986</v>
      </c>
      <c r="F732" s="254" t="s">
        <v>784</v>
      </c>
      <c r="G732" s="268">
        <v>5</v>
      </c>
      <c r="H732" s="257">
        <v>8</v>
      </c>
      <c r="I732" s="256">
        <v>5277.4</v>
      </c>
      <c r="J732" s="256">
        <v>4685.3999999999996</v>
      </c>
      <c r="K732" s="268">
        <v>244</v>
      </c>
      <c r="L732" s="256">
        <v>13256910</v>
      </c>
      <c r="M732" s="256">
        <v>0</v>
      </c>
      <c r="N732" s="256">
        <v>0</v>
      </c>
      <c r="O732" s="256">
        <v>0</v>
      </c>
      <c r="P732" s="256">
        <v>13256910</v>
      </c>
      <c r="Q732" s="258">
        <v>0</v>
      </c>
      <c r="R732" s="258">
        <v>0</v>
      </c>
      <c r="S732" s="259" t="s">
        <v>2259</v>
      </c>
    </row>
    <row r="733" spans="1:19" s="38" customFormat="1" ht="12" hidden="1" customHeight="1" x14ac:dyDescent="0.2">
      <c r="A733" s="249">
        <v>174</v>
      </c>
      <c r="B733" s="250" t="s">
        <v>2148</v>
      </c>
      <c r="C733" s="251" t="s">
        <v>268</v>
      </c>
      <c r="D733" s="263" t="s">
        <v>2200</v>
      </c>
      <c r="E733" s="255">
        <v>1986</v>
      </c>
      <c r="F733" s="254" t="s">
        <v>784</v>
      </c>
      <c r="G733" s="268">
        <v>5</v>
      </c>
      <c r="H733" s="257">
        <v>7</v>
      </c>
      <c r="I733" s="256">
        <v>5560.9</v>
      </c>
      <c r="J733" s="256">
        <v>4944.8999999999996</v>
      </c>
      <c r="K733" s="268">
        <v>209</v>
      </c>
      <c r="L733" s="256">
        <v>12903392.4</v>
      </c>
      <c r="M733" s="256">
        <v>0</v>
      </c>
      <c r="N733" s="256">
        <v>0</v>
      </c>
      <c r="O733" s="256">
        <v>0</v>
      </c>
      <c r="P733" s="256">
        <v>12903392.4</v>
      </c>
      <c r="Q733" s="258">
        <v>0</v>
      </c>
      <c r="R733" s="258">
        <v>0</v>
      </c>
      <c r="S733" s="259" t="s">
        <v>2259</v>
      </c>
    </row>
    <row r="734" spans="1:19" s="38" customFormat="1" ht="12" hidden="1" customHeight="1" x14ac:dyDescent="0.2">
      <c r="A734" s="249">
        <v>175</v>
      </c>
      <c r="B734" s="250" t="s">
        <v>2150</v>
      </c>
      <c r="C734" s="251" t="s">
        <v>268</v>
      </c>
      <c r="D734" s="263" t="s">
        <v>2200</v>
      </c>
      <c r="E734" s="255">
        <v>1986</v>
      </c>
      <c r="F734" s="254" t="s">
        <v>781</v>
      </c>
      <c r="G734" s="268">
        <v>5</v>
      </c>
      <c r="H734" s="257">
        <v>5</v>
      </c>
      <c r="I734" s="256">
        <v>4033.7</v>
      </c>
      <c r="J734" s="256">
        <v>3713.2</v>
      </c>
      <c r="K734" s="268">
        <v>164</v>
      </c>
      <c r="L734" s="256">
        <v>9094240.2599999998</v>
      </c>
      <c r="M734" s="256">
        <v>0</v>
      </c>
      <c r="N734" s="256">
        <v>0</v>
      </c>
      <c r="O734" s="256">
        <v>0</v>
      </c>
      <c r="P734" s="256">
        <v>9094240.2599999998</v>
      </c>
      <c r="Q734" s="258">
        <v>0</v>
      </c>
      <c r="R734" s="258">
        <v>0</v>
      </c>
      <c r="S734" s="259" t="s">
        <v>2259</v>
      </c>
    </row>
    <row r="735" spans="1:19" s="38" customFormat="1" ht="12" hidden="1" customHeight="1" x14ac:dyDescent="0.2">
      <c r="A735" s="249">
        <v>176</v>
      </c>
      <c r="B735" s="250" t="s">
        <v>2152</v>
      </c>
      <c r="C735" s="251" t="s">
        <v>268</v>
      </c>
      <c r="D735" s="263" t="s">
        <v>2200</v>
      </c>
      <c r="E735" s="255">
        <v>1993</v>
      </c>
      <c r="F735" s="254" t="s">
        <v>781</v>
      </c>
      <c r="G735" s="268">
        <v>5</v>
      </c>
      <c r="H735" s="257">
        <v>4</v>
      </c>
      <c r="I735" s="256">
        <v>3438</v>
      </c>
      <c r="J735" s="256">
        <v>3070</v>
      </c>
      <c r="K735" s="268">
        <v>153</v>
      </c>
      <c r="L735" s="256">
        <v>8484422.4000000004</v>
      </c>
      <c r="M735" s="256">
        <v>0</v>
      </c>
      <c r="N735" s="256">
        <v>0</v>
      </c>
      <c r="O735" s="256">
        <v>0</v>
      </c>
      <c r="P735" s="256">
        <v>8484422.4000000004</v>
      </c>
      <c r="Q735" s="258">
        <v>0</v>
      </c>
      <c r="R735" s="258">
        <v>0</v>
      </c>
      <c r="S735" s="259" t="s">
        <v>2259</v>
      </c>
    </row>
    <row r="736" spans="1:19" s="38" customFormat="1" ht="12" hidden="1" customHeight="1" x14ac:dyDescent="0.2">
      <c r="A736" s="249">
        <v>177</v>
      </c>
      <c r="B736" s="250" t="s">
        <v>2154</v>
      </c>
      <c r="C736" s="251" t="s">
        <v>268</v>
      </c>
      <c r="D736" s="263" t="s">
        <v>2200</v>
      </c>
      <c r="E736" s="255">
        <v>1957</v>
      </c>
      <c r="F736" s="254" t="s">
        <v>784</v>
      </c>
      <c r="G736" s="268">
        <v>2</v>
      </c>
      <c r="H736" s="257">
        <v>3</v>
      </c>
      <c r="I736" s="256">
        <v>897.5</v>
      </c>
      <c r="J736" s="256">
        <v>804.5</v>
      </c>
      <c r="K736" s="268">
        <v>30</v>
      </c>
      <c r="L736" s="256">
        <v>5698537.4900000002</v>
      </c>
      <c r="M736" s="256">
        <v>0</v>
      </c>
      <c r="N736" s="256">
        <v>0</v>
      </c>
      <c r="O736" s="256">
        <v>0</v>
      </c>
      <c r="P736" s="256">
        <v>5698537.4900000002</v>
      </c>
      <c r="Q736" s="258">
        <v>0</v>
      </c>
      <c r="R736" s="258">
        <v>0</v>
      </c>
      <c r="S736" s="259" t="s">
        <v>2259</v>
      </c>
    </row>
    <row r="737" spans="1:19" s="38" customFormat="1" ht="12" hidden="1" customHeight="1" x14ac:dyDescent="0.2">
      <c r="A737" s="249">
        <v>178</v>
      </c>
      <c r="B737" s="250" t="s">
        <v>2155</v>
      </c>
      <c r="C737" s="251" t="s">
        <v>268</v>
      </c>
      <c r="D737" s="263" t="s">
        <v>2200</v>
      </c>
      <c r="E737" s="255">
        <v>1955</v>
      </c>
      <c r="F737" s="254" t="s">
        <v>784</v>
      </c>
      <c r="G737" s="268">
        <v>2</v>
      </c>
      <c r="H737" s="257">
        <v>2</v>
      </c>
      <c r="I737" s="256">
        <v>702.2</v>
      </c>
      <c r="J737" s="256">
        <v>609.20000000000005</v>
      </c>
      <c r="K737" s="268">
        <v>220</v>
      </c>
      <c r="L737" s="256">
        <v>4361280.7</v>
      </c>
      <c r="M737" s="256">
        <v>0</v>
      </c>
      <c r="N737" s="256">
        <v>0</v>
      </c>
      <c r="O737" s="256">
        <v>0</v>
      </c>
      <c r="P737" s="256">
        <v>4361280.7</v>
      </c>
      <c r="Q737" s="258">
        <v>0</v>
      </c>
      <c r="R737" s="258">
        <v>0</v>
      </c>
      <c r="S737" s="259" t="s">
        <v>2259</v>
      </c>
    </row>
    <row r="738" spans="1:19" s="38" customFormat="1" ht="12" hidden="1" customHeight="1" x14ac:dyDescent="0.2">
      <c r="A738" s="249">
        <v>179</v>
      </c>
      <c r="B738" s="250" t="s">
        <v>2156</v>
      </c>
      <c r="C738" s="251" t="s">
        <v>268</v>
      </c>
      <c r="D738" s="263" t="s">
        <v>2200</v>
      </c>
      <c r="E738" s="255">
        <v>1985</v>
      </c>
      <c r="F738" s="254" t="s">
        <v>781</v>
      </c>
      <c r="G738" s="268">
        <v>5</v>
      </c>
      <c r="H738" s="257">
        <v>4</v>
      </c>
      <c r="I738" s="256">
        <v>3023.9</v>
      </c>
      <c r="J738" s="256">
        <v>2825.9</v>
      </c>
      <c r="K738" s="268">
        <v>100</v>
      </c>
      <c r="L738" s="256">
        <v>7026162.2999999998</v>
      </c>
      <c r="M738" s="256">
        <v>0</v>
      </c>
      <c r="N738" s="256">
        <v>0</v>
      </c>
      <c r="O738" s="256">
        <v>0</v>
      </c>
      <c r="P738" s="256">
        <v>7026162.2999999998</v>
      </c>
      <c r="Q738" s="258">
        <v>0</v>
      </c>
      <c r="R738" s="258">
        <v>0</v>
      </c>
      <c r="S738" s="259" t="s">
        <v>2259</v>
      </c>
    </row>
    <row r="739" spans="1:19" s="38" customFormat="1" ht="12" hidden="1" customHeight="1" x14ac:dyDescent="0.2">
      <c r="A739" s="249">
        <v>180</v>
      </c>
      <c r="B739" s="250" t="s">
        <v>2158</v>
      </c>
      <c r="C739" s="251" t="s">
        <v>268</v>
      </c>
      <c r="D739" s="263" t="s">
        <v>2200</v>
      </c>
      <c r="E739" s="255">
        <v>1986</v>
      </c>
      <c r="F739" s="254" t="s">
        <v>781</v>
      </c>
      <c r="G739" s="268">
        <v>5</v>
      </c>
      <c r="H739" s="257">
        <v>2</v>
      </c>
      <c r="I739" s="256">
        <v>1546.7</v>
      </c>
      <c r="J739" s="256">
        <v>1419.5</v>
      </c>
      <c r="K739" s="268">
        <v>78</v>
      </c>
      <c r="L739" s="256">
        <v>3552851.89</v>
      </c>
      <c r="M739" s="256">
        <v>0</v>
      </c>
      <c r="N739" s="256">
        <v>0</v>
      </c>
      <c r="O739" s="256">
        <v>0</v>
      </c>
      <c r="P739" s="256">
        <v>3552851.89</v>
      </c>
      <c r="Q739" s="258">
        <v>0</v>
      </c>
      <c r="R739" s="258">
        <v>0</v>
      </c>
      <c r="S739" s="259" t="s">
        <v>2259</v>
      </c>
    </row>
    <row r="740" spans="1:19" s="38" customFormat="1" ht="12" hidden="1" customHeight="1" x14ac:dyDescent="0.2">
      <c r="A740" s="249">
        <v>181</v>
      </c>
      <c r="B740" s="250" t="s">
        <v>2161</v>
      </c>
      <c r="C740" s="251" t="s">
        <v>268</v>
      </c>
      <c r="D740" s="263" t="s">
        <v>2200</v>
      </c>
      <c r="E740" s="255">
        <v>1988</v>
      </c>
      <c r="F740" s="254" t="s">
        <v>784</v>
      </c>
      <c r="G740" s="268">
        <v>2</v>
      </c>
      <c r="H740" s="257">
        <v>3</v>
      </c>
      <c r="I740" s="256">
        <v>968.7</v>
      </c>
      <c r="J740" s="256">
        <v>869.2</v>
      </c>
      <c r="K740" s="268">
        <v>20</v>
      </c>
      <c r="L740" s="256">
        <v>1325691.01</v>
      </c>
      <c r="M740" s="256">
        <v>0</v>
      </c>
      <c r="N740" s="256">
        <v>0</v>
      </c>
      <c r="O740" s="256">
        <v>0</v>
      </c>
      <c r="P740" s="256">
        <v>1325691.01</v>
      </c>
      <c r="Q740" s="258">
        <v>0</v>
      </c>
      <c r="R740" s="258">
        <v>0</v>
      </c>
      <c r="S740" s="259" t="s">
        <v>2259</v>
      </c>
    </row>
    <row r="741" spans="1:19" s="38" customFormat="1" ht="12" hidden="1" customHeight="1" x14ac:dyDescent="0.2">
      <c r="A741" s="249">
        <v>182</v>
      </c>
      <c r="B741" s="250" t="s">
        <v>2162</v>
      </c>
      <c r="C741" s="251" t="s">
        <v>268</v>
      </c>
      <c r="D741" s="263" t="s">
        <v>2200</v>
      </c>
      <c r="E741" s="255">
        <v>1991</v>
      </c>
      <c r="F741" s="254" t="s">
        <v>784</v>
      </c>
      <c r="G741" s="268">
        <v>3</v>
      </c>
      <c r="H741" s="257">
        <v>1</v>
      </c>
      <c r="I741" s="256">
        <v>1096.8</v>
      </c>
      <c r="J741" s="256">
        <v>922.3</v>
      </c>
      <c r="K741" s="268">
        <v>25</v>
      </c>
      <c r="L741" s="256">
        <v>1325691.01</v>
      </c>
      <c r="M741" s="256">
        <v>0</v>
      </c>
      <c r="N741" s="256">
        <v>0</v>
      </c>
      <c r="O741" s="256">
        <v>0</v>
      </c>
      <c r="P741" s="256">
        <v>1325691.01</v>
      </c>
      <c r="Q741" s="258">
        <v>0</v>
      </c>
      <c r="R741" s="258">
        <v>0</v>
      </c>
      <c r="S741" s="259" t="s">
        <v>2259</v>
      </c>
    </row>
    <row r="742" spans="1:19" s="38" customFormat="1" ht="12" hidden="1" customHeight="1" x14ac:dyDescent="0.2">
      <c r="A742" s="249">
        <v>183</v>
      </c>
      <c r="B742" s="250" t="s">
        <v>2163</v>
      </c>
      <c r="C742" s="251" t="s">
        <v>268</v>
      </c>
      <c r="D742" s="263" t="s">
        <v>2200</v>
      </c>
      <c r="E742" s="255">
        <v>1993</v>
      </c>
      <c r="F742" s="254" t="s">
        <v>784</v>
      </c>
      <c r="G742" s="268">
        <v>3</v>
      </c>
      <c r="H742" s="257">
        <v>1</v>
      </c>
      <c r="I742" s="256">
        <v>1019.1</v>
      </c>
      <c r="J742" s="256">
        <v>980.1</v>
      </c>
      <c r="K742" s="268">
        <v>52</v>
      </c>
      <c r="L742" s="256">
        <v>1325691.01</v>
      </c>
      <c r="M742" s="256">
        <v>0</v>
      </c>
      <c r="N742" s="256">
        <v>0</v>
      </c>
      <c r="O742" s="256">
        <v>0</v>
      </c>
      <c r="P742" s="256">
        <v>1325691.01</v>
      </c>
      <c r="Q742" s="258">
        <v>0</v>
      </c>
      <c r="R742" s="258">
        <v>0</v>
      </c>
      <c r="S742" s="259" t="s">
        <v>2259</v>
      </c>
    </row>
    <row r="743" spans="1:19" s="38" customFormat="1" ht="12" hidden="1" customHeight="1" x14ac:dyDescent="0.2">
      <c r="A743" s="249">
        <v>184</v>
      </c>
      <c r="B743" s="250" t="s">
        <v>2164</v>
      </c>
      <c r="C743" s="251" t="s">
        <v>268</v>
      </c>
      <c r="D743" s="263" t="s">
        <v>2200</v>
      </c>
      <c r="E743" s="255">
        <v>1959</v>
      </c>
      <c r="F743" s="254" t="s">
        <v>784</v>
      </c>
      <c r="G743" s="268">
        <v>4</v>
      </c>
      <c r="H743" s="257">
        <v>2</v>
      </c>
      <c r="I743" s="256">
        <v>1358.1</v>
      </c>
      <c r="J743" s="256">
        <v>1261</v>
      </c>
      <c r="K743" s="268">
        <v>64</v>
      </c>
      <c r="L743" s="256">
        <v>510609.99</v>
      </c>
      <c r="M743" s="256">
        <v>0</v>
      </c>
      <c r="N743" s="256">
        <v>0</v>
      </c>
      <c r="O743" s="256">
        <v>0</v>
      </c>
      <c r="P743" s="256">
        <v>510609.99</v>
      </c>
      <c r="Q743" s="258">
        <v>0</v>
      </c>
      <c r="R743" s="258">
        <v>0</v>
      </c>
      <c r="S743" s="259" t="s">
        <v>2259</v>
      </c>
    </row>
    <row r="744" spans="1:19" s="38" customFormat="1" ht="12" hidden="1" customHeight="1" x14ac:dyDescent="0.2">
      <c r="A744" s="249">
        <v>185</v>
      </c>
      <c r="B744" s="250" t="s">
        <v>2165</v>
      </c>
      <c r="C744" s="251" t="s">
        <v>268</v>
      </c>
      <c r="D744" s="263" t="s">
        <v>2200</v>
      </c>
      <c r="E744" s="255">
        <v>1994</v>
      </c>
      <c r="F744" s="254" t="s">
        <v>784</v>
      </c>
      <c r="G744" s="268">
        <v>5</v>
      </c>
      <c r="H744" s="257">
        <v>3</v>
      </c>
      <c r="I744" s="256">
        <v>3214</v>
      </c>
      <c r="J744" s="256">
        <v>2885</v>
      </c>
      <c r="K744" s="268">
        <v>140</v>
      </c>
      <c r="L744" s="256">
        <v>7901972</v>
      </c>
      <c r="M744" s="256">
        <v>0</v>
      </c>
      <c r="N744" s="256">
        <v>0</v>
      </c>
      <c r="O744" s="256">
        <v>0</v>
      </c>
      <c r="P744" s="256">
        <v>7901972</v>
      </c>
      <c r="Q744" s="258">
        <v>0</v>
      </c>
      <c r="R744" s="258">
        <v>0</v>
      </c>
      <c r="S744" s="259" t="s">
        <v>2259</v>
      </c>
    </row>
    <row r="745" spans="1:19" s="38" customFormat="1" ht="12" hidden="1" customHeight="1" x14ac:dyDescent="0.2">
      <c r="A745" s="249">
        <v>186</v>
      </c>
      <c r="B745" s="250" t="s">
        <v>2166</v>
      </c>
      <c r="C745" s="251" t="s">
        <v>268</v>
      </c>
      <c r="D745" s="263" t="s">
        <v>2200</v>
      </c>
      <c r="E745" s="255">
        <v>1964</v>
      </c>
      <c r="F745" s="254" t="s">
        <v>784</v>
      </c>
      <c r="G745" s="268">
        <v>4</v>
      </c>
      <c r="H745" s="257">
        <v>2</v>
      </c>
      <c r="I745" s="256">
        <v>1399.76</v>
      </c>
      <c r="J745" s="256">
        <v>1307.76</v>
      </c>
      <c r="K745" s="268">
        <v>79</v>
      </c>
      <c r="L745" s="256">
        <v>2633647.5099999998</v>
      </c>
      <c r="M745" s="256">
        <v>0</v>
      </c>
      <c r="N745" s="256">
        <v>0</v>
      </c>
      <c r="O745" s="256">
        <v>0</v>
      </c>
      <c r="P745" s="256">
        <v>2633647.5099999998</v>
      </c>
      <c r="Q745" s="258">
        <v>0</v>
      </c>
      <c r="R745" s="258">
        <v>0</v>
      </c>
      <c r="S745" s="259" t="s">
        <v>2259</v>
      </c>
    </row>
    <row r="746" spans="1:19" s="38" customFormat="1" ht="12" hidden="1" customHeight="1" x14ac:dyDescent="0.2">
      <c r="A746" s="249">
        <v>187</v>
      </c>
      <c r="B746" s="250" t="s">
        <v>2167</v>
      </c>
      <c r="C746" s="251" t="s">
        <v>268</v>
      </c>
      <c r="D746" s="263" t="s">
        <v>2200</v>
      </c>
      <c r="E746" s="255">
        <v>1985</v>
      </c>
      <c r="F746" s="254" t="s">
        <v>784</v>
      </c>
      <c r="G746" s="268">
        <v>4</v>
      </c>
      <c r="H746" s="257">
        <v>4</v>
      </c>
      <c r="I746" s="256">
        <v>2472.5</v>
      </c>
      <c r="J746" s="256">
        <v>2030.1</v>
      </c>
      <c r="K746" s="268">
        <v>21</v>
      </c>
      <c r="L746" s="256">
        <v>6373922.3200000003</v>
      </c>
      <c r="M746" s="256">
        <v>0</v>
      </c>
      <c r="N746" s="256">
        <v>0</v>
      </c>
      <c r="O746" s="256">
        <v>0</v>
      </c>
      <c r="P746" s="256">
        <v>6373922.3200000003</v>
      </c>
      <c r="Q746" s="258">
        <v>0</v>
      </c>
      <c r="R746" s="258">
        <v>0</v>
      </c>
      <c r="S746" s="259" t="s">
        <v>2259</v>
      </c>
    </row>
    <row r="747" spans="1:19" s="38" customFormat="1" ht="12" hidden="1" customHeight="1" x14ac:dyDescent="0.2">
      <c r="A747" s="249">
        <v>188</v>
      </c>
      <c r="B747" s="250" t="s">
        <v>2168</v>
      </c>
      <c r="C747" s="251" t="s">
        <v>268</v>
      </c>
      <c r="D747" s="263" t="s">
        <v>2200</v>
      </c>
      <c r="E747" s="255">
        <v>1985</v>
      </c>
      <c r="F747" s="254" t="s">
        <v>784</v>
      </c>
      <c r="G747" s="268">
        <v>5</v>
      </c>
      <c r="H747" s="257">
        <v>2</v>
      </c>
      <c r="I747" s="256">
        <v>1459.2</v>
      </c>
      <c r="J747" s="256">
        <v>1338.2</v>
      </c>
      <c r="K747" s="268">
        <v>20</v>
      </c>
      <c r="L747" s="256">
        <v>3853341.85</v>
      </c>
      <c r="M747" s="256">
        <v>0</v>
      </c>
      <c r="N747" s="256">
        <v>0</v>
      </c>
      <c r="O747" s="256">
        <v>0</v>
      </c>
      <c r="P747" s="256">
        <v>3853341.85</v>
      </c>
      <c r="Q747" s="258">
        <v>0</v>
      </c>
      <c r="R747" s="258">
        <v>0</v>
      </c>
      <c r="S747" s="259" t="s">
        <v>2259</v>
      </c>
    </row>
    <row r="748" spans="1:19" s="38" customFormat="1" ht="12" hidden="1" customHeight="1" x14ac:dyDescent="0.2">
      <c r="A748" s="249">
        <v>189</v>
      </c>
      <c r="B748" s="250" t="s">
        <v>2169</v>
      </c>
      <c r="C748" s="251" t="s">
        <v>268</v>
      </c>
      <c r="D748" s="263" t="s">
        <v>2200</v>
      </c>
      <c r="E748" s="255">
        <v>1994</v>
      </c>
      <c r="F748" s="254" t="s">
        <v>784</v>
      </c>
      <c r="G748" s="268">
        <v>2</v>
      </c>
      <c r="H748" s="257">
        <v>1</v>
      </c>
      <c r="I748" s="256">
        <v>548</v>
      </c>
      <c r="J748" s="256">
        <v>522</v>
      </c>
      <c r="K748" s="268">
        <v>160</v>
      </c>
      <c r="L748" s="256">
        <v>3297553.7</v>
      </c>
      <c r="M748" s="256">
        <v>0</v>
      </c>
      <c r="N748" s="256">
        <v>0</v>
      </c>
      <c r="O748" s="256">
        <v>0</v>
      </c>
      <c r="P748" s="256">
        <v>3297553.7</v>
      </c>
      <c r="Q748" s="258">
        <v>0</v>
      </c>
      <c r="R748" s="258">
        <v>0</v>
      </c>
      <c r="S748" s="259" t="s">
        <v>2259</v>
      </c>
    </row>
    <row r="749" spans="1:19" s="38" customFormat="1" ht="12" hidden="1" customHeight="1" x14ac:dyDescent="0.2">
      <c r="A749" s="249">
        <v>190</v>
      </c>
      <c r="B749" s="250" t="s">
        <v>2170</v>
      </c>
      <c r="C749" s="251" t="s">
        <v>268</v>
      </c>
      <c r="D749" s="263" t="s">
        <v>2200</v>
      </c>
      <c r="E749" s="255">
        <v>1966</v>
      </c>
      <c r="F749" s="254" t="s">
        <v>784</v>
      </c>
      <c r="G749" s="268">
        <v>5</v>
      </c>
      <c r="H749" s="257">
        <v>4</v>
      </c>
      <c r="I749" s="256">
        <v>3210.8</v>
      </c>
      <c r="J749" s="256">
        <v>2964.4</v>
      </c>
      <c r="K749" s="268">
        <v>179</v>
      </c>
      <c r="L749" s="256">
        <v>8661777.0099999998</v>
      </c>
      <c r="M749" s="256">
        <v>0</v>
      </c>
      <c r="N749" s="256">
        <v>0</v>
      </c>
      <c r="O749" s="256">
        <v>0</v>
      </c>
      <c r="P749" s="256">
        <v>8661777.0099999998</v>
      </c>
      <c r="Q749" s="258">
        <v>0</v>
      </c>
      <c r="R749" s="258">
        <v>0</v>
      </c>
      <c r="S749" s="259" t="s">
        <v>2259</v>
      </c>
    </row>
    <row r="750" spans="1:19" s="38" customFormat="1" ht="12" hidden="1" customHeight="1" x14ac:dyDescent="0.2">
      <c r="A750" s="249">
        <v>191</v>
      </c>
      <c r="B750" s="250" t="s">
        <v>2171</v>
      </c>
      <c r="C750" s="251" t="s">
        <v>268</v>
      </c>
      <c r="D750" s="263" t="s">
        <v>2200</v>
      </c>
      <c r="E750" s="255">
        <v>1957</v>
      </c>
      <c r="F750" s="254" t="s">
        <v>784</v>
      </c>
      <c r="G750" s="268">
        <v>2</v>
      </c>
      <c r="H750" s="257">
        <v>2</v>
      </c>
      <c r="I750" s="256">
        <v>771.9</v>
      </c>
      <c r="J750" s="256">
        <v>689.9</v>
      </c>
      <c r="K750" s="268">
        <v>47</v>
      </c>
      <c r="L750" s="256">
        <v>5194786.78</v>
      </c>
      <c r="M750" s="256">
        <v>0</v>
      </c>
      <c r="N750" s="256">
        <v>0</v>
      </c>
      <c r="O750" s="256">
        <v>0</v>
      </c>
      <c r="P750" s="256">
        <v>5194786.78</v>
      </c>
      <c r="Q750" s="258">
        <v>0</v>
      </c>
      <c r="R750" s="258">
        <v>0</v>
      </c>
      <c r="S750" s="259" t="s">
        <v>2259</v>
      </c>
    </row>
    <row r="751" spans="1:19" s="38" customFormat="1" ht="12" hidden="1" customHeight="1" x14ac:dyDescent="0.2">
      <c r="A751" s="249">
        <v>192</v>
      </c>
      <c r="B751" s="250" t="s">
        <v>2172</v>
      </c>
      <c r="C751" s="251" t="s">
        <v>268</v>
      </c>
      <c r="D751" s="263" t="s">
        <v>2200</v>
      </c>
      <c r="E751" s="255">
        <v>1976</v>
      </c>
      <c r="F751" s="254" t="s">
        <v>784</v>
      </c>
      <c r="G751" s="268">
        <v>5</v>
      </c>
      <c r="H751" s="257">
        <v>1</v>
      </c>
      <c r="I751" s="256">
        <v>2933.8</v>
      </c>
      <c r="J751" s="256">
        <v>1158.8</v>
      </c>
      <c r="K751" s="268">
        <v>48</v>
      </c>
      <c r="L751" s="256">
        <v>5992123.3200000003</v>
      </c>
      <c r="M751" s="256">
        <v>0</v>
      </c>
      <c r="N751" s="256">
        <v>0</v>
      </c>
      <c r="O751" s="256">
        <v>0</v>
      </c>
      <c r="P751" s="256">
        <v>5992123.3200000003</v>
      </c>
      <c r="Q751" s="258">
        <v>0</v>
      </c>
      <c r="R751" s="258">
        <v>0</v>
      </c>
      <c r="S751" s="259" t="s">
        <v>2259</v>
      </c>
    </row>
    <row r="752" spans="1:19" s="38" customFormat="1" ht="12" hidden="1" customHeight="1" x14ac:dyDescent="0.2">
      <c r="A752" s="249">
        <v>193</v>
      </c>
      <c r="B752" s="250" t="s">
        <v>2173</v>
      </c>
      <c r="C752" s="251" t="s">
        <v>268</v>
      </c>
      <c r="D752" s="263" t="s">
        <v>2200</v>
      </c>
      <c r="E752" s="255">
        <v>1963</v>
      </c>
      <c r="F752" s="254" t="s">
        <v>784</v>
      </c>
      <c r="G752" s="268">
        <v>4</v>
      </c>
      <c r="H752" s="257">
        <v>3</v>
      </c>
      <c r="I752" s="256">
        <v>2422.5</v>
      </c>
      <c r="J752" s="256">
        <v>2215.3000000000002</v>
      </c>
      <c r="K752" s="268">
        <v>130</v>
      </c>
      <c r="L752" s="256">
        <v>7818393.4400000004</v>
      </c>
      <c r="M752" s="256">
        <v>0</v>
      </c>
      <c r="N752" s="256">
        <v>0</v>
      </c>
      <c r="O752" s="256">
        <v>0</v>
      </c>
      <c r="P752" s="256">
        <v>7818393.4400000004</v>
      </c>
      <c r="Q752" s="258">
        <v>0</v>
      </c>
      <c r="R752" s="258">
        <v>0</v>
      </c>
      <c r="S752" s="259" t="s">
        <v>2259</v>
      </c>
    </row>
    <row r="753" spans="1:19" s="38" customFormat="1" ht="12" hidden="1" customHeight="1" x14ac:dyDescent="0.2">
      <c r="A753" s="249">
        <v>194</v>
      </c>
      <c r="B753" s="250" t="s">
        <v>2175</v>
      </c>
      <c r="C753" s="251" t="s">
        <v>268</v>
      </c>
      <c r="D753" s="263" t="s">
        <v>2200</v>
      </c>
      <c r="E753" s="255">
        <v>1966</v>
      </c>
      <c r="F753" s="254" t="s">
        <v>784</v>
      </c>
      <c r="G753" s="268">
        <v>5</v>
      </c>
      <c r="H753" s="257">
        <v>1</v>
      </c>
      <c r="I753" s="256">
        <v>3216.1</v>
      </c>
      <c r="J753" s="256">
        <v>2103.6</v>
      </c>
      <c r="K753" s="268">
        <v>15</v>
      </c>
      <c r="L753" s="256">
        <v>8000746.6500000004</v>
      </c>
      <c r="M753" s="256">
        <v>0</v>
      </c>
      <c r="N753" s="256">
        <v>0</v>
      </c>
      <c r="O753" s="256">
        <v>0</v>
      </c>
      <c r="P753" s="256">
        <v>8000746.6500000004</v>
      </c>
      <c r="Q753" s="258">
        <v>0</v>
      </c>
      <c r="R753" s="258">
        <v>0</v>
      </c>
      <c r="S753" s="259" t="s">
        <v>2259</v>
      </c>
    </row>
    <row r="754" spans="1:19" s="38" customFormat="1" ht="12" hidden="1" customHeight="1" x14ac:dyDescent="0.2">
      <c r="A754" s="249">
        <v>195</v>
      </c>
      <c r="B754" s="250" t="s">
        <v>2176</v>
      </c>
      <c r="C754" s="251" t="s">
        <v>268</v>
      </c>
      <c r="D754" s="263" t="s">
        <v>2200</v>
      </c>
      <c r="E754" s="255">
        <v>1993</v>
      </c>
      <c r="F754" s="254" t="s">
        <v>784</v>
      </c>
      <c r="G754" s="268">
        <v>3</v>
      </c>
      <c r="H754" s="257">
        <v>1</v>
      </c>
      <c r="I754" s="256">
        <v>651.1</v>
      </c>
      <c r="J754" s="256">
        <v>601</v>
      </c>
      <c r="K754" s="268">
        <v>36</v>
      </c>
      <c r="L754" s="256">
        <v>3100004.4</v>
      </c>
      <c r="M754" s="256">
        <v>0</v>
      </c>
      <c r="N754" s="256">
        <v>0</v>
      </c>
      <c r="O754" s="256">
        <v>0</v>
      </c>
      <c r="P754" s="256">
        <v>3100004.4</v>
      </c>
      <c r="Q754" s="258">
        <v>0</v>
      </c>
      <c r="R754" s="258">
        <v>0</v>
      </c>
      <c r="S754" s="259" t="s">
        <v>2259</v>
      </c>
    </row>
    <row r="755" spans="1:19" s="38" customFormat="1" ht="12" hidden="1" customHeight="1" x14ac:dyDescent="0.2">
      <c r="A755" s="249">
        <v>196</v>
      </c>
      <c r="B755" s="250" t="s">
        <v>2178</v>
      </c>
      <c r="C755" s="251" t="s">
        <v>268</v>
      </c>
      <c r="D755" s="263" t="s">
        <v>2200</v>
      </c>
      <c r="E755" s="255">
        <v>1957</v>
      </c>
      <c r="F755" s="254" t="s">
        <v>784</v>
      </c>
      <c r="G755" s="268">
        <v>2</v>
      </c>
      <c r="H755" s="257">
        <v>2</v>
      </c>
      <c r="I755" s="256">
        <v>803</v>
      </c>
      <c r="J755" s="256">
        <v>719</v>
      </c>
      <c r="K755" s="268">
        <v>41</v>
      </c>
      <c r="L755" s="256">
        <v>5098291.55</v>
      </c>
      <c r="M755" s="256">
        <v>0</v>
      </c>
      <c r="N755" s="256">
        <v>0</v>
      </c>
      <c r="O755" s="256">
        <v>0</v>
      </c>
      <c r="P755" s="256">
        <v>5098291.55</v>
      </c>
      <c r="Q755" s="258">
        <v>0</v>
      </c>
      <c r="R755" s="258">
        <v>0</v>
      </c>
      <c r="S755" s="259" t="s">
        <v>2259</v>
      </c>
    </row>
    <row r="756" spans="1:19" s="38" customFormat="1" ht="12" hidden="1" customHeight="1" x14ac:dyDescent="0.2">
      <c r="A756" s="249">
        <v>197</v>
      </c>
      <c r="B756" s="250" t="s">
        <v>2179</v>
      </c>
      <c r="C756" s="251" t="s">
        <v>268</v>
      </c>
      <c r="D756" s="263" t="s">
        <v>2200</v>
      </c>
      <c r="E756" s="255">
        <v>1962</v>
      </c>
      <c r="F756" s="254" t="s">
        <v>784</v>
      </c>
      <c r="G756" s="268">
        <v>4</v>
      </c>
      <c r="H756" s="257">
        <v>4</v>
      </c>
      <c r="I756" s="256">
        <v>2915.3</v>
      </c>
      <c r="J756" s="256">
        <v>2542.3000000000002</v>
      </c>
      <c r="K756" s="268">
        <v>138</v>
      </c>
      <c r="L756" s="256">
        <v>8646580.9000000004</v>
      </c>
      <c r="M756" s="256">
        <v>0</v>
      </c>
      <c r="N756" s="256">
        <v>0</v>
      </c>
      <c r="O756" s="256">
        <v>0</v>
      </c>
      <c r="P756" s="256">
        <v>8646580.9000000004</v>
      </c>
      <c r="Q756" s="258">
        <v>0</v>
      </c>
      <c r="R756" s="258">
        <v>0</v>
      </c>
      <c r="S756" s="259" t="s">
        <v>2259</v>
      </c>
    </row>
    <row r="757" spans="1:19" s="38" customFormat="1" ht="12" hidden="1" customHeight="1" x14ac:dyDescent="0.2">
      <c r="A757" s="249">
        <v>198</v>
      </c>
      <c r="B757" s="250" t="s">
        <v>2180</v>
      </c>
      <c r="C757" s="251" t="s">
        <v>268</v>
      </c>
      <c r="D757" s="263" t="s">
        <v>2200</v>
      </c>
      <c r="E757" s="255">
        <v>1963</v>
      </c>
      <c r="F757" s="254" t="s">
        <v>784</v>
      </c>
      <c r="G757" s="268">
        <v>4</v>
      </c>
      <c r="H757" s="257">
        <v>4</v>
      </c>
      <c r="I757" s="256">
        <v>2917.9</v>
      </c>
      <c r="J757" s="256">
        <v>2544.9</v>
      </c>
      <c r="K757" s="268">
        <v>125</v>
      </c>
      <c r="L757" s="256">
        <v>8646580.9000000004</v>
      </c>
      <c r="M757" s="256">
        <v>0</v>
      </c>
      <c r="N757" s="256">
        <v>0</v>
      </c>
      <c r="O757" s="256">
        <v>0</v>
      </c>
      <c r="P757" s="256">
        <v>8646580.9000000004</v>
      </c>
      <c r="Q757" s="258">
        <v>0</v>
      </c>
      <c r="R757" s="258">
        <v>0</v>
      </c>
      <c r="S757" s="259" t="s">
        <v>2259</v>
      </c>
    </row>
    <row r="758" spans="1:19" s="38" customFormat="1" ht="12" hidden="1" customHeight="1" x14ac:dyDescent="0.2">
      <c r="A758" s="249">
        <v>199</v>
      </c>
      <c r="B758" s="250" t="s">
        <v>2181</v>
      </c>
      <c r="C758" s="251" t="s">
        <v>268</v>
      </c>
      <c r="D758" s="263" t="s">
        <v>2200</v>
      </c>
      <c r="E758" s="255">
        <v>1986</v>
      </c>
      <c r="F758" s="254" t="s">
        <v>781</v>
      </c>
      <c r="G758" s="268">
        <v>5</v>
      </c>
      <c r="H758" s="257">
        <v>6</v>
      </c>
      <c r="I758" s="256">
        <v>4660.7</v>
      </c>
      <c r="J758" s="256">
        <v>4281.8</v>
      </c>
      <c r="K758" s="268">
        <v>222</v>
      </c>
      <c r="L758" s="256">
        <v>9986872.1999999993</v>
      </c>
      <c r="M758" s="256">
        <v>0</v>
      </c>
      <c r="N758" s="256">
        <v>0</v>
      </c>
      <c r="O758" s="256">
        <v>0</v>
      </c>
      <c r="P758" s="256">
        <v>9986872.1999999993</v>
      </c>
      <c r="Q758" s="258">
        <v>0</v>
      </c>
      <c r="R758" s="258">
        <v>0</v>
      </c>
      <c r="S758" s="259" t="s">
        <v>2259</v>
      </c>
    </row>
    <row r="759" spans="1:19" s="38" customFormat="1" ht="12" hidden="1" customHeight="1" x14ac:dyDescent="0.2">
      <c r="A759" s="249">
        <v>200</v>
      </c>
      <c r="B759" s="250" t="s">
        <v>2182</v>
      </c>
      <c r="C759" s="251" t="s">
        <v>268</v>
      </c>
      <c r="D759" s="263" t="s">
        <v>2200</v>
      </c>
      <c r="E759" s="255">
        <v>1979</v>
      </c>
      <c r="F759" s="254" t="s">
        <v>781</v>
      </c>
      <c r="G759" s="268">
        <v>5</v>
      </c>
      <c r="H759" s="257">
        <v>4</v>
      </c>
      <c r="I759" s="256">
        <v>3608.1</v>
      </c>
      <c r="J759" s="256">
        <v>3335.1</v>
      </c>
      <c r="K759" s="268">
        <v>172</v>
      </c>
      <c r="L759" s="256">
        <v>8219284.2000000002</v>
      </c>
      <c r="M759" s="256">
        <v>0</v>
      </c>
      <c r="N759" s="256">
        <v>0</v>
      </c>
      <c r="O759" s="256">
        <v>0</v>
      </c>
      <c r="P759" s="256">
        <v>8219284.2000000002</v>
      </c>
      <c r="Q759" s="258">
        <v>0</v>
      </c>
      <c r="R759" s="258">
        <v>0</v>
      </c>
      <c r="S759" s="259" t="s">
        <v>2259</v>
      </c>
    </row>
    <row r="760" spans="1:19" s="38" customFormat="1" ht="12" hidden="1" customHeight="1" x14ac:dyDescent="0.2">
      <c r="A760" s="249">
        <v>201</v>
      </c>
      <c r="B760" s="250" t="s">
        <v>2183</v>
      </c>
      <c r="C760" s="251" t="s">
        <v>268</v>
      </c>
      <c r="D760" s="263" t="s">
        <v>2200</v>
      </c>
      <c r="E760" s="255">
        <v>1987</v>
      </c>
      <c r="F760" s="254" t="s">
        <v>784</v>
      </c>
      <c r="G760" s="268">
        <v>5</v>
      </c>
      <c r="H760" s="257">
        <v>1</v>
      </c>
      <c r="I760" s="256">
        <v>2968.8</v>
      </c>
      <c r="J760" s="256">
        <v>2471.4</v>
      </c>
      <c r="K760" s="268">
        <v>143</v>
      </c>
      <c r="L760" s="256">
        <v>6911269.0800000001</v>
      </c>
      <c r="M760" s="256">
        <v>0</v>
      </c>
      <c r="N760" s="256">
        <v>0</v>
      </c>
      <c r="O760" s="256">
        <v>0</v>
      </c>
      <c r="P760" s="256">
        <v>6911269.0800000001</v>
      </c>
      <c r="Q760" s="258">
        <v>0</v>
      </c>
      <c r="R760" s="258">
        <v>0</v>
      </c>
      <c r="S760" s="259" t="s">
        <v>2259</v>
      </c>
    </row>
    <row r="761" spans="1:19" s="38" customFormat="1" ht="12" hidden="1" customHeight="1" x14ac:dyDescent="0.2">
      <c r="A761" s="249">
        <v>202</v>
      </c>
      <c r="B761" s="250" t="s">
        <v>2184</v>
      </c>
      <c r="C761" s="251" t="s">
        <v>268</v>
      </c>
      <c r="D761" s="263" t="s">
        <v>2200</v>
      </c>
      <c r="E761" s="255">
        <v>1984</v>
      </c>
      <c r="F761" s="254" t="s">
        <v>784</v>
      </c>
      <c r="G761" s="268">
        <v>5</v>
      </c>
      <c r="H761" s="257">
        <v>6</v>
      </c>
      <c r="I761" s="256">
        <v>3909.7</v>
      </c>
      <c r="J761" s="256">
        <v>3473.9</v>
      </c>
      <c r="K761" s="268">
        <v>164</v>
      </c>
      <c r="L761" s="256">
        <v>9721734</v>
      </c>
      <c r="M761" s="256">
        <v>0</v>
      </c>
      <c r="N761" s="256">
        <v>0</v>
      </c>
      <c r="O761" s="256">
        <v>0</v>
      </c>
      <c r="P761" s="256">
        <v>9721734</v>
      </c>
      <c r="Q761" s="258">
        <v>0</v>
      </c>
      <c r="R761" s="258">
        <v>0</v>
      </c>
      <c r="S761" s="259" t="s">
        <v>2259</v>
      </c>
    </row>
    <row r="762" spans="1:19" s="38" customFormat="1" ht="12" hidden="1" customHeight="1" x14ac:dyDescent="0.2">
      <c r="A762" s="249">
        <v>203</v>
      </c>
      <c r="B762" s="250" t="s">
        <v>2185</v>
      </c>
      <c r="C762" s="251" t="s">
        <v>268</v>
      </c>
      <c r="D762" s="263" t="s">
        <v>2200</v>
      </c>
      <c r="E762" s="255">
        <v>1973</v>
      </c>
      <c r="F762" s="254" t="s">
        <v>784</v>
      </c>
      <c r="G762" s="268">
        <v>5</v>
      </c>
      <c r="H762" s="257">
        <v>8</v>
      </c>
      <c r="I762" s="256">
        <v>6153</v>
      </c>
      <c r="J762" s="256">
        <v>5529</v>
      </c>
      <c r="K762" s="268">
        <v>257</v>
      </c>
      <c r="L762" s="256">
        <v>15802236.720000001</v>
      </c>
      <c r="M762" s="256">
        <v>0</v>
      </c>
      <c r="N762" s="256">
        <v>0</v>
      </c>
      <c r="O762" s="256">
        <v>0</v>
      </c>
      <c r="P762" s="256">
        <v>15802236.720000001</v>
      </c>
      <c r="Q762" s="258">
        <v>0</v>
      </c>
      <c r="R762" s="258">
        <v>0</v>
      </c>
      <c r="S762" s="259" t="s">
        <v>2259</v>
      </c>
    </row>
    <row r="763" spans="1:19" s="38" customFormat="1" ht="12" hidden="1" customHeight="1" x14ac:dyDescent="0.2">
      <c r="A763" s="249">
        <v>204</v>
      </c>
      <c r="B763" s="250" t="s">
        <v>2187</v>
      </c>
      <c r="C763" s="251" t="s">
        <v>268</v>
      </c>
      <c r="D763" s="263" t="s">
        <v>2200</v>
      </c>
      <c r="E763" s="255">
        <v>1976</v>
      </c>
      <c r="F763" s="254" t="s">
        <v>781</v>
      </c>
      <c r="G763" s="268">
        <v>5</v>
      </c>
      <c r="H763" s="257">
        <v>4</v>
      </c>
      <c r="I763" s="256">
        <v>3569.6</v>
      </c>
      <c r="J763" s="256">
        <v>3293.6</v>
      </c>
      <c r="K763" s="268">
        <v>162</v>
      </c>
      <c r="L763" s="256">
        <v>7423869.5999999996</v>
      </c>
      <c r="M763" s="256">
        <v>0</v>
      </c>
      <c r="N763" s="256">
        <v>0</v>
      </c>
      <c r="O763" s="256">
        <v>0</v>
      </c>
      <c r="P763" s="256">
        <v>7423869.5999999996</v>
      </c>
      <c r="Q763" s="258">
        <v>0</v>
      </c>
      <c r="R763" s="258">
        <v>0</v>
      </c>
      <c r="S763" s="259" t="s">
        <v>2259</v>
      </c>
    </row>
    <row r="764" spans="1:19" s="38" customFormat="1" ht="12" hidden="1" customHeight="1" x14ac:dyDescent="0.2">
      <c r="A764" s="249">
        <v>205</v>
      </c>
      <c r="B764" s="250" t="s">
        <v>2188</v>
      </c>
      <c r="C764" s="251" t="s">
        <v>268</v>
      </c>
      <c r="D764" s="263" t="s">
        <v>2200</v>
      </c>
      <c r="E764" s="255">
        <v>1966</v>
      </c>
      <c r="F764" s="254" t="s">
        <v>784</v>
      </c>
      <c r="G764" s="268">
        <v>5</v>
      </c>
      <c r="H764" s="257">
        <v>2</v>
      </c>
      <c r="I764" s="256">
        <v>1719.1</v>
      </c>
      <c r="J764" s="256">
        <v>1524.4</v>
      </c>
      <c r="K764" s="268">
        <v>86</v>
      </c>
      <c r="L764" s="256">
        <v>5435333.0999999996</v>
      </c>
      <c r="M764" s="256">
        <v>0</v>
      </c>
      <c r="N764" s="256">
        <v>0</v>
      </c>
      <c r="O764" s="256">
        <v>0</v>
      </c>
      <c r="P764" s="256">
        <v>5435333.0999999996</v>
      </c>
      <c r="Q764" s="258">
        <v>0</v>
      </c>
      <c r="R764" s="258">
        <v>0</v>
      </c>
      <c r="S764" s="259" t="s">
        <v>2259</v>
      </c>
    </row>
    <row r="765" spans="1:19" s="38" customFormat="1" ht="12" hidden="1" customHeight="1" x14ac:dyDescent="0.2">
      <c r="A765" s="249">
        <v>206</v>
      </c>
      <c r="B765" s="250" t="s">
        <v>2189</v>
      </c>
      <c r="C765" s="251" t="s">
        <v>268</v>
      </c>
      <c r="D765" s="263" t="s">
        <v>2200</v>
      </c>
      <c r="E765" s="255">
        <v>1967</v>
      </c>
      <c r="F765" s="254" t="s">
        <v>781</v>
      </c>
      <c r="G765" s="268">
        <v>5</v>
      </c>
      <c r="H765" s="257">
        <v>4</v>
      </c>
      <c r="I765" s="256">
        <v>3575.3</v>
      </c>
      <c r="J765" s="256">
        <v>2533</v>
      </c>
      <c r="K765" s="268">
        <v>118</v>
      </c>
      <c r="L765" s="256">
        <v>8281874.5099999998</v>
      </c>
      <c r="M765" s="256">
        <v>0</v>
      </c>
      <c r="N765" s="256">
        <v>0</v>
      </c>
      <c r="O765" s="256">
        <v>0</v>
      </c>
      <c r="P765" s="256">
        <v>8281874.5099999998</v>
      </c>
      <c r="Q765" s="258">
        <v>0</v>
      </c>
      <c r="R765" s="258">
        <v>0</v>
      </c>
      <c r="S765" s="259" t="s">
        <v>2259</v>
      </c>
    </row>
    <row r="766" spans="1:19" s="38" customFormat="1" ht="12" hidden="1" customHeight="1" x14ac:dyDescent="0.2">
      <c r="A766" s="249">
        <v>207</v>
      </c>
      <c r="B766" s="250" t="s">
        <v>2190</v>
      </c>
      <c r="C766" s="251" t="s">
        <v>268</v>
      </c>
      <c r="D766" s="263" t="s">
        <v>2200</v>
      </c>
      <c r="E766" s="255">
        <v>1968</v>
      </c>
      <c r="F766" s="254" t="s">
        <v>784</v>
      </c>
      <c r="G766" s="268">
        <v>5</v>
      </c>
      <c r="H766" s="257">
        <v>4</v>
      </c>
      <c r="I766" s="256">
        <v>3538.3</v>
      </c>
      <c r="J766" s="256">
        <v>2563.3000000000002</v>
      </c>
      <c r="K766" s="268">
        <v>127</v>
      </c>
      <c r="L766" s="256">
        <v>8646580.9000000004</v>
      </c>
      <c r="M766" s="256">
        <v>0</v>
      </c>
      <c r="N766" s="256">
        <v>0</v>
      </c>
      <c r="O766" s="256">
        <v>0</v>
      </c>
      <c r="P766" s="256">
        <v>8646580.9000000004</v>
      </c>
      <c r="Q766" s="258">
        <v>0</v>
      </c>
      <c r="R766" s="258">
        <v>0</v>
      </c>
      <c r="S766" s="259" t="s">
        <v>2259</v>
      </c>
    </row>
    <row r="767" spans="1:19" s="38" customFormat="1" ht="12" hidden="1" customHeight="1" x14ac:dyDescent="0.2">
      <c r="A767" s="249">
        <v>208</v>
      </c>
      <c r="B767" s="250" t="s">
        <v>2191</v>
      </c>
      <c r="C767" s="251" t="s">
        <v>268</v>
      </c>
      <c r="D767" s="263" t="s">
        <v>2200</v>
      </c>
      <c r="E767" s="255">
        <v>1996</v>
      </c>
      <c r="F767" s="254" t="s">
        <v>784</v>
      </c>
      <c r="G767" s="268">
        <v>5</v>
      </c>
      <c r="H767" s="257">
        <v>1</v>
      </c>
      <c r="I767" s="256">
        <v>1223</v>
      </c>
      <c r="J767" s="256">
        <v>1089.5</v>
      </c>
      <c r="K767" s="268">
        <v>58</v>
      </c>
      <c r="L767" s="256">
        <v>2801626.98</v>
      </c>
      <c r="M767" s="256">
        <v>0</v>
      </c>
      <c r="N767" s="256">
        <v>0</v>
      </c>
      <c r="O767" s="256">
        <v>0</v>
      </c>
      <c r="P767" s="256">
        <v>2801626.98</v>
      </c>
      <c r="Q767" s="258">
        <v>0</v>
      </c>
      <c r="R767" s="258">
        <v>0</v>
      </c>
      <c r="S767" s="259" t="s">
        <v>2259</v>
      </c>
    </row>
    <row r="768" spans="1:19" s="38" customFormat="1" ht="12" hidden="1" customHeight="1" x14ac:dyDescent="0.2">
      <c r="A768" s="249">
        <v>209</v>
      </c>
      <c r="B768" s="250" t="s">
        <v>2192</v>
      </c>
      <c r="C768" s="251" t="s">
        <v>268</v>
      </c>
      <c r="D768" s="263" t="s">
        <v>2200</v>
      </c>
      <c r="E768" s="255">
        <v>1988</v>
      </c>
      <c r="F768" s="254" t="s">
        <v>784</v>
      </c>
      <c r="G768" s="268">
        <v>5</v>
      </c>
      <c r="H768" s="257">
        <v>2</v>
      </c>
      <c r="I768" s="256">
        <v>1528.6</v>
      </c>
      <c r="J768" s="256">
        <v>1398.6</v>
      </c>
      <c r="K768" s="268">
        <v>61</v>
      </c>
      <c r="L768" s="256">
        <v>3968235.06</v>
      </c>
      <c r="M768" s="256">
        <v>0</v>
      </c>
      <c r="N768" s="256">
        <v>0</v>
      </c>
      <c r="O768" s="256">
        <v>0</v>
      </c>
      <c r="P768" s="256">
        <v>3968235.06</v>
      </c>
      <c r="Q768" s="258">
        <v>0</v>
      </c>
      <c r="R768" s="258">
        <v>0</v>
      </c>
      <c r="S768" s="259" t="s">
        <v>2259</v>
      </c>
    </row>
    <row r="769" spans="1:19" s="38" customFormat="1" ht="12" hidden="1" customHeight="1" x14ac:dyDescent="0.2">
      <c r="A769" s="249">
        <v>210</v>
      </c>
      <c r="B769" s="250" t="s">
        <v>2193</v>
      </c>
      <c r="C769" s="251" t="s">
        <v>268</v>
      </c>
      <c r="D769" s="263" t="s">
        <v>2200</v>
      </c>
      <c r="E769" s="255">
        <v>1985</v>
      </c>
      <c r="F769" s="254" t="s">
        <v>784</v>
      </c>
      <c r="G769" s="268">
        <v>9</v>
      </c>
      <c r="H769" s="257">
        <v>1</v>
      </c>
      <c r="I769" s="256">
        <v>6933.3</v>
      </c>
      <c r="J769" s="256">
        <v>4019.8</v>
      </c>
      <c r="K769" s="268">
        <v>31</v>
      </c>
      <c r="L769" s="256">
        <v>10216658.640000001</v>
      </c>
      <c r="M769" s="256">
        <v>0</v>
      </c>
      <c r="N769" s="256">
        <v>0</v>
      </c>
      <c r="O769" s="256">
        <v>0</v>
      </c>
      <c r="P769" s="256">
        <v>10216658.640000001</v>
      </c>
      <c r="Q769" s="258">
        <v>0</v>
      </c>
      <c r="R769" s="258">
        <v>0</v>
      </c>
      <c r="S769" s="259" t="s">
        <v>2259</v>
      </c>
    </row>
    <row r="770" spans="1:19" s="38" customFormat="1" ht="12" hidden="1" customHeight="1" x14ac:dyDescent="0.2">
      <c r="A770" s="249">
        <v>211</v>
      </c>
      <c r="B770" s="250" t="s">
        <v>2194</v>
      </c>
      <c r="C770" s="251" t="s">
        <v>268</v>
      </c>
      <c r="D770" s="263" t="s">
        <v>2200</v>
      </c>
      <c r="E770" s="255">
        <v>1983</v>
      </c>
      <c r="F770" s="254" t="s">
        <v>784</v>
      </c>
      <c r="G770" s="268">
        <v>5</v>
      </c>
      <c r="H770" s="257">
        <v>6</v>
      </c>
      <c r="I770" s="256">
        <v>4894.6000000000004</v>
      </c>
      <c r="J770" s="256">
        <v>4408.6000000000004</v>
      </c>
      <c r="K770" s="268">
        <v>162</v>
      </c>
      <c r="L770" s="256">
        <v>11312563.210000001</v>
      </c>
      <c r="M770" s="256">
        <v>0</v>
      </c>
      <c r="N770" s="256">
        <v>0</v>
      </c>
      <c r="O770" s="256">
        <v>0</v>
      </c>
      <c r="P770" s="256">
        <v>11312563.210000001</v>
      </c>
      <c r="Q770" s="258">
        <v>0</v>
      </c>
      <c r="R770" s="258">
        <v>0</v>
      </c>
      <c r="S770" s="259" t="s">
        <v>2259</v>
      </c>
    </row>
    <row r="771" spans="1:19" s="38" customFormat="1" ht="12" hidden="1" customHeight="1" x14ac:dyDescent="0.2">
      <c r="A771" s="249">
        <v>212</v>
      </c>
      <c r="B771" s="250" t="s">
        <v>2195</v>
      </c>
      <c r="C771" s="251" t="s">
        <v>268</v>
      </c>
      <c r="D771" s="263" t="s">
        <v>2200</v>
      </c>
      <c r="E771" s="255">
        <v>1995</v>
      </c>
      <c r="F771" s="254" t="s">
        <v>784</v>
      </c>
      <c r="G771" s="268">
        <v>6</v>
      </c>
      <c r="H771" s="257">
        <v>4</v>
      </c>
      <c r="I771" s="256">
        <v>4470.8999999999996</v>
      </c>
      <c r="J771" s="256">
        <v>3427.6</v>
      </c>
      <c r="K771" s="268">
        <v>90</v>
      </c>
      <c r="L771" s="256">
        <v>10066413.66</v>
      </c>
      <c r="M771" s="256">
        <v>0</v>
      </c>
      <c r="N771" s="256">
        <v>0</v>
      </c>
      <c r="O771" s="256">
        <v>0</v>
      </c>
      <c r="P771" s="256">
        <v>10066413.66</v>
      </c>
      <c r="Q771" s="258">
        <v>0</v>
      </c>
      <c r="R771" s="258">
        <v>0</v>
      </c>
      <c r="S771" s="259" t="s">
        <v>2259</v>
      </c>
    </row>
    <row r="772" spans="1:19" s="38" customFormat="1" ht="12" hidden="1" customHeight="1" x14ac:dyDescent="0.2">
      <c r="A772" s="249">
        <v>213</v>
      </c>
      <c r="B772" s="250" t="s">
        <v>2196</v>
      </c>
      <c r="C772" s="251" t="s">
        <v>268</v>
      </c>
      <c r="D772" s="263" t="s">
        <v>2200</v>
      </c>
      <c r="E772" s="255">
        <v>1979</v>
      </c>
      <c r="F772" s="254" t="s">
        <v>784</v>
      </c>
      <c r="G772" s="268">
        <v>5</v>
      </c>
      <c r="H772" s="257">
        <v>3</v>
      </c>
      <c r="I772" s="256">
        <v>3019</v>
      </c>
      <c r="J772" s="256">
        <v>2758</v>
      </c>
      <c r="K772" s="268">
        <v>84</v>
      </c>
      <c r="L772" s="256">
        <v>8137511.5499999998</v>
      </c>
      <c r="M772" s="256">
        <v>0</v>
      </c>
      <c r="N772" s="256">
        <v>0</v>
      </c>
      <c r="O772" s="256">
        <v>0</v>
      </c>
      <c r="P772" s="256">
        <v>8137511.5499999998</v>
      </c>
      <c r="Q772" s="258">
        <v>0</v>
      </c>
      <c r="R772" s="258">
        <v>0</v>
      </c>
      <c r="S772" s="259" t="s">
        <v>2259</v>
      </c>
    </row>
    <row r="773" spans="1:19" s="38" customFormat="1" ht="12" hidden="1" customHeight="1" x14ac:dyDescent="0.2">
      <c r="A773" s="249">
        <v>214</v>
      </c>
      <c r="B773" s="250" t="s">
        <v>2197</v>
      </c>
      <c r="C773" s="251" t="s">
        <v>268</v>
      </c>
      <c r="D773" s="263" t="s">
        <v>2200</v>
      </c>
      <c r="E773" s="255">
        <v>1981</v>
      </c>
      <c r="F773" s="254" t="s">
        <v>784</v>
      </c>
      <c r="G773" s="268">
        <v>5</v>
      </c>
      <c r="H773" s="257">
        <v>2</v>
      </c>
      <c r="I773" s="256">
        <v>1991.7</v>
      </c>
      <c r="J773" s="256">
        <v>1775.7</v>
      </c>
      <c r="K773" s="268">
        <v>70</v>
      </c>
      <c r="L773" s="256">
        <v>4042162.6</v>
      </c>
      <c r="M773" s="256">
        <v>0</v>
      </c>
      <c r="N773" s="256">
        <v>0</v>
      </c>
      <c r="O773" s="256">
        <v>0</v>
      </c>
      <c r="P773" s="256">
        <v>4042162.6</v>
      </c>
      <c r="Q773" s="258">
        <v>0</v>
      </c>
      <c r="R773" s="258">
        <v>0</v>
      </c>
      <c r="S773" s="259" t="s">
        <v>2259</v>
      </c>
    </row>
    <row r="774" spans="1:19" s="38" customFormat="1" ht="12" hidden="1" customHeight="1" x14ac:dyDescent="0.2">
      <c r="A774" s="249">
        <v>215</v>
      </c>
      <c r="B774" s="250" t="s">
        <v>954</v>
      </c>
      <c r="C774" s="251" t="s">
        <v>268</v>
      </c>
      <c r="D774" s="263" t="s">
        <v>2200</v>
      </c>
      <c r="E774" s="255">
        <v>1960</v>
      </c>
      <c r="F774" s="254" t="s">
        <v>784</v>
      </c>
      <c r="G774" s="268">
        <v>4</v>
      </c>
      <c r="H774" s="257">
        <v>2</v>
      </c>
      <c r="I774" s="256">
        <v>1355</v>
      </c>
      <c r="J774" s="256">
        <v>1157.5</v>
      </c>
      <c r="K774" s="268">
        <v>48</v>
      </c>
      <c r="L774" s="256">
        <v>4353682.6500000004</v>
      </c>
      <c r="M774" s="256">
        <v>0</v>
      </c>
      <c r="N774" s="256">
        <v>0</v>
      </c>
      <c r="O774" s="256">
        <v>0</v>
      </c>
      <c r="P774" s="256">
        <v>4353682.6500000004</v>
      </c>
      <c r="Q774" s="258">
        <v>0</v>
      </c>
      <c r="R774" s="258">
        <v>0</v>
      </c>
      <c r="S774" s="259" t="s">
        <v>2259</v>
      </c>
    </row>
    <row r="775" spans="1:19" s="38" customFormat="1" ht="12" hidden="1" customHeight="1" x14ac:dyDescent="0.2">
      <c r="A775" s="249">
        <v>216</v>
      </c>
      <c r="B775" s="250" t="s">
        <v>956</v>
      </c>
      <c r="C775" s="251" t="s">
        <v>268</v>
      </c>
      <c r="D775" s="263" t="s">
        <v>2200</v>
      </c>
      <c r="E775" s="255">
        <v>1961</v>
      </c>
      <c r="F775" s="254" t="s">
        <v>784</v>
      </c>
      <c r="G775" s="268">
        <v>5</v>
      </c>
      <c r="H775" s="257">
        <v>3</v>
      </c>
      <c r="I775" s="256">
        <v>1942.1</v>
      </c>
      <c r="J775" s="256">
        <v>1582.3</v>
      </c>
      <c r="K775" s="268">
        <v>72</v>
      </c>
      <c r="L775" s="256">
        <v>3406965.62</v>
      </c>
      <c r="M775" s="256">
        <v>0</v>
      </c>
      <c r="N775" s="256">
        <v>0</v>
      </c>
      <c r="O775" s="256">
        <v>0</v>
      </c>
      <c r="P775" s="256">
        <v>3406965.62</v>
      </c>
      <c r="Q775" s="258">
        <v>0</v>
      </c>
      <c r="R775" s="258">
        <v>0</v>
      </c>
      <c r="S775" s="259" t="s">
        <v>2259</v>
      </c>
    </row>
    <row r="776" spans="1:19" s="38" customFormat="1" ht="12" hidden="1" customHeight="1" x14ac:dyDescent="0.2">
      <c r="A776" s="249">
        <v>217</v>
      </c>
      <c r="B776" s="250" t="s">
        <v>957</v>
      </c>
      <c r="C776" s="251" t="s">
        <v>268</v>
      </c>
      <c r="D776" s="263" t="s">
        <v>2200</v>
      </c>
      <c r="E776" s="255">
        <v>1983</v>
      </c>
      <c r="F776" s="254" t="s">
        <v>781</v>
      </c>
      <c r="G776" s="268">
        <v>5</v>
      </c>
      <c r="H776" s="257">
        <v>5</v>
      </c>
      <c r="I776" s="256">
        <v>4231.8999999999996</v>
      </c>
      <c r="J776" s="256">
        <v>3736.9</v>
      </c>
      <c r="K776" s="268">
        <v>153</v>
      </c>
      <c r="L776" s="256">
        <v>10605528</v>
      </c>
      <c r="M776" s="256">
        <v>0</v>
      </c>
      <c r="N776" s="256">
        <v>0</v>
      </c>
      <c r="O776" s="256">
        <v>0</v>
      </c>
      <c r="P776" s="256">
        <v>10605528</v>
      </c>
      <c r="Q776" s="258">
        <v>0</v>
      </c>
      <c r="R776" s="258">
        <v>0</v>
      </c>
      <c r="S776" s="259" t="s">
        <v>2259</v>
      </c>
    </row>
    <row r="777" spans="1:19" s="38" customFormat="1" ht="12" hidden="1" customHeight="1" x14ac:dyDescent="0.2">
      <c r="A777" s="249">
        <v>218</v>
      </c>
      <c r="B777" s="250" t="s">
        <v>959</v>
      </c>
      <c r="C777" s="251" t="s">
        <v>268</v>
      </c>
      <c r="D777" s="263" t="s">
        <v>2200</v>
      </c>
      <c r="E777" s="255">
        <v>1979</v>
      </c>
      <c r="F777" s="254" t="s">
        <v>784</v>
      </c>
      <c r="G777" s="268">
        <v>9</v>
      </c>
      <c r="H777" s="257">
        <v>1</v>
      </c>
      <c r="I777" s="256">
        <v>2351.6</v>
      </c>
      <c r="J777" s="256">
        <v>2070.6</v>
      </c>
      <c r="K777" s="268">
        <v>82</v>
      </c>
      <c r="L777" s="256">
        <v>3314227.49</v>
      </c>
      <c r="M777" s="256">
        <v>0</v>
      </c>
      <c r="N777" s="256">
        <v>0</v>
      </c>
      <c r="O777" s="256">
        <v>0</v>
      </c>
      <c r="P777" s="256">
        <v>3314227.49</v>
      </c>
      <c r="Q777" s="258">
        <v>0</v>
      </c>
      <c r="R777" s="258">
        <v>0</v>
      </c>
      <c r="S777" s="259" t="s">
        <v>2259</v>
      </c>
    </row>
    <row r="778" spans="1:19" s="38" customFormat="1" ht="12" hidden="1" customHeight="1" x14ac:dyDescent="0.2">
      <c r="A778" s="249">
        <v>219</v>
      </c>
      <c r="B778" s="250" t="s">
        <v>960</v>
      </c>
      <c r="C778" s="251" t="s">
        <v>268</v>
      </c>
      <c r="D778" s="263" t="s">
        <v>2200</v>
      </c>
      <c r="E778" s="255">
        <v>1975</v>
      </c>
      <c r="F778" s="254" t="s">
        <v>784</v>
      </c>
      <c r="G778" s="268">
        <v>5</v>
      </c>
      <c r="H778" s="257">
        <v>4</v>
      </c>
      <c r="I778" s="256">
        <v>3836.4</v>
      </c>
      <c r="J778" s="256">
        <v>3435.4</v>
      </c>
      <c r="K778" s="268">
        <v>162</v>
      </c>
      <c r="L778" s="256">
        <v>8091923.25</v>
      </c>
      <c r="M778" s="256">
        <v>0</v>
      </c>
      <c r="N778" s="256">
        <v>0</v>
      </c>
      <c r="O778" s="256">
        <v>0</v>
      </c>
      <c r="P778" s="256">
        <v>8091923.25</v>
      </c>
      <c r="Q778" s="258">
        <v>0</v>
      </c>
      <c r="R778" s="258">
        <v>0</v>
      </c>
      <c r="S778" s="259" t="s">
        <v>2259</v>
      </c>
    </row>
    <row r="779" spans="1:19" s="38" customFormat="1" ht="12" hidden="1" customHeight="1" x14ac:dyDescent="0.2">
      <c r="A779" s="249">
        <v>220</v>
      </c>
      <c r="B779" s="250" t="s">
        <v>961</v>
      </c>
      <c r="C779" s="251" t="s">
        <v>268</v>
      </c>
      <c r="D779" s="263" t="s">
        <v>2200</v>
      </c>
      <c r="E779" s="255">
        <v>1980</v>
      </c>
      <c r="F779" s="254" t="s">
        <v>784</v>
      </c>
      <c r="G779" s="268">
        <v>9</v>
      </c>
      <c r="H779" s="257">
        <v>1</v>
      </c>
      <c r="I779" s="256">
        <v>2245</v>
      </c>
      <c r="J779" s="256">
        <v>1964</v>
      </c>
      <c r="K779" s="268">
        <v>91</v>
      </c>
      <c r="L779" s="256">
        <v>3314227.49</v>
      </c>
      <c r="M779" s="256">
        <v>0</v>
      </c>
      <c r="N779" s="256">
        <v>0</v>
      </c>
      <c r="O779" s="256">
        <v>0</v>
      </c>
      <c r="P779" s="256">
        <v>3314227.49</v>
      </c>
      <c r="Q779" s="258">
        <v>0</v>
      </c>
      <c r="R779" s="258">
        <v>0</v>
      </c>
      <c r="S779" s="259" t="s">
        <v>2259</v>
      </c>
    </row>
    <row r="780" spans="1:19" s="38" customFormat="1" ht="12" hidden="1" customHeight="1" x14ac:dyDescent="0.2">
      <c r="A780" s="249">
        <v>221</v>
      </c>
      <c r="B780" s="250" t="s">
        <v>962</v>
      </c>
      <c r="C780" s="251" t="s">
        <v>268</v>
      </c>
      <c r="D780" s="263" t="s">
        <v>2200</v>
      </c>
      <c r="E780" s="255">
        <v>1969</v>
      </c>
      <c r="F780" s="254" t="s">
        <v>784</v>
      </c>
      <c r="G780" s="268">
        <v>5</v>
      </c>
      <c r="H780" s="257">
        <v>4</v>
      </c>
      <c r="I780" s="256">
        <v>3603.6</v>
      </c>
      <c r="J780" s="256">
        <v>3209.6</v>
      </c>
      <c r="K780" s="268">
        <v>134</v>
      </c>
      <c r="L780" s="256">
        <v>8129913.4900000002</v>
      </c>
      <c r="M780" s="256">
        <v>0</v>
      </c>
      <c r="N780" s="256">
        <v>0</v>
      </c>
      <c r="O780" s="256">
        <v>0</v>
      </c>
      <c r="P780" s="256">
        <v>8129913.4900000002</v>
      </c>
      <c r="Q780" s="258">
        <v>0</v>
      </c>
      <c r="R780" s="258">
        <v>0</v>
      </c>
      <c r="S780" s="259" t="s">
        <v>2259</v>
      </c>
    </row>
    <row r="781" spans="1:19" s="38" customFormat="1" ht="12" hidden="1" customHeight="1" x14ac:dyDescent="0.2">
      <c r="A781" s="249">
        <v>222</v>
      </c>
      <c r="B781" s="250" t="s">
        <v>963</v>
      </c>
      <c r="C781" s="251" t="s">
        <v>268</v>
      </c>
      <c r="D781" s="263" t="s">
        <v>2200</v>
      </c>
      <c r="E781" s="255">
        <v>1969</v>
      </c>
      <c r="F781" s="254" t="s">
        <v>784</v>
      </c>
      <c r="G781" s="268">
        <v>5</v>
      </c>
      <c r="H781" s="257">
        <v>4</v>
      </c>
      <c r="I781" s="256">
        <v>3359.7</v>
      </c>
      <c r="J781" s="256">
        <v>3087.7</v>
      </c>
      <c r="K781" s="268">
        <v>124</v>
      </c>
      <c r="L781" s="256">
        <v>8114717.4000000004</v>
      </c>
      <c r="M781" s="256">
        <v>0</v>
      </c>
      <c r="N781" s="256">
        <v>0</v>
      </c>
      <c r="O781" s="256">
        <v>0</v>
      </c>
      <c r="P781" s="256">
        <v>8114717.4000000004</v>
      </c>
      <c r="Q781" s="258">
        <v>0</v>
      </c>
      <c r="R781" s="258">
        <v>0</v>
      </c>
      <c r="S781" s="259" t="s">
        <v>2259</v>
      </c>
    </row>
    <row r="782" spans="1:19" s="38" customFormat="1" ht="12" hidden="1" customHeight="1" x14ac:dyDescent="0.2">
      <c r="A782" s="249">
        <v>223</v>
      </c>
      <c r="B782" s="250" t="s">
        <v>964</v>
      </c>
      <c r="C782" s="251" t="s">
        <v>268</v>
      </c>
      <c r="D782" s="263" t="s">
        <v>2200</v>
      </c>
      <c r="E782" s="255">
        <v>1970</v>
      </c>
      <c r="F782" s="254" t="s">
        <v>784</v>
      </c>
      <c r="G782" s="268">
        <v>5</v>
      </c>
      <c r="H782" s="257">
        <v>6</v>
      </c>
      <c r="I782" s="256">
        <v>5143.8</v>
      </c>
      <c r="J782" s="256">
        <v>5143.8</v>
      </c>
      <c r="K782" s="268">
        <v>155</v>
      </c>
      <c r="L782" s="256">
        <v>14170363.25</v>
      </c>
      <c r="M782" s="256">
        <v>0</v>
      </c>
      <c r="N782" s="256">
        <v>0</v>
      </c>
      <c r="O782" s="256">
        <v>0</v>
      </c>
      <c r="P782" s="256">
        <v>14170363.25</v>
      </c>
      <c r="Q782" s="258">
        <v>0</v>
      </c>
      <c r="R782" s="258">
        <v>0</v>
      </c>
      <c r="S782" s="259" t="s">
        <v>2259</v>
      </c>
    </row>
    <row r="783" spans="1:19" s="38" customFormat="1" ht="12" hidden="1" customHeight="1" x14ac:dyDescent="0.2">
      <c r="A783" s="249">
        <v>224</v>
      </c>
      <c r="B783" s="250" t="s">
        <v>965</v>
      </c>
      <c r="C783" s="251" t="s">
        <v>268</v>
      </c>
      <c r="D783" s="263" t="s">
        <v>2200</v>
      </c>
      <c r="E783" s="255">
        <v>1995</v>
      </c>
      <c r="F783" s="254" t="s">
        <v>784</v>
      </c>
      <c r="G783" s="268">
        <v>5</v>
      </c>
      <c r="H783" s="257">
        <v>2</v>
      </c>
      <c r="I783" s="256">
        <v>1888.1</v>
      </c>
      <c r="J783" s="256">
        <v>1591.3</v>
      </c>
      <c r="K783" s="268">
        <v>51</v>
      </c>
      <c r="L783" s="256">
        <v>4109642.1</v>
      </c>
      <c r="M783" s="256">
        <v>0</v>
      </c>
      <c r="N783" s="256">
        <v>0</v>
      </c>
      <c r="O783" s="256">
        <v>0</v>
      </c>
      <c r="P783" s="256">
        <v>4109642.1</v>
      </c>
      <c r="Q783" s="258">
        <v>0</v>
      </c>
      <c r="R783" s="258">
        <v>0</v>
      </c>
      <c r="S783" s="259" t="s">
        <v>2259</v>
      </c>
    </row>
    <row r="784" spans="1:19" s="38" customFormat="1" ht="12" hidden="1" customHeight="1" x14ac:dyDescent="0.2">
      <c r="A784" s="249">
        <v>225</v>
      </c>
      <c r="B784" s="250" t="s">
        <v>969</v>
      </c>
      <c r="C784" s="251" t="s">
        <v>268</v>
      </c>
      <c r="D784" s="263" t="s">
        <v>2200</v>
      </c>
      <c r="E784" s="255">
        <v>1968</v>
      </c>
      <c r="F784" s="254" t="s">
        <v>784</v>
      </c>
      <c r="G784" s="268">
        <v>2</v>
      </c>
      <c r="H784" s="257">
        <v>2</v>
      </c>
      <c r="I784" s="256">
        <v>1442.6</v>
      </c>
      <c r="J784" s="256">
        <v>1076.8</v>
      </c>
      <c r="K784" s="268">
        <v>111</v>
      </c>
      <c r="L784" s="256">
        <v>5302764</v>
      </c>
      <c r="M784" s="256">
        <v>0</v>
      </c>
      <c r="N784" s="256">
        <v>0</v>
      </c>
      <c r="O784" s="256">
        <v>0</v>
      </c>
      <c r="P784" s="256">
        <v>5302764</v>
      </c>
      <c r="Q784" s="258">
        <v>0</v>
      </c>
      <c r="R784" s="258">
        <v>0</v>
      </c>
      <c r="S784" s="259" t="s">
        <v>2259</v>
      </c>
    </row>
    <row r="785" spans="1:19" s="38" customFormat="1" ht="12" hidden="1" customHeight="1" x14ac:dyDescent="0.2">
      <c r="A785" s="249">
        <v>226</v>
      </c>
      <c r="B785" s="250" t="s">
        <v>971</v>
      </c>
      <c r="C785" s="251" t="s">
        <v>268</v>
      </c>
      <c r="D785" s="263" t="s">
        <v>2200</v>
      </c>
      <c r="E785" s="255">
        <v>1978</v>
      </c>
      <c r="F785" s="254" t="s">
        <v>827</v>
      </c>
      <c r="G785" s="268">
        <v>5</v>
      </c>
      <c r="H785" s="257">
        <v>4</v>
      </c>
      <c r="I785" s="256">
        <v>2906.9</v>
      </c>
      <c r="J785" s="256">
        <v>2632.9</v>
      </c>
      <c r="K785" s="268">
        <v>137</v>
      </c>
      <c r="L785" s="256">
        <v>8484422.4000000004</v>
      </c>
      <c r="M785" s="256">
        <v>0</v>
      </c>
      <c r="N785" s="256">
        <v>0</v>
      </c>
      <c r="O785" s="256">
        <v>0</v>
      </c>
      <c r="P785" s="256">
        <v>8484422.4000000004</v>
      </c>
      <c r="Q785" s="258">
        <v>0</v>
      </c>
      <c r="R785" s="258">
        <v>0</v>
      </c>
      <c r="S785" s="259" t="s">
        <v>2259</v>
      </c>
    </row>
    <row r="786" spans="1:19" s="38" customFormat="1" ht="12" hidden="1" customHeight="1" x14ac:dyDescent="0.2">
      <c r="A786" s="249">
        <v>227</v>
      </c>
      <c r="B786" s="250" t="s">
        <v>972</v>
      </c>
      <c r="C786" s="251" t="s">
        <v>268</v>
      </c>
      <c r="D786" s="263" t="s">
        <v>2200</v>
      </c>
      <c r="E786" s="255">
        <v>1961</v>
      </c>
      <c r="F786" s="254" t="s">
        <v>784</v>
      </c>
      <c r="G786" s="268">
        <v>2</v>
      </c>
      <c r="H786" s="257">
        <v>2</v>
      </c>
      <c r="I786" s="256">
        <v>574.70000000000005</v>
      </c>
      <c r="J786" s="256">
        <v>532.70000000000005</v>
      </c>
      <c r="K786" s="268">
        <v>56</v>
      </c>
      <c r="L786" s="256">
        <v>3609073.75</v>
      </c>
      <c r="M786" s="256">
        <v>0</v>
      </c>
      <c r="N786" s="256">
        <v>0</v>
      </c>
      <c r="O786" s="256">
        <v>0</v>
      </c>
      <c r="P786" s="256">
        <v>3609073.75</v>
      </c>
      <c r="Q786" s="258">
        <v>0</v>
      </c>
      <c r="R786" s="258">
        <v>0</v>
      </c>
      <c r="S786" s="259" t="s">
        <v>2259</v>
      </c>
    </row>
    <row r="787" spans="1:19" s="38" customFormat="1" ht="12" hidden="1" customHeight="1" x14ac:dyDescent="0.2">
      <c r="A787" s="249">
        <v>228</v>
      </c>
      <c r="B787" s="250" t="s">
        <v>973</v>
      </c>
      <c r="C787" s="251" t="s">
        <v>268</v>
      </c>
      <c r="D787" s="263" t="s">
        <v>2200</v>
      </c>
      <c r="E787" s="255">
        <v>1971</v>
      </c>
      <c r="F787" s="254" t="s">
        <v>784</v>
      </c>
      <c r="G787" s="268">
        <v>5</v>
      </c>
      <c r="H787" s="257">
        <v>4</v>
      </c>
      <c r="I787" s="256">
        <v>3465.4</v>
      </c>
      <c r="J787" s="256">
        <v>3015.3</v>
      </c>
      <c r="K787" s="268">
        <v>116</v>
      </c>
      <c r="L787" s="256">
        <v>10145955.119999999</v>
      </c>
      <c r="M787" s="256">
        <v>0</v>
      </c>
      <c r="N787" s="256">
        <v>0</v>
      </c>
      <c r="O787" s="256">
        <v>0</v>
      </c>
      <c r="P787" s="256">
        <v>10145955.119999999</v>
      </c>
      <c r="Q787" s="258">
        <v>0</v>
      </c>
      <c r="R787" s="258">
        <v>0</v>
      </c>
      <c r="S787" s="259" t="s">
        <v>2259</v>
      </c>
    </row>
    <row r="788" spans="1:19" s="38" customFormat="1" ht="12" hidden="1" customHeight="1" x14ac:dyDescent="0.2">
      <c r="A788" s="249">
        <v>229</v>
      </c>
      <c r="B788" s="250" t="s">
        <v>977</v>
      </c>
      <c r="C788" s="251" t="s">
        <v>268</v>
      </c>
      <c r="D788" s="263" t="s">
        <v>2200</v>
      </c>
      <c r="E788" s="255">
        <v>1982</v>
      </c>
      <c r="F788" s="254" t="s">
        <v>781</v>
      </c>
      <c r="G788" s="268">
        <v>5</v>
      </c>
      <c r="H788" s="257">
        <v>10</v>
      </c>
      <c r="I788" s="256">
        <v>8542.7000000000007</v>
      </c>
      <c r="J788" s="256">
        <v>7497.8</v>
      </c>
      <c r="K788" s="268">
        <v>24</v>
      </c>
      <c r="L788" s="256">
        <v>19390440.359999999</v>
      </c>
      <c r="M788" s="256">
        <v>0</v>
      </c>
      <c r="N788" s="256">
        <v>0</v>
      </c>
      <c r="O788" s="256">
        <v>0</v>
      </c>
      <c r="P788" s="256">
        <v>19390440.359999999</v>
      </c>
      <c r="Q788" s="258">
        <v>0</v>
      </c>
      <c r="R788" s="258">
        <v>0</v>
      </c>
      <c r="S788" s="259" t="s">
        <v>2259</v>
      </c>
    </row>
    <row r="789" spans="1:19" s="38" customFormat="1" ht="12" hidden="1" customHeight="1" x14ac:dyDescent="0.2">
      <c r="A789" s="249">
        <v>230</v>
      </c>
      <c r="B789" s="250" t="s">
        <v>979</v>
      </c>
      <c r="C789" s="251" t="s">
        <v>268</v>
      </c>
      <c r="D789" s="263" t="s">
        <v>2200</v>
      </c>
      <c r="E789" s="255">
        <v>1975</v>
      </c>
      <c r="F789" s="254" t="s">
        <v>781</v>
      </c>
      <c r="G789" s="268">
        <v>5</v>
      </c>
      <c r="H789" s="257">
        <v>4</v>
      </c>
      <c r="I789" s="256">
        <v>3519.2</v>
      </c>
      <c r="J789" s="256">
        <v>3236.2</v>
      </c>
      <c r="K789" s="268">
        <v>31</v>
      </c>
      <c r="L789" s="256">
        <v>8064620.25</v>
      </c>
      <c r="M789" s="256">
        <v>0</v>
      </c>
      <c r="N789" s="256">
        <v>0</v>
      </c>
      <c r="O789" s="256">
        <v>0</v>
      </c>
      <c r="P789" s="256">
        <v>8064620.25</v>
      </c>
      <c r="Q789" s="258">
        <v>0</v>
      </c>
      <c r="R789" s="258">
        <v>0</v>
      </c>
      <c r="S789" s="259" t="s">
        <v>2259</v>
      </c>
    </row>
    <row r="790" spans="1:19" s="38" customFormat="1" ht="12" hidden="1" customHeight="1" x14ac:dyDescent="0.2">
      <c r="A790" s="249">
        <v>231</v>
      </c>
      <c r="B790" s="250" t="s">
        <v>980</v>
      </c>
      <c r="C790" s="251" t="s">
        <v>268</v>
      </c>
      <c r="D790" s="263" t="s">
        <v>2200</v>
      </c>
      <c r="E790" s="255">
        <v>1973</v>
      </c>
      <c r="F790" s="254" t="s">
        <v>781</v>
      </c>
      <c r="G790" s="268">
        <v>5</v>
      </c>
      <c r="H790" s="257">
        <v>8</v>
      </c>
      <c r="I790" s="256">
        <v>4102.1000000000004</v>
      </c>
      <c r="J790" s="256">
        <v>3727.1</v>
      </c>
      <c r="K790" s="268">
        <v>14</v>
      </c>
      <c r="L790" s="256">
        <v>13866727.869999999</v>
      </c>
      <c r="M790" s="256">
        <v>0</v>
      </c>
      <c r="N790" s="256">
        <v>0</v>
      </c>
      <c r="O790" s="256">
        <v>0</v>
      </c>
      <c r="P790" s="256">
        <v>13866727.869999999</v>
      </c>
      <c r="Q790" s="258">
        <v>0</v>
      </c>
      <c r="R790" s="258">
        <v>0</v>
      </c>
      <c r="S790" s="259" t="s">
        <v>2259</v>
      </c>
    </row>
    <row r="791" spans="1:19" s="38" customFormat="1" ht="12" hidden="1" customHeight="1" x14ac:dyDescent="0.2">
      <c r="A791" s="249">
        <v>232</v>
      </c>
      <c r="B791" s="250" t="s">
        <v>983</v>
      </c>
      <c r="C791" s="251" t="s">
        <v>268</v>
      </c>
      <c r="D791" s="263" t="s">
        <v>2200</v>
      </c>
      <c r="E791" s="255">
        <v>1989</v>
      </c>
      <c r="F791" s="254" t="s">
        <v>784</v>
      </c>
      <c r="G791" s="268">
        <v>2</v>
      </c>
      <c r="H791" s="257">
        <v>3</v>
      </c>
      <c r="I791" s="256">
        <v>986.5</v>
      </c>
      <c r="J791" s="256">
        <v>876.5</v>
      </c>
      <c r="K791" s="268">
        <v>24</v>
      </c>
      <c r="L791" s="256">
        <v>6990206</v>
      </c>
      <c r="M791" s="256">
        <v>0</v>
      </c>
      <c r="N791" s="256">
        <v>0</v>
      </c>
      <c r="O791" s="256">
        <v>0</v>
      </c>
      <c r="P791" s="256">
        <v>6990206</v>
      </c>
      <c r="Q791" s="258">
        <v>0</v>
      </c>
      <c r="R791" s="258">
        <v>0</v>
      </c>
      <c r="S791" s="259" t="s">
        <v>2259</v>
      </c>
    </row>
    <row r="792" spans="1:19" s="38" customFormat="1" ht="12" hidden="1" customHeight="1" x14ac:dyDescent="0.2">
      <c r="A792" s="249">
        <v>233</v>
      </c>
      <c r="B792" s="250" t="s">
        <v>984</v>
      </c>
      <c r="C792" s="251" t="s">
        <v>268</v>
      </c>
      <c r="D792" s="263" t="s">
        <v>2200</v>
      </c>
      <c r="E792" s="255">
        <v>1995</v>
      </c>
      <c r="F792" s="254" t="s">
        <v>781</v>
      </c>
      <c r="G792" s="268">
        <v>5</v>
      </c>
      <c r="H792" s="257">
        <v>4</v>
      </c>
      <c r="I792" s="256">
        <v>2908.6</v>
      </c>
      <c r="J792" s="256">
        <v>2606.6</v>
      </c>
      <c r="K792" s="268">
        <v>64</v>
      </c>
      <c r="L792" s="256">
        <v>6840565.5599999996</v>
      </c>
      <c r="M792" s="256">
        <v>0</v>
      </c>
      <c r="N792" s="256">
        <v>0</v>
      </c>
      <c r="O792" s="256">
        <v>0</v>
      </c>
      <c r="P792" s="256">
        <v>6840565.5599999996</v>
      </c>
      <c r="Q792" s="258">
        <v>0</v>
      </c>
      <c r="R792" s="258">
        <v>0</v>
      </c>
      <c r="S792" s="259" t="s">
        <v>2259</v>
      </c>
    </row>
    <row r="793" spans="1:19" s="38" customFormat="1" ht="12" hidden="1" customHeight="1" x14ac:dyDescent="0.2">
      <c r="A793" s="249">
        <v>234</v>
      </c>
      <c r="B793" s="250" t="s">
        <v>985</v>
      </c>
      <c r="C793" s="251" t="s">
        <v>268</v>
      </c>
      <c r="D793" s="263" t="s">
        <v>2200</v>
      </c>
      <c r="E793" s="255">
        <v>1994</v>
      </c>
      <c r="F793" s="254" t="s">
        <v>784</v>
      </c>
      <c r="G793" s="268">
        <v>4</v>
      </c>
      <c r="H793" s="257">
        <v>5</v>
      </c>
      <c r="I793" s="256">
        <v>6027</v>
      </c>
      <c r="J793" s="256">
        <v>4501.3999999999996</v>
      </c>
      <c r="K793" s="268">
        <v>86</v>
      </c>
      <c r="L793" s="256">
        <v>12757125.949999999</v>
      </c>
      <c r="M793" s="256">
        <v>0</v>
      </c>
      <c r="N793" s="256">
        <v>0</v>
      </c>
      <c r="O793" s="256">
        <v>0</v>
      </c>
      <c r="P793" s="256">
        <v>12757125.949999999</v>
      </c>
      <c r="Q793" s="258">
        <v>0</v>
      </c>
      <c r="R793" s="258">
        <v>0</v>
      </c>
      <c r="S793" s="259" t="s">
        <v>2259</v>
      </c>
    </row>
    <row r="794" spans="1:19" s="38" customFormat="1" ht="12" hidden="1" customHeight="1" x14ac:dyDescent="0.2">
      <c r="A794" s="249">
        <v>235</v>
      </c>
      <c r="B794" s="250" t="s">
        <v>986</v>
      </c>
      <c r="C794" s="251" t="s">
        <v>268</v>
      </c>
      <c r="D794" s="263" t="s">
        <v>2200</v>
      </c>
      <c r="E794" s="255">
        <v>1980</v>
      </c>
      <c r="F794" s="254" t="s">
        <v>784</v>
      </c>
      <c r="G794" s="268">
        <v>5</v>
      </c>
      <c r="H794" s="257">
        <v>4</v>
      </c>
      <c r="I794" s="256">
        <v>3588.7</v>
      </c>
      <c r="J794" s="256">
        <v>2627.1</v>
      </c>
      <c r="K794" s="268">
        <v>151</v>
      </c>
      <c r="L794" s="256">
        <v>9818951.3399999999</v>
      </c>
      <c r="M794" s="256">
        <v>0</v>
      </c>
      <c r="N794" s="256">
        <v>0</v>
      </c>
      <c r="O794" s="256">
        <v>0</v>
      </c>
      <c r="P794" s="256">
        <v>9818951.3399999999</v>
      </c>
      <c r="Q794" s="258">
        <v>0</v>
      </c>
      <c r="R794" s="258">
        <v>0</v>
      </c>
      <c r="S794" s="259" t="s">
        <v>2259</v>
      </c>
    </row>
    <row r="795" spans="1:19" s="38" customFormat="1" ht="12" hidden="1" customHeight="1" x14ac:dyDescent="0.2">
      <c r="A795" s="249">
        <v>236</v>
      </c>
      <c r="B795" s="250" t="s">
        <v>987</v>
      </c>
      <c r="C795" s="251" t="s">
        <v>268</v>
      </c>
      <c r="D795" s="263" t="s">
        <v>2200</v>
      </c>
      <c r="E795" s="255">
        <v>1983</v>
      </c>
      <c r="F795" s="254" t="s">
        <v>781</v>
      </c>
      <c r="G795" s="268">
        <v>9</v>
      </c>
      <c r="H795" s="257">
        <v>3</v>
      </c>
      <c r="I795" s="256">
        <v>6497.2</v>
      </c>
      <c r="J795" s="256">
        <v>5827.8</v>
      </c>
      <c r="K795" s="268">
        <v>308</v>
      </c>
      <c r="L795" s="256">
        <v>7998335.7000000002</v>
      </c>
      <c r="M795" s="256">
        <v>0</v>
      </c>
      <c r="N795" s="256">
        <v>0</v>
      </c>
      <c r="O795" s="256">
        <v>0</v>
      </c>
      <c r="P795" s="256">
        <v>7998335.7000000002</v>
      </c>
      <c r="Q795" s="258">
        <v>0</v>
      </c>
      <c r="R795" s="258">
        <v>0</v>
      </c>
      <c r="S795" s="259" t="s">
        <v>2259</v>
      </c>
    </row>
    <row r="796" spans="1:19" s="38" customFormat="1" ht="12" hidden="1" customHeight="1" x14ac:dyDescent="0.2">
      <c r="A796" s="249">
        <v>237</v>
      </c>
      <c r="B796" s="250" t="s">
        <v>988</v>
      </c>
      <c r="C796" s="251" t="s">
        <v>268</v>
      </c>
      <c r="D796" s="263" t="s">
        <v>2200</v>
      </c>
      <c r="E796" s="255">
        <v>1983</v>
      </c>
      <c r="F796" s="254" t="s">
        <v>784</v>
      </c>
      <c r="G796" s="268">
        <v>9</v>
      </c>
      <c r="H796" s="257">
        <v>4</v>
      </c>
      <c r="I796" s="256">
        <v>9357.9</v>
      </c>
      <c r="J796" s="256">
        <v>7853.1</v>
      </c>
      <c r="K796" s="268">
        <v>355</v>
      </c>
      <c r="L796" s="256">
        <v>20769159.010000002</v>
      </c>
      <c r="M796" s="256">
        <v>0</v>
      </c>
      <c r="N796" s="256">
        <v>0</v>
      </c>
      <c r="O796" s="256">
        <v>0</v>
      </c>
      <c r="P796" s="256">
        <v>20769159.010000002</v>
      </c>
      <c r="Q796" s="258">
        <v>0</v>
      </c>
      <c r="R796" s="258">
        <v>0</v>
      </c>
      <c r="S796" s="259" t="s">
        <v>2259</v>
      </c>
    </row>
    <row r="797" spans="1:19" s="38" customFormat="1" ht="12" hidden="1" customHeight="1" x14ac:dyDescent="0.2">
      <c r="A797" s="249">
        <v>238</v>
      </c>
      <c r="B797" s="250" t="s">
        <v>990</v>
      </c>
      <c r="C797" s="251" t="s">
        <v>268</v>
      </c>
      <c r="D797" s="263" t="s">
        <v>2200</v>
      </c>
      <c r="E797" s="255">
        <v>1958</v>
      </c>
      <c r="F797" s="254" t="s">
        <v>784</v>
      </c>
      <c r="G797" s="268">
        <v>2</v>
      </c>
      <c r="H797" s="257">
        <v>2</v>
      </c>
      <c r="I797" s="256">
        <v>709.1</v>
      </c>
      <c r="J797" s="256">
        <v>661.6</v>
      </c>
      <c r="K797" s="268">
        <v>84</v>
      </c>
      <c r="L797" s="256">
        <v>4612016.3499999996</v>
      </c>
      <c r="M797" s="256">
        <v>0</v>
      </c>
      <c r="N797" s="256">
        <v>0</v>
      </c>
      <c r="O797" s="256">
        <v>0</v>
      </c>
      <c r="P797" s="256">
        <v>4612016.3499999996</v>
      </c>
      <c r="Q797" s="258">
        <v>0</v>
      </c>
      <c r="R797" s="258">
        <v>0</v>
      </c>
      <c r="S797" s="259" t="s">
        <v>2259</v>
      </c>
    </row>
    <row r="798" spans="1:19" s="38" customFormat="1" ht="12" hidden="1" customHeight="1" x14ac:dyDescent="0.2">
      <c r="A798" s="249">
        <v>239</v>
      </c>
      <c r="B798" s="250" t="s">
        <v>991</v>
      </c>
      <c r="C798" s="251" t="s">
        <v>268</v>
      </c>
      <c r="D798" s="263" t="s">
        <v>2200</v>
      </c>
      <c r="E798" s="255">
        <v>1978</v>
      </c>
      <c r="F798" s="254" t="s">
        <v>781</v>
      </c>
      <c r="G798" s="268">
        <v>5</v>
      </c>
      <c r="H798" s="257">
        <v>4</v>
      </c>
      <c r="I798" s="256">
        <v>3640</v>
      </c>
      <c r="J798" s="256">
        <v>3275.5</v>
      </c>
      <c r="K798" s="268">
        <v>144</v>
      </c>
      <c r="L798" s="256">
        <v>8095553.04</v>
      </c>
      <c r="M798" s="256">
        <v>0</v>
      </c>
      <c r="N798" s="256">
        <v>0</v>
      </c>
      <c r="O798" s="256">
        <v>0</v>
      </c>
      <c r="P798" s="256">
        <v>8095553.04</v>
      </c>
      <c r="Q798" s="258">
        <v>0</v>
      </c>
      <c r="R798" s="258">
        <v>0</v>
      </c>
      <c r="S798" s="259" t="s">
        <v>2259</v>
      </c>
    </row>
    <row r="799" spans="1:19" s="38" customFormat="1" ht="12" hidden="1" customHeight="1" x14ac:dyDescent="0.2">
      <c r="A799" s="249">
        <v>240</v>
      </c>
      <c r="B799" s="250" t="s">
        <v>994</v>
      </c>
      <c r="C799" s="251" t="s">
        <v>268</v>
      </c>
      <c r="D799" s="263" t="s">
        <v>2200</v>
      </c>
      <c r="E799" s="255">
        <v>1969</v>
      </c>
      <c r="F799" s="254" t="s">
        <v>784</v>
      </c>
      <c r="G799" s="268">
        <v>5</v>
      </c>
      <c r="H799" s="257">
        <v>4</v>
      </c>
      <c r="I799" s="256">
        <v>3760.1</v>
      </c>
      <c r="J799" s="256">
        <v>2564.4</v>
      </c>
      <c r="K799" s="268">
        <v>40</v>
      </c>
      <c r="L799" s="256">
        <v>9459572.25</v>
      </c>
      <c r="M799" s="256">
        <v>0</v>
      </c>
      <c r="N799" s="256">
        <v>0</v>
      </c>
      <c r="O799" s="256">
        <v>0</v>
      </c>
      <c r="P799" s="256">
        <v>9459572.25</v>
      </c>
      <c r="Q799" s="258">
        <v>0</v>
      </c>
      <c r="R799" s="258">
        <v>0</v>
      </c>
      <c r="S799" s="259" t="s">
        <v>2259</v>
      </c>
    </row>
    <row r="800" spans="1:19" s="38" customFormat="1" ht="12" hidden="1" customHeight="1" x14ac:dyDescent="0.2">
      <c r="A800" s="249">
        <v>241</v>
      </c>
      <c r="B800" s="250" t="s">
        <v>995</v>
      </c>
      <c r="C800" s="251" t="s">
        <v>268</v>
      </c>
      <c r="D800" s="263" t="s">
        <v>2200</v>
      </c>
      <c r="E800" s="255">
        <v>1971</v>
      </c>
      <c r="F800" s="254" t="s">
        <v>784</v>
      </c>
      <c r="G800" s="268">
        <v>5</v>
      </c>
      <c r="H800" s="257">
        <v>2</v>
      </c>
      <c r="I800" s="256">
        <v>3733.3</v>
      </c>
      <c r="J800" s="256">
        <v>3107.8</v>
      </c>
      <c r="K800" s="268">
        <v>156</v>
      </c>
      <c r="L800" s="256">
        <v>9140454.1400000006</v>
      </c>
      <c r="M800" s="256">
        <v>0</v>
      </c>
      <c r="N800" s="256">
        <v>0</v>
      </c>
      <c r="O800" s="256">
        <v>0</v>
      </c>
      <c r="P800" s="256">
        <v>9140454.1400000006</v>
      </c>
      <c r="Q800" s="258">
        <v>0</v>
      </c>
      <c r="R800" s="258">
        <v>0</v>
      </c>
      <c r="S800" s="259" t="s">
        <v>2259</v>
      </c>
    </row>
    <row r="801" spans="1:19" s="38" customFormat="1" ht="12" hidden="1" customHeight="1" x14ac:dyDescent="0.2">
      <c r="A801" s="249">
        <v>242</v>
      </c>
      <c r="B801" s="250" t="s">
        <v>997</v>
      </c>
      <c r="C801" s="251" t="s">
        <v>268</v>
      </c>
      <c r="D801" s="263" t="s">
        <v>2200</v>
      </c>
      <c r="E801" s="255">
        <v>1974</v>
      </c>
      <c r="F801" s="254" t="s">
        <v>784</v>
      </c>
      <c r="G801" s="268">
        <v>5</v>
      </c>
      <c r="H801" s="257">
        <v>4</v>
      </c>
      <c r="I801" s="256">
        <v>3444.3</v>
      </c>
      <c r="J801" s="256">
        <v>3165.3</v>
      </c>
      <c r="K801" s="268">
        <v>46</v>
      </c>
      <c r="L801" s="256">
        <v>8484422.4000000004</v>
      </c>
      <c r="M801" s="256">
        <v>0</v>
      </c>
      <c r="N801" s="256">
        <v>0</v>
      </c>
      <c r="O801" s="256">
        <v>0</v>
      </c>
      <c r="P801" s="256">
        <v>8484422.4000000004</v>
      </c>
      <c r="Q801" s="258">
        <v>0</v>
      </c>
      <c r="R801" s="258">
        <v>0</v>
      </c>
      <c r="S801" s="259" t="s">
        <v>2259</v>
      </c>
    </row>
    <row r="802" spans="1:19" s="38" customFormat="1" ht="12" hidden="1" customHeight="1" x14ac:dyDescent="0.2">
      <c r="A802" s="249">
        <v>243</v>
      </c>
      <c r="B802" s="250" t="s">
        <v>1000</v>
      </c>
      <c r="C802" s="251" t="s">
        <v>268</v>
      </c>
      <c r="D802" s="263" t="s">
        <v>2200</v>
      </c>
      <c r="E802" s="255">
        <v>1977</v>
      </c>
      <c r="F802" s="254" t="s">
        <v>784</v>
      </c>
      <c r="G802" s="268">
        <v>9</v>
      </c>
      <c r="H802" s="257">
        <v>1</v>
      </c>
      <c r="I802" s="256">
        <v>3369</v>
      </c>
      <c r="J802" s="256">
        <v>2254.6999999999998</v>
      </c>
      <c r="K802" s="268">
        <v>106</v>
      </c>
      <c r="L802" s="256">
        <v>9315188.7599999998</v>
      </c>
      <c r="M802" s="256">
        <v>0</v>
      </c>
      <c r="N802" s="256">
        <v>0</v>
      </c>
      <c r="O802" s="256">
        <v>0</v>
      </c>
      <c r="P802" s="256">
        <v>9315188.7599999998</v>
      </c>
      <c r="Q802" s="258">
        <v>0</v>
      </c>
      <c r="R802" s="258">
        <v>0</v>
      </c>
      <c r="S802" s="259" t="s">
        <v>2259</v>
      </c>
    </row>
    <row r="803" spans="1:19" s="38" customFormat="1" ht="12" hidden="1" customHeight="1" x14ac:dyDescent="0.2">
      <c r="A803" s="249">
        <v>244</v>
      </c>
      <c r="B803" s="250" t="s">
        <v>1002</v>
      </c>
      <c r="C803" s="251" t="s">
        <v>268</v>
      </c>
      <c r="D803" s="263" t="s">
        <v>2200</v>
      </c>
      <c r="E803" s="255">
        <v>1990</v>
      </c>
      <c r="F803" s="254" t="s">
        <v>781</v>
      </c>
      <c r="G803" s="268">
        <v>5</v>
      </c>
      <c r="H803" s="257">
        <v>4</v>
      </c>
      <c r="I803" s="256">
        <v>3186.6</v>
      </c>
      <c r="J803" s="256">
        <v>2930.6</v>
      </c>
      <c r="K803" s="268">
        <v>116</v>
      </c>
      <c r="L803" s="256">
        <v>7255948.7400000002</v>
      </c>
      <c r="M803" s="256">
        <v>0</v>
      </c>
      <c r="N803" s="256">
        <v>0</v>
      </c>
      <c r="O803" s="256">
        <v>0</v>
      </c>
      <c r="P803" s="256">
        <v>7255948.7400000002</v>
      </c>
      <c r="Q803" s="258">
        <v>0</v>
      </c>
      <c r="R803" s="258">
        <v>0</v>
      </c>
      <c r="S803" s="259" t="s">
        <v>2259</v>
      </c>
    </row>
    <row r="804" spans="1:19" s="38" customFormat="1" ht="12" hidden="1" customHeight="1" x14ac:dyDescent="0.2">
      <c r="A804" s="249">
        <v>245</v>
      </c>
      <c r="B804" s="250" t="s">
        <v>1003</v>
      </c>
      <c r="C804" s="251" t="s">
        <v>268</v>
      </c>
      <c r="D804" s="263" t="s">
        <v>2200</v>
      </c>
      <c r="E804" s="255">
        <v>1977</v>
      </c>
      <c r="F804" s="254" t="s">
        <v>784</v>
      </c>
      <c r="G804" s="268">
        <v>5</v>
      </c>
      <c r="H804" s="257">
        <v>4</v>
      </c>
      <c r="I804" s="256">
        <v>3794.4</v>
      </c>
      <c r="J804" s="256">
        <v>2664.4</v>
      </c>
      <c r="K804" s="268">
        <v>143</v>
      </c>
      <c r="L804" s="256">
        <v>8908643.5199999996</v>
      </c>
      <c r="M804" s="256">
        <v>0</v>
      </c>
      <c r="N804" s="256">
        <v>0</v>
      </c>
      <c r="O804" s="256">
        <v>0</v>
      </c>
      <c r="P804" s="256">
        <v>8908643.5199999996</v>
      </c>
      <c r="Q804" s="258">
        <v>0</v>
      </c>
      <c r="R804" s="258">
        <v>0</v>
      </c>
      <c r="S804" s="259" t="s">
        <v>2259</v>
      </c>
    </row>
    <row r="805" spans="1:19" s="38" customFormat="1" ht="12" hidden="1" customHeight="1" x14ac:dyDescent="0.2">
      <c r="A805" s="249">
        <v>246</v>
      </c>
      <c r="B805" s="250" t="s">
        <v>1004</v>
      </c>
      <c r="C805" s="251" t="s">
        <v>268</v>
      </c>
      <c r="D805" s="263" t="s">
        <v>2200</v>
      </c>
      <c r="E805" s="255">
        <v>1987</v>
      </c>
      <c r="F805" s="254" t="s">
        <v>781</v>
      </c>
      <c r="G805" s="268">
        <v>5</v>
      </c>
      <c r="H805" s="257">
        <v>10</v>
      </c>
      <c r="I805" s="256">
        <v>7783.6</v>
      </c>
      <c r="J805" s="256">
        <v>7123.8</v>
      </c>
      <c r="K805" s="268">
        <v>154</v>
      </c>
      <c r="L805" s="256">
        <v>17693555.890000001</v>
      </c>
      <c r="M805" s="256">
        <v>0</v>
      </c>
      <c r="N805" s="256">
        <v>0</v>
      </c>
      <c r="O805" s="256">
        <v>0</v>
      </c>
      <c r="P805" s="256">
        <v>17693555.890000001</v>
      </c>
      <c r="Q805" s="258">
        <v>0</v>
      </c>
      <c r="R805" s="258">
        <v>0</v>
      </c>
      <c r="S805" s="259" t="s">
        <v>2259</v>
      </c>
    </row>
    <row r="806" spans="1:19" s="38" customFormat="1" ht="12" hidden="1" customHeight="1" x14ac:dyDescent="0.2">
      <c r="A806" s="249">
        <v>247</v>
      </c>
      <c r="B806" s="250" t="s">
        <v>1005</v>
      </c>
      <c r="C806" s="251" t="s">
        <v>268</v>
      </c>
      <c r="D806" s="263" t="s">
        <v>2200</v>
      </c>
      <c r="E806" s="255">
        <v>1977</v>
      </c>
      <c r="F806" s="254" t="s">
        <v>784</v>
      </c>
      <c r="G806" s="268">
        <v>5</v>
      </c>
      <c r="H806" s="257">
        <v>2</v>
      </c>
      <c r="I806" s="256">
        <v>4844.7</v>
      </c>
      <c r="J806" s="256">
        <v>2494.6</v>
      </c>
      <c r="K806" s="268">
        <v>155</v>
      </c>
      <c r="L806" s="256">
        <v>10119441.300000001</v>
      </c>
      <c r="M806" s="256">
        <v>0</v>
      </c>
      <c r="N806" s="256">
        <v>0</v>
      </c>
      <c r="O806" s="256">
        <v>0</v>
      </c>
      <c r="P806" s="256">
        <v>10119441.300000001</v>
      </c>
      <c r="Q806" s="258">
        <v>0</v>
      </c>
      <c r="R806" s="258">
        <v>0</v>
      </c>
      <c r="S806" s="259" t="s">
        <v>2259</v>
      </c>
    </row>
    <row r="807" spans="1:19" s="38" customFormat="1" ht="12" hidden="1" customHeight="1" x14ac:dyDescent="0.2">
      <c r="A807" s="249">
        <v>248</v>
      </c>
      <c r="B807" s="250" t="s">
        <v>1009</v>
      </c>
      <c r="C807" s="251" t="s">
        <v>268</v>
      </c>
      <c r="D807" s="263" t="s">
        <v>2200</v>
      </c>
      <c r="E807" s="255">
        <v>1989</v>
      </c>
      <c r="F807" s="254" t="s">
        <v>781</v>
      </c>
      <c r="G807" s="268">
        <v>6</v>
      </c>
      <c r="H807" s="257">
        <v>4</v>
      </c>
      <c r="I807" s="256">
        <v>3714.3</v>
      </c>
      <c r="J807" s="256">
        <v>3428.9</v>
      </c>
      <c r="K807" s="268">
        <v>129</v>
      </c>
      <c r="L807" s="256">
        <v>11803952.66</v>
      </c>
      <c r="M807" s="256">
        <v>0</v>
      </c>
      <c r="N807" s="256">
        <v>0</v>
      </c>
      <c r="O807" s="256">
        <v>0</v>
      </c>
      <c r="P807" s="256">
        <v>11803952.66</v>
      </c>
      <c r="Q807" s="258">
        <v>0</v>
      </c>
      <c r="R807" s="258">
        <v>0</v>
      </c>
      <c r="S807" s="259" t="s">
        <v>2259</v>
      </c>
    </row>
    <row r="808" spans="1:19" s="38" customFormat="1" ht="12" hidden="1" customHeight="1" x14ac:dyDescent="0.2">
      <c r="A808" s="249">
        <v>249</v>
      </c>
      <c r="B808" s="250" t="s">
        <v>1010</v>
      </c>
      <c r="C808" s="251" t="s">
        <v>268</v>
      </c>
      <c r="D808" s="263" t="s">
        <v>2200</v>
      </c>
      <c r="E808" s="255">
        <v>1990</v>
      </c>
      <c r="F808" s="254" t="s">
        <v>781</v>
      </c>
      <c r="G808" s="268">
        <v>6</v>
      </c>
      <c r="H808" s="257">
        <v>4</v>
      </c>
      <c r="I808" s="256">
        <v>3903.9</v>
      </c>
      <c r="J808" s="256">
        <v>3347.4</v>
      </c>
      <c r="K808" s="268">
        <v>48</v>
      </c>
      <c r="L808" s="256">
        <v>10950207.66</v>
      </c>
      <c r="M808" s="256">
        <v>0</v>
      </c>
      <c r="N808" s="256">
        <v>0</v>
      </c>
      <c r="O808" s="256">
        <v>0</v>
      </c>
      <c r="P808" s="256">
        <v>10950207.66</v>
      </c>
      <c r="Q808" s="258">
        <v>0</v>
      </c>
      <c r="R808" s="258">
        <v>0</v>
      </c>
      <c r="S808" s="259" t="s">
        <v>2259</v>
      </c>
    </row>
    <row r="809" spans="1:19" s="38" customFormat="1" ht="12" hidden="1" customHeight="1" x14ac:dyDescent="0.2">
      <c r="A809" s="249">
        <v>250</v>
      </c>
      <c r="B809" s="250" t="s">
        <v>1011</v>
      </c>
      <c r="C809" s="251" t="s">
        <v>268</v>
      </c>
      <c r="D809" s="263" t="s">
        <v>2200</v>
      </c>
      <c r="E809" s="255">
        <v>1991</v>
      </c>
      <c r="F809" s="254" t="s">
        <v>781</v>
      </c>
      <c r="G809" s="268">
        <v>5</v>
      </c>
      <c r="H809" s="257">
        <v>4</v>
      </c>
      <c r="I809" s="256">
        <v>3090.1</v>
      </c>
      <c r="J809" s="256">
        <v>2774.5</v>
      </c>
      <c r="K809" s="268">
        <v>40</v>
      </c>
      <c r="L809" s="256">
        <v>7132217.5800000001</v>
      </c>
      <c r="M809" s="256">
        <v>0</v>
      </c>
      <c r="N809" s="256">
        <v>0</v>
      </c>
      <c r="O809" s="256">
        <v>0</v>
      </c>
      <c r="P809" s="256">
        <v>7132217.5800000001</v>
      </c>
      <c r="Q809" s="258">
        <v>0</v>
      </c>
      <c r="R809" s="258">
        <v>0</v>
      </c>
      <c r="S809" s="259" t="s">
        <v>2259</v>
      </c>
    </row>
    <row r="810" spans="1:19" s="38" customFormat="1" ht="12" hidden="1" customHeight="1" x14ac:dyDescent="0.2">
      <c r="A810" s="249">
        <v>251</v>
      </c>
      <c r="B810" s="250" t="s">
        <v>1012</v>
      </c>
      <c r="C810" s="251" t="s">
        <v>268</v>
      </c>
      <c r="D810" s="263" t="s">
        <v>2200</v>
      </c>
      <c r="E810" s="255">
        <v>1992</v>
      </c>
      <c r="F810" s="254" t="s">
        <v>781</v>
      </c>
      <c r="G810" s="268">
        <v>5</v>
      </c>
      <c r="H810" s="257">
        <v>4</v>
      </c>
      <c r="I810" s="256">
        <v>3147.5</v>
      </c>
      <c r="J810" s="256">
        <v>2895.5</v>
      </c>
      <c r="K810" s="268">
        <v>14</v>
      </c>
      <c r="L810" s="256">
        <v>7167569.3399999999</v>
      </c>
      <c r="M810" s="256">
        <v>0</v>
      </c>
      <c r="N810" s="256">
        <v>0</v>
      </c>
      <c r="O810" s="256">
        <v>0</v>
      </c>
      <c r="P810" s="256">
        <v>7167569.3399999999</v>
      </c>
      <c r="Q810" s="258">
        <v>0</v>
      </c>
      <c r="R810" s="258">
        <v>0</v>
      </c>
      <c r="S810" s="259" t="s">
        <v>2259</v>
      </c>
    </row>
    <row r="811" spans="1:19" s="38" customFormat="1" ht="12" hidden="1" customHeight="1" x14ac:dyDescent="0.2">
      <c r="A811" s="249">
        <v>252</v>
      </c>
      <c r="B811" s="250" t="s">
        <v>1013</v>
      </c>
      <c r="C811" s="251" t="s">
        <v>268</v>
      </c>
      <c r="D811" s="263" t="s">
        <v>2200</v>
      </c>
      <c r="E811" s="255">
        <v>1968</v>
      </c>
      <c r="F811" s="254" t="s">
        <v>784</v>
      </c>
      <c r="G811" s="268">
        <v>5</v>
      </c>
      <c r="H811" s="257">
        <v>1</v>
      </c>
      <c r="I811" s="256">
        <v>2123.6999999999998</v>
      </c>
      <c r="J811" s="256">
        <v>1194.3</v>
      </c>
      <c r="K811" s="268">
        <v>133</v>
      </c>
      <c r="L811" s="256">
        <v>4531477.0199999996</v>
      </c>
      <c r="M811" s="256">
        <v>0</v>
      </c>
      <c r="N811" s="256">
        <v>0</v>
      </c>
      <c r="O811" s="256">
        <v>0</v>
      </c>
      <c r="P811" s="256">
        <v>4531477.0199999996</v>
      </c>
      <c r="Q811" s="258">
        <v>0</v>
      </c>
      <c r="R811" s="258">
        <v>0</v>
      </c>
      <c r="S811" s="259" t="s">
        <v>2259</v>
      </c>
    </row>
    <row r="812" spans="1:19" s="38" customFormat="1" ht="12" hidden="1" customHeight="1" x14ac:dyDescent="0.2">
      <c r="A812" s="249">
        <v>253</v>
      </c>
      <c r="B812" s="250" t="s">
        <v>1014</v>
      </c>
      <c r="C812" s="251" t="s">
        <v>268</v>
      </c>
      <c r="D812" s="263" t="s">
        <v>2200</v>
      </c>
      <c r="E812" s="255">
        <v>1969</v>
      </c>
      <c r="F812" s="254" t="s">
        <v>784</v>
      </c>
      <c r="G812" s="268">
        <v>5</v>
      </c>
      <c r="H812" s="257">
        <v>2</v>
      </c>
      <c r="I812" s="256">
        <v>1761.16</v>
      </c>
      <c r="J812" s="256">
        <v>1543.1</v>
      </c>
      <c r="K812" s="268">
        <v>72</v>
      </c>
      <c r="L812" s="256">
        <v>5121085.7</v>
      </c>
      <c r="M812" s="256">
        <v>0</v>
      </c>
      <c r="N812" s="256">
        <v>0</v>
      </c>
      <c r="O812" s="256">
        <v>0</v>
      </c>
      <c r="P812" s="256">
        <v>5121085.7</v>
      </c>
      <c r="Q812" s="258">
        <v>0</v>
      </c>
      <c r="R812" s="258">
        <v>0</v>
      </c>
      <c r="S812" s="259" t="s">
        <v>2259</v>
      </c>
    </row>
    <row r="813" spans="1:19" s="38" customFormat="1" ht="12" hidden="1" customHeight="1" x14ac:dyDescent="0.2">
      <c r="A813" s="249">
        <v>254</v>
      </c>
      <c r="B813" s="250" t="s">
        <v>1015</v>
      </c>
      <c r="C813" s="251" t="s">
        <v>268</v>
      </c>
      <c r="D813" s="263" t="s">
        <v>2200</v>
      </c>
      <c r="E813" s="255">
        <v>1978</v>
      </c>
      <c r="F813" s="254" t="s">
        <v>784</v>
      </c>
      <c r="G813" s="268">
        <v>3</v>
      </c>
      <c r="H813" s="257">
        <v>2</v>
      </c>
      <c r="I813" s="256">
        <v>539.70000000000005</v>
      </c>
      <c r="J813" s="256">
        <v>515.70000000000005</v>
      </c>
      <c r="K813" s="268">
        <v>26</v>
      </c>
      <c r="L813" s="256">
        <v>3270037.8</v>
      </c>
      <c r="M813" s="256">
        <v>0</v>
      </c>
      <c r="N813" s="256">
        <v>0</v>
      </c>
      <c r="O813" s="256">
        <v>0</v>
      </c>
      <c r="P813" s="256">
        <v>3270037.8</v>
      </c>
      <c r="Q813" s="258">
        <v>0</v>
      </c>
      <c r="R813" s="258">
        <v>0</v>
      </c>
      <c r="S813" s="259" t="s">
        <v>2259</v>
      </c>
    </row>
    <row r="814" spans="1:19" s="38" customFormat="1" ht="12" hidden="1" customHeight="1" x14ac:dyDescent="0.2">
      <c r="A814" s="249">
        <v>255</v>
      </c>
      <c r="B814" s="250" t="s">
        <v>550</v>
      </c>
      <c r="C814" s="251" t="s">
        <v>268</v>
      </c>
      <c r="D814" s="263" t="s">
        <v>2200</v>
      </c>
      <c r="E814" s="255">
        <v>1973</v>
      </c>
      <c r="F814" s="254" t="s">
        <v>784</v>
      </c>
      <c r="G814" s="268">
        <v>5</v>
      </c>
      <c r="H814" s="257">
        <v>4</v>
      </c>
      <c r="I814" s="256">
        <v>3378.8</v>
      </c>
      <c r="J814" s="256">
        <v>3105.8</v>
      </c>
      <c r="K814" s="268">
        <v>164</v>
      </c>
      <c r="L814" s="256">
        <v>13996776.369999999</v>
      </c>
      <c r="M814" s="256">
        <v>0</v>
      </c>
      <c r="N814" s="256">
        <v>0</v>
      </c>
      <c r="O814" s="256">
        <v>0</v>
      </c>
      <c r="P814" s="256">
        <v>13996776.369999999</v>
      </c>
      <c r="Q814" s="258">
        <v>0</v>
      </c>
      <c r="R814" s="258">
        <v>0</v>
      </c>
      <c r="S814" s="259" t="s">
        <v>2259</v>
      </c>
    </row>
    <row r="815" spans="1:19" s="38" customFormat="1" ht="12" hidden="1" customHeight="1" x14ac:dyDescent="0.2">
      <c r="A815" s="249">
        <v>256</v>
      </c>
      <c r="B815" s="250" t="s">
        <v>1016</v>
      </c>
      <c r="C815" s="251" t="s">
        <v>268</v>
      </c>
      <c r="D815" s="263" t="s">
        <v>2200</v>
      </c>
      <c r="E815" s="255">
        <v>1972</v>
      </c>
      <c r="F815" s="254" t="s">
        <v>784</v>
      </c>
      <c r="G815" s="268">
        <v>5</v>
      </c>
      <c r="H815" s="257">
        <v>4</v>
      </c>
      <c r="I815" s="256">
        <v>3587.9</v>
      </c>
      <c r="J815" s="256">
        <v>3209.2</v>
      </c>
      <c r="K815" s="268">
        <v>155</v>
      </c>
      <c r="L815" s="256">
        <v>8996091.2100000009</v>
      </c>
      <c r="M815" s="256">
        <v>0</v>
      </c>
      <c r="N815" s="256">
        <v>0</v>
      </c>
      <c r="O815" s="256">
        <v>0</v>
      </c>
      <c r="P815" s="256">
        <v>8996091.2100000009</v>
      </c>
      <c r="Q815" s="258">
        <v>0</v>
      </c>
      <c r="R815" s="258">
        <v>0</v>
      </c>
      <c r="S815" s="259" t="s">
        <v>2259</v>
      </c>
    </row>
    <row r="816" spans="1:19" s="38" customFormat="1" ht="12" hidden="1" customHeight="1" x14ac:dyDescent="0.2">
      <c r="A816" s="249">
        <v>257</v>
      </c>
      <c r="B816" s="250" t="s">
        <v>1017</v>
      </c>
      <c r="C816" s="251" t="s">
        <v>268</v>
      </c>
      <c r="D816" s="263" t="s">
        <v>2200</v>
      </c>
      <c r="E816" s="255">
        <v>1988</v>
      </c>
      <c r="F816" s="254" t="s">
        <v>784</v>
      </c>
      <c r="G816" s="268">
        <v>4</v>
      </c>
      <c r="H816" s="257">
        <v>1</v>
      </c>
      <c r="I816" s="256">
        <v>1198</v>
      </c>
      <c r="J816" s="256">
        <v>896</v>
      </c>
      <c r="K816" s="268">
        <v>53</v>
      </c>
      <c r="L816" s="256">
        <v>3711934.79</v>
      </c>
      <c r="M816" s="256">
        <v>0</v>
      </c>
      <c r="N816" s="256">
        <v>0</v>
      </c>
      <c r="O816" s="256">
        <v>0</v>
      </c>
      <c r="P816" s="256">
        <v>3711934.79</v>
      </c>
      <c r="Q816" s="258">
        <v>0</v>
      </c>
      <c r="R816" s="258">
        <v>0</v>
      </c>
      <c r="S816" s="259" t="s">
        <v>2259</v>
      </c>
    </row>
    <row r="817" spans="1:19" s="38" customFormat="1" ht="12" hidden="1" customHeight="1" x14ac:dyDescent="0.2">
      <c r="A817" s="249">
        <v>258</v>
      </c>
      <c r="B817" s="250" t="s">
        <v>1018</v>
      </c>
      <c r="C817" s="251" t="s">
        <v>268</v>
      </c>
      <c r="D817" s="263" t="s">
        <v>2200</v>
      </c>
      <c r="E817" s="255">
        <v>1988</v>
      </c>
      <c r="F817" s="254" t="s">
        <v>781</v>
      </c>
      <c r="G817" s="268">
        <v>5</v>
      </c>
      <c r="H817" s="257">
        <v>3</v>
      </c>
      <c r="I817" s="256">
        <v>3098</v>
      </c>
      <c r="J817" s="256">
        <v>2852</v>
      </c>
      <c r="K817" s="268">
        <v>137</v>
      </c>
      <c r="L817" s="256">
        <v>7070352</v>
      </c>
      <c r="M817" s="256">
        <v>0</v>
      </c>
      <c r="N817" s="256">
        <v>0</v>
      </c>
      <c r="O817" s="256">
        <v>0</v>
      </c>
      <c r="P817" s="256">
        <v>7070352</v>
      </c>
      <c r="Q817" s="258">
        <v>0</v>
      </c>
      <c r="R817" s="258">
        <v>0</v>
      </c>
      <c r="S817" s="259" t="s">
        <v>2259</v>
      </c>
    </row>
    <row r="818" spans="1:19" s="38" customFormat="1" ht="12" hidden="1" customHeight="1" x14ac:dyDescent="0.2">
      <c r="A818" s="249">
        <v>259</v>
      </c>
      <c r="B818" s="250" t="s">
        <v>1020</v>
      </c>
      <c r="C818" s="251" t="s">
        <v>268</v>
      </c>
      <c r="D818" s="263" t="s">
        <v>2200</v>
      </c>
      <c r="E818" s="255">
        <v>1956</v>
      </c>
      <c r="F818" s="254" t="s">
        <v>784</v>
      </c>
      <c r="G818" s="268">
        <v>2</v>
      </c>
      <c r="H818" s="257">
        <v>3</v>
      </c>
      <c r="I818" s="256">
        <v>1185.5</v>
      </c>
      <c r="J818" s="256">
        <v>1101</v>
      </c>
      <c r="K818" s="268">
        <v>53</v>
      </c>
      <c r="L818" s="256">
        <v>7035794.2999999998</v>
      </c>
      <c r="M818" s="256">
        <v>0</v>
      </c>
      <c r="N818" s="256">
        <v>0</v>
      </c>
      <c r="O818" s="256">
        <v>0</v>
      </c>
      <c r="P818" s="256">
        <v>7035794.2999999998</v>
      </c>
      <c r="Q818" s="258">
        <v>0</v>
      </c>
      <c r="R818" s="258">
        <v>0</v>
      </c>
      <c r="S818" s="259" t="s">
        <v>2259</v>
      </c>
    </row>
    <row r="819" spans="1:19" s="38" customFormat="1" ht="12" hidden="1" customHeight="1" x14ac:dyDescent="0.2">
      <c r="A819" s="249">
        <v>260</v>
      </c>
      <c r="B819" s="250" t="s">
        <v>1021</v>
      </c>
      <c r="C819" s="251" t="s">
        <v>268</v>
      </c>
      <c r="D819" s="263" t="s">
        <v>2200</v>
      </c>
      <c r="E819" s="255">
        <v>1985</v>
      </c>
      <c r="F819" s="254" t="s">
        <v>784</v>
      </c>
      <c r="G819" s="268">
        <v>5</v>
      </c>
      <c r="H819" s="257">
        <v>1</v>
      </c>
      <c r="I819" s="256">
        <v>955.6</v>
      </c>
      <c r="J819" s="256">
        <v>894</v>
      </c>
      <c r="K819" s="268">
        <v>44</v>
      </c>
      <c r="L819" s="256">
        <v>2589516.42</v>
      </c>
      <c r="M819" s="256">
        <v>0</v>
      </c>
      <c r="N819" s="256">
        <v>0</v>
      </c>
      <c r="O819" s="256">
        <v>0</v>
      </c>
      <c r="P819" s="256">
        <v>2589516.42</v>
      </c>
      <c r="Q819" s="258">
        <v>0</v>
      </c>
      <c r="R819" s="258">
        <v>0</v>
      </c>
      <c r="S819" s="259" t="s">
        <v>2259</v>
      </c>
    </row>
    <row r="820" spans="1:19" s="38" customFormat="1" ht="12" hidden="1" customHeight="1" x14ac:dyDescent="0.2">
      <c r="A820" s="249">
        <v>261</v>
      </c>
      <c r="B820" s="250" t="s">
        <v>1022</v>
      </c>
      <c r="C820" s="251" t="s">
        <v>268</v>
      </c>
      <c r="D820" s="263" t="s">
        <v>2200</v>
      </c>
      <c r="E820" s="255">
        <v>1956</v>
      </c>
      <c r="F820" s="254" t="s">
        <v>784</v>
      </c>
      <c r="G820" s="268">
        <v>3</v>
      </c>
      <c r="H820" s="257">
        <v>3</v>
      </c>
      <c r="I820" s="256">
        <v>2289.8000000000002</v>
      </c>
      <c r="J820" s="256">
        <v>1689.1</v>
      </c>
      <c r="K820" s="268">
        <v>60</v>
      </c>
      <c r="L820" s="256">
        <v>9573543.0099999998</v>
      </c>
      <c r="M820" s="256">
        <v>0</v>
      </c>
      <c r="N820" s="256">
        <v>0</v>
      </c>
      <c r="O820" s="256">
        <v>0</v>
      </c>
      <c r="P820" s="256">
        <v>9573543.0099999998</v>
      </c>
      <c r="Q820" s="258">
        <v>0</v>
      </c>
      <c r="R820" s="258">
        <v>0</v>
      </c>
      <c r="S820" s="259" t="s">
        <v>2259</v>
      </c>
    </row>
    <row r="821" spans="1:19" s="38" customFormat="1" ht="12" hidden="1" customHeight="1" x14ac:dyDescent="0.2">
      <c r="A821" s="249">
        <v>262</v>
      </c>
      <c r="B821" s="250" t="s">
        <v>1023</v>
      </c>
      <c r="C821" s="251" t="s">
        <v>268</v>
      </c>
      <c r="D821" s="263" t="s">
        <v>2200</v>
      </c>
      <c r="E821" s="255">
        <v>1959</v>
      </c>
      <c r="F821" s="254" t="s">
        <v>784</v>
      </c>
      <c r="G821" s="268">
        <v>3</v>
      </c>
      <c r="H821" s="257">
        <v>4</v>
      </c>
      <c r="I821" s="256">
        <v>2001</v>
      </c>
      <c r="J821" s="256">
        <v>1845</v>
      </c>
      <c r="K821" s="268">
        <v>71</v>
      </c>
      <c r="L821" s="256">
        <v>10431466.51</v>
      </c>
      <c r="M821" s="256">
        <v>0</v>
      </c>
      <c r="N821" s="256">
        <v>0</v>
      </c>
      <c r="O821" s="256">
        <v>0</v>
      </c>
      <c r="P821" s="256">
        <v>10431466.51</v>
      </c>
      <c r="Q821" s="258">
        <v>0</v>
      </c>
      <c r="R821" s="258">
        <v>0</v>
      </c>
      <c r="S821" s="259" t="s">
        <v>2259</v>
      </c>
    </row>
    <row r="822" spans="1:19" s="38" customFormat="1" ht="12" hidden="1" customHeight="1" x14ac:dyDescent="0.2">
      <c r="A822" s="249">
        <v>263</v>
      </c>
      <c r="B822" s="250" t="s">
        <v>1024</v>
      </c>
      <c r="C822" s="251" t="s">
        <v>268</v>
      </c>
      <c r="D822" s="263" t="s">
        <v>2200</v>
      </c>
      <c r="E822" s="255">
        <v>1965</v>
      </c>
      <c r="F822" s="254" t="s">
        <v>784</v>
      </c>
      <c r="G822" s="268">
        <v>5</v>
      </c>
      <c r="H822" s="257">
        <v>3</v>
      </c>
      <c r="I822" s="256">
        <v>2738.9</v>
      </c>
      <c r="J822" s="256">
        <v>2358.6999999999998</v>
      </c>
      <c r="K822" s="268">
        <v>126</v>
      </c>
      <c r="L822" s="256">
        <v>6997804.0499999998</v>
      </c>
      <c r="M822" s="256">
        <v>0</v>
      </c>
      <c r="N822" s="256">
        <v>0</v>
      </c>
      <c r="O822" s="256">
        <v>0</v>
      </c>
      <c r="P822" s="256">
        <v>6997804.0499999998</v>
      </c>
      <c r="Q822" s="258">
        <v>0</v>
      </c>
      <c r="R822" s="258">
        <v>0</v>
      </c>
      <c r="S822" s="259" t="s">
        <v>2259</v>
      </c>
    </row>
    <row r="823" spans="1:19" s="38" customFormat="1" ht="12" hidden="1" customHeight="1" x14ac:dyDescent="0.2">
      <c r="A823" s="249">
        <v>264</v>
      </c>
      <c r="B823" s="250" t="s">
        <v>1025</v>
      </c>
      <c r="C823" s="251" t="s">
        <v>268</v>
      </c>
      <c r="D823" s="263" t="s">
        <v>2200</v>
      </c>
      <c r="E823" s="255">
        <v>1965</v>
      </c>
      <c r="F823" s="254" t="s">
        <v>781</v>
      </c>
      <c r="G823" s="268">
        <v>5</v>
      </c>
      <c r="H823" s="257">
        <v>4</v>
      </c>
      <c r="I823" s="256">
        <v>3743.8</v>
      </c>
      <c r="J823" s="256">
        <v>3220</v>
      </c>
      <c r="K823" s="268">
        <v>161</v>
      </c>
      <c r="L823" s="256">
        <v>8555125.9199999999</v>
      </c>
      <c r="M823" s="256">
        <v>0</v>
      </c>
      <c r="N823" s="256">
        <v>0</v>
      </c>
      <c r="O823" s="256">
        <v>0</v>
      </c>
      <c r="P823" s="256">
        <v>8555125.9199999999</v>
      </c>
      <c r="Q823" s="258">
        <v>0</v>
      </c>
      <c r="R823" s="258">
        <v>0</v>
      </c>
      <c r="S823" s="259" t="s">
        <v>2259</v>
      </c>
    </row>
    <row r="824" spans="1:19" s="38" customFormat="1" ht="12" hidden="1" customHeight="1" x14ac:dyDescent="0.2">
      <c r="A824" s="249">
        <v>265</v>
      </c>
      <c r="B824" s="250" t="s">
        <v>1027</v>
      </c>
      <c r="C824" s="251" t="s">
        <v>268</v>
      </c>
      <c r="D824" s="263" t="s">
        <v>2200</v>
      </c>
      <c r="E824" s="255">
        <v>1957</v>
      </c>
      <c r="F824" s="254" t="s">
        <v>784</v>
      </c>
      <c r="G824" s="268">
        <v>2</v>
      </c>
      <c r="H824" s="257">
        <v>1</v>
      </c>
      <c r="I824" s="256">
        <v>447.6</v>
      </c>
      <c r="J824" s="256">
        <v>407</v>
      </c>
      <c r="K824" s="268">
        <v>20</v>
      </c>
      <c r="L824" s="256">
        <v>2940445.35</v>
      </c>
      <c r="M824" s="256">
        <v>0</v>
      </c>
      <c r="N824" s="256">
        <v>0</v>
      </c>
      <c r="O824" s="256">
        <v>0</v>
      </c>
      <c r="P824" s="256">
        <v>2940445.35</v>
      </c>
      <c r="Q824" s="258">
        <v>0</v>
      </c>
      <c r="R824" s="258">
        <v>0</v>
      </c>
      <c r="S824" s="259" t="s">
        <v>2259</v>
      </c>
    </row>
    <row r="825" spans="1:19" s="38" customFormat="1" ht="12" hidden="1" customHeight="1" x14ac:dyDescent="0.2">
      <c r="A825" s="249">
        <v>266</v>
      </c>
      <c r="B825" s="250" t="s">
        <v>1028</v>
      </c>
      <c r="C825" s="251" t="s">
        <v>268</v>
      </c>
      <c r="D825" s="263" t="s">
        <v>2200</v>
      </c>
      <c r="E825" s="255">
        <v>1960</v>
      </c>
      <c r="F825" s="254" t="s">
        <v>784</v>
      </c>
      <c r="G825" s="268">
        <v>4</v>
      </c>
      <c r="H825" s="257">
        <v>2</v>
      </c>
      <c r="I825" s="256">
        <v>1410.3</v>
      </c>
      <c r="J825" s="256">
        <v>1159.7</v>
      </c>
      <c r="K825" s="268">
        <v>74</v>
      </c>
      <c r="L825" s="256">
        <v>4399270.95</v>
      </c>
      <c r="M825" s="256">
        <v>0</v>
      </c>
      <c r="N825" s="256">
        <v>0</v>
      </c>
      <c r="O825" s="256">
        <v>0</v>
      </c>
      <c r="P825" s="256">
        <v>4399270.95</v>
      </c>
      <c r="Q825" s="258">
        <v>0</v>
      </c>
      <c r="R825" s="258">
        <v>0</v>
      </c>
      <c r="S825" s="259" t="s">
        <v>2259</v>
      </c>
    </row>
    <row r="826" spans="1:19" s="38" customFormat="1" ht="12" hidden="1" customHeight="1" x14ac:dyDescent="0.2">
      <c r="A826" s="249">
        <v>267</v>
      </c>
      <c r="B826" s="250" t="s">
        <v>1029</v>
      </c>
      <c r="C826" s="251" t="s">
        <v>268</v>
      </c>
      <c r="D826" s="263" t="s">
        <v>2200</v>
      </c>
      <c r="E826" s="255">
        <v>1970</v>
      </c>
      <c r="F826" s="254" t="s">
        <v>784</v>
      </c>
      <c r="G826" s="268">
        <v>5</v>
      </c>
      <c r="H826" s="257">
        <v>4</v>
      </c>
      <c r="I826" s="256">
        <v>3555.8</v>
      </c>
      <c r="J826" s="256">
        <v>2548</v>
      </c>
      <c r="K826" s="268">
        <v>105</v>
      </c>
      <c r="L826" s="256">
        <v>9721734</v>
      </c>
      <c r="M826" s="256">
        <v>0</v>
      </c>
      <c r="N826" s="256">
        <v>0</v>
      </c>
      <c r="O826" s="256">
        <v>0</v>
      </c>
      <c r="P826" s="256">
        <v>9721734</v>
      </c>
      <c r="Q826" s="258">
        <v>0</v>
      </c>
      <c r="R826" s="258">
        <v>0</v>
      </c>
      <c r="S826" s="259" t="s">
        <v>2259</v>
      </c>
    </row>
    <row r="827" spans="1:19" s="38" customFormat="1" ht="12" hidden="1" customHeight="1" x14ac:dyDescent="0.2">
      <c r="A827" s="249">
        <v>268</v>
      </c>
      <c r="B827" s="250" t="s">
        <v>1030</v>
      </c>
      <c r="C827" s="251" t="s">
        <v>268</v>
      </c>
      <c r="D827" s="263" t="s">
        <v>2200</v>
      </c>
      <c r="E827" s="255">
        <v>1978</v>
      </c>
      <c r="F827" s="254" t="s">
        <v>781</v>
      </c>
      <c r="G827" s="268">
        <v>5</v>
      </c>
      <c r="H827" s="257">
        <v>5</v>
      </c>
      <c r="I827" s="256">
        <v>3895.2</v>
      </c>
      <c r="J827" s="256">
        <v>3411</v>
      </c>
      <c r="K827" s="268">
        <v>167</v>
      </c>
      <c r="L827" s="256">
        <v>11692594.619999999</v>
      </c>
      <c r="M827" s="256">
        <v>0</v>
      </c>
      <c r="N827" s="256">
        <v>0</v>
      </c>
      <c r="O827" s="256">
        <v>0</v>
      </c>
      <c r="P827" s="256">
        <v>11692594.619999999</v>
      </c>
      <c r="Q827" s="258">
        <v>0</v>
      </c>
      <c r="R827" s="258">
        <v>0</v>
      </c>
      <c r="S827" s="259" t="s">
        <v>2259</v>
      </c>
    </row>
    <row r="828" spans="1:19" s="38" customFormat="1" ht="12" hidden="1" customHeight="1" x14ac:dyDescent="0.2">
      <c r="A828" s="249">
        <v>269</v>
      </c>
      <c r="B828" s="250" t="s">
        <v>1031</v>
      </c>
      <c r="C828" s="251" t="s">
        <v>268</v>
      </c>
      <c r="D828" s="263" t="s">
        <v>2200</v>
      </c>
      <c r="E828" s="255">
        <v>1975</v>
      </c>
      <c r="F828" s="254" t="s">
        <v>784</v>
      </c>
      <c r="G828" s="268">
        <v>5</v>
      </c>
      <c r="H828" s="257">
        <v>4</v>
      </c>
      <c r="I828" s="256">
        <v>3822</v>
      </c>
      <c r="J828" s="256">
        <v>2914.8</v>
      </c>
      <c r="K828" s="268">
        <v>141</v>
      </c>
      <c r="L828" s="256">
        <v>11179994.1</v>
      </c>
      <c r="M828" s="256">
        <v>0</v>
      </c>
      <c r="N828" s="256">
        <v>0</v>
      </c>
      <c r="O828" s="256">
        <v>0</v>
      </c>
      <c r="P828" s="256">
        <v>11179994.1</v>
      </c>
      <c r="Q828" s="258">
        <v>0</v>
      </c>
      <c r="R828" s="258">
        <v>0</v>
      </c>
      <c r="S828" s="259" t="s">
        <v>2259</v>
      </c>
    </row>
    <row r="829" spans="1:19" s="38" customFormat="1" ht="12" hidden="1" customHeight="1" x14ac:dyDescent="0.2">
      <c r="A829" s="249">
        <v>270</v>
      </c>
      <c r="B829" s="250" t="s">
        <v>1032</v>
      </c>
      <c r="C829" s="251" t="s">
        <v>268</v>
      </c>
      <c r="D829" s="263" t="s">
        <v>2200</v>
      </c>
      <c r="E829" s="255">
        <v>1978</v>
      </c>
      <c r="F829" s="254" t="s">
        <v>781</v>
      </c>
      <c r="G829" s="268">
        <v>5</v>
      </c>
      <c r="H829" s="257">
        <v>4</v>
      </c>
      <c r="I829" s="256">
        <v>3144.1</v>
      </c>
      <c r="J829" s="256">
        <v>2814.1</v>
      </c>
      <c r="K829" s="268">
        <v>116</v>
      </c>
      <c r="L829" s="256">
        <v>8351853.2999999998</v>
      </c>
      <c r="M829" s="256">
        <v>0</v>
      </c>
      <c r="N829" s="256">
        <v>0</v>
      </c>
      <c r="O829" s="256">
        <v>0</v>
      </c>
      <c r="P829" s="256">
        <v>8351853.2999999998</v>
      </c>
      <c r="Q829" s="258">
        <v>0</v>
      </c>
      <c r="R829" s="258">
        <v>0</v>
      </c>
      <c r="S829" s="259" t="s">
        <v>2259</v>
      </c>
    </row>
    <row r="830" spans="1:19" s="38" customFormat="1" ht="12" hidden="1" customHeight="1" x14ac:dyDescent="0.2">
      <c r="A830" s="249">
        <v>271</v>
      </c>
      <c r="B830" s="250" t="s">
        <v>1033</v>
      </c>
      <c r="C830" s="251" t="s">
        <v>268</v>
      </c>
      <c r="D830" s="263" t="s">
        <v>2200</v>
      </c>
      <c r="E830" s="255">
        <v>1974</v>
      </c>
      <c r="F830" s="254" t="s">
        <v>781</v>
      </c>
      <c r="G830" s="268">
        <v>5</v>
      </c>
      <c r="H830" s="257">
        <v>4</v>
      </c>
      <c r="I830" s="256">
        <v>3508</v>
      </c>
      <c r="J830" s="256">
        <v>3233</v>
      </c>
      <c r="K830" s="268">
        <v>176</v>
      </c>
      <c r="L830" s="256">
        <v>7795063.0800000001</v>
      </c>
      <c r="M830" s="256">
        <v>0</v>
      </c>
      <c r="N830" s="256">
        <v>0</v>
      </c>
      <c r="O830" s="256">
        <v>0</v>
      </c>
      <c r="P830" s="256">
        <v>7795063.0800000001</v>
      </c>
      <c r="Q830" s="258">
        <v>0</v>
      </c>
      <c r="R830" s="258">
        <v>0</v>
      </c>
      <c r="S830" s="259" t="s">
        <v>2259</v>
      </c>
    </row>
    <row r="831" spans="1:19" s="38" customFormat="1" ht="12" hidden="1" customHeight="1" x14ac:dyDescent="0.2">
      <c r="A831" s="249">
        <v>272</v>
      </c>
      <c r="B831" s="250" t="s">
        <v>1034</v>
      </c>
      <c r="C831" s="251" t="s">
        <v>268</v>
      </c>
      <c r="D831" s="263" t="s">
        <v>2200</v>
      </c>
      <c r="E831" s="255">
        <v>1978</v>
      </c>
      <c r="F831" s="254" t="s">
        <v>784</v>
      </c>
      <c r="G831" s="268">
        <v>9</v>
      </c>
      <c r="H831" s="257">
        <v>4</v>
      </c>
      <c r="I831" s="256">
        <v>11274.1</v>
      </c>
      <c r="J831" s="256">
        <v>8077</v>
      </c>
      <c r="K831" s="268">
        <v>328</v>
      </c>
      <c r="L831" s="256">
        <v>30031320.109999999</v>
      </c>
      <c r="M831" s="256">
        <v>0</v>
      </c>
      <c r="N831" s="256">
        <v>0</v>
      </c>
      <c r="O831" s="256">
        <v>0</v>
      </c>
      <c r="P831" s="256">
        <v>30031320.109999999</v>
      </c>
      <c r="Q831" s="258">
        <v>0</v>
      </c>
      <c r="R831" s="258">
        <v>0</v>
      </c>
      <c r="S831" s="259" t="s">
        <v>2259</v>
      </c>
    </row>
    <row r="832" spans="1:19" s="38" customFormat="1" ht="12" hidden="1" customHeight="1" x14ac:dyDescent="0.2">
      <c r="A832" s="249">
        <v>273</v>
      </c>
      <c r="B832" s="250" t="s">
        <v>1035</v>
      </c>
      <c r="C832" s="251" t="s">
        <v>268</v>
      </c>
      <c r="D832" s="263" t="s">
        <v>2200</v>
      </c>
      <c r="E832" s="255">
        <v>1997</v>
      </c>
      <c r="F832" s="254" t="s">
        <v>781</v>
      </c>
      <c r="G832" s="268">
        <v>5</v>
      </c>
      <c r="H832" s="257">
        <v>4</v>
      </c>
      <c r="I832" s="256">
        <v>2550</v>
      </c>
      <c r="J832" s="256">
        <v>2258</v>
      </c>
      <c r="K832" s="268">
        <v>95</v>
      </c>
      <c r="L832" s="256">
        <v>5479522.79</v>
      </c>
      <c r="M832" s="256">
        <v>0</v>
      </c>
      <c r="N832" s="256">
        <v>0</v>
      </c>
      <c r="O832" s="256">
        <v>0</v>
      </c>
      <c r="P832" s="256">
        <v>5479522.79</v>
      </c>
      <c r="Q832" s="258">
        <v>0</v>
      </c>
      <c r="R832" s="258">
        <v>0</v>
      </c>
      <c r="S832" s="259" t="s">
        <v>2259</v>
      </c>
    </row>
    <row r="833" spans="1:19" s="38" customFormat="1" ht="12" hidden="1" customHeight="1" x14ac:dyDescent="0.2">
      <c r="A833" s="249">
        <v>274</v>
      </c>
      <c r="B833" s="250" t="s">
        <v>1036</v>
      </c>
      <c r="C833" s="251" t="s">
        <v>268</v>
      </c>
      <c r="D833" s="263" t="s">
        <v>2200</v>
      </c>
      <c r="E833" s="255">
        <v>1987</v>
      </c>
      <c r="F833" s="254" t="s">
        <v>784</v>
      </c>
      <c r="G833" s="268">
        <v>5</v>
      </c>
      <c r="H833" s="257">
        <v>4</v>
      </c>
      <c r="I833" s="256">
        <v>2857.1</v>
      </c>
      <c r="J833" s="256">
        <v>2542.4</v>
      </c>
      <c r="K833" s="268">
        <v>142</v>
      </c>
      <c r="L833" s="256">
        <v>9453944.4199999999</v>
      </c>
      <c r="M833" s="256">
        <v>0</v>
      </c>
      <c r="N833" s="256">
        <v>0</v>
      </c>
      <c r="O833" s="256">
        <v>0</v>
      </c>
      <c r="P833" s="256">
        <v>9453944.4199999999</v>
      </c>
      <c r="Q833" s="258">
        <v>0</v>
      </c>
      <c r="R833" s="258">
        <v>0</v>
      </c>
      <c r="S833" s="259" t="s">
        <v>2259</v>
      </c>
    </row>
    <row r="834" spans="1:19" s="38" customFormat="1" ht="12" hidden="1" customHeight="1" x14ac:dyDescent="0.2">
      <c r="A834" s="249">
        <v>275</v>
      </c>
      <c r="B834" s="250" t="s">
        <v>1039</v>
      </c>
      <c r="C834" s="251" t="s">
        <v>268</v>
      </c>
      <c r="D834" s="263" t="s">
        <v>2200</v>
      </c>
      <c r="E834" s="255">
        <v>1979</v>
      </c>
      <c r="F834" s="254" t="s">
        <v>784</v>
      </c>
      <c r="G834" s="268">
        <v>5</v>
      </c>
      <c r="H834" s="257">
        <v>9</v>
      </c>
      <c r="I834" s="256">
        <v>6382</v>
      </c>
      <c r="J834" s="256">
        <v>5523.6</v>
      </c>
      <c r="K834" s="268">
        <v>213</v>
      </c>
      <c r="L834" s="256">
        <v>14237921.34</v>
      </c>
      <c r="M834" s="256">
        <v>0</v>
      </c>
      <c r="N834" s="256">
        <v>0</v>
      </c>
      <c r="O834" s="256">
        <v>0</v>
      </c>
      <c r="P834" s="256">
        <v>14237921.34</v>
      </c>
      <c r="Q834" s="258">
        <v>0</v>
      </c>
      <c r="R834" s="258">
        <v>0</v>
      </c>
      <c r="S834" s="259" t="s">
        <v>2259</v>
      </c>
    </row>
    <row r="835" spans="1:19" s="38" customFormat="1" ht="12" hidden="1" customHeight="1" x14ac:dyDescent="0.2">
      <c r="A835" s="249">
        <v>276</v>
      </c>
      <c r="B835" s="250" t="s">
        <v>1040</v>
      </c>
      <c r="C835" s="251" t="s">
        <v>268</v>
      </c>
      <c r="D835" s="263" t="s">
        <v>2200</v>
      </c>
      <c r="E835" s="255">
        <v>1982</v>
      </c>
      <c r="F835" s="254" t="s">
        <v>784</v>
      </c>
      <c r="G835" s="268">
        <v>5</v>
      </c>
      <c r="H835" s="257">
        <v>2</v>
      </c>
      <c r="I835" s="256">
        <v>1327.1</v>
      </c>
      <c r="J835" s="256">
        <v>1130.7</v>
      </c>
      <c r="K835" s="268">
        <v>38</v>
      </c>
      <c r="L835" s="256">
        <v>3093279.01</v>
      </c>
      <c r="M835" s="256">
        <v>0</v>
      </c>
      <c r="N835" s="256">
        <v>0</v>
      </c>
      <c r="O835" s="256">
        <v>0</v>
      </c>
      <c r="P835" s="256">
        <v>3093279.01</v>
      </c>
      <c r="Q835" s="258">
        <v>0</v>
      </c>
      <c r="R835" s="258">
        <v>0</v>
      </c>
      <c r="S835" s="259" t="s">
        <v>2259</v>
      </c>
    </row>
    <row r="836" spans="1:19" s="38" customFormat="1" ht="12" hidden="1" customHeight="1" x14ac:dyDescent="0.2">
      <c r="A836" s="249">
        <v>277</v>
      </c>
      <c r="B836" s="250" t="s">
        <v>1041</v>
      </c>
      <c r="C836" s="251" t="s">
        <v>268</v>
      </c>
      <c r="D836" s="263" t="s">
        <v>2200</v>
      </c>
      <c r="E836" s="255">
        <v>1993</v>
      </c>
      <c r="F836" s="254" t="s">
        <v>784</v>
      </c>
      <c r="G836" s="268">
        <v>5</v>
      </c>
      <c r="H836" s="257">
        <v>4</v>
      </c>
      <c r="I836" s="256">
        <v>3569.5</v>
      </c>
      <c r="J836" s="256">
        <v>2915.5</v>
      </c>
      <c r="K836" s="268">
        <v>143</v>
      </c>
      <c r="L836" s="256">
        <v>9677544.3000000007</v>
      </c>
      <c r="M836" s="256">
        <v>0</v>
      </c>
      <c r="N836" s="256">
        <v>0</v>
      </c>
      <c r="O836" s="256">
        <v>0</v>
      </c>
      <c r="P836" s="256">
        <v>9677544.3000000007</v>
      </c>
      <c r="Q836" s="258">
        <v>0</v>
      </c>
      <c r="R836" s="258">
        <v>0</v>
      </c>
      <c r="S836" s="259" t="s">
        <v>2259</v>
      </c>
    </row>
    <row r="837" spans="1:19" s="38" customFormat="1" ht="12" hidden="1" customHeight="1" x14ac:dyDescent="0.2">
      <c r="A837" s="249">
        <v>278</v>
      </c>
      <c r="B837" s="250" t="s">
        <v>1046</v>
      </c>
      <c r="C837" s="251" t="s">
        <v>268</v>
      </c>
      <c r="D837" s="263" t="s">
        <v>2200</v>
      </c>
      <c r="E837" s="255">
        <v>1962</v>
      </c>
      <c r="F837" s="254" t="s">
        <v>784</v>
      </c>
      <c r="G837" s="268">
        <v>5</v>
      </c>
      <c r="H837" s="257">
        <v>4</v>
      </c>
      <c r="I837" s="256">
        <v>3345.64</v>
      </c>
      <c r="J837" s="256">
        <v>2467.8000000000002</v>
      </c>
      <c r="K837" s="268">
        <v>108</v>
      </c>
      <c r="L837" s="256">
        <v>8866924.3499999996</v>
      </c>
      <c r="M837" s="256">
        <v>0</v>
      </c>
      <c r="N837" s="256">
        <v>0</v>
      </c>
      <c r="O837" s="256">
        <v>0</v>
      </c>
      <c r="P837" s="256">
        <v>8866924.3499999996</v>
      </c>
      <c r="Q837" s="258">
        <v>0</v>
      </c>
      <c r="R837" s="258">
        <v>0</v>
      </c>
      <c r="S837" s="259" t="s">
        <v>2259</v>
      </c>
    </row>
    <row r="838" spans="1:19" s="38" customFormat="1" ht="12" hidden="1" customHeight="1" x14ac:dyDescent="0.2">
      <c r="A838" s="249">
        <v>279</v>
      </c>
      <c r="B838" s="250" t="s">
        <v>1051</v>
      </c>
      <c r="C838" s="251" t="s">
        <v>268</v>
      </c>
      <c r="D838" s="263" t="s">
        <v>2200</v>
      </c>
      <c r="E838" s="255">
        <v>1985</v>
      </c>
      <c r="F838" s="254" t="s">
        <v>781</v>
      </c>
      <c r="G838" s="268">
        <v>5</v>
      </c>
      <c r="H838" s="257">
        <v>8</v>
      </c>
      <c r="I838" s="256">
        <v>6472.4</v>
      </c>
      <c r="J838" s="256">
        <v>5841.6</v>
      </c>
      <c r="K838" s="268">
        <v>250</v>
      </c>
      <c r="L838" s="256">
        <v>12549874.789999999</v>
      </c>
      <c r="M838" s="256">
        <v>0</v>
      </c>
      <c r="N838" s="256">
        <v>0</v>
      </c>
      <c r="O838" s="256">
        <v>0</v>
      </c>
      <c r="P838" s="256">
        <v>12549874.789999999</v>
      </c>
      <c r="Q838" s="258">
        <v>0</v>
      </c>
      <c r="R838" s="258">
        <v>0</v>
      </c>
      <c r="S838" s="259" t="s">
        <v>2259</v>
      </c>
    </row>
    <row r="839" spans="1:19" s="38" customFormat="1" ht="12" hidden="1" customHeight="1" x14ac:dyDescent="0.2">
      <c r="A839" s="249">
        <v>280</v>
      </c>
      <c r="B839" s="250" t="s">
        <v>1052</v>
      </c>
      <c r="C839" s="251" t="s">
        <v>268</v>
      </c>
      <c r="D839" s="263" t="s">
        <v>2200</v>
      </c>
      <c r="E839" s="255">
        <v>1985</v>
      </c>
      <c r="F839" s="254" t="s">
        <v>781</v>
      </c>
      <c r="G839" s="268">
        <v>5</v>
      </c>
      <c r="H839" s="257">
        <v>5</v>
      </c>
      <c r="I839" s="256">
        <v>5051.1000000000004</v>
      </c>
      <c r="J839" s="256">
        <v>3647.3</v>
      </c>
      <c r="K839" s="268">
        <v>177</v>
      </c>
      <c r="L839" s="256">
        <v>8166256.5599999996</v>
      </c>
      <c r="M839" s="256">
        <v>0</v>
      </c>
      <c r="N839" s="256">
        <v>0</v>
      </c>
      <c r="O839" s="256">
        <v>0</v>
      </c>
      <c r="P839" s="256">
        <v>8166256.5599999996</v>
      </c>
      <c r="Q839" s="258">
        <v>0</v>
      </c>
      <c r="R839" s="258">
        <v>0</v>
      </c>
      <c r="S839" s="259" t="s">
        <v>2259</v>
      </c>
    </row>
    <row r="840" spans="1:19" s="38" customFormat="1" ht="12" hidden="1" customHeight="1" x14ac:dyDescent="0.2">
      <c r="A840" s="249">
        <v>281</v>
      </c>
      <c r="B840" s="250" t="s">
        <v>1053</v>
      </c>
      <c r="C840" s="251" t="s">
        <v>268</v>
      </c>
      <c r="D840" s="263" t="s">
        <v>2200</v>
      </c>
      <c r="E840" s="255">
        <v>1985</v>
      </c>
      <c r="F840" s="254" t="s">
        <v>784</v>
      </c>
      <c r="G840" s="268">
        <v>5</v>
      </c>
      <c r="H840" s="257">
        <v>1</v>
      </c>
      <c r="I840" s="256">
        <v>3142.2</v>
      </c>
      <c r="J840" s="256">
        <v>2429.3000000000002</v>
      </c>
      <c r="K840" s="268">
        <v>129</v>
      </c>
      <c r="L840" s="256">
        <v>6248423.5800000001</v>
      </c>
      <c r="M840" s="256">
        <v>0</v>
      </c>
      <c r="N840" s="256">
        <v>0</v>
      </c>
      <c r="O840" s="256">
        <v>0</v>
      </c>
      <c r="P840" s="256">
        <v>6248423.5800000001</v>
      </c>
      <c r="Q840" s="258">
        <v>0</v>
      </c>
      <c r="R840" s="258">
        <v>0</v>
      </c>
      <c r="S840" s="259" t="s">
        <v>2259</v>
      </c>
    </row>
    <row r="841" spans="1:19" s="38" customFormat="1" ht="12" hidden="1" customHeight="1" x14ac:dyDescent="0.2">
      <c r="A841" s="249">
        <v>282</v>
      </c>
      <c r="B841" s="250" t="s">
        <v>1055</v>
      </c>
      <c r="C841" s="251" t="s">
        <v>268</v>
      </c>
      <c r="D841" s="263" t="s">
        <v>2200</v>
      </c>
      <c r="E841" s="255">
        <v>1954</v>
      </c>
      <c r="F841" s="254" t="s">
        <v>784</v>
      </c>
      <c r="G841" s="268">
        <v>4</v>
      </c>
      <c r="H841" s="257">
        <v>5</v>
      </c>
      <c r="I841" s="256">
        <v>4092</v>
      </c>
      <c r="J841" s="256">
        <v>3078.3</v>
      </c>
      <c r="K841" s="268">
        <v>107</v>
      </c>
      <c r="L841" s="256">
        <v>11518643.800000001</v>
      </c>
      <c r="M841" s="256">
        <v>0</v>
      </c>
      <c r="N841" s="256">
        <v>0</v>
      </c>
      <c r="O841" s="256">
        <v>0</v>
      </c>
      <c r="P841" s="256">
        <v>11518643.800000001</v>
      </c>
      <c r="Q841" s="258">
        <v>0</v>
      </c>
      <c r="R841" s="258">
        <v>0</v>
      </c>
      <c r="S841" s="259" t="s">
        <v>2259</v>
      </c>
    </row>
    <row r="842" spans="1:19" s="38" customFormat="1" ht="12" hidden="1" customHeight="1" x14ac:dyDescent="0.2">
      <c r="A842" s="249">
        <v>283</v>
      </c>
      <c r="B842" s="250" t="s">
        <v>1056</v>
      </c>
      <c r="C842" s="251" t="s">
        <v>268</v>
      </c>
      <c r="D842" s="263" t="s">
        <v>2200</v>
      </c>
      <c r="E842" s="255">
        <v>1963</v>
      </c>
      <c r="F842" s="254" t="s">
        <v>784</v>
      </c>
      <c r="G842" s="268">
        <v>5</v>
      </c>
      <c r="H842" s="257">
        <v>2</v>
      </c>
      <c r="I842" s="256">
        <v>1775.7</v>
      </c>
      <c r="J842" s="256">
        <v>1605.7</v>
      </c>
      <c r="K842" s="268">
        <v>51</v>
      </c>
      <c r="L842" s="256">
        <v>4399270.95</v>
      </c>
      <c r="M842" s="256">
        <v>0</v>
      </c>
      <c r="N842" s="256">
        <v>0</v>
      </c>
      <c r="O842" s="256">
        <v>0</v>
      </c>
      <c r="P842" s="256">
        <v>4399270.95</v>
      </c>
      <c r="Q842" s="258">
        <v>0</v>
      </c>
      <c r="R842" s="258">
        <v>0</v>
      </c>
      <c r="S842" s="259" t="s">
        <v>2259</v>
      </c>
    </row>
    <row r="843" spans="1:19" s="38" customFormat="1" ht="12" hidden="1" customHeight="1" x14ac:dyDescent="0.2">
      <c r="A843" s="249">
        <v>284</v>
      </c>
      <c r="B843" s="250" t="s">
        <v>1057</v>
      </c>
      <c r="C843" s="251" t="s">
        <v>268</v>
      </c>
      <c r="D843" s="263" t="s">
        <v>2200</v>
      </c>
      <c r="E843" s="255">
        <v>1972</v>
      </c>
      <c r="F843" s="254" t="s">
        <v>784</v>
      </c>
      <c r="G843" s="268">
        <v>5</v>
      </c>
      <c r="H843" s="257">
        <v>1</v>
      </c>
      <c r="I843" s="256">
        <v>4317.2</v>
      </c>
      <c r="J843" s="256">
        <v>2292.3000000000002</v>
      </c>
      <c r="K843" s="268">
        <v>22</v>
      </c>
      <c r="L843" s="256">
        <v>12460802</v>
      </c>
      <c r="M843" s="256">
        <v>0</v>
      </c>
      <c r="N843" s="256">
        <v>0</v>
      </c>
      <c r="O843" s="256">
        <v>0</v>
      </c>
      <c r="P843" s="256">
        <v>12460802</v>
      </c>
      <c r="Q843" s="258">
        <v>0</v>
      </c>
      <c r="R843" s="258">
        <v>0</v>
      </c>
      <c r="S843" s="259" t="s">
        <v>2259</v>
      </c>
    </row>
    <row r="844" spans="1:19" s="38" customFormat="1" ht="12" hidden="1" customHeight="1" x14ac:dyDescent="0.2">
      <c r="A844" s="249">
        <v>285</v>
      </c>
      <c r="B844" s="250" t="s">
        <v>1058</v>
      </c>
      <c r="C844" s="251" t="s">
        <v>268</v>
      </c>
      <c r="D844" s="263" t="s">
        <v>2200</v>
      </c>
      <c r="E844" s="255">
        <v>1972</v>
      </c>
      <c r="F844" s="254" t="s">
        <v>781</v>
      </c>
      <c r="G844" s="268">
        <v>5</v>
      </c>
      <c r="H844" s="257">
        <v>4</v>
      </c>
      <c r="I844" s="256">
        <v>3520</v>
      </c>
      <c r="J844" s="256">
        <v>3129.6</v>
      </c>
      <c r="K844" s="268">
        <v>185</v>
      </c>
      <c r="L844" s="256">
        <v>7344328.1299999999</v>
      </c>
      <c r="M844" s="256">
        <v>0</v>
      </c>
      <c r="N844" s="256">
        <v>0</v>
      </c>
      <c r="O844" s="256">
        <v>0</v>
      </c>
      <c r="P844" s="256">
        <v>7344328.1299999999</v>
      </c>
      <c r="Q844" s="258">
        <v>0</v>
      </c>
      <c r="R844" s="258">
        <v>0</v>
      </c>
      <c r="S844" s="259" t="s">
        <v>2259</v>
      </c>
    </row>
    <row r="845" spans="1:19" s="38" customFormat="1" ht="12" hidden="1" customHeight="1" x14ac:dyDescent="0.2">
      <c r="A845" s="249">
        <v>286</v>
      </c>
      <c r="B845" s="250" t="s">
        <v>1059</v>
      </c>
      <c r="C845" s="251" t="s">
        <v>268</v>
      </c>
      <c r="D845" s="263" t="s">
        <v>2200</v>
      </c>
      <c r="E845" s="255">
        <v>1975</v>
      </c>
      <c r="F845" s="254" t="s">
        <v>781</v>
      </c>
      <c r="G845" s="268">
        <v>5</v>
      </c>
      <c r="H845" s="257">
        <v>4</v>
      </c>
      <c r="I845" s="256">
        <v>3629.5</v>
      </c>
      <c r="J845" s="256">
        <v>3131.4</v>
      </c>
      <c r="K845" s="268">
        <v>176</v>
      </c>
      <c r="L845" s="256">
        <v>7406193.7199999997</v>
      </c>
      <c r="M845" s="256">
        <v>0</v>
      </c>
      <c r="N845" s="256">
        <v>0</v>
      </c>
      <c r="O845" s="256">
        <v>0</v>
      </c>
      <c r="P845" s="256">
        <v>7406193.7199999997</v>
      </c>
      <c r="Q845" s="258">
        <v>0</v>
      </c>
      <c r="R845" s="258">
        <v>0</v>
      </c>
      <c r="S845" s="259" t="s">
        <v>2259</v>
      </c>
    </row>
    <row r="846" spans="1:19" s="38" customFormat="1" ht="12" hidden="1" customHeight="1" x14ac:dyDescent="0.2">
      <c r="A846" s="249">
        <v>287</v>
      </c>
      <c r="B846" s="250" t="s">
        <v>1060</v>
      </c>
      <c r="C846" s="251" t="s">
        <v>268</v>
      </c>
      <c r="D846" s="263" t="s">
        <v>2200</v>
      </c>
      <c r="E846" s="255">
        <v>1975</v>
      </c>
      <c r="F846" s="254" t="s">
        <v>781</v>
      </c>
      <c r="G846" s="268">
        <v>5</v>
      </c>
      <c r="H846" s="257">
        <v>6</v>
      </c>
      <c r="I846" s="256">
        <v>4900</v>
      </c>
      <c r="J846" s="256">
        <v>4522</v>
      </c>
      <c r="K846" s="268">
        <v>247</v>
      </c>
      <c r="L846" s="256">
        <v>11135804.4</v>
      </c>
      <c r="M846" s="256">
        <v>0</v>
      </c>
      <c r="N846" s="256">
        <v>0</v>
      </c>
      <c r="O846" s="256">
        <v>0</v>
      </c>
      <c r="P846" s="256">
        <v>11135804.4</v>
      </c>
      <c r="Q846" s="258">
        <v>0</v>
      </c>
      <c r="R846" s="258">
        <v>0</v>
      </c>
      <c r="S846" s="259" t="s">
        <v>2259</v>
      </c>
    </row>
    <row r="847" spans="1:19" s="38" customFormat="1" ht="12" hidden="1" customHeight="1" x14ac:dyDescent="0.2">
      <c r="A847" s="249">
        <v>288</v>
      </c>
      <c r="B847" s="250" t="s">
        <v>1061</v>
      </c>
      <c r="C847" s="251" t="s">
        <v>268</v>
      </c>
      <c r="D847" s="263" t="s">
        <v>2200</v>
      </c>
      <c r="E847" s="255">
        <v>1975</v>
      </c>
      <c r="F847" s="254" t="s">
        <v>781</v>
      </c>
      <c r="G847" s="268">
        <v>5</v>
      </c>
      <c r="H847" s="257">
        <v>4</v>
      </c>
      <c r="I847" s="256">
        <v>3468.9</v>
      </c>
      <c r="J847" s="256">
        <v>2996.4</v>
      </c>
      <c r="K847" s="268">
        <v>158</v>
      </c>
      <c r="L847" s="256">
        <v>7423869.5999999996</v>
      </c>
      <c r="M847" s="256">
        <v>0</v>
      </c>
      <c r="N847" s="256">
        <v>0</v>
      </c>
      <c r="O847" s="256">
        <v>0</v>
      </c>
      <c r="P847" s="256">
        <v>7423869.5999999996</v>
      </c>
      <c r="Q847" s="258">
        <v>0</v>
      </c>
      <c r="R847" s="258">
        <v>0</v>
      </c>
      <c r="S847" s="259" t="s">
        <v>2259</v>
      </c>
    </row>
    <row r="848" spans="1:19" s="38" customFormat="1" ht="12" hidden="1" customHeight="1" x14ac:dyDescent="0.2">
      <c r="A848" s="249">
        <v>289</v>
      </c>
      <c r="B848" s="250" t="s">
        <v>1063</v>
      </c>
      <c r="C848" s="251" t="s">
        <v>268</v>
      </c>
      <c r="D848" s="263" t="s">
        <v>2200</v>
      </c>
      <c r="E848" s="255">
        <v>1982</v>
      </c>
      <c r="F848" s="254" t="s">
        <v>784</v>
      </c>
      <c r="G848" s="268">
        <v>5</v>
      </c>
      <c r="H848" s="257">
        <v>4</v>
      </c>
      <c r="I848" s="256">
        <v>3506.5</v>
      </c>
      <c r="J848" s="256">
        <v>1649</v>
      </c>
      <c r="K848" s="268">
        <v>150</v>
      </c>
      <c r="L848" s="256">
        <v>7335490.2000000002</v>
      </c>
      <c r="M848" s="256">
        <v>0</v>
      </c>
      <c r="N848" s="256">
        <v>0</v>
      </c>
      <c r="O848" s="256">
        <v>0</v>
      </c>
      <c r="P848" s="256">
        <v>7335490.2000000002</v>
      </c>
      <c r="Q848" s="258">
        <v>0</v>
      </c>
      <c r="R848" s="258">
        <v>0</v>
      </c>
      <c r="S848" s="259" t="s">
        <v>2259</v>
      </c>
    </row>
    <row r="849" spans="1:19" s="38" customFormat="1" ht="12" hidden="1" customHeight="1" x14ac:dyDescent="0.2">
      <c r="A849" s="249">
        <v>290</v>
      </c>
      <c r="B849" s="250" t="s">
        <v>1064</v>
      </c>
      <c r="C849" s="251" t="s">
        <v>268</v>
      </c>
      <c r="D849" s="263" t="s">
        <v>2200</v>
      </c>
      <c r="E849" s="255">
        <v>1958</v>
      </c>
      <c r="F849" s="254" t="s">
        <v>784</v>
      </c>
      <c r="G849" s="268">
        <v>2</v>
      </c>
      <c r="H849" s="257">
        <v>1</v>
      </c>
      <c r="I849" s="256">
        <v>438</v>
      </c>
      <c r="J849" s="256">
        <v>183</v>
      </c>
      <c r="K849" s="268">
        <v>13</v>
      </c>
      <c r="L849" s="256">
        <v>1747551.49</v>
      </c>
      <c r="M849" s="256">
        <v>0</v>
      </c>
      <c r="N849" s="256">
        <v>0</v>
      </c>
      <c r="O849" s="256">
        <v>0</v>
      </c>
      <c r="P849" s="256">
        <v>1747551.49</v>
      </c>
      <c r="Q849" s="258">
        <v>0</v>
      </c>
      <c r="R849" s="258">
        <v>0</v>
      </c>
      <c r="S849" s="259" t="s">
        <v>2259</v>
      </c>
    </row>
    <row r="850" spans="1:19" s="38" customFormat="1" ht="12" hidden="1" customHeight="1" x14ac:dyDescent="0.2">
      <c r="A850" s="249">
        <v>291</v>
      </c>
      <c r="B850" s="250" t="s">
        <v>1065</v>
      </c>
      <c r="C850" s="251" t="s">
        <v>268</v>
      </c>
      <c r="D850" s="263" t="s">
        <v>2200</v>
      </c>
      <c r="E850" s="255">
        <v>1965</v>
      </c>
      <c r="F850" s="254" t="s">
        <v>784</v>
      </c>
      <c r="G850" s="268">
        <v>4</v>
      </c>
      <c r="H850" s="257">
        <v>2</v>
      </c>
      <c r="I850" s="256">
        <v>1400.1</v>
      </c>
      <c r="J850" s="256">
        <v>1298.0999999999999</v>
      </c>
      <c r="K850" s="268">
        <v>61</v>
      </c>
      <c r="L850" s="256">
        <v>4406869.01</v>
      </c>
      <c r="M850" s="256">
        <v>0</v>
      </c>
      <c r="N850" s="256">
        <v>0</v>
      </c>
      <c r="O850" s="256">
        <v>0</v>
      </c>
      <c r="P850" s="256">
        <v>4406869.01</v>
      </c>
      <c r="Q850" s="258">
        <v>0</v>
      </c>
      <c r="R850" s="258">
        <v>0</v>
      </c>
      <c r="S850" s="259" t="s">
        <v>2259</v>
      </c>
    </row>
    <row r="851" spans="1:19" s="38" customFormat="1" ht="12" hidden="1" customHeight="1" x14ac:dyDescent="0.2">
      <c r="A851" s="249">
        <v>292</v>
      </c>
      <c r="B851" s="250" t="s">
        <v>1066</v>
      </c>
      <c r="C851" s="251" t="s">
        <v>268</v>
      </c>
      <c r="D851" s="263" t="s">
        <v>2200</v>
      </c>
      <c r="E851" s="255">
        <v>1980</v>
      </c>
      <c r="F851" s="254" t="s">
        <v>784</v>
      </c>
      <c r="G851" s="268">
        <v>5</v>
      </c>
      <c r="H851" s="257">
        <v>5</v>
      </c>
      <c r="I851" s="256">
        <v>3909</v>
      </c>
      <c r="J851" s="256">
        <v>3480</v>
      </c>
      <c r="K851" s="268">
        <v>184</v>
      </c>
      <c r="L851" s="256">
        <v>9721734</v>
      </c>
      <c r="M851" s="256">
        <v>0</v>
      </c>
      <c r="N851" s="256">
        <v>0</v>
      </c>
      <c r="O851" s="256">
        <v>0</v>
      </c>
      <c r="P851" s="256">
        <v>9721734</v>
      </c>
      <c r="Q851" s="258">
        <v>0</v>
      </c>
      <c r="R851" s="258">
        <v>0</v>
      </c>
      <c r="S851" s="259" t="s">
        <v>2259</v>
      </c>
    </row>
    <row r="852" spans="1:19" s="38" customFormat="1" ht="12" hidden="1" customHeight="1" x14ac:dyDescent="0.2">
      <c r="A852" s="249">
        <v>293</v>
      </c>
      <c r="B852" s="250" t="s">
        <v>1067</v>
      </c>
      <c r="C852" s="251" t="s">
        <v>268</v>
      </c>
      <c r="D852" s="263" t="s">
        <v>2200</v>
      </c>
      <c r="E852" s="255">
        <v>1973</v>
      </c>
      <c r="F852" s="254" t="s">
        <v>784</v>
      </c>
      <c r="G852" s="268">
        <v>5</v>
      </c>
      <c r="H852" s="257">
        <v>4</v>
      </c>
      <c r="I852" s="256">
        <v>3721.2</v>
      </c>
      <c r="J852" s="256">
        <v>3311</v>
      </c>
      <c r="K852" s="268">
        <v>155</v>
      </c>
      <c r="L852" s="256">
        <v>10587852.109999999</v>
      </c>
      <c r="M852" s="256">
        <v>0</v>
      </c>
      <c r="N852" s="256">
        <v>0</v>
      </c>
      <c r="O852" s="256">
        <v>0</v>
      </c>
      <c r="P852" s="256">
        <v>10587852.109999999</v>
      </c>
      <c r="Q852" s="258">
        <v>0</v>
      </c>
      <c r="R852" s="258">
        <v>0</v>
      </c>
      <c r="S852" s="259" t="s">
        <v>2259</v>
      </c>
    </row>
    <row r="853" spans="1:19" s="38" customFormat="1" ht="12" hidden="1" customHeight="1" x14ac:dyDescent="0.2">
      <c r="A853" s="249">
        <v>294</v>
      </c>
      <c r="B853" s="250" t="s">
        <v>1068</v>
      </c>
      <c r="C853" s="251" t="s">
        <v>268</v>
      </c>
      <c r="D853" s="263" t="s">
        <v>2200</v>
      </c>
      <c r="E853" s="255">
        <v>1975</v>
      </c>
      <c r="F853" s="254" t="s">
        <v>784</v>
      </c>
      <c r="G853" s="268">
        <v>5</v>
      </c>
      <c r="H853" s="257">
        <v>4</v>
      </c>
      <c r="I853" s="256">
        <v>3649.1</v>
      </c>
      <c r="J853" s="256">
        <v>3237</v>
      </c>
      <c r="K853" s="268">
        <v>171</v>
      </c>
      <c r="L853" s="256">
        <v>10561338.300000001</v>
      </c>
      <c r="M853" s="256">
        <v>0</v>
      </c>
      <c r="N853" s="256">
        <v>0</v>
      </c>
      <c r="O853" s="256">
        <v>0</v>
      </c>
      <c r="P853" s="256">
        <v>10561338.300000001</v>
      </c>
      <c r="Q853" s="258">
        <v>0</v>
      </c>
      <c r="R853" s="258">
        <v>0</v>
      </c>
      <c r="S853" s="259" t="s">
        <v>2259</v>
      </c>
    </row>
    <row r="854" spans="1:19" s="38" customFormat="1" ht="12" hidden="1" customHeight="1" x14ac:dyDescent="0.2">
      <c r="A854" s="249">
        <v>295</v>
      </c>
      <c r="B854" s="250" t="s">
        <v>1069</v>
      </c>
      <c r="C854" s="251" t="s">
        <v>268</v>
      </c>
      <c r="D854" s="263" t="s">
        <v>2200</v>
      </c>
      <c r="E854" s="255">
        <v>1990</v>
      </c>
      <c r="F854" s="254" t="s">
        <v>781</v>
      </c>
      <c r="G854" s="268">
        <v>5</v>
      </c>
      <c r="H854" s="257">
        <v>9</v>
      </c>
      <c r="I854" s="256">
        <v>7368.7</v>
      </c>
      <c r="J854" s="256">
        <v>7177.47</v>
      </c>
      <c r="K854" s="268">
        <v>333</v>
      </c>
      <c r="L854" s="256">
        <v>18409429.02</v>
      </c>
      <c r="M854" s="256">
        <v>0</v>
      </c>
      <c r="N854" s="256">
        <v>0</v>
      </c>
      <c r="O854" s="256">
        <v>0</v>
      </c>
      <c r="P854" s="256">
        <v>18409429.02</v>
      </c>
      <c r="Q854" s="258">
        <v>0</v>
      </c>
      <c r="R854" s="258">
        <v>0</v>
      </c>
      <c r="S854" s="259" t="s">
        <v>2259</v>
      </c>
    </row>
    <row r="855" spans="1:19" s="38" customFormat="1" ht="12" hidden="1" customHeight="1" x14ac:dyDescent="0.2">
      <c r="A855" s="249">
        <v>296</v>
      </c>
      <c r="B855" s="250" t="s">
        <v>1070</v>
      </c>
      <c r="C855" s="251" t="s">
        <v>268</v>
      </c>
      <c r="D855" s="263" t="s">
        <v>2200</v>
      </c>
      <c r="E855" s="255">
        <v>1988</v>
      </c>
      <c r="F855" s="254" t="s">
        <v>781</v>
      </c>
      <c r="G855" s="268">
        <v>5</v>
      </c>
      <c r="H855" s="257">
        <v>3</v>
      </c>
      <c r="I855" s="256">
        <v>3363.4</v>
      </c>
      <c r="J855" s="256">
        <v>2991</v>
      </c>
      <c r="K855" s="268">
        <v>143</v>
      </c>
      <c r="L855" s="256">
        <v>6239585.6399999997</v>
      </c>
      <c r="M855" s="256">
        <v>0</v>
      </c>
      <c r="N855" s="256">
        <v>0</v>
      </c>
      <c r="O855" s="256">
        <v>0</v>
      </c>
      <c r="P855" s="256">
        <v>6239585.6399999997</v>
      </c>
      <c r="Q855" s="258">
        <v>0</v>
      </c>
      <c r="R855" s="258">
        <v>0</v>
      </c>
      <c r="S855" s="259" t="s">
        <v>2259</v>
      </c>
    </row>
    <row r="856" spans="1:19" s="38" customFormat="1" ht="12" hidden="1" customHeight="1" x14ac:dyDescent="0.2">
      <c r="A856" s="249">
        <v>297</v>
      </c>
      <c r="B856" s="250" t="s">
        <v>1071</v>
      </c>
      <c r="C856" s="251" t="s">
        <v>268</v>
      </c>
      <c r="D856" s="263" t="s">
        <v>2200</v>
      </c>
      <c r="E856" s="255">
        <v>1995</v>
      </c>
      <c r="F856" s="254" t="s">
        <v>827</v>
      </c>
      <c r="G856" s="268">
        <v>5</v>
      </c>
      <c r="H856" s="257">
        <v>4</v>
      </c>
      <c r="I856" s="256">
        <v>3408</v>
      </c>
      <c r="J856" s="256">
        <v>3046.2</v>
      </c>
      <c r="K856" s="268">
        <v>156</v>
      </c>
      <c r="L856" s="256">
        <v>8042525.4000000004</v>
      </c>
      <c r="M856" s="256">
        <v>0</v>
      </c>
      <c r="N856" s="256">
        <v>0</v>
      </c>
      <c r="O856" s="256">
        <v>0</v>
      </c>
      <c r="P856" s="256">
        <v>8042525.4000000004</v>
      </c>
      <c r="Q856" s="258">
        <v>0</v>
      </c>
      <c r="R856" s="258">
        <v>0</v>
      </c>
      <c r="S856" s="259" t="s">
        <v>2259</v>
      </c>
    </row>
    <row r="857" spans="1:19" s="38" customFormat="1" ht="12" hidden="1" customHeight="1" x14ac:dyDescent="0.2">
      <c r="A857" s="249">
        <v>298</v>
      </c>
      <c r="B857" s="250" t="s">
        <v>1072</v>
      </c>
      <c r="C857" s="251" t="s">
        <v>268</v>
      </c>
      <c r="D857" s="263" t="s">
        <v>2200</v>
      </c>
      <c r="E857" s="255">
        <v>1988</v>
      </c>
      <c r="F857" s="254" t="s">
        <v>827</v>
      </c>
      <c r="G857" s="268">
        <v>5</v>
      </c>
      <c r="H857" s="257">
        <v>6</v>
      </c>
      <c r="I857" s="256">
        <v>5037.7</v>
      </c>
      <c r="J857" s="256">
        <v>4311.8999999999996</v>
      </c>
      <c r="K857" s="268">
        <v>212</v>
      </c>
      <c r="L857" s="256">
        <v>11639566.98</v>
      </c>
      <c r="M857" s="256">
        <v>0</v>
      </c>
      <c r="N857" s="256">
        <v>0</v>
      </c>
      <c r="O857" s="256">
        <v>0</v>
      </c>
      <c r="P857" s="256">
        <v>11639566.98</v>
      </c>
      <c r="Q857" s="258">
        <v>0</v>
      </c>
      <c r="R857" s="258">
        <v>0</v>
      </c>
      <c r="S857" s="259" t="s">
        <v>2259</v>
      </c>
    </row>
    <row r="858" spans="1:19" s="38" customFormat="1" ht="12" hidden="1" customHeight="1" x14ac:dyDescent="0.2">
      <c r="A858" s="249">
        <v>299</v>
      </c>
      <c r="B858" s="250" t="s">
        <v>1073</v>
      </c>
      <c r="C858" s="251" t="s">
        <v>268</v>
      </c>
      <c r="D858" s="263" t="s">
        <v>2200</v>
      </c>
      <c r="E858" s="255">
        <v>1996</v>
      </c>
      <c r="F858" s="254" t="s">
        <v>784</v>
      </c>
      <c r="G858" s="268">
        <v>5</v>
      </c>
      <c r="H858" s="257">
        <v>8</v>
      </c>
      <c r="I858" s="256">
        <v>6203.5</v>
      </c>
      <c r="J858" s="256">
        <v>5463.7</v>
      </c>
      <c r="K858" s="268">
        <v>224</v>
      </c>
      <c r="L858" s="256">
        <v>14317462.789999999</v>
      </c>
      <c r="M858" s="256">
        <v>0</v>
      </c>
      <c r="N858" s="256">
        <v>0</v>
      </c>
      <c r="O858" s="256">
        <v>0</v>
      </c>
      <c r="P858" s="256">
        <v>14317462.789999999</v>
      </c>
      <c r="Q858" s="258">
        <v>0</v>
      </c>
      <c r="R858" s="258">
        <v>0</v>
      </c>
      <c r="S858" s="259" t="s">
        <v>2259</v>
      </c>
    </row>
    <row r="859" spans="1:19" s="38" customFormat="1" ht="12" hidden="1" customHeight="1" x14ac:dyDescent="0.2">
      <c r="A859" s="249">
        <v>300</v>
      </c>
      <c r="B859" s="250" t="s">
        <v>1074</v>
      </c>
      <c r="C859" s="251" t="s">
        <v>268</v>
      </c>
      <c r="D859" s="263" t="s">
        <v>2200</v>
      </c>
      <c r="E859" s="255">
        <v>1997</v>
      </c>
      <c r="F859" s="254" t="s">
        <v>784</v>
      </c>
      <c r="G859" s="268">
        <v>5</v>
      </c>
      <c r="H859" s="257">
        <v>5</v>
      </c>
      <c r="I859" s="256">
        <v>5365</v>
      </c>
      <c r="J859" s="256">
        <v>5020.7</v>
      </c>
      <c r="K859" s="268">
        <v>222</v>
      </c>
      <c r="L859" s="256">
        <v>12717795.66</v>
      </c>
      <c r="M859" s="256">
        <v>0</v>
      </c>
      <c r="N859" s="256">
        <v>0</v>
      </c>
      <c r="O859" s="256">
        <v>0</v>
      </c>
      <c r="P859" s="256">
        <v>12717795.66</v>
      </c>
      <c r="Q859" s="258">
        <v>0</v>
      </c>
      <c r="R859" s="258">
        <v>0</v>
      </c>
      <c r="S859" s="259" t="s">
        <v>2259</v>
      </c>
    </row>
    <row r="860" spans="1:19" s="38" customFormat="1" ht="12" hidden="1" customHeight="1" x14ac:dyDescent="0.2">
      <c r="A860" s="249">
        <v>301</v>
      </c>
      <c r="B860" s="250" t="s">
        <v>1075</v>
      </c>
      <c r="C860" s="251" t="s">
        <v>268</v>
      </c>
      <c r="D860" s="263" t="s">
        <v>2200</v>
      </c>
      <c r="E860" s="255">
        <v>1969</v>
      </c>
      <c r="F860" s="254" t="s">
        <v>784</v>
      </c>
      <c r="G860" s="268">
        <v>3</v>
      </c>
      <c r="H860" s="257">
        <v>3</v>
      </c>
      <c r="I860" s="256">
        <v>1433.4</v>
      </c>
      <c r="J860" s="256">
        <v>1225</v>
      </c>
      <c r="K860" s="268">
        <v>68</v>
      </c>
      <c r="L860" s="256">
        <v>2157846.2000000002</v>
      </c>
      <c r="M860" s="256">
        <v>0</v>
      </c>
      <c r="N860" s="256">
        <v>0</v>
      </c>
      <c r="O860" s="256">
        <v>0</v>
      </c>
      <c r="P860" s="256">
        <v>2157846.2000000002</v>
      </c>
      <c r="Q860" s="258">
        <v>0</v>
      </c>
      <c r="R860" s="258">
        <v>0</v>
      </c>
      <c r="S860" s="259" t="s">
        <v>2259</v>
      </c>
    </row>
    <row r="861" spans="1:19" s="38" customFormat="1" ht="12" hidden="1" customHeight="1" x14ac:dyDescent="0.2">
      <c r="A861" s="249">
        <v>302</v>
      </c>
      <c r="B861" s="250" t="s">
        <v>1076</v>
      </c>
      <c r="C861" s="251" t="s">
        <v>268</v>
      </c>
      <c r="D861" s="263" t="s">
        <v>2200</v>
      </c>
      <c r="E861" s="255">
        <v>1962</v>
      </c>
      <c r="F861" s="254" t="s">
        <v>784</v>
      </c>
      <c r="G861" s="268">
        <v>5</v>
      </c>
      <c r="H861" s="257">
        <v>2</v>
      </c>
      <c r="I861" s="256">
        <v>1755.58</v>
      </c>
      <c r="J861" s="256">
        <v>1282.54</v>
      </c>
      <c r="K861" s="268">
        <v>53</v>
      </c>
      <c r="L861" s="256">
        <v>4368878.75</v>
      </c>
      <c r="M861" s="256">
        <v>0</v>
      </c>
      <c r="N861" s="256">
        <v>0</v>
      </c>
      <c r="O861" s="256">
        <v>0</v>
      </c>
      <c r="P861" s="256">
        <v>4368878.75</v>
      </c>
      <c r="Q861" s="258">
        <v>0</v>
      </c>
      <c r="R861" s="258">
        <v>0</v>
      </c>
      <c r="S861" s="259" t="s">
        <v>2259</v>
      </c>
    </row>
    <row r="862" spans="1:19" s="38" customFormat="1" ht="12" hidden="1" customHeight="1" x14ac:dyDescent="0.2">
      <c r="A862" s="249">
        <v>303</v>
      </c>
      <c r="B862" s="250" t="s">
        <v>1077</v>
      </c>
      <c r="C862" s="251" t="s">
        <v>268</v>
      </c>
      <c r="D862" s="263" t="s">
        <v>2200</v>
      </c>
      <c r="E862" s="255">
        <v>1955</v>
      </c>
      <c r="F862" s="254" t="s">
        <v>784</v>
      </c>
      <c r="G862" s="268">
        <v>3</v>
      </c>
      <c r="H862" s="257">
        <v>2</v>
      </c>
      <c r="I862" s="256">
        <v>1554.9</v>
      </c>
      <c r="J862" s="256">
        <v>1087.24</v>
      </c>
      <c r="K862" s="268">
        <v>42</v>
      </c>
      <c r="L862" s="256">
        <v>6002459.4900000002</v>
      </c>
      <c r="M862" s="256">
        <v>0</v>
      </c>
      <c r="N862" s="256">
        <v>0</v>
      </c>
      <c r="O862" s="256">
        <v>0</v>
      </c>
      <c r="P862" s="256">
        <v>6002459.4900000002</v>
      </c>
      <c r="Q862" s="258">
        <v>0</v>
      </c>
      <c r="R862" s="258">
        <v>0</v>
      </c>
      <c r="S862" s="259" t="s">
        <v>2259</v>
      </c>
    </row>
    <row r="863" spans="1:19" s="38" customFormat="1" ht="12" hidden="1" customHeight="1" x14ac:dyDescent="0.2">
      <c r="A863" s="249">
        <v>304</v>
      </c>
      <c r="B863" s="250" t="s">
        <v>1078</v>
      </c>
      <c r="C863" s="251" t="s">
        <v>268</v>
      </c>
      <c r="D863" s="263" t="s">
        <v>2200</v>
      </c>
      <c r="E863" s="255">
        <v>1972</v>
      </c>
      <c r="F863" s="254" t="s">
        <v>784</v>
      </c>
      <c r="G863" s="268">
        <v>5</v>
      </c>
      <c r="H863" s="257">
        <v>3</v>
      </c>
      <c r="I863" s="256">
        <v>3701</v>
      </c>
      <c r="J863" s="256">
        <v>3396.7</v>
      </c>
      <c r="K863" s="268">
        <v>153</v>
      </c>
      <c r="L863" s="256">
        <v>23862438</v>
      </c>
      <c r="M863" s="256">
        <v>0</v>
      </c>
      <c r="N863" s="256">
        <v>0</v>
      </c>
      <c r="O863" s="256">
        <v>0</v>
      </c>
      <c r="P863" s="256">
        <v>23862438</v>
      </c>
      <c r="Q863" s="258">
        <v>0</v>
      </c>
      <c r="R863" s="258">
        <v>0</v>
      </c>
      <c r="S863" s="259" t="s">
        <v>2259</v>
      </c>
    </row>
    <row r="864" spans="1:19" s="38" customFormat="1" ht="12" hidden="1" customHeight="1" x14ac:dyDescent="0.2">
      <c r="A864" s="249">
        <v>305</v>
      </c>
      <c r="B864" s="250" t="s">
        <v>1079</v>
      </c>
      <c r="C864" s="251" t="s">
        <v>268</v>
      </c>
      <c r="D864" s="263" t="s">
        <v>2200</v>
      </c>
      <c r="E864" s="255">
        <v>1977</v>
      </c>
      <c r="F864" s="254" t="s">
        <v>784</v>
      </c>
      <c r="G864" s="268">
        <v>5</v>
      </c>
      <c r="H864" s="257">
        <v>6</v>
      </c>
      <c r="I864" s="256">
        <v>4820.8999999999996</v>
      </c>
      <c r="J864" s="256">
        <v>3404.2</v>
      </c>
      <c r="K864" s="268">
        <v>117</v>
      </c>
      <c r="L864" s="256">
        <v>16644492.4</v>
      </c>
      <c r="M864" s="256">
        <v>0</v>
      </c>
      <c r="N864" s="256">
        <v>0</v>
      </c>
      <c r="O864" s="256">
        <v>0</v>
      </c>
      <c r="P864" s="256">
        <v>16644492.4</v>
      </c>
      <c r="Q864" s="258">
        <v>0</v>
      </c>
      <c r="R864" s="258">
        <v>0</v>
      </c>
      <c r="S864" s="259" t="s">
        <v>2259</v>
      </c>
    </row>
    <row r="865" spans="1:19" s="38" customFormat="1" ht="12" hidden="1" customHeight="1" x14ac:dyDescent="0.2">
      <c r="A865" s="249">
        <v>306</v>
      </c>
      <c r="B865" s="250" t="s">
        <v>1081</v>
      </c>
      <c r="C865" s="251" t="s">
        <v>268</v>
      </c>
      <c r="D865" s="263" t="s">
        <v>2200</v>
      </c>
      <c r="E865" s="255">
        <v>1960</v>
      </c>
      <c r="F865" s="254" t="s">
        <v>784</v>
      </c>
      <c r="G865" s="268">
        <v>3</v>
      </c>
      <c r="H865" s="257">
        <v>4</v>
      </c>
      <c r="I865" s="256">
        <v>2017.79</v>
      </c>
      <c r="J865" s="256">
        <v>1331.6</v>
      </c>
      <c r="K865" s="268">
        <v>54</v>
      </c>
      <c r="L865" s="256">
        <v>8344178.5199999996</v>
      </c>
      <c r="M865" s="256">
        <v>0</v>
      </c>
      <c r="N865" s="256">
        <v>0</v>
      </c>
      <c r="O865" s="256">
        <v>0</v>
      </c>
      <c r="P865" s="256">
        <v>8344178.5199999996</v>
      </c>
      <c r="Q865" s="258">
        <v>0</v>
      </c>
      <c r="R865" s="258">
        <v>0</v>
      </c>
      <c r="S865" s="259" t="s">
        <v>2259</v>
      </c>
    </row>
    <row r="866" spans="1:19" s="38" customFormat="1" ht="12" hidden="1" customHeight="1" x14ac:dyDescent="0.2">
      <c r="A866" s="249">
        <v>307</v>
      </c>
      <c r="B866" s="250" t="s">
        <v>1082</v>
      </c>
      <c r="C866" s="251" t="s">
        <v>268</v>
      </c>
      <c r="D866" s="263" t="s">
        <v>2200</v>
      </c>
      <c r="E866" s="255">
        <v>1953</v>
      </c>
      <c r="F866" s="254" t="s">
        <v>784</v>
      </c>
      <c r="G866" s="268">
        <v>2</v>
      </c>
      <c r="H866" s="257">
        <v>2</v>
      </c>
      <c r="I866" s="256">
        <v>419.5</v>
      </c>
      <c r="J866" s="256">
        <v>375.5</v>
      </c>
      <c r="K866" s="268">
        <v>23</v>
      </c>
      <c r="L866" s="256">
        <v>4972923.7300000004</v>
      </c>
      <c r="M866" s="256">
        <v>0</v>
      </c>
      <c r="N866" s="256">
        <v>0</v>
      </c>
      <c r="O866" s="256">
        <v>0</v>
      </c>
      <c r="P866" s="256">
        <v>4972923.7300000004</v>
      </c>
      <c r="Q866" s="258">
        <v>0</v>
      </c>
      <c r="R866" s="258">
        <v>0</v>
      </c>
      <c r="S866" s="259" t="s">
        <v>2259</v>
      </c>
    </row>
    <row r="867" spans="1:19" s="38" customFormat="1" ht="12" hidden="1" customHeight="1" x14ac:dyDescent="0.2">
      <c r="A867" s="249">
        <v>308</v>
      </c>
      <c r="B867" s="250" t="s">
        <v>1085</v>
      </c>
      <c r="C867" s="251" t="s">
        <v>268</v>
      </c>
      <c r="D867" s="263" t="s">
        <v>2200</v>
      </c>
      <c r="E867" s="255">
        <v>1953</v>
      </c>
      <c r="F867" s="254" t="s">
        <v>784</v>
      </c>
      <c r="G867" s="268">
        <v>2</v>
      </c>
      <c r="H867" s="257">
        <v>2</v>
      </c>
      <c r="I867" s="256">
        <v>419.44</v>
      </c>
      <c r="J867" s="256">
        <v>376.24</v>
      </c>
      <c r="K867" s="268">
        <v>25</v>
      </c>
      <c r="L867" s="256">
        <v>4969504.6100000003</v>
      </c>
      <c r="M867" s="256">
        <v>0</v>
      </c>
      <c r="N867" s="256">
        <v>0</v>
      </c>
      <c r="O867" s="256">
        <v>0</v>
      </c>
      <c r="P867" s="256">
        <v>4969504.6100000003</v>
      </c>
      <c r="Q867" s="258">
        <v>0</v>
      </c>
      <c r="R867" s="258">
        <v>0</v>
      </c>
      <c r="S867" s="259" t="s">
        <v>2259</v>
      </c>
    </row>
    <row r="868" spans="1:19" s="38" customFormat="1" ht="12" hidden="1" customHeight="1" x14ac:dyDescent="0.2">
      <c r="A868" s="249">
        <v>309</v>
      </c>
      <c r="B868" s="250" t="s">
        <v>1086</v>
      </c>
      <c r="C868" s="251" t="s">
        <v>268</v>
      </c>
      <c r="D868" s="263" t="s">
        <v>2200</v>
      </c>
      <c r="E868" s="255">
        <v>1954</v>
      </c>
      <c r="F868" s="254" t="s">
        <v>784</v>
      </c>
      <c r="G868" s="268">
        <v>2</v>
      </c>
      <c r="H868" s="257">
        <v>2</v>
      </c>
      <c r="I868" s="256">
        <v>453.62</v>
      </c>
      <c r="J868" s="256">
        <v>407.38</v>
      </c>
      <c r="K868" s="268">
        <v>25</v>
      </c>
      <c r="L868" s="256">
        <v>2507356.5099999998</v>
      </c>
      <c r="M868" s="256">
        <v>0</v>
      </c>
      <c r="N868" s="256">
        <v>0</v>
      </c>
      <c r="O868" s="256">
        <v>0</v>
      </c>
      <c r="P868" s="256">
        <v>2507356.5099999998</v>
      </c>
      <c r="Q868" s="258">
        <v>0</v>
      </c>
      <c r="R868" s="258">
        <v>0</v>
      </c>
      <c r="S868" s="259" t="s">
        <v>2259</v>
      </c>
    </row>
    <row r="869" spans="1:19" s="38" customFormat="1" ht="12" hidden="1" customHeight="1" x14ac:dyDescent="0.2">
      <c r="A869" s="249">
        <v>310</v>
      </c>
      <c r="B869" s="250" t="s">
        <v>1087</v>
      </c>
      <c r="C869" s="251" t="s">
        <v>268</v>
      </c>
      <c r="D869" s="263" t="s">
        <v>2200</v>
      </c>
      <c r="E869" s="255">
        <v>1962</v>
      </c>
      <c r="F869" s="254" t="s">
        <v>784</v>
      </c>
      <c r="G869" s="268">
        <v>2</v>
      </c>
      <c r="H869" s="257">
        <v>2</v>
      </c>
      <c r="I869" s="256">
        <v>606.91999999999996</v>
      </c>
      <c r="J869" s="256">
        <v>553.79999999999995</v>
      </c>
      <c r="K869" s="268">
        <v>37</v>
      </c>
      <c r="L869" s="256">
        <v>3852211.35</v>
      </c>
      <c r="M869" s="256">
        <v>0</v>
      </c>
      <c r="N869" s="256">
        <v>0</v>
      </c>
      <c r="O869" s="256">
        <v>0</v>
      </c>
      <c r="P869" s="256">
        <v>3852211.35</v>
      </c>
      <c r="Q869" s="258">
        <v>0</v>
      </c>
      <c r="R869" s="258">
        <v>0</v>
      </c>
      <c r="S869" s="259" t="s">
        <v>2259</v>
      </c>
    </row>
    <row r="870" spans="1:19" s="38" customFormat="1" ht="12" hidden="1" customHeight="1" x14ac:dyDescent="0.2">
      <c r="A870" s="249">
        <v>311</v>
      </c>
      <c r="B870" s="250" t="s">
        <v>1088</v>
      </c>
      <c r="C870" s="251" t="s">
        <v>268</v>
      </c>
      <c r="D870" s="263" t="s">
        <v>2200</v>
      </c>
      <c r="E870" s="255">
        <v>1957</v>
      </c>
      <c r="F870" s="254" t="s">
        <v>784</v>
      </c>
      <c r="G870" s="268">
        <v>2</v>
      </c>
      <c r="H870" s="257">
        <v>1</v>
      </c>
      <c r="I870" s="256">
        <v>451.46</v>
      </c>
      <c r="J870" s="256">
        <v>400.46</v>
      </c>
      <c r="K870" s="268">
        <v>22</v>
      </c>
      <c r="L870" s="256">
        <v>3107602.45</v>
      </c>
      <c r="M870" s="256">
        <v>0</v>
      </c>
      <c r="N870" s="256">
        <v>0</v>
      </c>
      <c r="O870" s="256">
        <v>0</v>
      </c>
      <c r="P870" s="256">
        <v>3107602.45</v>
      </c>
      <c r="Q870" s="258">
        <v>0</v>
      </c>
      <c r="R870" s="258">
        <v>0</v>
      </c>
      <c r="S870" s="259" t="s">
        <v>2259</v>
      </c>
    </row>
    <row r="871" spans="1:19" s="38" customFormat="1" ht="12" hidden="1" customHeight="1" x14ac:dyDescent="0.2">
      <c r="A871" s="249">
        <v>312</v>
      </c>
      <c r="B871" s="250" t="s">
        <v>1089</v>
      </c>
      <c r="C871" s="251" t="s">
        <v>268</v>
      </c>
      <c r="D871" s="263" t="s">
        <v>2200</v>
      </c>
      <c r="E871" s="255">
        <v>1956</v>
      </c>
      <c r="F871" s="254" t="s">
        <v>784</v>
      </c>
      <c r="G871" s="268">
        <v>2</v>
      </c>
      <c r="H871" s="257">
        <v>1</v>
      </c>
      <c r="I871" s="256">
        <v>415.8</v>
      </c>
      <c r="J871" s="256">
        <v>371.9</v>
      </c>
      <c r="K871" s="268">
        <v>12</v>
      </c>
      <c r="L871" s="256">
        <v>2963239.49</v>
      </c>
      <c r="M871" s="256">
        <v>0</v>
      </c>
      <c r="N871" s="256">
        <v>0</v>
      </c>
      <c r="O871" s="256">
        <v>0</v>
      </c>
      <c r="P871" s="256">
        <v>2963239.49</v>
      </c>
      <c r="Q871" s="258">
        <v>0</v>
      </c>
      <c r="R871" s="258">
        <v>0</v>
      </c>
      <c r="S871" s="259" t="s">
        <v>2259</v>
      </c>
    </row>
    <row r="872" spans="1:19" s="38" customFormat="1" ht="12" hidden="1" customHeight="1" x14ac:dyDescent="0.2">
      <c r="A872" s="249">
        <v>313</v>
      </c>
      <c r="B872" s="250" t="s">
        <v>1090</v>
      </c>
      <c r="C872" s="251" t="s">
        <v>268</v>
      </c>
      <c r="D872" s="263" t="s">
        <v>2200</v>
      </c>
      <c r="E872" s="255">
        <v>1955</v>
      </c>
      <c r="F872" s="254" t="s">
        <v>784</v>
      </c>
      <c r="G872" s="268">
        <v>2</v>
      </c>
      <c r="H872" s="257">
        <v>2</v>
      </c>
      <c r="I872" s="256">
        <v>403.6</v>
      </c>
      <c r="J872" s="256">
        <v>380.1</v>
      </c>
      <c r="K872" s="268">
        <v>27</v>
      </c>
      <c r="L872" s="256">
        <v>916324.82</v>
      </c>
      <c r="M872" s="256">
        <v>0</v>
      </c>
      <c r="N872" s="256">
        <v>0</v>
      </c>
      <c r="O872" s="256">
        <v>0</v>
      </c>
      <c r="P872" s="256">
        <v>916324.82</v>
      </c>
      <c r="Q872" s="258">
        <v>0</v>
      </c>
      <c r="R872" s="258">
        <v>0</v>
      </c>
      <c r="S872" s="259" t="s">
        <v>2259</v>
      </c>
    </row>
    <row r="873" spans="1:19" s="38" customFormat="1" ht="12" hidden="1" customHeight="1" x14ac:dyDescent="0.2">
      <c r="A873" s="249">
        <v>314</v>
      </c>
      <c r="B873" s="250" t="s">
        <v>1091</v>
      </c>
      <c r="C873" s="251" t="s">
        <v>268</v>
      </c>
      <c r="D873" s="263" t="s">
        <v>2200</v>
      </c>
      <c r="E873" s="255">
        <v>1990</v>
      </c>
      <c r="F873" s="254" t="s">
        <v>784</v>
      </c>
      <c r="G873" s="268">
        <v>5</v>
      </c>
      <c r="H873" s="257">
        <v>2</v>
      </c>
      <c r="I873" s="256">
        <v>1850.4</v>
      </c>
      <c r="J873" s="256">
        <v>549.70000000000005</v>
      </c>
      <c r="K873" s="268">
        <v>36</v>
      </c>
      <c r="L873" s="256">
        <v>4153831.8</v>
      </c>
      <c r="M873" s="256">
        <v>0</v>
      </c>
      <c r="N873" s="256">
        <v>0</v>
      </c>
      <c r="O873" s="256">
        <v>0</v>
      </c>
      <c r="P873" s="256">
        <v>4153831.8</v>
      </c>
      <c r="Q873" s="258">
        <v>0</v>
      </c>
      <c r="R873" s="258">
        <v>0</v>
      </c>
      <c r="S873" s="259" t="s">
        <v>2259</v>
      </c>
    </row>
    <row r="874" spans="1:19" s="38" customFormat="1" ht="12" hidden="1" customHeight="1" x14ac:dyDescent="0.2">
      <c r="A874" s="249">
        <v>315</v>
      </c>
      <c r="B874" s="250" t="s">
        <v>1092</v>
      </c>
      <c r="C874" s="251" t="s">
        <v>268</v>
      </c>
      <c r="D874" s="263" t="s">
        <v>2200</v>
      </c>
      <c r="E874" s="255">
        <v>1995</v>
      </c>
      <c r="F874" s="254" t="s">
        <v>781</v>
      </c>
      <c r="G874" s="268">
        <v>5</v>
      </c>
      <c r="H874" s="257">
        <v>4</v>
      </c>
      <c r="I874" s="256">
        <v>2765.62</v>
      </c>
      <c r="J874" s="256">
        <v>2499.02</v>
      </c>
      <c r="K874" s="268">
        <v>144</v>
      </c>
      <c r="L874" s="256">
        <v>6752186.1500000004</v>
      </c>
      <c r="M874" s="256">
        <v>0</v>
      </c>
      <c r="N874" s="256">
        <v>0</v>
      </c>
      <c r="O874" s="256">
        <v>0</v>
      </c>
      <c r="P874" s="256">
        <v>6752186.1500000004</v>
      </c>
      <c r="Q874" s="258">
        <v>0</v>
      </c>
      <c r="R874" s="258">
        <v>0</v>
      </c>
      <c r="S874" s="259" t="s">
        <v>2259</v>
      </c>
    </row>
    <row r="875" spans="1:19" s="38" customFormat="1" ht="12" hidden="1" customHeight="1" x14ac:dyDescent="0.2">
      <c r="A875" s="249">
        <v>316</v>
      </c>
      <c r="B875" s="250" t="s">
        <v>1093</v>
      </c>
      <c r="C875" s="251" t="s">
        <v>268</v>
      </c>
      <c r="D875" s="263" t="s">
        <v>2200</v>
      </c>
      <c r="E875" s="255">
        <v>1997</v>
      </c>
      <c r="F875" s="254" t="s">
        <v>781</v>
      </c>
      <c r="G875" s="268">
        <v>5</v>
      </c>
      <c r="H875" s="257">
        <v>4</v>
      </c>
      <c r="I875" s="256">
        <v>2913.3</v>
      </c>
      <c r="J875" s="256">
        <v>1426.4</v>
      </c>
      <c r="K875" s="268">
        <v>138</v>
      </c>
      <c r="L875" s="256">
        <v>6462301.7300000004</v>
      </c>
      <c r="M875" s="256">
        <v>0</v>
      </c>
      <c r="N875" s="256">
        <v>0</v>
      </c>
      <c r="O875" s="256">
        <v>0</v>
      </c>
      <c r="P875" s="256">
        <v>6462301.7300000004</v>
      </c>
      <c r="Q875" s="258">
        <v>0</v>
      </c>
      <c r="R875" s="258">
        <v>0</v>
      </c>
      <c r="S875" s="259" t="s">
        <v>2259</v>
      </c>
    </row>
    <row r="876" spans="1:19" s="38" customFormat="1" ht="12" hidden="1" customHeight="1" x14ac:dyDescent="0.2">
      <c r="A876" s="249">
        <v>317</v>
      </c>
      <c r="B876" s="250" t="s">
        <v>1094</v>
      </c>
      <c r="C876" s="251" t="s">
        <v>268</v>
      </c>
      <c r="D876" s="263" t="s">
        <v>2200</v>
      </c>
      <c r="E876" s="255">
        <v>1975</v>
      </c>
      <c r="F876" s="254" t="s">
        <v>784</v>
      </c>
      <c r="G876" s="268">
        <v>5</v>
      </c>
      <c r="H876" s="257">
        <v>8</v>
      </c>
      <c r="I876" s="256">
        <v>6861.8</v>
      </c>
      <c r="J876" s="256">
        <v>6051.8</v>
      </c>
      <c r="K876" s="268">
        <v>291</v>
      </c>
      <c r="L876" s="256">
        <v>16880465.399999999</v>
      </c>
      <c r="M876" s="256">
        <v>0</v>
      </c>
      <c r="N876" s="256">
        <v>0</v>
      </c>
      <c r="O876" s="256">
        <v>0</v>
      </c>
      <c r="P876" s="256">
        <v>16880465.399999999</v>
      </c>
      <c r="Q876" s="258">
        <v>0</v>
      </c>
      <c r="R876" s="258">
        <v>0</v>
      </c>
      <c r="S876" s="259" t="s">
        <v>2259</v>
      </c>
    </row>
    <row r="877" spans="1:19" s="38" customFormat="1" ht="12" hidden="1" customHeight="1" x14ac:dyDescent="0.2">
      <c r="A877" s="249">
        <v>318</v>
      </c>
      <c r="B877" s="250" t="s">
        <v>1095</v>
      </c>
      <c r="C877" s="251" t="s">
        <v>268</v>
      </c>
      <c r="D877" s="263" t="s">
        <v>2200</v>
      </c>
      <c r="E877" s="255">
        <v>1961</v>
      </c>
      <c r="F877" s="254" t="s">
        <v>784</v>
      </c>
      <c r="G877" s="268">
        <v>2</v>
      </c>
      <c r="H877" s="257">
        <v>1</v>
      </c>
      <c r="I877" s="256">
        <v>408.7</v>
      </c>
      <c r="J877" s="256">
        <v>379.5</v>
      </c>
      <c r="K877" s="268">
        <v>26</v>
      </c>
      <c r="L877" s="256">
        <v>2560542.85</v>
      </c>
      <c r="M877" s="256">
        <v>0</v>
      </c>
      <c r="N877" s="256">
        <v>0</v>
      </c>
      <c r="O877" s="256">
        <v>0</v>
      </c>
      <c r="P877" s="256">
        <v>2560542.85</v>
      </c>
      <c r="Q877" s="258">
        <v>0</v>
      </c>
      <c r="R877" s="258">
        <v>0</v>
      </c>
      <c r="S877" s="259" t="s">
        <v>2259</v>
      </c>
    </row>
    <row r="878" spans="1:19" s="38" customFormat="1" ht="12" hidden="1" customHeight="1" x14ac:dyDescent="0.2">
      <c r="A878" s="249">
        <v>319</v>
      </c>
      <c r="B878" s="250" t="s">
        <v>1100</v>
      </c>
      <c r="C878" s="251" t="s">
        <v>268</v>
      </c>
      <c r="D878" s="263" t="s">
        <v>2200</v>
      </c>
      <c r="E878" s="255">
        <v>1972</v>
      </c>
      <c r="F878" s="254" t="s">
        <v>781</v>
      </c>
      <c r="G878" s="268">
        <v>5</v>
      </c>
      <c r="H878" s="257">
        <v>4</v>
      </c>
      <c r="I878" s="256">
        <v>4258.8</v>
      </c>
      <c r="J878" s="256">
        <v>3149</v>
      </c>
      <c r="K878" s="268">
        <v>166</v>
      </c>
      <c r="L878" s="256">
        <v>8440232.6999999993</v>
      </c>
      <c r="M878" s="256">
        <v>0</v>
      </c>
      <c r="N878" s="256">
        <v>0</v>
      </c>
      <c r="O878" s="256">
        <v>0</v>
      </c>
      <c r="P878" s="256">
        <v>8440232.6999999993</v>
      </c>
      <c r="Q878" s="258">
        <v>0</v>
      </c>
      <c r="R878" s="258">
        <v>0</v>
      </c>
      <c r="S878" s="259" t="s">
        <v>2259</v>
      </c>
    </row>
    <row r="879" spans="1:19" s="38" customFormat="1" ht="12" hidden="1" customHeight="1" x14ac:dyDescent="0.2">
      <c r="A879" s="249">
        <v>320</v>
      </c>
      <c r="B879" s="250" t="s">
        <v>1101</v>
      </c>
      <c r="C879" s="251" t="s">
        <v>268</v>
      </c>
      <c r="D879" s="263" t="s">
        <v>2200</v>
      </c>
      <c r="E879" s="255">
        <v>1972</v>
      </c>
      <c r="F879" s="254" t="s">
        <v>781</v>
      </c>
      <c r="G879" s="268">
        <v>5</v>
      </c>
      <c r="H879" s="257">
        <v>4</v>
      </c>
      <c r="I879" s="256">
        <v>4287.6000000000004</v>
      </c>
      <c r="J879" s="256">
        <v>3176</v>
      </c>
      <c r="K879" s="268">
        <v>143</v>
      </c>
      <c r="L879" s="256">
        <v>8316501.54</v>
      </c>
      <c r="M879" s="256">
        <v>0</v>
      </c>
      <c r="N879" s="256">
        <v>0</v>
      </c>
      <c r="O879" s="256">
        <v>0</v>
      </c>
      <c r="P879" s="256">
        <v>8316501.54</v>
      </c>
      <c r="Q879" s="258">
        <v>0</v>
      </c>
      <c r="R879" s="258">
        <v>0</v>
      </c>
      <c r="S879" s="259" t="s">
        <v>2259</v>
      </c>
    </row>
    <row r="880" spans="1:19" s="38" customFormat="1" ht="12" hidden="1" customHeight="1" x14ac:dyDescent="0.2">
      <c r="A880" s="249">
        <v>321</v>
      </c>
      <c r="B880" s="250" t="s">
        <v>1102</v>
      </c>
      <c r="C880" s="251" t="s">
        <v>268</v>
      </c>
      <c r="D880" s="263" t="s">
        <v>2200</v>
      </c>
      <c r="E880" s="255">
        <v>1972</v>
      </c>
      <c r="F880" s="254" t="s">
        <v>781</v>
      </c>
      <c r="G880" s="268">
        <v>5</v>
      </c>
      <c r="H880" s="257">
        <v>4</v>
      </c>
      <c r="I880" s="256">
        <v>3717</v>
      </c>
      <c r="J880" s="256">
        <v>3193</v>
      </c>
      <c r="K880" s="268">
        <v>149</v>
      </c>
      <c r="L880" s="256">
        <v>8084063.7199999997</v>
      </c>
      <c r="M880" s="256">
        <v>0</v>
      </c>
      <c r="N880" s="256">
        <v>0</v>
      </c>
      <c r="O880" s="256">
        <v>0</v>
      </c>
      <c r="P880" s="256">
        <v>8084063.7199999997</v>
      </c>
      <c r="Q880" s="258">
        <v>0</v>
      </c>
      <c r="R880" s="258">
        <v>0</v>
      </c>
      <c r="S880" s="259" t="s">
        <v>2259</v>
      </c>
    </row>
    <row r="881" spans="1:19" s="38" customFormat="1" ht="12" hidden="1" customHeight="1" x14ac:dyDescent="0.2">
      <c r="A881" s="249">
        <v>322</v>
      </c>
      <c r="B881" s="250" t="s">
        <v>1103</v>
      </c>
      <c r="C881" s="251" t="s">
        <v>268</v>
      </c>
      <c r="D881" s="263" t="s">
        <v>2200</v>
      </c>
      <c r="E881" s="255">
        <v>1962</v>
      </c>
      <c r="F881" s="254" t="s">
        <v>784</v>
      </c>
      <c r="G881" s="268">
        <v>2</v>
      </c>
      <c r="H881" s="257">
        <v>1</v>
      </c>
      <c r="I881" s="256">
        <v>302.10000000000002</v>
      </c>
      <c r="J881" s="256">
        <v>279.89999999999998</v>
      </c>
      <c r="K881" s="268">
        <v>17</v>
      </c>
      <c r="L881" s="256">
        <v>1975493.01</v>
      </c>
      <c r="M881" s="256">
        <v>0</v>
      </c>
      <c r="N881" s="256">
        <v>0</v>
      </c>
      <c r="O881" s="256">
        <v>0</v>
      </c>
      <c r="P881" s="256">
        <v>1975493.01</v>
      </c>
      <c r="Q881" s="258">
        <v>0</v>
      </c>
      <c r="R881" s="258">
        <v>0</v>
      </c>
      <c r="S881" s="259" t="s">
        <v>2259</v>
      </c>
    </row>
    <row r="882" spans="1:19" s="38" customFormat="1" ht="12" hidden="1" customHeight="1" x14ac:dyDescent="0.2">
      <c r="A882" s="249">
        <v>323</v>
      </c>
      <c r="B882" s="250" t="s">
        <v>1104</v>
      </c>
      <c r="C882" s="251" t="s">
        <v>268</v>
      </c>
      <c r="D882" s="263" t="s">
        <v>2200</v>
      </c>
      <c r="E882" s="255">
        <v>1990</v>
      </c>
      <c r="F882" s="254" t="s">
        <v>784</v>
      </c>
      <c r="G882" s="268">
        <v>6</v>
      </c>
      <c r="H882" s="257">
        <v>6</v>
      </c>
      <c r="I882" s="256">
        <v>5030</v>
      </c>
      <c r="J882" s="256">
        <v>4575.3999999999996</v>
      </c>
      <c r="K882" s="268">
        <v>221</v>
      </c>
      <c r="L882" s="256">
        <v>11586539.34</v>
      </c>
      <c r="M882" s="256">
        <v>0</v>
      </c>
      <c r="N882" s="256">
        <v>0</v>
      </c>
      <c r="O882" s="256">
        <v>0</v>
      </c>
      <c r="P882" s="256">
        <v>11586539.34</v>
      </c>
      <c r="Q882" s="258">
        <v>0</v>
      </c>
      <c r="R882" s="258">
        <v>0</v>
      </c>
      <c r="S882" s="259" t="s">
        <v>2259</v>
      </c>
    </row>
    <row r="883" spans="1:19" s="38" customFormat="1" ht="12" hidden="1" customHeight="1" x14ac:dyDescent="0.2">
      <c r="A883" s="249">
        <v>324</v>
      </c>
      <c r="B883" s="250" t="s">
        <v>1105</v>
      </c>
      <c r="C883" s="251" t="s">
        <v>268</v>
      </c>
      <c r="D883" s="263" t="s">
        <v>2200</v>
      </c>
      <c r="E883" s="255">
        <v>1972</v>
      </c>
      <c r="F883" s="254" t="s">
        <v>784</v>
      </c>
      <c r="G883" s="268">
        <v>5</v>
      </c>
      <c r="H883" s="257">
        <v>2</v>
      </c>
      <c r="I883" s="256">
        <v>1932.2</v>
      </c>
      <c r="J883" s="256">
        <v>1742.2</v>
      </c>
      <c r="K883" s="268">
        <v>93</v>
      </c>
      <c r="L883" s="256">
        <v>4374780.3</v>
      </c>
      <c r="M883" s="256">
        <v>0</v>
      </c>
      <c r="N883" s="256">
        <v>0</v>
      </c>
      <c r="O883" s="256">
        <v>0</v>
      </c>
      <c r="P883" s="256">
        <v>4374780.3</v>
      </c>
      <c r="Q883" s="258">
        <v>0</v>
      </c>
      <c r="R883" s="258">
        <v>0</v>
      </c>
      <c r="S883" s="259" t="s">
        <v>2259</v>
      </c>
    </row>
    <row r="884" spans="1:19" s="38" customFormat="1" ht="12" hidden="1" customHeight="1" x14ac:dyDescent="0.2">
      <c r="A884" s="249">
        <v>325</v>
      </c>
      <c r="B884" s="250" t="s">
        <v>1106</v>
      </c>
      <c r="C884" s="251" t="s">
        <v>268</v>
      </c>
      <c r="D884" s="263" t="s">
        <v>2200</v>
      </c>
      <c r="E884" s="255">
        <v>1982</v>
      </c>
      <c r="F884" s="254" t="s">
        <v>784</v>
      </c>
      <c r="G884" s="268">
        <v>9</v>
      </c>
      <c r="H884" s="257">
        <v>1</v>
      </c>
      <c r="I884" s="256">
        <v>3614.2</v>
      </c>
      <c r="J884" s="256">
        <v>3176.9</v>
      </c>
      <c r="K884" s="268">
        <v>132</v>
      </c>
      <c r="L884" s="256">
        <v>4498511.45</v>
      </c>
      <c r="M884" s="256">
        <v>0</v>
      </c>
      <c r="N884" s="256">
        <v>0</v>
      </c>
      <c r="O884" s="256">
        <v>0</v>
      </c>
      <c r="P884" s="256">
        <v>4498511.45</v>
      </c>
      <c r="Q884" s="258">
        <v>0</v>
      </c>
      <c r="R884" s="258">
        <v>0</v>
      </c>
      <c r="S884" s="259" t="s">
        <v>2259</v>
      </c>
    </row>
    <row r="885" spans="1:19" s="38" customFormat="1" ht="12" hidden="1" customHeight="1" x14ac:dyDescent="0.2">
      <c r="A885" s="249">
        <v>326</v>
      </c>
      <c r="B885" s="250" t="s">
        <v>1107</v>
      </c>
      <c r="C885" s="251" t="s">
        <v>268</v>
      </c>
      <c r="D885" s="263" t="s">
        <v>2200</v>
      </c>
      <c r="E885" s="255">
        <v>1967</v>
      </c>
      <c r="F885" s="254" t="s">
        <v>784</v>
      </c>
      <c r="G885" s="268">
        <v>3</v>
      </c>
      <c r="H885" s="257">
        <v>4</v>
      </c>
      <c r="I885" s="256">
        <v>3468.3</v>
      </c>
      <c r="J885" s="256">
        <v>1361.2</v>
      </c>
      <c r="K885" s="268">
        <v>124</v>
      </c>
      <c r="L885" s="256">
        <v>11199525.699999999</v>
      </c>
      <c r="M885" s="256">
        <v>0</v>
      </c>
      <c r="N885" s="256">
        <v>0</v>
      </c>
      <c r="O885" s="256">
        <v>0</v>
      </c>
      <c r="P885" s="256">
        <v>11199525.699999999</v>
      </c>
      <c r="Q885" s="258">
        <v>0</v>
      </c>
      <c r="R885" s="258">
        <v>0</v>
      </c>
      <c r="S885" s="259" t="s">
        <v>2259</v>
      </c>
    </row>
    <row r="886" spans="1:19" s="38" customFormat="1" ht="12" hidden="1" customHeight="1" x14ac:dyDescent="0.2">
      <c r="A886" s="249">
        <v>327</v>
      </c>
      <c r="B886" s="250" t="s">
        <v>1108</v>
      </c>
      <c r="C886" s="251" t="s">
        <v>268</v>
      </c>
      <c r="D886" s="263" t="s">
        <v>2200</v>
      </c>
      <c r="E886" s="255">
        <v>1958</v>
      </c>
      <c r="F886" s="254" t="s">
        <v>784</v>
      </c>
      <c r="G886" s="268">
        <v>2</v>
      </c>
      <c r="H886" s="257">
        <v>1</v>
      </c>
      <c r="I886" s="256">
        <v>410.6</v>
      </c>
      <c r="J886" s="256">
        <v>263.3</v>
      </c>
      <c r="K886" s="268">
        <v>30</v>
      </c>
      <c r="L886" s="256">
        <v>2735298</v>
      </c>
      <c r="M886" s="256">
        <v>0</v>
      </c>
      <c r="N886" s="256">
        <v>0</v>
      </c>
      <c r="O886" s="256">
        <v>0</v>
      </c>
      <c r="P886" s="256">
        <v>2735298</v>
      </c>
      <c r="Q886" s="258">
        <v>0</v>
      </c>
      <c r="R886" s="258">
        <v>0</v>
      </c>
      <c r="S886" s="259" t="s">
        <v>2259</v>
      </c>
    </row>
    <row r="887" spans="1:19" s="38" customFormat="1" ht="12" hidden="1" customHeight="1" x14ac:dyDescent="0.2">
      <c r="A887" s="249">
        <v>328</v>
      </c>
      <c r="B887" s="250" t="s">
        <v>1109</v>
      </c>
      <c r="C887" s="251" t="s">
        <v>268</v>
      </c>
      <c r="D887" s="263" t="s">
        <v>2200</v>
      </c>
      <c r="E887" s="255">
        <v>1959</v>
      </c>
      <c r="F887" s="254" t="s">
        <v>784</v>
      </c>
      <c r="G887" s="268">
        <v>1</v>
      </c>
      <c r="H887" s="257">
        <v>2</v>
      </c>
      <c r="I887" s="256">
        <v>409.9</v>
      </c>
      <c r="J887" s="256">
        <v>277.39999999999998</v>
      </c>
      <c r="K887" s="268">
        <v>24</v>
      </c>
      <c r="L887" s="256">
        <v>2678312.63</v>
      </c>
      <c r="M887" s="256">
        <v>0</v>
      </c>
      <c r="N887" s="256">
        <v>0</v>
      </c>
      <c r="O887" s="256">
        <v>0</v>
      </c>
      <c r="P887" s="256">
        <v>2678312.63</v>
      </c>
      <c r="Q887" s="258">
        <v>0</v>
      </c>
      <c r="R887" s="258">
        <v>0</v>
      </c>
      <c r="S887" s="259" t="s">
        <v>2259</v>
      </c>
    </row>
    <row r="888" spans="1:19" s="38" customFormat="1" ht="12" hidden="1" customHeight="1" x14ac:dyDescent="0.2">
      <c r="A888" s="249">
        <v>329</v>
      </c>
      <c r="B888" s="250" t="s">
        <v>1110</v>
      </c>
      <c r="C888" s="251" t="s">
        <v>268</v>
      </c>
      <c r="D888" s="263" t="s">
        <v>2200</v>
      </c>
      <c r="E888" s="255">
        <v>1985</v>
      </c>
      <c r="F888" s="254" t="s">
        <v>784</v>
      </c>
      <c r="G888" s="268">
        <v>2</v>
      </c>
      <c r="H888" s="257">
        <v>3</v>
      </c>
      <c r="I888" s="256">
        <v>562.79999999999995</v>
      </c>
      <c r="J888" s="256">
        <v>334.9</v>
      </c>
      <c r="K888" s="268">
        <v>37</v>
      </c>
      <c r="L888" s="256">
        <v>2350892.04</v>
      </c>
      <c r="M888" s="256">
        <v>0</v>
      </c>
      <c r="N888" s="256">
        <v>0</v>
      </c>
      <c r="O888" s="256">
        <v>0</v>
      </c>
      <c r="P888" s="256">
        <v>2350892.04</v>
      </c>
      <c r="Q888" s="258">
        <v>0</v>
      </c>
      <c r="R888" s="258">
        <v>0</v>
      </c>
      <c r="S888" s="259" t="s">
        <v>2259</v>
      </c>
    </row>
    <row r="889" spans="1:19" s="38" customFormat="1" ht="12" hidden="1" customHeight="1" x14ac:dyDescent="0.2">
      <c r="A889" s="249">
        <v>330</v>
      </c>
      <c r="B889" s="250" t="s">
        <v>1115</v>
      </c>
      <c r="C889" s="251" t="s">
        <v>268</v>
      </c>
      <c r="D889" s="263" t="s">
        <v>2200</v>
      </c>
      <c r="E889" s="255">
        <v>1960</v>
      </c>
      <c r="F889" s="254" t="s">
        <v>784</v>
      </c>
      <c r="G889" s="268">
        <v>2</v>
      </c>
      <c r="H889" s="257">
        <v>2</v>
      </c>
      <c r="I889" s="256">
        <v>664.4</v>
      </c>
      <c r="J889" s="256">
        <v>616</v>
      </c>
      <c r="K889" s="268">
        <v>35</v>
      </c>
      <c r="L889" s="256">
        <v>4770839.7699999996</v>
      </c>
      <c r="M889" s="256">
        <v>0</v>
      </c>
      <c r="N889" s="256">
        <v>0</v>
      </c>
      <c r="O889" s="256">
        <v>0</v>
      </c>
      <c r="P889" s="256">
        <v>4770839.7699999996</v>
      </c>
      <c r="Q889" s="258">
        <v>0</v>
      </c>
      <c r="R889" s="258">
        <v>0</v>
      </c>
      <c r="S889" s="259" t="s">
        <v>2259</v>
      </c>
    </row>
    <row r="890" spans="1:19" s="38" customFormat="1" ht="12" hidden="1" customHeight="1" x14ac:dyDescent="0.2">
      <c r="A890" s="249">
        <v>331</v>
      </c>
      <c r="B890" s="250" t="s">
        <v>1116</v>
      </c>
      <c r="C890" s="251" t="s">
        <v>268</v>
      </c>
      <c r="D890" s="263" t="s">
        <v>2200</v>
      </c>
      <c r="E890" s="255">
        <v>1983</v>
      </c>
      <c r="F890" s="254" t="s">
        <v>781</v>
      </c>
      <c r="G890" s="268">
        <v>5</v>
      </c>
      <c r="H890" s="257">
        <v>5</v>
      </c>
      <c r="I890" s="256">
        <v>3969.5</v>
      </c>
      <c r="J890" s="256">
        <v>3661</v>
      </c>
      <c r="K890" s="268">
        <v>187</v>
      </c>
      <c r="L890" s="256">
        <v>9456595.8000000007</v>
      </c>
      <c r="M890" s="256">
        <v>0</v>
      </c>
      <c r="N890" s="256">
        <v>0</v>
      </c>
      <c r="O890" s="256">
        <v>0</v>
      </c>
      <c r="P890" s="256">
        <v>9456595.8000000007</v>
      </c>
      <c r="Q890" s="258">
        <v>0</v>
      </c>
      <c r="R890" s="258">
        <v>0</v>
      </c>
      <c r="S890" s="259" t="s">
        <v>2259</v>
      </c>
    </row>
    <row r="891" spans="1:19" s="38" customFormat="1" ht="12" hidden="1" customHeight="1" x14ac:dyDescent="0.2">
      <c r="A891" s="249">
        <v>332</v>
      </c>
      <c r="B891" s="250" t="s">
        <v>1117</v>
      </c>
      <c r="C891" s="251" t="s">
        <v>268</v>
      </c>
      <c r="D891" s="263" t="s">
        <v>2200</v>
      </c>
      <c r="E891" s="255">
        <v>1986</v>
      </c>
      <c r="F891" s="254" t="s">
        <v>784</v>
      </c>
      <c r="G891" s="268">
        <v>5</v>
      </c>
      <c r="H891" s="257">
        <v>1</v>
      </c>
      <c r="I891" s="256">
        <v>2932.3</v>
      </c>
      <c r="J891" s="256">
        <v>2425</v>
      </c>
      <c r="K891" s="268">
        <v>149</v>
      </c>
      <c r="L891" s="256">
        <v>6716834.4000000004</v>
      </c>
      <c r="M891" s="256">
        <v>0</v>
      </c>
      <c r="N891" s="256">
        <v>0</v>
      </c>
      <c r="O891" s="256">
        <v>0</v>
      </c>
      <c r="P891" s="256">
        <v>6716834.4000000004</v>
      </c>
      <c r="Q891" s="258">
        <v>0</v>
      </c>
      <c r="R891" s="258">
        <v>0</v>
      </c>
      <c r="S891" s="259" t="s">
        <v>2259</v>
      </c>
    </row>
    <row r="892" spans="1:19" s="38" customFormat="1" ht="12" hidden="1" customHeight="1" x14ac:dyDescent="0.2">
      <c r="A892" s="249">
        <v>333</v>
      </c>
      <c r="B892" s="250" t="s">
        <v>1118</v>
      </c>
      <c r="C892" s="251" t="s">
        <v>268</v>
      </c>
      <c r="D892" s="263" t="s">
        <v>2200</v>
      </c>
      <c r="E892" s="255">
        <v>1990</v>
      </c>
      <c r="F892" s="254" t="s">
        <v>784</v>
      </c>
      <c r="G892" s="268">
        <v>5</v>
      </c>
      <c r="H892" s="257">
        <v>1</v>
      </c>
      <c r="I892" s="256">
        <v>2974.8</v>
      </c>
      <c r="J892" s="256">
        <v>2477</v>
      </c>
      <c r="K892" s="268">
        <v>167</v>
      </c>
      <c r="L892" s="256">
        <v>7795063.0800000001</v>
      </c>
      <c r="M892" s="256">
        <v>0</v>
      </c>
      <c r="N892" s="256">
        <v>0</v>
      </c>
      <c r="O892" s="256">
        <v>0</v>
      </c>
      <c r="P892" s="256">
        <v>7795063.0800000001</v>
      </c>
      <c r="Q892" s="258">
        <v>0</v>
      </c>
      <c r="R892" s="258">
        <v>0</v>
      </c>
      <c r="S892" s="259" t="s">
        <v>2259</v>
      </c>
    </row>
    <row r="893" spans="1:19" s="38" customFormat="1" ht="12" hidden="1" customHeight="1" x14ac:dyDescent="0.2">
      <c r="A893" s="249">
        <v>334</v>
      </c>
      <c r="B893" s="250" t="s">
        <v>1119</v>
      </c>
      <c r="C893" s="251" t="s">
        <v>268</v>
      </c>
      <c r="D893" s="263" t="s">
        <v>2200</v>
      </c>
      <c r="E893" s="255">
        <v>1969</v>
      </c>
      <c r="F893" s="254" t="s">
        <v>784</v>
      </c>
      <c r="G893" s="268">
        <v>5</v>
      </c>
      <c r="H893" s="257">
        <v>3</v>
      </c>
      <c r="I893" s="256">
        <v>2887.2</v>
      </c>
      <c r="J893" s="256">
        <v>2476</v>
      </c>
      <c r="K893" s="268">
        <v>127</v>
      </c>
      <c r="L893" s="256">
        <v>7658834.4000000004</v>
      </c>
      <c r="M893" s="256">
        <v>0</v>
      </c>
      <c r="N893" s="256">
        <v>0</v>
      </c>
      <c r="O893" s="256">
        <v>0</v>
      </c>
      <c r="P893" s="256">
        <v>7658834.4000000004</v>
      </c>
      <c r="Q893" s="258">
        <v>0</v>
      </c>
      <c r="R893" s="258">
        <v>0</v>
      </c>
      <c r="S893" s="259" t="s">
        <v>2259</v>
      </c>
    </row>
    <row r="894" spans="1:19" s="38" customFormat="1" ht="12" hidden="1" customHeight="1" x14ac:dyDescent="0.2">
      <c r="A894" s="249">
        <v>335</v>
      </c>
      <c r="B894" s="250" t="s">
        <v>1120</v>
      </c>
      <c r="C894" s="251" t="s">
        <v>268</v>
      </c>
      <c r="D894" s="263" t="s">
        <v>2200</v>
      </c>
      <c r="E894" s="255">
        <v>1959</v>
      </c>
      <c r="F894" s="254" t="s">
        <v>784</v>
      </c>
      <c r="G894" s="268">
        <v>2</v>
      </c>
      <c r="H894" s="257">
        <v>2</v>
      </c>
      <c r="I894" s="256">
        <v>591.6</v>
      </c>
      <c r="J894" s="256">
        <v>549.6</v>
      </c>
      <c r="K894" s="268">
        <v>37</v>
      </c>
      <c r="L894" s="256">
        <v>3039220</v>
      </c>
      <c r="M894" s="256">
        <v>0</v>
      </c>
      <c r="N894" s="256">
        <v>0</v>
      </c>
      <c r="O894" s="256">
        <v>0</v>
      </c>
      <c r="P894" s="256">
        <v>3039220</v>
      </c>
      <c r="Q894" s="258">
        <v>0</v>
      </c>
      <c r="R894" s="258">
        <v>0</v>
      </c>
      <c r="S894" s="259" t="s">
        <v>2259</v>
      </c>
    </row>
    <row r="895" spans="1:19" s="38" customFormat="1" ht="12" hidden="1" customHeight="1" x14ac:dyDescent="0.2">
      <c r="A895" s="249">
        <v>336</v>
      </c>
      <c r="B895" s="250" t="s">
        <v>1121</v>
      </c>
      <c r="C895" s="251" t="s">
        <v>268</v>
      </c>
      <c r="D895" s="263" t="s">
        <v>2200</v>
      </c>
      <c r="E895" s="255">
        <v>1959</v>
      </c>
      <c r="F895" s="254" t="s">
        <v>784</v>
      </c>
      <c r="G895" s="268">
        <v>2</v>
      </c>
      <c r="H895" s="257">
        <v>1</v>
      </c>
      <c r="I895" s="256">
        <v>296</v>
      </c>
      <c r="J895" s="256">
        <v>274.10000000000002</v>
      </c>
      <c r="K895" s="268">
        <v>8</v>
      </c>
      <c r="L895" s="256">
        <v>2112257.9</v>
      </c>
      <c r="M895" s="256">
        <v>0</v>
      </c>
      <c r="N895" s="256">
        <v>0</v>
      </c>
      <c r="O895" s="256">
        <v>0</v>
      </c>
      <c r="P895" s="256">
        <v>2112257.9</v>
      </c>
      <c r="Q895" s="258">
        <v>0</v>
      </c>
      <c r="R895" s="258">
        <v>0</v>
      </c>
      <c r="S895" s="259" t="s">
        <v>2259</v>
      </c>
    </row>
    <row r="896" spans="1:19" s="38" customFormat="1" ht="12" hidden="1" customHeight="1" x14ac:dyDescent="0.2">
      <c r="A896" s="249">
        <v>337</v>
      </c>
      <c r="B896" s="250" t="s">
        <v>1122</v>
      </c>
      <c r="C896" s="251" t="s">
        <v>268</v>
      </c>
      <c r="D896" s="263" t="s">
        <v>2200</v>
      </c>
      <c r="E896" s="255">
        <v>1959</v>
      </c>
      <c r="F896" s="254" t="s">
        <v>784</v>
      </c>
      <c r="G896" s="268">
        <v>2</v>
      </c>
      <c r="H896" s="257">
        <v>1</v>
      </c>
      <c r="I896" s="256">
        <v>298.3</v>
      </c>
      <c r="J896" s="256">
        <v>268.3</v>
      </c>
      <c r="K896" s="268">
        <v>11</v>
      </c>
      <c r="L896" s="256">
        <v>1952698.85</v>
      </c>
      <c r="M896" s="256">
        <v>0</v>
      </c>
      <c r="N896" s="256">
        <v>0</v>
      </c>
      <c r="O896" s="256">
        <v>0</v>
      </c>
      <c r="P896" s="256">
        <v>1952698.85</v>
      </c>
      <c r="Q896" s="258">
        <v>0</v>
      </c>
      <c r="R896" s="258">
        <v>0</v>
      </c>
      <c r="S896" s="259" t="s">
        <v>2259</v>
      </c>
    </row>
    <row r="897" spans="1:19" s="38" customFormat="1" ht="12" hidden="1" customHeight="1" x14ac:dyDescent="0.2">
      <c r="A897" s="249">
        <v>338</v>
      </c>
      <c r="B897" s="250" t="s">
        <v>1123</v>
      </c>
      <c r="C897" s="251" t="s">
        <v>268</v>
      </c>
      <c r="D897" s="263" t="s">
        <v>2200</v>
      </c>
      <c r="E897" s="255">
        <v>1999</v>
      </c>
      <c r="F897" s="254" t="s">
        <v>827</v>
      </c>
      <c r="G897" s="268">
        <v>5</v>
      </c>
      <c r="H897" s="257">
        <v>8</v>
      </c>
      <c r="I897" s="256">
        <v>6474.9</v>
      </c>
      <c r="J897" s="256">
        <v>5748.4</v>
      </c>
      <c r="K897" s="268">
        <v>233</v>
      </c>
      <c r="L897" s="256">
        <v>14105352.24</v>
      </c>
      <c r="M897" s="256">
        <v>0</v>
      </c>
      <c r="N897" s="256">
        <v>0</v>
      </c>
      <c r="O897" s="256">
        <v>0</v>
      </c>
      <c r="P897" s="256">
        <v>14105352.24</v>
      </c>
      <c r="Q897" s="258">
        <v>0</v>
      </c>
      <c r="R897" s="258">
        <v>0</v>
      </c>
      <c r="S897" s="259" t="s">
        <v>2259</v>
      </c>
    </row>
    <row r="898" spans="1:19" s="38" customFormat="1" ht="12" hidden="1" customHeight="1" x14ac:dyDescent="0.2">
      <c r="A898" s="249">
        <v>339</v>
      </c>
      <c r="B898" s="250" t="s">
        <v>1124</v>
      </c>
      <c r="C898" s="251" t="s">
        <v>268</v>
      </c>
      <c r="D898" s="263" t="s">
        <v>2200</v>
      </c>
      <c r="E898" s="255">
        <v>1958</v>
      </c>
      <c r="F898" s="254" t="s">
        <v>784</v>
      </c>
      <c r="G898" s="268">
        <v>2</v>
      </c>
      <c r="H898" s="257">
        <v>1</v>
      </c>
      <c r="I898" s="256">
        <v>312.39999999999998</v>
      </c>
      <c r="J898" s="256">
        <v>289.10000000000002</v>
      </c>
      <c r="K898" s="268">
        <v>10</v>
      </c>
      <c r="L898" s="256">
        <v>1952698.85</v>
      </c>
      <c r="M898" s="256">
        <v>0</v>
      </c>
      <c r="N898" s="256">
        <v>0</v>
      </c>
      <c r="O898" s="256">
        <v>0</v>
      </c>
      <c r="P898" s="256">
        <v>1952698.85</v>
      </c>
      <c r="Q898" s="258">
        <v>0</v>
      </c>
      <c r="R898" s="258">
        <v>0</v>
      </c>
      <c r="S898" s="259" t="s">
        <v>2259</v>
      </c>
    </row>
    <row r="899" spans="1:19" s="38" customFormat="1" ht="12" hidden="1" customHeight="1" x14ac:dyDescent="0.2">
      <c r="A899" s="249">
        <v>340</v>
      </c>
      <c r="B899" s="250" t="s">
        <v>1125</v>
      </c>
      <c r="C899" s="251" t="s">
        <v>268</v>
      </c>
      <c r="D899" s="263" t="s">
        <v>2200</v>
      </c>
      <c r="E899" s="255">
        <v>1958</v>
      </c>
      <c r="F899" s="254" t="s">
        <v>784</v>
      </c>
      <c r="G899" s="268">
        <v>2</v>
      </c>
      <c r="H899" s="257">
        <v>1</v>
      </c>
      <c r="I899" s="256">
        <v>290.8</v>
      </c>
      <c r="J899" s="256">
        <v>269.5</v>
      </c>
      <c r="K899" s="268">
        <v>17</v>
      </c>
      <c r="L899" s="256">
        <v>1952698.85</v>
      </c>
      <c r="M899" s="256">
        <v>0</v>
      </c>
      <c r="N899" s="256">
        <v>0</v>
      </c>
      <c r="O899" s="256">
        <v>0</v>
      </c>
      <c r="P899" s="256">
        <v>1952698.85</v>
      </c>
      <c r="Q899" s="258">
        <v>0</v>
      </c>
      <c r="R899" s="258">
        <v>0</v>
      </c>
      <c r="S899" s="259" t="s">
        <v>2259</v>
      </c>
    </row>
    <row r="900" spans="1:19" s="38" customFormat="1" ht="12" hidden="1" customHeight="1" x14ac:dyDescent="0.2">
      <c r="A900" s="249">
        <v>341</v>
      </c>
      <c r="B900" s="250" t="s">
        <v>1126</v>
      </c>
      <c r="C900" s="251" t="s">
        <v>268</v>
      </c>
      <c r="D900" s="263" t="s">
        <v>2200</v>
      </c>
      <c r="E900" s="255">
        <v>1984</v>
      </c>
      <c r="F900" s="254" t="s">
        <v>784</v>
      </c>
      <c r="G900" s="268">
        <v>5</v>
      </c>
      <c r="H900" s="257">
        <v>4</v>
      </c>
      <c r="I900" s="256">
        <v>3080.59</v>
      </c>
      <c r="J900" s="256">
        <v>2770.59</v>
      </c>
      <c r="K900" s="268">
        <v>117</v>
      </c>
      <c r="L900" s="256">
        <v>10267034.9</v>
      </c>
      <c r="M900" s="256">
        <v>0</v>
      </c>
      <c r="N900" s="256">
        <v>0</v>
      </c>
      <c r="O900" s="256">
        <v>0</v>
      </c>
      <c r="P900" s="256">
        <v>10267034.9</v>
      </c>
      <c r="Q900" s="258">
        <v>0</v>
      </c>
      <c r="R900" s="258">
        <v>0</v>
      </c>
      <c r="S900" s="259" t="s">
        <v>2259</v>
      </c>
    </row>
    <row r="901" spans="1:19" s="38" customFormat="1" ht="12" hidden="1" customHeight="1" x14ac:dyDescent="0.2">
      <c r="A901" s="249">
        <v>342</v>
      </c>
      <c r="B901" s="250" t="s">
        <v>1127</v>
      </c>
      <c r="C901" s="251" t="s">
        <v>268</v>
      </c>
      <c r="D901" s="263" t="s">
        <v>2200</v>
      </c>
      <c r="E901" s="255">
        <v>1969</v>
      </c>
      <c r="F901" s="254" t="s">
        <v>784</v>
      </c>
      <c r="G901" s="268">
        <v>5</v>
      </c>
      <c r="H901" s="257">
        <v>8</v>
      </c>
      <c r="I901" s="256">
        <v>7719.9</v>
      </c>
      <c r="J901" s="256">
        <v>5434</v>
      </c>
      <c r="K901" s="268">
        <v>236</v>
      </c>
      <c r="L901" s="256">
        <v>71117748</v>
      </c>
      <c r="M901" s="256">
        <v>0</v>
      </c>
      <c r="N901" s="256">
        <v>0</v>
      </c>
      <c r="O901" s="256">
        <v>0</v>
      </c>
      <c r="P901" s="256">
        <v>71117748</v>
      </c>
      <c r="Q901" s="258">
        <v>0</v>
      </c>
      <c r="R901" s="258">
        <v>0</v>
      </c>
      <c r="S901" s="259" t="s">
        <v>2259</v>
      </c>
    </row>
    <row r="902" spans="1:19" s="38" customFormat="1" ht="12" hidden="1" customHeight="1" x14ac:dyDescent="0.2">
      <c r="A902" s="249">
        <v>343</v>
      </c>
      <c r="B902" s="250" t="s">
        <v>1128</v>
      </c>
      <c r="C902" s="251" t="s">
        <v>268</v>
      </c>
      <c r="D902" s="263" t="s">
        <v>2200</v>
      </c>
      <c r="E902" s="255">
        <v>1963</v>
      </c>
      <c r="F902" s="254" t="s">
        <v>784</v>
      </c>
      <c r="G902" s="268">
        <v>5</v>
      </c>
      <c r="H902" s="257">
        <v>4</v>
      </c>
      <c r="I902" s="256">
        <v>3999.4</v>
      </c>
      <c r="J902" s="256">
        <v>2572.9</v>
      </c>
      <c r="K902" s="268">
        <v>134</v>
      </c>
      <c r="L902" s="256">
        <v>8281874.5099999998</v>
      </c>
      <c r="M902" s="256">
        <v>0</v>
      </c>
      <c r="N902" s="256">
        <v>0</v>
      </c>
      <c r="O902" s="256">
        <v>0</v>
      </c>
      <c r="P902" s="256">
        <v>8281874.5099999998</v>
      </c>
      <c r="Q902" s="258">
        <v>0</v>
      </c>
      <c r="R902" s="258">
        <v>0</v>
      </c>
      <c r="S902" s="259" t="s">
        <v>2259</v>
      </c>
    </row>
    <row r="903" spans="1:19" s="38" customFormat="1" ht="12" hidden="1" customHeight="1" x14ac:dyDescent="0.2">
      <c r="A903" s="249">
        <v>344</v>
      </c>
      <c r="B903" s="250" t="s">
        <v>1132</v>
      </c>
      <c r="C903" s="251" t="s">
        <v>268</v>
      </c>
      <c r="D903" s="263" t="s">
        <v>2200</v>
      </c>
      <c r="E903" s="255">
        <v>1957</v>
      </c>
      <c r="F903" s="254" t="s">
        <v>784</v>
      </c>
      <c r="G903" s="268">
        <v>4</v>
      </c>
      <c r="H903" s="257">
        <v>1</v>
      </c>
      <c r="I903" s="256">
        <v>2942.8</v>
      </c>
      <c r="J903" s="256">
        <v>1475.6</v>
      </c>
      <c r="K903" s="268">
        <v>98</v>
      </c>
      <c r="L903" s="256">
        <v>11237515.949999999</v>
      </c>
      <c r="M903" s="256">
        <v>0</v>
      </c>
      <c r="N903" s="256">
        <v>0</v>
      </c>
      <c r="O903" s="256">
        <v>0</v>
      </c>
      <c r="P903" s="256">
        <v>11237515.949999999</v>
      </c>
      <c r="Q903" s="258">
        <v>0</v>
      </c>
      <c r="R903" s="258">
        <v>0</v>
      </c>
      <c r="S903" s="259" t="s">
        <v>2259</v>
      </c>
    </row>
    <row r="904" spans="1:19" s="38" customFormat="1" ht="12" hidden="1" customHeight="1" x14ac:dyDescent="0.2">
      <c r="A904" s="249">
        <v>345</v>
      </c>
      <c r="B904" s="250" t="s">
        <v>1133</v>
      </c>
      <c r="C904" s="251" t="s">
        <v>268</v>
      </c>
      <c r="D904" s="263" t="s">
        <v>2200</v>
      </c>
      <c r="E904" s="255">
        <v>1955</v>
      </c>
      <c r="F904" s="254" t="s">
        <v>784</v>
      </c>
      <c r="G904" s="268">
        <v>4</v>
      </c>
      <c r="H904" s="257">
        <v>1</v>
      </c>
      <c r="I904" s="256">
        <v>4070.2</v>
      </c>
      <c r="J904" s="256">
        <v>1971.5</v>
      </c>
      <c r="K904" s="268">
        <v>44</v>
      </c>
      <c r="L904" s="256">
        <v>11237515.949999999</v>
      </c>
      <c r="M904" s="256">
        <v>0</v>
      </c>
      <c r="N904" s="256">
        <v>0</v>
      </c>
      <c r="O904" s="256">
        <v>0</v>
      </c>
      <c r="P904" s="256">
        <v>11237515.949999999</v>
      </c>
      <c r="Q904" s="258">
        <v>0</v>
      </c>
      <c r="R904" s="258">
        <v>0</v>
      </c>
      <c r="S904" s="259" t="s">
        <v>2259</v>
      </c>
    </row>
    <row r="905" spans="1:19" s="38" customFormat="1" ht="12" hidden="1" customHeight="1" x14ac:dyDescent="0.2">
      <c r="A905" s="249">
        <v>346</v>
      </c>
      <c r="B905" s="250" t="s">
        <v>1135</v>
      </c>
      <c r="C905" s="251" t="s">
        <v>268</v>
      </c>
      <c r="D905" s="263" t="s">
        <v>2200</v>
      </c>
      <c r="E905" s="255">
        <v>1976</v>
      </c>
      <c r="F905" s="254" t="s">
        <v>827</v>
      </c>
      <c r="G905" s="268">
        <v>5</v>
      </c>
      <c r="H905" s="257">
        <v>8</v>
      </c>
      <c r="I905" s="256">
        <v>6055.7</v>
      </c>
      <c r="J905" s="256">
        <v>5429.8</v>
      </c>
      <c r="K905" s="268">
        <v>48</v>
      </c>
      <c r="L905" s="256">
        <v>13636941.42</v>
      </c>
      <c r="M905" s="256">
        <v>0</v>
      </c>
      <c r="N905" s="256">
        <v>0</v>
      </c>
      <c r="O905" s="256">
        <v>0</v>
      </c>
      <c r="P905" s="256">
        <v>13636941.42</v>
      </c>
      <c r="Q905" s="258">
        <v>0</v>
      </c>
      <c r="R905" s="258">
        <v>0</v>
      </c>
      <c r="S905" s="259" t="s">
        <v>2259</v>
      </c>
    </row>
    <row r="906" spans="1:19" s="38" customFormat="1" ht="12" hidden="1" customHeight="1" x14ac:dyDescent="0.2">
      <c r="A906" s="249">
        <v>347</v>
      </c>
      <c r="B906" s="250" t="s">
        <v>1138</v>
      </c>
      <c r="C906" s="251" t="s">
        <v>268</v>
      </c>
      <c r="D906" s="263" t="s">
        <v>2200</v>
      </c>
      <c r="E906" s="255">
        <v>1948</v>
      </c>
      <c r="F906" s="254" t="s">
        <v>784</v>
      </c>
      <c r="G906" s="268">
        <v>4</v>
      </c>
      <c r="H906" s="257">
        <v>1</v>
      </c>
      <c r="I906" s="256">
        <v>1333.3</v>
      </c>
      <c r="J906" s="256">
        <v>1259.0999999999999</v>
      </c>
      <c r="K906" s="268">
        <v>86</v>
      </c>
      <c r="L906" s="256">
        <v>6388255.5999999996</v>
      </c>
      <c r="M906" s="256">
        <v>0</v>
      </c>
      <c r="N906" s="256">
        <v>0</v>
      </c>
      <c r="O906" s="256">
        <v>0</v>
      </c>
      <c r="P906" s="256">
        <v>6388255.5999999996</v>
      </c>
      <c r="Q906" s="258">
        <v>0</v>
      </c>
      <c r="R906" s="258">
        <v>0</v>
      </c>
      <c r="S906" s="259" t="s">
        <v>2259</v>
      </c>
    </row>
    <row r="907" spans="1:19" s="38" customFormat="1" ht="12" hidden="1" customHeight="1" x14ac:dyDescent="0.2">
      <c r="A907" s="249">
        <v>348</v>
      </c>
      <c r="B907" s="250" t="s">
        <v>1140</v>
      </c>
      <c r="C907" s="251" t="s">
        <v>268</v>
      </c>
      <c r="D907" s="263" t="s">
        <v>2200</v>
      </c>
      <c r="E907" s="255">
        <v>1966</v>
      </c>
      <c r="F907" s="254" t="s">
        <v>784</v>
      </c>
      <c r="G907" s="268">
        <v>4</v>
      </c>
      <c r="H907" s="257">
        <v>2</v>
      </c>
      <c r="I907" s="256">
        <v>1436.4</v>
      </c>
      <c r="J907" s="256">
        <v>1295.8</v>
      </c>
      <c r="K907" s="268">
        <v>22</v>
      </c>
      <c r="L907" s="256">
        <v>2940445.35</v>
      </c>
      <c r="M907" s="256">
        <v>0</v>
      </c>
      <c r="N907" s="256">
        <v>0</v>
      </c>
      <c r="O907" s="256">
        <v>0</v>
      </c>
      <c r="P907" s="256">
        <v>2940445.35</v>
      </c>
      <c r="Q907" s="258">
        <v>0</v>
      </c>
      <c r="R907" s="258">
        <v>0</v>
      </c>
      <c r="S907" s="259" t="s">
        <v>2259</v>
      </c>
    </row>
    <row r="908" spans="1:19" s="38" customFormat="1" ht="12" hidden="1" customHeight="1" x14ac:dyDescent="0.2">
      <c r="A908" s="249">
        <v>349</v>
      </c>
      <c r="B908" s="250" t="s">
        <v>1141</v>
      </c>
      <c r="C908" s="251" t="s">
        <v>268</v>
      </c>
      <c r="D908" s="263" t="s">
        <v>2200</v>
      </c>
      <c r="E908" s="255">
        <v>1954</v>
      </c>
      <c r="F908" s="254" t="s">
        <v>784</v>
      </c>
      <c r="G908" s="268">
        <v>3</v>
      </c>
      <c r="H908" s="257">
        <v>3</v>
      </c>
      <c r="I908" s="256">
        <v>1384.4</v>
      </c>
      <c r="J908" s="256">
        <v>1198.3</v>
      </c>
      <c r="K908" s="268">
        <v>17</v>
      </c>
      <c r="L908" s="256">
        <v>5820106.2999999998</v>
      </c>
      <c r="M908" s="256">
        <v>0</v>
      </c>
      <c r="N908" s="256">
        <v>0</v>
      </c>
      <c r="O908" s="256">
        <v>0</v>
      </c>
      <c r="P908" s="256">
        <v>5820106.2999999998</v>
      </c>
      <c r="Q908" s="258">
        <v>0</v>
      </c>
      <c r="R908" s="258">
        <v>0</v>
      </c>
      <c r="S908" s="259" t="s">
        <v>2259</v>
      </c>
    </row>
    <row r="909" spans="1:19" s="38" customFormat="1" ht="12" hidden="1" customHeight="1" x14ac:dyDescent="0.2">
      <c r="A909" s="249">
        <v>350</v>
      </c>
      <c r="B909" s="250" t="s">
        <v>1142</v>
      </c>
      <c r="C909" s="251" t="s">
        <v>268</v>
      </c>
      <c r="D909" s="263" t="s">
        <v>2200</v>
      </c>
      <c r="E909" s="255">
        <v>1953</v>
      </c>
      <c r="F909" s="254" t="s">
        <v>784</v>
      </c>
      <c r="G909" s="268">
        <v>3</v>
      </c>
      <c r="H909" s="257">
        <v>3</v>
      </c>
      <c r="I909" s="256">
        <v>2144.1</v>
      </c>
      <c r="J909" s="256">
        <v>1938</v>
      </c>
      <c r="K909" s="268">
        <v>78</v>
      </c>
      <c r="L909" s="256">
        <v>9725504</v>
      </c>
      <c r="M909" s="256">
        <v>0</v>
      </c>
      <c r="N909" s="256">
        <v>0</v>
      </c>
      <c r="O909" s="256">
        <v>0</v>
      </c>
      <c r="P909" s="256">
        <v>9725504</v>
      </c>
      <c r="Q909" s="258">
        <v>0</v>
      </c>
      <c r="R909" s="258">
        <v>0</v>
      </c>
      <c r="S909" s="259" t="s">
        <v>2259</v>
      </c>
    </row>
    <row r="910" spans="1:19" s="38" customFormat="1" ht="12" hidden="1" customHeight="1" x14ac:dyDescent="0.2">
      <c r="A910" s="249">
        <v>351</v>
      </c>
      <c r="B910" s="250" t="s">
        <v>1143</v>
      </c>
      <c r="C910" s="251" t="s">
        <v>268</v>
      </c>
      <c r="D910" s="263" t="s">
        <v>2200</v>
      </c>
      <c r="E910" s="255">
        <v>1993</v>
      </c>
      <c r="F910" s="254" t="s">
        <v>784</v>
      </c>
      <c r="G910" s="268">
        <v>5</v>
      </c>
      <c r="H910" s="257">
        <v>6</v>
      </c>
      <c r="I910" s="256">
        <v>4707.3999999999996</v>
      </c>
      <c r="J910" s="256">
        <v>4296.3999999999996</v>
      </c>
      <c r="K910" s="268">
        <v>187</v>
      </c>
      <c r="L910" s="256">
        <v>11931219.01</v>
      </c>
      <c r="M910" s="256">
        <v>0</v>
      </c>
      <c r="N910" s="256">
        <v>0</v>
      </c>
      <c r="O910" s="256">
        <v>0</v>
      </c>
      <c r="P910" s="256">
        <v>11931219.01</v>
      </c>
      <c r="Q910" s="258">
        <v>0</v>
      </c>
      <c r="R910" s="258">
        <v>0</v>
      </c>
      <c r="S910" s="259" t="s">
        <v>2259</v>
      </c>
    </row>
    <row r="911" spans="1:19" s="38" customFormat="1" ht="12" hidden="1" customHeight="1" x14ac:dyDescent="0.2">
      <c r="A911" s="249">
        <v>352</v>
      </c>
      <c r="B911" s="250" t="s">
        <v>1146</v>
      </c>
      <c r="C911" s="251" t="s">
        <v>268</v>
      </c>
      <c r="D911" s="263" t="s">
        <v>2200</v>
      </c>
      <c r="E911" s="255">
        <v>1983</v>
      </c>
      <c r="F911" s="254" t="s">
        <v>784</v>
      </c>
      <c r="G911" s="268">
        <v>5</v>
      </c>
      <c r="H911" s="257">
        <v>3</v>
      </c>
      <c r="I911" s="256">
        <v>3302.2</v>
      </c>
      <c r="J911" s="256">
        <v>3001.2</v>
      </c>
      <c r="K911" s="268">
        <v>195</v>
      </c>
      <c r="L911" s="256">
        <v>8086715.0999999996</v>
      </c>
      <c r="M911" s="256">
        <v>0</v>
      </c>
      <c r="N911" s="256">
        <v>0</v>
      </c>
      <c r="O911" s="256">
        <v>0</v>
      </c>
      <c r="P911" s="256">
        <v>8086715.0999999996</v>
      </c>
      <c r="Q911" s="258">
        <v>0</v>
      </c>
      <c r="R911" s="258">
        <v>0</v>
      </c>
      <c r="S911" s="259" t="s">
        <v>2259</v>
      </c>
    </row>
    <row r="912" spans="1:19" s="38" customFormat="1" ht="12" hidden="1" customHeight="1" x14ac:dyDescent="0.2">
      <c r="A912" s="249">
        <v>353</v>
      </c>
      <c r="B912" s="250" t="s">
        <v>1147</v>
      </c>
      <c r="C912" s="251" t="s">
        <v>268</v>
      </c>
      <c r="D912" s="263" t="s">
        <v>2200</v>
      </c>
      <c r="E912" s="255">
        <v>1983</v>
      </c>
      <c r="F912" s="254" t="s">
        <v>784</v>
      </c>
      <c r="G912" s="268">
        <v>5</v>
      </c>
      <c r="H912" s="257">
        <v>3</v>
      </c>
      <c r="I912" s="256">
        <v>3489.1</v>
      </c>
      <c r="J912" s="256">
        <v>3029.1</v>
      </c>
      <c r="K912" s="268">
        <v>178</v>
      </c>
      <c r="L912" s="256">
        <v>8033687.4500000002</v>
      </c>
      <c r="M912" s="256">
        <v>0</v>
      </c>
      <c r="N912" s="256">
        <v>0</v>
      </c>
      <c r="O912" s="256">
        <v>0</v>
      </c>
      <c r="P912" s="256">
        <v>8033687.4500000002</v>
      </c>
      <c r="Q912" s="258">
        <v>0</v>
      </c>
      <c r="R912" s="258">
        <v>0</v>
      </c>
      <c r="S912" s="259" t="s">
        <v>2259</v>
      </c>
    </row>
    <row r="913" spans="1:19" s="38" customFormat="1" ht="12" hidden="1" customHeight="1" x14ac:dyDescent="0.2">
      <c r="A913" s="249">
        <v>354</v>
      </c>
      <c r="B913" s="250" t="s">
        <v>1149</v>
      </c>
      <c r="C913" s="251" t="s">
        <v>268</v>
      </c>
      <c r="D913" s="263" t="s">
        <v>2200</v>
      </c>
      <c r="E913" s="255">
        <v>1995</v>
      </c>
      <c r="F913" s="254" t="s">
        <v>784</v>
      </c>
      <c r="G913" s="268">
        <v>6</v>
      </c>
      <c r="H913" s="257">
        <v>4</v>
      </c>
      <c r="I913" s="256">
        <v>4115.5</v>
      </c>
      <c r="J913" s="256">
        <v>3614.5</v>
      </c>
      <c r="K913" s="268">
        <v>150</v>
      </c>
      <c r="L913" s="256">
        <v>8422556.8100000005</v>
      </c>
      <c r="M913" s="256">
        <v>0</v>
      </c>
      <c r="N913" s="256">
        <v>0</v>
      </c>
      <c r="O913" s="256">
        <v>0</v>
      </c>
      <c r="P913" s="256">
        <v>8422556.8100000005</v>
      </c>
      <c r="Q913" s="258">
        <v>0</v>
      </c>
      <c r="R913" s="258">
        <v>0</v>
      </c>
      <c r="S913" s="259" t="s">
        <v>2259</v>
      </c>
    </row>
    <row r="914" spans="1:19" s="38" customFormat="1" ht="12" hidden="1" customHeight="1" x14ac:dyDescent="0.2">
      <c r="A914" s="249">
        <v>355</v>
      </c>
      <c r="B914" s="250" t="s">
        <v>1151</v>
      </c>
      <c r="C914" s="251" t="s">
        <v>268</v>
      </c>
      <c r="D914" s="263" t="s">
        <v>2200</v>
      </c>
      <c r="E914" s="255">
        <v>1979</v>
      </c>
      <c r="F914" s="254" t="s">
        <v>784</v>
      </c>
      <c r="G914" s="268">
        <v>2</v>
      </c>
      <c r="H914" s="257">
        <v>1</v>
      </c>
      <c r="I914" s="256">
        <v>432.9</v>
      </c>
      <c r="J914" s="256">
        <v>318.3</v>
      </c>
      <c r="K914" s="268">
        <v>21</v>
      </c>
      <c r="L914" s="256">
        <v>8980895.0999999996</v>
      </c>
      <c r="M914" s="256">
        <v>0</v>
      </c>
      <c r="N914" s="256">
        <v>0</v>
      </c>
      <c r="O914" s="256">
        <v>0</v>
      </c>
      <c r="P914" s="256">
        <v>8980895.0999999996</v>
      </c>
      <c r="Q914" s="258">
        <v>0</v>
      </c>
      <c r="R914" s="258">
        <v>0</v>
      </c>
      <c r="S914" s="259" t="s">
        <v>2259</v>
      </c>
    </row>
    <row r="915" spans="1:19" s="38" customFormat="1" ht="12" hidden="1" customHeight="1" x14ac:dyDescent="0.2">
      <c r="A915" s="249">
        <v>356</v>
      </c>
      <c r="B915" s="250" t="s">
        <v>1154</v>
      </c>
      <c r="C915" s="251" t="s">
        <v>268</v>
      </c>
      <c r="D915" s="263" t="s">
        <v>2200</v>
      </c>
      <c r="E915" s="255">
        <v>1991</v>
      </c>
      <c r="F915" s="254" t="s">
        <v>784</v>
      </c>
      <c r="G915" s="268">
        <v>5</v>
      </c>
      <c r="H915" s="257">
        <v>1</v>
      </c>
      <c r="I915" s="256">
        <v>690</v>
      </c>
      <c r="J915" s="256">
        <v>598</v>
      </c>
      <c r="K915" s="268">
        <v>26</v>
      </c>
      <c r="L915" s="256">
        <v>1944346.79</v>
      </c>
      <c r="M915" s="256">
        <v>0</v>
      </c>
      <c r="N915" s="256">
        <v>0</v>
      </c>
      <c r="O915" s="256">
        <v>0</v>
      </c>
      <c r="P915" s="256">
        <v>1944346.79</v>
      </c>
      <c r="Q915" s="258">
        <v>0</v>
      </c>
      <c r="R915" s="258">
        <v>0</v>
      </c>
      <c r="S915" s="259" t="s">
        <v>2259</v>
      </c>
    </row>
    <row r="916" spans="1:19" s="38" customFormat="1" ht="12" hidden="1" customHeight="1" x14ac:dyDescent="0.2">
      <c r="A916" s="249">
        <v>357</v>
      </c>
      <c r="B916" s="250" t="s">
        <v>1155</v>
      </c>
      <c r="C916" s="251" t="s">
        <v>268</v>
      </c>
      <c r="D916" s="263" t="s">
        <v>2200</v>
      </c>
      <c r="E916" s="255">
        <v>1985</v>
      </c>
      <c r="F916" s="254" t="s">
        <v>784</v>
      </c>
      <c r="G916" s="268">
        <v>9</v>
      </c>
      <c r="H916" s="257">
        <v>1</v>
      </c>
      <c r="I916" s="256">
        <v>2444.9</v>
      </c>
      <c r="J916" s="256">
        <v>2249.9</v>
      </c>
      <c r="K916" s="268">
        <v>75</v>
      </c>
      <c r="L916" s="256">
        <v>6709764.0499999998</v>
      </c>
      <c r="M916" s="256">
        <v>0</v>
      </c>
      <c r="N916" s="256">
        <v>0</v>
      </c>
      <c r="O916" s="256">
        <v>0</v>
      </c>
      <c r="P916" s="256">
        <v>6709764.0499999998</v>
      </c>
      <c r="Q916" s="258">
        <v>0</v>
      </c>
      <c r="R916" s="258">
        <v>0</v>
      </c>
      <c r="S916" s="259" t="s">
        <v>2259</v>
      </c>
    </row>
    <row r="917" spans="1:19" s="38" customFormat="1" ht="12" hidden="1" customHeight="1" x14ac:dyDescent="0.2">
      <c r="A917" s="249">
        <v>358</v>
      </c>
      <c r="B917" s="250" t="s">
        <v>1157</v>
      </c>
      <c r="C917" s="251" t="s">
        <v>268</v>
      </c>
      <c r="D917" s="263" t="s">
        <v>2200</v>
      </c>
      <c r="E917" s="255">
        <v>1979</v>
      </c>
      <c r="F917" s="254" t="s">
        <v>784</v>
      </c>
      <c r="G917" s="268">
        <v>5</v>
      </c>
      <c r="H917" s="257">
        <v>8</v>
      </c>
      <c r="I917" s="256">
        <v>7997.4</v>
      </c>
      <c r="J917" s="256">
        <v>5580.4</v>
      </c>
      <c r="K917" s="268">
        <v>257</v>
      </c>
      <c r="L917" s="256">
        <v>3915207.42</v>
      </c>
      <c r="M917" s="256">
        <v>0</v>
      </c>
      <c r="N917" s="256">
        <v>0</v>
      </c>
      <c r="O917" s="256">
        <v>0</v>
      </c>
      <c r="P917" s="256">
        <v>3915207.42</v>
      </c>
      <c r="Q917" s="258">
        <v>0</v>
      </c>
      <c r="R917" s="258">
        <v>0</v>
      </c>
      <c r="S917" s="259" t="s">
        <v>2259</v>
      </c>
    </row>
    <row r="918" spans="1:19" s="38" customFormat="1" ht="12" hidden="1" customHeight="1" x14ac:dyDescent="0.2">
      <c r="A918" s="249">
        <v>359</v>
      </c>
      <c r="B918" s="250" t="s">
        <v>1158</v>
      </c>
      <c r="C918" s="251" t="s">
        <v>268</v>
      </c>
      <c r="D918" s="263" t="s">
        <v>2200</v>
      </c>
      <c r="E918" s="255">
        <v>1980</v>
      </c>
      <c r="F918" s="254" t="s">
        <v>781</v>
      </c>
      <c r="G918" s="268">
        <v>5</v>
      </c>
      <c r="H918" s="257">
        <v>8</v>
      </c>
      <c r="I918" s="256">
        <v>3960.9</v>
      </c>
      <c r="J918" s="256">
        <v>3452.9</v>
      </c>
      <c r="K918" s="268">
        <v>182</v>
      </c>
      <c r="L918" s="256">
        <v>14285646.220000001</v>
      </c>
      <c r="M918" s="256">
        <v>0</v>
      </c>
      <c r="N918" s="256">
        <v>0</v>
      </c>
      <c r="O918" s="256">
        <v>0</v>
      </c>
      <c r="P918" s="256">
        <v>14285646.220000001</v>
      </c>
      <c r="Q918" s="258">
        <v>0</v>
      </c>
      <c r="R918" s="258">
        <v>0</v>
      </c>
      <c r="S918" s="259" t="s">
        <v>2259</v>
      </c>
    </row>
    <row r="919" spans="1:19" s="38" customFormat="1" ht="12" hidden="1" customHeight="1" x14ac:dyDescent="0.2">
      <c r="A919" s="249">
        <v>360</v>
      </c>
      <c r="B919" s="250" t="s">
        <v>1159</v>
      </c>
      <c r="C919" s="251" t="s">
        <v>268</v>
      </c>
      <c r="D919" s="263" t="s">
        <v>2200</v>
      </c>
      <c r="E919" s="255">
        <v>1917</v>
      </c>
      <c r="F919" s="254" t="s">
        <v>784</v>
      </c>
      <c r="G919" s="268">
        <v>2</v>
      </c>
      <c r="H919" s="257">
        <v>1</v>
      </c>
      <c r="I919" s="256">
        <v>2765.1</v>
      </c>
      <c r="J919" s="256">
        <v>2024.8</v>
      </c>
      <c r="K919" s="268">
        <v>108</v>
      </c>
      <c r="L919" s="256">
        <v>432675.1</v>
      </c>
      <c r="M919" s="256">
        <v>0</v>
      </c>
      <c r="N919" s="256">
        <v>0</v>
      </c>
      <c r="O919" s="256">
        <v>0</v>
      </c>
      <c r="P919" s="256">
        <v>432675.1</v>
      </c>
      <c r="Q919" s="258">
        <v>0</v>
      </c>
      <c r="R919" s="258">
        <v>0</v>
      </c>
      <c r="S919" s="259" t="s">
        <v>2259</v>
      </c>
    </row>
    <row r="920" spans="1:19" s="38" customFormat="1" ht="12" hidden="1" customHeight="1" x14ac:dyDescent="0.2">
      <c r="A920" s="249">
        <v>361</v>
      </c>
      <c r="B920" s="250" t="s">
        <v>695</v>
      </c>
      <c r="C920" s="251" t="s">
        <v>268</v>
      </c>
      <c r="D920" s="263" t="s">
        <v>2200</v>
      </c>
      <c r="E920" s="255">
        <v>1934</v>
      </c>
      <c r="F920" s="254" t="s">
        <v>784</v>
      </c>
      <c r="G920" s="268">
        <v>4</v>
      </c>
      <c r="H920" s="257">
        <v>2</v>
      </c>
      <c r="I920" s="256">
        <v>1188.2</v>
      </c>
      <c r="J920" s="256">
        <v>1073.8</v>
      </c>
      <c r="K920" s="268">
        <v>44</v>
      </c>
      <c r="L920" s="256">
        <v>8144045.0099999998</v>
      </c>
      <c r="M920" s="256">
        <v>0</v>
      </c>
      <c r="N920" s="256">
        <v>0</v>
      </c>
      <c r="O920" s="256">
        <v>0</v>
      </c>
      <c r="P920" s="256">
        <v>8144045.0099999998</v>
      </c>
      <c r="Q920" s="258">
        <v>0</v>
      </c>
      <c r="R920" s="258">
        <v>0</v>
      </c>
      <c r="S920" s="259" t="s">
        <v>2259</v>
      </c>
    </row>
    <row r="921" spans="1:19" s="38" customFormat="1" ht="12" hidden="1" customHeight="1" x14ac:dyDescent="0.2">
      <c r="A921" s="249">
        <v>362</v>
      </c>
      <c r="B921" s="250" t="s">
        <v>1160</v>
      </c>
      <c r="C921" s="251" t="s">
        <v>268</v>
      </c>
      <c r="D921" s="263" t="s">
        <v>2200</v>
      </c>
      <c r="E921" s="255">
        <v>1970</v>
      </c>
      <c r="F921" s="254" t="s">
        <v>784</v>
      </c>
      <c r="G921" s="268">
        <v>5</v>
      </c>
      <c r="H921" s="257">
        <v>1</v>
      </c>
      <c r="I921" s="256">
        <v>657.7</v>
      </c>
      <c r="J921" s="256">
        <v>453.7</v>
      </c>
      <c r="K921" s="268">
        <v>22</v>
      </c>
      <c r="L921" s="256">
        <v>2147619.42</v>
      </c>
      <c r="M921" s="256">
        <v>0</v>
      </c>
      <c r="N921" s="256">
        <v>0</v>
      </c>
      <c r="O921" s="256">
        <v>0</v>
      </c>
      <c r="P921" s="256">
        <v>2147619.42</v>
      </c>
      <c r="Q921" s="258">
        <v>0</v>
      </c>
      <c r="R921" s="258">
        <v>0</v>
      </c>
      <c r="S921" s="259" t="s">
        <v>2259</v>
      </c>
    </row>
    <row r="922" spans="1:19" s="38" customFormat="1" ht="12" hidden="1" customHeight="1" x14ac:dyDescent="0.2">
      <c r="A922" s="249">
        <v>363</v>
      </c>
      <c r="B922" s="250" t="s">
        <v>1161</v>
      </c>
      <c r="C922" s="251" t="s">
        <v>268</v>
      </c>
      <c r="D922" s="263" t="s">
        <v>2200</v>
      </c>
      <c r="E922" s="255">
        <v>1957</v>
      </c>
      <c r="F922" s="254" t="s">
        <v>784</v>
      </c>
      <c r="G922" s="268">
        <v>3</v>
      </c>
      <c r="H922" s="257">
        <v>1</v>
      </c>
      <c r="I922" s="256">
        <v>573.29999999999995</v>
      </c>
      <c r="J922" s="256">
        <v>513.57000000000005</v>
      </c>
      <c r="K922" s="268">
        <v>15</v>
      </c>
      <c r="L922" s="256">
        <v>2818876.56</v>
      </c>
      <c r="M922" s="256">
        <v>0</v>
      </c>
      <c r="N922" s="256">
        <v>0</v>
      </c>
      <c r="O922" s="256">
        <v>0</v>
      </c>
      <c r="P922" s="256">
        <v>2818876.56</v>
      </c>
      <c r="Q922" s="258">
        <v>0</v>
      </c>
      <c r="R922" s="258">
        <v>0</v>
      </c>
      <c r="S922" s="259" t="s">
        <v>2259</v>
      </c>
    </row>
    <row r="923" spans="1:19" s="38" customFormat="1" ht="12" hidden="1" customHeight="1" x14ac:dyDescent="0.2">
      <c r="A923" s="249">
        <v>364</v>
      </c>
      <c r="B923" s="250" t="s">
        <v>1162</v>
      </c>
      <c r="C923" s="251" t="s">
        <v>268</v>
      </c>
      <c r="D923" s="263" t="s">
        <v>2200</v>
      </c>
      <c r="E923" s="255">
        <v>1970</v>
      </c>
      <c r="F923" s="254" t="s">
        <v>784</v>
      </c>
      <c r="G923" s="268">
        <v>5</v>
      </c>
      <c r="H923" s="257">
        <v>2</v>
      </c>
      <c r="I923" s="256">
        <v>1710.43</v>
      </c>
      <c r="J923" s="256">
        <v>1465.7</v>
      </c>
      <c r="K923" s="268">
        <v>58</v>
      </c>
      <c r="L923" s="256">
        <v>3988976.25</v>
      </c>
      <c r="M923" s="256">
        <v>0</v>
      </c>
      <c r="N923" s="256">
        <v>0</v>
      </c>
      <c r="O923" s="256">
        <v>0</v>
      </c>
      <c r="P923" s="256">
        <v>3988976.25</v>
      </c>
      <c r="Q923" s="258">
        <v>0</v>
      </c>
      <c r="R923" s="258">
        <v>0</v>
      </c>
      <c r="S923" s="259" t="s">
        <v>2259</v>
      </c>
    </row>
    <row r="924" spans="1:19" s="38" customFormat="1" ht="12" hidden="1" customHeight="1" x14ac:dyDescent="0.2">
      <c r="A924" s="249">
        <v>365</v>
      </c>
      <c r="B924" s="250" t="s">
        <v>1163</v>
      </c>
      <c r="C924" s="251" t="s">
        <v>268</v>
      </c>
      <c r="D924" s="263" t="s">
        <v>2200</v>
      </c>
      <c r="E924" s="255">
        <v>1979</v>
      </c>
      <c r="F924" s="254" t="s">
        <v>784</v>
      </c>
      <c r="G924" s="268">
        <v>5</v>
      </c>
      <c r="H924" s="257">
        <v>4</v>
      </c>
      <c r="I924" s="256">
        <v>3342</v>
      </c>
      <c r="J924" s="256">
        <v>2652</v>
      </c>
      <c r="K924" s="268">
        <v>134</v>
      </c>
      <c r="L924" s="256">
        <v>13256910</v>
      </c>
      <c r="M924" s="256">
        <v>0</v>
      </c>
      <c r="N924" s="256">
        <v>0</v>
      </c>
      <c r="O924" s="256">
        <v>0</v>
      </c>
      <c r="P924" s="256">
        <v>13256910</v>
      </c>
      <c r="Q924" s="258">
        <v>0</v>
      </c>
      <c r="R924" s="258">
        <v>0</v>
      </c>
      <c r="S924" s="259" t="s">
        <v>2259</v>
      </c>
    </row>
    <row r="925" spans="1:19" s="38" customFormat="1" ht="12" hidden="1" customHeight="1" x14ac:dyDescent="0.2">
      <c r="A925" s="249">
        <v>366</v>
      </c>
      <c r="B925" s="250" t="s">
        <v>1164</v>
      </c>
      <c r="C925" s="251" t="s">
        <v>268</v>
      </c>
      <c r="D925" s="263" t="s">
        <v>2200</v>
      </c>
      <c r="E925" s="255">
        <v>1969</v>
      </c>
      <c r="F925" s="254" t="s">
        <v>784</v>
      </c>
      <c r="G925" s="268">
        <v>5</v>
      </c>
      <c r="H925" s="257">
        <v>4</v>
      </c>
      <c r="I925" s="256">
        <v>3120.56</v>
      </c>
      <c r="J925" s="256">
        <v>2862.56</v>
      </c>
      <c r="K925" s="268">
        <v>129</v>
      </c>
      <c r="L925" s="256">
        <v>8722561.4000000004</v>
      </c>
      <c r="M925" s="256">
        <v>0</v>
      </c>
      <c r="N925" s="256">
        <v>0</v>
      </c>
      <c r="O925" s="256">
        <v>0</v>
      </c>
      <c r="P925" s="256">
        <v>8722561.4000000004</v>
      </c>
      <c r="Q925" s="258">
        <v>0</v>
      </c>
      <c r="R925" s="258">
        <v>0</v>
      </c>
      <c r="S925" s="259" t="s">
        <v>2259</v>
      </c>
    </row>
    <row r="926" spans="1:19" s="38" customFormat="1" ht="12" hidden="1" customHeight="1" x14ac:dyDescent="0.2">
      <c r="A926" s="249">
        <v>367</v>
      </c>
      <c r="B926" s="250" t="s">
        <v>1165</v>
      </c>
      <c r="C926" s="251" t="s">
        <v>268</v>
      </c>
      <c r="D926" s="263" t="s">
        <v>2200</v>
      </c>
      <c r="E926" s="255">
        <v>1974</v>
      </c>
      <c r="F926" s="254" t="s">
        <v>784</v>
      </c>
      <c r="G926" s="268">
        <v>5</v>
      </c>
      <c r="H926" s="257">
        <v>4</v>
      </c>
      <c r="I926" s="256">
        <v>3779.27</v>
      </c>
      <c r="J926" s="256">
        <v>2704.34</v>
      </c>
      <c r="K926" s="268">
        <v>108</v>
      </c>
      <c r="L926" s="256">
        <v>8572801.8000000007</v>
      </c>
      <c r="M926" s="256">
        <v>0</v>
      </c>
      <c r="N926" s="256">
        <v>0</v>
      </c>
      <c r="O926" s="256">
        <v>0</v>
      </c>
      <c r="P926" s="256">
        <v>8572801.8000000007</v>
      </c>
      <c r="Q926" s="258">
        <v>0</v>
      </c>
      <c r="R926" s="258">
        <v>0</v>
      </c>
      <c r="S926" s="259" t="s">
        <v>2259</v>
      </c>
    </row>
    <row r="927" spans="1:19" s="38" customFormat="1" ht="12" hidden="1" customHeight="1" x14ac:dyDescent="0.2">
      <c r="A927" s="249">
        <v>368</v>
      </c>
      <c r="B927" s="250" t="s">
        <v>1166</v>
      </c>
      <c r="C927" s="251" t="s">
        <v>268</v>
      </c>
      <c r="D927" s="263" t="s">
        <v>2200</v>
      </c>
      <c r="E927" s="255">
        <v>1963</v>
      </c>
      <c r="F927" s="254" t="s">
        <v>784</v>
      </c>
      <c r="G927" s="268">
        <v>4</v>
      </c>
      <c r="H927" s="257">
        <v>2</v>
      </c>
      <c r="I927" s="256">
        <v>1386.65</v>
      </c>
      <c r="J927" s="256">
        <v>1279.74</v>
      </c>
      <c r="K927" s="268">
        <v>55</v>
      </c>
      <c r="L927" s="256">
        <v>4365839.53</v>
      </c>
      <c r="M927" s="256">
        <v>0</v>
      </c>
      <c r="N927" s="256">
        <v>0</v>
      </c>
      <c r="O927" s="256">
        <v>0</v>
      </c>
      <c r="P927" s="256">
        <v>4365839.53</v>
      </c>
      <c r="Q927" s="258">
        <v>0</v>
      </c>
      <c r="R927" s="258">
        <v>0</v>
      </c>
      <c r="S927" s="259" t="s">
        <v>2259</v>
      </c>
    </row>
    <row r="928" spans="1:19" s="38" customFormat="1" ht="12" hidden="1" customHeight="1" x14ac:dyDescent="0.2">
      <c r="A928" s="249">
        <v>369</v>
      </c>
      <c r="B928" s="250" t="s">
        <v>1167</v>
      </c>
      <c r="C928" s="251" t="s">
        <v>268</v>
      </c>
      <c r="D928" s="263" t="s">
        <v>2200</v>
      </c>
      <c r="E928" s="255">
        <v>1962</v>
      </c>
      <c r="F928" s="254" t="s">
        <v>784</v>
      </c>
      <c r="G928" s="268">
        <v>4</v>
      </c>
      <c r="H928" s="257">
        <v>2</v>
      </c>
      <c r="I928" s="256">
        <v>1382.35</v>
      </c>
      <c r="J928" s="256">
        <v>1274.5999999999999</v>
      </c>
      <c r="K928" s="268">
        <v>69</v>
      </c>
      <c r="L928" s="256">
        <v>4368878.75</v>
      </c>
      <c r="M928" s="256">
        <v>0</v>
      </c>
      <c r="N928" s="256">
        <v>0</v>
      </c>
      <c r="O928" s="256">
        <v>0</v>
      </c>
      <c r="P928" s="256">
        <v>4368878.75</v>
      </c>
      <c r="Q928" s="258">
        <v>0</v>
      </c>
      <c r="R928" s="258">
        <v>0</v>
      </c>
      <c r="S928" s="259" t="s">
        <v>2259</v>
      </c>
    </row>
    <row r="929" spans="1:19" s="38" customFormat="1" ht="12" hidden="1" customHeight="1" x14ac:dyDescent="0.2">
      <c r="A929" s="249">
        <v>370</v>
      </c>
      <c r="B929" s="250" t="s">
        <v>1168</v>
      </c>
      <c r="C929" s="251" t="s">
        <v>268</v>
      </c>
      <c r="D929" s="263" t="s">
        <v>2200</v>
      </c>
      <c r="E929" s="255">
        <v>1965</v>
      </c>
      <c r="F929" s="254" t="s">
        <v>784</v>
      </c>
      <c r="G929" s="268">
        <v>5</v>
      </c>
      <c r="H929" s="257">
        <v>4</v>
      </c>
      <c r="I929" s="256">
        <v>1754.5</v>
      </c>
      <c r="J929" s="256">
        <v>1621.5</v>
      </c>
      <c r="K929" s="268">
        <v>144</v>
      </c>
      <c r="L929" s="256">
        <v>8722561.4000000004</v>
      </c>
      <c r="M929" s="256">
        <v>0</v>
      </c>
      <c r="N929" s="256">
        <v>0</v>
      </c>
      <c r="O929" s="256">
        <v>0</v>
      </c>
      <c r="P929" s="256">
        <v>8722561.4000000004</v>
      </c>
      <c r="Q929" s="258">
        <v>0</v>
      </c>
      <c r="R929" s="258">
        <v>0</v>
      </c>
      <c r="S929" s="259" t="s">
        <v>2259</v>
      </c>
    </row>
    <row r="930" spans="1:19" s="38" customFormat="1" ht="12" hidden="1" customHeight="1" x14ac:dyDescent="0.2">
      <c r="A930" s="249">
        <v>371</v>
      </c>
      <c r="B930" s="250" t="s">
        <v>1169</v>
      </c>
      <c r="C930" s="251" t="s">
        <v>268</v>
      </c>
      <c r="D930" s="263" t="s">
        <v>2200</v>
      </c>
      <c r="E930" s="255">
        <v>1967</v>
      </c>
      <c r="F930" s="254" t="s">
        <v>784</v>
      </c>
      <c r="G930" s="268">
        <v>4</v>
      </c>
      <c r="H930" s="257">
        <v>2</v>
      </c>
      <c r="I930" s="256">
        <v>1811.25</v>
      </c>
      <c r="J930" s="256">
        <v>1282.3</v>
      </c>
      <c r="K930" s="268">
        <v>64</v>
      </c>
      <c r="L930" s="256">
        <v>4330888.51</v>
      </c>
      <c r="M930" s="256">
        <v>0</v>
      </c>
      <c r="N930" s="256">
        <v>0</v>
      </c>
      <c r="O930" s="256">
        <v>0</v>
      </c>
      <c r="P930" s="256">
        <v>4330888.51</v>
      </c>
      <c r="Q930" s="258">
        <v>0</v>
      </c>
      <c r="R930" s="258">
        <v>0</v>
      </c>
      <c r="S930" s="259" t="s">
        <v>2259</v>
      </c>
    </row>
    <row r="931" spans="1:19" s="38" customFormat="1" ht="12" hidden="1" customHeight="1" x14ac:dyDescent="0.2">
      <c r="A931" s="249">
        <v>372</v>
      </c>
      <c r="B931" s="250" t="s">
        <v>1171</v>
      </c>
      <c r="C931" s="251" t="s">
        <v>268</v>
      </c>
      <c r="D931" s="263" t="s">
        <v>2200</v>
      </c>
      <c r="E931" s="255">
        <v>1998</v>
      </c>
      <c r="F931" s="254" t="s">
        <v>784</v>
      </c>
      <c r="G931" s="268">
        <v>4</v>
      </c>
      <c r="H931" s="257">
        <v>2</v>
      </c>
      <c r="I931" s="256">
        <v>2043</v>
      </c>
      <c r="J931" s="256">
        <v>2043</v>
      </c>
      <c r="K931" s="268">
        <v>35</v>
      </c>
      <c r="L931" s="256">
        <v>7202951.4000000004</v>
      </c>
      <c r="M931" s="256">
        <v>0</v>
      </c>
      <c r="N931" s="256">
        <v>0</v>
      </c>
      <c r="O931" s="256">
        <v>0</v>
      </c>
      <c r="P931" s="256">
        <v>7202951.4000000004</v>
      </c>
      <c r="Q931" s="258">
        <v>0</v>
      </c>
      <c r="R931" s="258">
        <v>0</v>
      </c>
      <c r="S931" s="259" t="s">
        <v>2259</v>
      </c>
    </row>
    <row r="932" spans="1:19" s="38" customFormat="1" ht="12" hidden="1" customHeight="1" x14ac:dyDescent="0.2">
      <c r="A932" s="249">
        <v>373</v>
      </c>
      <c r="B932" s="250" t="s">
        <v>1172</v>
      </c>
      <c r="C932" s="251" t="s">
        <v>268</v>
      </c>
      <c r="D932" s="263" t="s">
        <v>2200</v>
      </c>
      <c r="E932" s="255">
        <v>1952</v>
      </c>
      <c r="F932" s="254" t="s">
        <v>899</v>
      </c>
      <c r="G932" s="268">
        <v>2</v>
      </c>
      <c r="H932" s="257">
        <v>2</v>
      </c>
      <c r="I932" s="256">
        <v>440.8</v>
      </c>
      <c r="J932" s="256">
        <v>395</v>
      </c>
      <c r="K932" s="268">
        <v>19</v>
      </c>
      <c r="L932" s="256">
        <v>2644121.4</v>
      </c>
      <c r="M932" s="256">
        <v>0</v>
      </c>
      <c r="N932" s="256">
        <v>0</v>
      </c>
      <c r="O932" s="256">
        <v>0</v>
      </c>
      <c r="P932" s="256">
        <v>2644121.4</v>
      </c>
      <c r="Q932" s="258">
        <v>0</v>
      </c>
      <c r="R932" s="258">
        <v>0</v>
      </c>
      <c r="S932" s="259" t="s">
        <v>2259</v>
      </c>
    </row>
    <row r="933" spans="1:19" s="38" customFormat="1" ht="12" hidden="1" customHeight="1" x14ac:dyDescent="0.2">
      <c r="A933" s="249">
        <v>374</v>
      </c>
      <c r="B933" s="250" t="s">
        <v>1174</v>
      </c>
      <c r="C933" s="251" t="s">
        <v>268</v>
      </c>
      <c r="D933" s="263" t="s">
        <v>2200</v>
      </c>
      <c r="E933" s="255">
        <v>1958</v>
      </c>
      <c r="F933" s="254" t="s">
        <v>784</v>
      </c>
      <c r="G933" s="268">
        <v>2</v>
      </c>
      <c r="H933" s="257">
        <v>1</v>
      </c>
      <c r="I933" s="256">
        <v>431.11</v>
      </c>
      <c r="J933" s="256">
        <v>343</v>
      </c>
      <c r="K933" s="268">
        <v>16</v>
      </c>
      <c r="L933" s="256">
        <v>2736057.8</v>
      </c>
      <c r="M933" s="256">
        <v>0</v>
      </c>
      <c r="N933" s="256">
        <v>0</v>
      </c>
      <c r="O933" s="256">
        <v>0</v>
      </c>
      <c r="P933" s="256">
        <v>2736057.8</v>
      </c>
      <c r="Q933" s="258">
        <v>0</v>
      </c>
      <c r="R933" s="258">
        <v>0</v>
      </c>
      <c r="S933" s="259" t="s">
        <v>2259</v>
      </c>
    </row>
    <row r="934" spans="1:19" s="38" customFormat="1" ht="12" hidden="1" customHeight="1" x14ac:dyDescent="0.2">
      <c r="A934" s="249">
        <v>375</v>
      </c>
      <c r="B934" s="250" t="s">
        <v>1175</v>
      </c>
      <c r="C934" s="251" t="s">
        <v>268</v>
      </c>
      <c r="D934" s="263" t="s">
        <v>2200</v>
      </c>
      <c r="E934" s="255">
        <v>1959</v>
      </c>
      <c r="F934" s="254" t="s">
        <v>784</v>
      </c>
      <c r="G934" s="268">
        <v>2</v>
      </c>
      <c r="H934" s="257">
        <v>1</v>
      </c>
      <c r="I934" s="256">
        <v>448</v>
      </c>
      <c r="J934" s="256">
        <v>410.2</v>
      </c>
      <c r="K934" s="268">
        <v>13</v>
      </c>
      <c r="L934" s="256">
        <v>2840910.89</v>
      </c>
      <c r="M934" s="256">
        <v>0</v>
      </c>
      <c r="N934" s="256">
        <v>0</v>
      </c>
      <c r="O934" s="256">
        <v>0</v>
      </c>
      <c r="P934" s="256">
        <v>2840910.89</v>
      </c>
      <c r="Q934" s="258">
        <v>0</v>
      </c>
      <c r="R934" s="258">
        <v>0</v>
      </c>
      <c r="S934" s="259" t="s">
        <v>2259</v>
      </c>
    </row>
    <row r="935" spans="1:19" s="38" customFormat="1" ht="12" hidden="1" customHeight="1" x14ac:dyDescent="0.2">
      <c r="A935" s="249">
        <v>376</v>
      </c>
      <c r="B935" s="250" t="s">
        <v>1176</v>
      </c>
      <c r="C935" s="251" t="s">
        <v>268</v>
      </c>
      <c r="D935" s="263" t="s">
        <v>2200</v>
      </c>
      <c r="E935" s="255">
        <v>1959</v>
      </c>
      <c r="F935" s="254" t="s">
        <v>784</v>
      </c>
      <c r="G935" s="268">
        <v>2</v>
      </c>
      <c r="H935" s="257">
        <v>2</v>
      </c>
      <c r="I935" s="256">
        <v>729.83</v>
      </c>
      <c r="J935" s="256">
        <v>643.79999999999995</v>
      </c>
      <c r="K935" s="268">
        <v>31</v>
      </c>
      <c r="L935" s="256">
        <v>5022311.05</v>
      </c>
      <c r="M935" s="256">
        <v>0</v>
      </c>
      <c r="N935" s="256">
        <v>0</v>
      </c>
      <c r="O935" s="256">
        <v>0</v>
      </c>
      <c r="P935" s="256">
        <v>5022311.05</v>
      </c>
      <c r="Q935" s="258">
        <v>0</v>
      </c>
      <c r="R935" s="258">
        <v>0</v>
      </c>
      <c r="S935" s="259" t="s">
        <v>2259</v>
      </c>
    </row>
    <row r="936" spans="1:19" s="38" customFormat="1" ht="12" hidden="1" customHeight="1" x14ac:dyDescent="0.2">
      <c r="A936" s="249">
        <v>377</v>
      </c>
      <c r="B936" s="250" t="s">
        <v>1178</v>
      </c>
      <c r="C936" s="251" t="s">
        <v>268</v>
      </c>
      <c r="D936" s="263" t="s">
        <v>2200</v>
      </c>
      <c r="E936" s="255">
        <v>1959</v>
      </c>
      <c r="F936" s="254" t="s">
        <v>784</v>
      </c>
      <c r="G936" s="268">
        <v>2</v>
      </c>
      <c r="H936" s="257">
        <v>1</v>
      </c>
      <c r="I936" s="256">
        <v>303.8</v>
      </c>
      <c r="J936" s="256">
        <v>281</v>
      </c>
      <c r="K936" s="268">
        <v>11</v>
      </c>
      <c r="L936" s="256">
        <v>1975493.01</v>
      </c>
      <c r="M936" s="256">
        <v>0</v>
      </c>
      <c r="N936" s="256">
        <v>0</v>
      </c>
      <c r="O936" s="256">
        <v>0</v>
      </c>
      <c r="P936" s="256">
        <v>1975493.01</v>
      </c>
      <c r="Q936" s="258">
        <v>0</v>
      </c>
      <c r="R936" s="258">
        <v>0</v>
      </c>
      <c r="S936" s="259" t="s">
        <v>2259</v>
      </c>
    </row>
    <row r="937" spans="1:19" s="38" customFormat="1" ht="12" hidden="1" customHeight="1" x14ac:dyDescent="0.2">
      <c r="A937" s="249">
        <v>378</v>
      </c>
      <c r="B937" s="250" t="s">
        <v>1184</v>
      </c>
      <c r="C937" s="251" t="s">
        <v>268</v>
      </c>
      <c r="D937" s="263" t="s">
        <v>2200</v>
      </c>
      <c r="E937" s="255">
        <v>1988</v>
      </c>
      <c r="F937" s="254" t="s">
        <v>781</v>
      </c>
      <c r="G937" s="268">
        <v>5</v>
      </c>
      <c r="H937" s="257">
        <v>6</v>
      </c>
      <c r="I937" s="256">
        <v>4683.2</v>
      </c>
      <c r="J937" s="256">
        <v>4261.6000000000004</v>
      </c>
      <c r="K937" s="268">
        <v>182</v>
      </c>
      <c r="L937" s="256">
        <v>6098178.5999999996</v>
      </c>
      <c r="M937" s="256">
        <v>0</v>
      </c>
      <c r="N937" s="256">
        <v>0</v>
      </c>
      <c r="O937" s="256">
        <v>0</v>
      </c>
      <c r="P937" s="256">
        <v>6098178.5999999996</v>
      </c>
      <c r="Q937" s="258">
        <v>0</v>
      </c>
      <c r="R937" s="258">
        <v>0</v>
      </c>
      <c r="S937" s="259" t="s">
        <v>2259</v>
      </c>
    </row>
    <row r="938" spans="1:19" s="38" customFormat="1" ht="12" hidden="1" customHeight="1" x14ac:dyDescent="0.2">
      <c r="A938" s="249">
        <v>379</v>
      </c>
      <c r="B938" s="250" t="s">
        <v>1187</v>
      </c>
      <c r="C938" s="251" t="s">
        <v>268</v>
      </c>
      <c r="D938" s="263" t="s">
        <v>2200</v>
      </c>
      <c r="E938" s="255">
        <v>1989</v>
      </c>
      <c r="F938" s="254" t="s">
        <v>781</v>
      </c>
      <c r="G938" s="268">
        <v>5</v>
      </c>
      <c r="H938" s="257">
        <v>4</v>
      </c>
      <c r="I938" s="256">
        <v>3158.6</v>
      </c>
      <c r="J938" s="256">
        <v>2903</v>
      </c>
      <c r="K938" s="268">
        <v>160</v>
      </c>
      <c r="L938" s="256">
        <v>6981972.5999999996</v>
      </c>
      <c r="M938" s="256">
        <v>0</v>
      </c>
      <c r="N938" s="256">
        <v>0</v>
      </c>
      <c r="O938" s="256">
        <v>0</v>
      </c>
      <c r="P938" s="256">
        <v>6981972.5999999996</v>
      </c>
      <c r="Q938" s="258">
        <v>0</v>
      </c>
      <c r="R938" s="258">
        <v>0</v>
      </c>
      <c r="S938" s="259" t="s">
        <v>2259</v>
      </c>
    </row>
    <row r="939" spans="1:19" s="38" customFormat="1" ht="12" hidden="1" customHeight="1" x14ac:dyDescent="0.2">
      <c r="A939" s="249">
        <v>380</v>
      </c>
      <c r="B939" s="250" t="s">
        <v>1199</v>
      </c>
      <c r="C939" s="251" t="s">
        <v>268</v>
      </c>
      <c r="D939" s="263" t="s">
        <v>2200</v>
      </c>
      <c r="E939" s="255">
        <v>1953</v>
      </c>
      <c r="F939" s="254" t="s">
        <v>784</v>
      </c>
      <c r="G939" s="268">
        <v>3</v>
      </c>
      <c r="H939" s="257">
        <v>2</v>
      </c>
      <c r="I939" s="256">
        <v>1496.8</v>
      </c>
      <c r="J939" s="256">
        <v>1281.9000000000001</v>
      </c>
      <c r="K939" s="268">
        <v>109</v>
      </c>
      <c r="L939" s="256">
        <v>5896086.79</v>
      </c>
      <c r="M939" s="256">
        <v>0</v>
      </c>
      <c r="N939" s="256">
        <v>0</v>
      </c>
      <c r="O939" s="256">
        <v>0</v>
      </c>
      <c r="P939" s="256">
        <v>5896086.79</v>
      </c>
      <c r="Q939" s="258">
        <v>0</v>
      </c>
      <c r="R939" s="258">
        <v>0</v>
      </c>
      <c r="S939" s="259" t="s">
        <v>2259</v>
      </c>
    </row>
    <row r="940" spans="1:19" s="38" customFormat="1" ht="12" hidden="1" customHeight="1" x14ac:dyDescent="0.2">
      <c r="A940" s="249">
        <v>381</v>
      </c>
      <c r="B940" s="250" t="s">
        <v>1202</v>
      </c>
      <c r="C940" s="251" t="s">
        <v>268</v>
      </c>
      <c r="D940" s="263" t="s">
        <v>2200</v>
      </c>
      <c r="E940" s="255">
        <v>1958</v>
      </c>
      <c r="F940" s="254" t="s">
        <v>784</v>
      </c>
      <c r="G940" s="268">
        <v>3</v>
      </c>
      <c r="H940" s="257">
        <v>3</v>
      </c>
      <c r="I940" s="256">
        <v>1590.8</v>
      </c>
      <c r="J940" s="256">
        <v>1451.3</v>
      </c>
      <c r="K940" s="268">
        <v>57</v>
      </c>
      <c r="L940" s="256">
        <v>6633097.6500000004</v>
      </c>
      <c r="M940" s="256">
        <v>0</v>
      </c>
      <c r="N940" s="256">
        <v>0</v>
      </c>
      <c r="O940" s="256">
        <v>0</v>
      </c>
      <c r="P940" s="256">
        <v>6633097.6500000004</v>
      </c>
      <c r="Q940" s="258">
        <v>0</v>
      </c>
      <c r="R940" s="258">
        <v>0</v>
      </c>
      <c r="S940" s="259" t="s">
        <v>2259</v>
      </c>
    </row>
    <row r="941" spans="1:19" s="38" customFormat="1" ht="12" hidden="1" customHeight="1" x14ac:dyDescent="0.2">
      <c r="A941" s="249">
        <v>382</v>
      </c>
      <c r="B941" s="250" t="s">
        <v>1203</v>
      </c>
      <c r="C941" s="251" t="s">
        <v>268</v>
      </c>
      <c r="D941" s="263" t="s">
        <v>2200</v>
      </c>
      <c r="E941" s="255">
        <v>1987</v>
      </c>
      <c r="F941" s="254" t="s">
        <v>784</v>
      </c>
      <c r="G941" s="268">
        <v>5</v>
      </c>
      <c r="H941" s="257">
        <v>2</v>
      </c>
      <c r="I941" s="256">
        <v>1888.3</v>
      </c>
      <c r="J941" s="256">
        <v>1184.8</v>
      </c>
      <c r="K941" s="268">
        <v>58</v>
      </c>
      <c r="L941" s="256">
        <v>5373467.5199999996</v>
      </c>
      <c r="M941" s="256">
        <v>0</v>
      </c>
      <c r="N941" s="256">
        <v>0</v>
      </c>
      <c r="O941" s="256">
        <v>0</v>
      </c>
      <c r="P941" s="256">
        <v>5373467.5199999996</v>
      </c>
      <c r="Q941" s="258">
        <v>0</v>
      </c>
      <c r="R941" s="258">
        <v>0</v>
      </c>
      <c r="S941" s="259" t="s">
        <v>2259</v>
      </c>
    </row>
    <row r="942" spans="1:19" s="38" customFormat="1" ht="12" hidden="1" customHeight="1" x14ac:dyDescent="0.2">
      <c r="A942" s="249">
        <v>383</v>
      </c>
      <c r="B942" s="250" t="s">
        <v>1204</v>
      </c>
      <c r="C942" s="251" t="s">
        <v>268</v>
      </c>
      <c r="D942" s="263" t="s">
        <v>2200</v>
      </c>
      <c r="E942" s="255">
        <v>1960</v>
      </c>
      <c r="F942" s="254" t="s">
        <v>784</v>
      </c>
      <c r="G942" s="268">
        <v>2</v>
      </c>
      <c r="H942" s="257">
        <v>2</v>
      </c>
      <c r="I942" s="256">
        <v>590.9</v>
      </c>
      <c r="J942" s="256">
        <v>545.9</v>
      </c>
      <c r="K942" s="268">
        <v>35</v>
      </c>
      <c r="L942" s="256">
        <v>4710791.01</v>
      </c>
      <c r="M942" s="256">
        <v>0</v>
      </c>
      <c r="N942" s="256">
        <v>0</v>
      </c>
      <c r="O942" s="256">
        <v>0</v>
      </c>
      <c r="P942" s="256">
        <v>4710791.01</v>
      </c>
      <c r="Q942" s="258">
        <v>0</v>
      </c>
      <c r="R942" s="258">
        <v>0</v>
      </c>
      <c r="S942" s="259" t="s">
        <v>2259</v>
      </c>
    </row>
    <row r="943" spans="1:19" s="38" customFormat="1" ht="12" hidden="1" customHeight="1" x14ac:dyDescent="0.2">
      <c r="A943" s="249">
        <v>384</v>
      </c>
      <c r="B943" s="250" t="s">
        <v>1206</v>
      </c>
      <c r="C943" s="251" t="s">
        <v>268</v>
      </c>
      <c r="D943" s="263" t="s">
        <v>2200</v>
      </c>
      <c r="E943" s="255">
        <v>1975</v>
      </c>
      <c r="F943" s="254" t="s">
        <v>781</v>
      </c>
      <c r="G943" s="268">
        <v>5</v>
      </c>
      <c r="H943" s="257">
        <v>6</v>
      </c>
      <c r="I943" s="256">
        <v>4946.6000000000004</v>
      </c>
      <c r="J943" s="256">
        <v>4520.6000000000004</v>
      </c>
      <c r="K943" s="268">
        <v>189</v>
      </c>
      <c r="L943" s="256">
        <v>13106665.02</v>
      </c>
      <c r="M943" s="256">
        <v>0</v>
      </c>
      <c r="N943" s="256">
        <v>0</v>
      </c>
      <c r="O943" s="256">
        <v>0</v>
      </c>
      <c r="P943" s="256">
        <v>13106665.02</v>
      </c>
      <c r="Q943" s="258">
        <v>0</v>
      </c>
      <c r="R943" s="258">
        <v>0</v>
      </c>
      <c r="S943" s="259" t="s">
        <v>2259</v>
      </c>
    </row>
    <row r="944" spans="1:19" s="38" customFormat="1" ht="12" hidden="1" customHeight="1" x14ac:dyDescent="0.2">
      <c r="A944" s="249">
        <v>385</v>
      </c>
      <c r="B944" s="250" t="s">
        <v>1208</v>
      </c>
      <c r="C944" s="251" t="s">
        <v>268</v>
      </c>
      <c r="D944" s="263" t="s">
        <v>2200</v>
      </c>
      <c r="E944" s="255">
        <v>1975</v>
      </c>
      <c r="F944" s="254" t="s">
        <v>781</v>
      </c>
      <c r="G944" s="268">
        <v>5</v>
      </c>
      <c r="H944" s="257">
        <v>4</v>
      </c>
      <c r="I944" s="256">
        <v>3582</v>
      </c>
      <c r="J944" s="256">
        <v>3294</v>
      </c>
      <c r="K944" s="268">
        <v>179</v>
      </c>
      <c r="L944" s="256">
        <v>7600628.4000000004</v>
      </c>
      <c r="M944" s="256">
        <v>0</v>
      </c>
      <c r="N944" s="256">
        <v>0</v>
      </c>
      <c r="O944" s="256">
        <v>0</v>
      </c>
      <c r="P944" s="256">
        <v>7600628.4000000004</v>
      </c>
      <c r="Q944" s="258">
        <v>0</v>
      </c>
      <c r="R944" s="258">
        <v>0</v>
      </c>
      <c r="S944" s="259" t="s">
        <v>2259</v>
      </c>
    </row>
    <row r="945" spans="1:19" s="38" customFormat="1" ht="12" hidden="1" customHeight="1" x14ac:dyDescent="0.2">
      <c r="A945" s="249">
        <v>386</v>
      </c>
      <c r="B945" s="250" t="s">
        <v>1209</v>
      </c>
      <c r="C945" s="251" t="s">
        <v>268</v>
      </c>
      <c r="D945" s="263" t="s">
        <v>2200</v>
      </c>
      <c r="E945" s="255">
        <v>1976</v>
      </c>
      <c r="F945" s="254" t="s">
        <v>781</v>
      </c>
      <c r="G945" s="268">
        <v>5</v>
      </c>
      <c r="H945" s="257">
        <v>3</v>
      </c>
      <c r="I945" s="256">
        <v>4041</v>
      </c>
      <c r="J945" s="256">
        <v>3519</v>
      </c>
      <c r="K945" s="268">
        <v>230</v>
      </c>
      <c r="L945" s="256">
        <v>8484422.4000000004</v>
      </c>
      <c r="M945" s="256">
        <v>0</v>
      </c>
      <c r="N945" s="256">
        <v>0</v>
      </c>
      <c r="O945" s="256">
        <v>0</v>
      </c>
      <c r="P945" s="256">
        <v>8484422.4000000004</v>
      </c>
      <c r="Q945" s="258">
        <v>0</v>
      </c>
      <c r="R945" s="258">
        <v>0</v>
      </c>
      <c r="S945" s="259" t="s">
        <v>2259</v>
      </c>
    </row>
    <row r="946" spans="1:19" s="38" customFormat="1" ht="12" hidden="1" customHeight="1" x14ac:dyDescent="0.2">
      <c r="A946" s="249">
        <v>387</v>
      </c>
      <c r="B946" s="250" t="s">
        <v>1210</v>
      </c>
      <c r="C946" s="251" t="s">
        <v>268</v>
      </c>
      <c r="D946" s="263" t="s">
        <v>2200</v>
      </c>
      <c r="E946" s="255">
        <v>1967</v>
      </c>
      <c r="F946" s="254" t="s">
        <v>784</v>
      </c>
      <c r="G946" s="268">
        <v>5</v>
      </c>
      <c r="H946" s="257">
        <v>2</v>
      </c>
      <c r="I946" s="256">
        <v>1688.9</v>
      </c>
      <c r="J946" s="256">
        <v>1404</v>
      </c>
      <c r="K946" s="268">
        <v>78</v>
      </c>
      <c r="L946" s="256">
        <v>4376476.79</v>
      </c>
      <c r="M946" s="256">
        <v>0</v>
      </c>
      <c r="N946" s="256">
        <v>0</v>
      </c>
      <c r="O946" s="256">
        <v>0</v>
      </c>
      <c r="P946" s="256">
        <v>4376476.79</v>
      </c>
      <c r="Q946" s="258">
        <v>0</v>
      </c>
      <c r="R946" s="258">
        <v>0</v>
      </c>
      <c r="S946" s="259" t="s">
        <v>2259</v>
      </c>
    </row>
    <row r="947" spans="1:19" s="38" customFormat="1" ht="12" hidden="1" customHeight="1" x14ac:dyDescent="0.2">
      <c r="A947" s="249">
        <v>388</v>
      </c>
      <c r="B947" s="250" t="s">
        <v>1212</v>
      </c>
      <c r="C947" s="251" t="s">
        <v>268</v>
      </c>
      <c r="D947" s="263" t="s">
        <v>2200</v>
      </c>
      <c r="E947" s="255">
        <v>1972</v>
      </c>
      <c r="F947" s="254" t="s">
        <v>784</v>
      </c>
      <c r="G947" s="268">
        <v>2</v>
      </c>
      <c r="H947" s="257">
        <v>2</v>
      </c>
      <c r="I947" s="256">
        <v>509.8</v>
      </c>
      <c r="J947" s="256">
        <v>469.2</v>
      </c>
      <c r="K947" s="268">
        <v>21</v>
      </c>
      <c r="L947" s="256">
        <v>2811278.51</v>
      </c>
      <c r="M947" s="256">
        <v>0</v>
      </c>
      <c r="N947" s="256">
        <v>0</v>
      </c>
      <c r="O947" s="256">
        <v>0</v>
      </c>
      <c r="P947" s="256">
        <v>2811278.51</v>
      </c>
      <c r="Q947" s="258">
        <v>0</v>
      </c>
      <c r="R947" s="258">
        <v>0</v>
      </c>
      <c r="S947" s="259" t="s">
        <v>2259</v>
      </c>
    </row>
    <row r="948" spans="1:19" s="38" customFormat="1" ht="12" hidden="1" customHeight="1" x14ac:dyDescent="0.2">
      <c r="A948" s="249">
        <v>389</v>
      </c>
      <c r="B948" s="250" t="s">
        <v>1213</v>
      </c>
      <c r="C948" s="251" t="s">
        <v>268</v>
      </c>
      <c r="D948" s="263" t="s">
        <v>2200</v>
      </c>
      <c r="E948" s="255">
        <v>1986</v>
      </c>
      <c r="F948" s="254" t="s">
        <v>784</v>
      </c>
      <c r="G948" s="268">
        <v>2</v>
      </c>
      <c r="H948" s="257">
        <v>2</v>
      </c>
      <c r="I948" s="256">
        <v>616.79999999999995</v>
      </c>
      <c r="J948" s="256">
        <v>562</v>
      </c>
      <c r="K948" s="268">
        <v>35</v>
      </c>
      <c r="L948" s="256">
        <v>3305151.75</v>
      </c>
      <c r="M948" s="256">
        <v>0</v>
      </c>
      <c r="N948" s="256">
        <v>0</v>
      </c>
      <c r="O948" s="256">
        <v>0</v>
      </c>
      <c r="P948" s="256">
        <v>3305151.75</v>
      </c>
      <c r="Q948" s="258">
        <v>0</v>
      </c>
      <c r="R948" s="258">
        <v>0</v>
      </c>
      <c r="S948" s="259" t="s">
        <v>2259</v>
      </c>
    </row>
    <row r="949" spans="1:19" s="38" customFormat="1" ht="12" hidden="1" customHeight="1" x14ac:dyDescent="0.2">
      <c r="A949" s="249">
        <v>390</v>
      </c>
      <c r="B949" s="250" t="s">
        <v>1214</v>
      </c>
      <c r="C949" s="251" t="s">
        <v>268</v>
      </c>
      <c r="D949" s="263" t="s">
        <v>2200</v>
      </c>
      <c r="E949" s="255">
        <v>1990</v>
      </c>
      <c r="F949" s="254" t="s">
        <v>784</v>
      </c>
      <c r="G949" s="268">
        <v>5</v>
      </c>
      <c r="H949" s="257">
        <v>4</v>
      </c>
      <c r="I949" s="256">
        <v>2130.1</v>
      </c>
      <c r="J949" s="256">
        <v>1829.5</v>
      </c>
      <c r="K949" s="268">
        <v>85</v>
      </c>
      <c r="L949" s="256">
        <v>5126005.21</v>
      </c>
      <c r="M949" s="256">
        <v>0</v>
      </c>
      <c r="N949" s="256">
        <v>0</v>
      </c>
      <c r="O949" s="256">
        <v>0</v>
      </c>
      <c r="P949" s="256">
        <v>5126005.21</v>
      </c>
      <c r="Q949" s="258">
        <v>0</v>
      </c>
      <c r="R949" s="258">
        <v>0</v>
      </c>
      <c r="S949" s="259" t="s">
        <v>2259</v>
      </c>
    </row>
    <row r="950" spans="1:19" s="38" customFormat="1" ht="12" hidden="1" customHeight="1" x14ac:dyDescent="0.2">
      <c r="A950" s="249">
        <v>391</v>
      </c>
      <c r="B950" s="250" t="s">
        <v>1215</v>
      </c>
      <c r="C950" s="251" t="s">
        <v>268</v>
      </c>
      <c r="D950" s="263" t="s">
        <v>2200</v>
      </c>
      <c r="E950" s="255">
        <v>1992</v>
      </c>
      <c r="F950" s="254" t="s">
        <v>784</v>
      </c>
      <c r="G950" s="268">
        <v>5</v>
      </c>
      <c r="H950" s="257">
        <v>2</v>
      </c>
      <c r="I950" s="256">
        <v>1716.6</v>
      </c>
      <c r="J950" s="256">
        <v>1397.9</v>
      </c>
      <c r="K950" s="268">
        <v>66</v>
      </c>
      <c r="L950" s="256">
        <v>4242211.21</v>
      </c>
      <c r="M950" s="256">
        <v>0</v>
      </c>
      <c r="N950" s="256">
        <v>0</v>
      </c>
      <c r="O950" s="256">
        <v>0</v>
      </c>
      <c r="P950" s="256">
        <v>4242211.21</v>
      </c>
      <c r="Q950" s="258">
        <v>0</v>
      </c>
      <c r="R950" s="258">
        <v>0</v>
      </c>
      <c r="S950" s="259" t="s">
        <v>2259</v>
      </c>
    </row>
    <row r="951" spans="1:19" s="38" customFormat="1" ht="12" hidden="1" customHeight="1" x14ac:dyDescent="0.2">
      <c r="A951" s="249">
        <v>392</v>
      </c>
      <c r="B951" s="250" t="s">
        <v>1216</v>
      </c>
      <c r="C951" s="251" t="s">
        <v>268</v>
      </c>
      <c r="D951" s="263" t="s">
        <v>2200</v>
      </c>
      <c r="E951" s="255">
        <v>1993</v>
      </c>
      <c r="F951" s="254" t="s">
        <v>784</v>
      </c>
      <c r="G951" s="268">
        <v>5</v>
      </c>
      <c r="H951" s="257">
        <v>5</v>
      </c>
      <c r="I951" s="256">
        <v>3304.3</v>
      </c>
      <c r="J951" s="256">
        <v>2965.4</v>
      </c>
      <c r="K951" s="268">
        <v>173</v>
      </c>
      <c r="L951" s="256">
        <v>7070352</v>
      </c>
      <c r="M951" s="256">
        <v>0</v>
      </c>
      <c r="N951" s="256">
        <v>0</v>
      </c>
      <c r="O951" s="256">
        <v>0</v>
      </c>
      <c r="P951" s="256">
        <v>7070352</v>
      </c>
      <c r="Q951" s="258">
        <v>0</v>
      </c>
      <c r="R951" s="258">
        <v>0</v>
      </c>
      <c r="S951" s="259" t="s">
        <v>2259</v>
      </c>
    </row>
    <row r="952" spans="1:19" s="38" customFormat="1" ht="12" hidden="1" customHeight="1" x14ac:dyDescent="0.2">
      <c r="A952" s="249">
        <v>393</v>
      </c>
      <c r="B952" s="250" t="s">
        <v>1217</v>
      </c>
      <c r="C952" s="251" t="s">
        <v>268</v>
      </c>
      <c r="D952" s="263" t="s">
        <v>2200</v>
      </c>
      <c r="E952" s="255">
        <v>1983</v>
      </c>
      <c r="F952" s="254" t="s">
        <v>781</v>
      </c>
      <c r="G952" s="268">
        <v>5</v>
      </c>
      <c r="H952" s="257">
        <v>6</v>
      </c>
      <c r="I952" s="256">
        <v>4326.1000000000004</v>
      </c>
      <c r="J952" s="256">
        <v>3828.6</v>
      </c>
      <c r="K952" s="268">
        <v>184</v>
      </c>
      <c r="L952" s="256">
        <v>11577701.4</v>
      </c>
      <c r="M952" s="256">
        <v>0</v>
      </c>
      <c r="N952" s="256">
        <v>0</v>
      </c>
      <c r="O952" s="256">
        <v>0</v>
      </c>
      <c r="P952" s="256">
        <v>11577701.4</v>
      </c>
      <c r="Q952" s="258">
        <v>0</v>
      </c>
      <c r="R952" s="258">
        <v>0</v>
      </c>
      <c r="S952" s="259" t="s">
        <v>2259</v>
      </c>
    </row>
    <row r="953" spans="1:19" s="38" customFormat="1" ht="12" hidden="1" customHeight="1" x14ac:dyDescent="0.2">
      <c r="A953" s="249">
        <v>394</v>
      </c>
      <c r="B953" s="250" t="s">
        <v>1218</v>
      </c>
      <c r="C953" s="251" t="s">
        <v>268</v>
      </c>
      <c r="D953" s="263" t="s">
        <v>2200</v>
      </c>
      <c r="E953" s="255">
        <v>1964</v>
      </c>
      <c r="F953" s="254" t="s">
        <v>784</v>
      </c>
      <c r="G953" s="268">
        <v>5</v>
      </c>
      <c r="H953" s="257">
        <v>2</v>
      </c>
      <c r="I953" s="256">
        <v>1784.9</v>
      </c>
      <c r="J953" s="256">
        <v>1357.6</v>
      </c>
      <c r="K953" s="268">
        <v>67</v>
      </c>
      <c r="L953" s="256">
        <v>4422065.0999999996</v>
      </c>
      <c r="M953" s="256">
        <v>0</v>
      </c>
      <c r="N953" s="256">
        <v>0</v>
      </c>
      <c r="O953" s="256">
        <v>0</v>
      </c>
      <c r="P953" s="256">
        <v>4422065.0999999996</v>
      </c>
      <c r="Q953" s="258">
        <v>0</v>
      </c>
      <c r="R953" s="258">
        <v>0</v>
      </c>
      <c r="S953" s="259" t="s">
        <v>2259</v>
      </c>
    </row>
    <row r="954" spans="1:19" s="38" customFormat="1" ht="12" hidden="1" customHeight="1" x14ac:dyDescent="0.2">
      <c r="A954" s="249">
        <v>395</v>
      </c>
      <c r="B954" s="250" t="s">
        <v>1219</v>
      </c>
      <c r="C954" s="251" t="s">
        <v>268</v>
      </c>
      <c r="D954" s="263" t="s">
        <v>2200</v>
      </c>
      <c r="E954" s="255">
        <v>1970</v>
      </c>
      <c r="F954" s="254" t="s">
        <v>784</v>
      </c>
      <c r="G954" s="268">
        <v>5</v>
      </c>
      <c r="H954" s="257">
        <v>4</v>
      </c>
      <c r="I954" s="256">
        <v>3750.8</v>
      </c>
      <c r="J954" s="256">
        <v>3065.4</v>
      </c>
      <c r="K954" s="268">
        <v>142</v>
      </c>
      <c r="L954" s="256">
        <v>9129592.0199999996</v>
      </c>
      <c r="M954" s="256">
        <v>0</v>
      </c>
      <c r="N954" s="256">
        <v>0</v>
      </c>
      <c r="O954" s="256">
        <v>0</v>
      </c>
      <c r="P954" s="256">
        <v>9129592.0199999996</v>
      </c>
      <c r="Q954" s="258">
        <v>0</v>
      </c>
      <c r="R954" s="258">
        <v>0</v>
      </c>
      <c r="S954" s="259" t="s">
        <v>2259</v>
      </c>
    </row>
    <row r="955" spans="1:19" s="38" customFormat="1" ht="12" hidden="1" customHeight="1" x14ac:dyDescent="0.2">
      <c r="A955" s="249">
        <v>396</v>
      </c>
      <c r="B955" s="250" t="s">
        <v>1220</v>
      </c>
      <c r="C955" s="251" t="s">
        <v>268</v>
      </c>
      <c r="D955" s="263" t="s">
        <v>2200</v>
      </c>
      <c r="E955" s="255">
        <v>1979</v>
      </c>
      <c r="F955" s="254" t="s">
        <v>784</v>
      </c>
      <c r="G955" s="268">
        <v>5</v>
      </c>
      <c r="H955" s="257">
        <v>6</v>
      </c>
      <c r="I955" s="256">
        <v>4863.7</v>
      </c>
      <c r="J955" s="256">
        <v>4087.8</v>
      </c>
      <c r="K955" s="268">
        <v>231</v>
      </c>
      <c r="L955" s="256">
        <v>11038587.060000001</v>
      </c>
      <c r="M955" s="256">
        <v>0</v>
      </c>
      <c r="N955" s="256">
        <v>0</v>
      </c>
      <c r="O955" s="256">
        <v>0</v>
      </c>
      <c r="P955" s="256">
        <v>11038587.060000001</v>
      </c>
      <c r="Q955" s="258">
        <v>0</v>
      </c>
      <c r="R955" s="258">
        <v>0</v>
      </c>
      <c r="S955" s="259" t="s">
        <v>2259</v>
      </c>
    </row>
    <row r="956" spans="1:19" s="38" customFormat="1" ht="12" hidden="1" customHeight="1" x14ac:dyDescent="0.2">
      <c r="A956" s="249">
        <v>397</v>
      </c>
      <c r="B956" s="250" t="s">
        <v>1221</v>
      </c>
      <c r="C956" s="251" t="s">
        <v>268</v>
      </c>
      <c r="D956" s="263" t="s">
        <v>2200</v>
      </c>
      <c r="E956" s="255">
        <v>1976</v>
      </c>
      <c r="F956" s="254" t="s">
        <v>784</v>
      </c>
      <c r="G956" s="268">
        <v>2</v>
      </c>
      <c r="H956" s="257">
        <v>1</v>
      </c>
      <c r="I956" s="256">
        <v>1436.7</v>
      </c>
      <c r="J956" s="256">
        <v>1122.3</v>
      </c>
      <c r="K956" s="268">
        <v>7</v>
      </c>
      <c r="L956" s="256">
        <v>9721734</v>
      </c>
      <c r="M956" s="256">
        <v>0</v>
      </c>
      <c r="N956" s="256">
        <v>0</v>
      </c>
      <c r="O956" s="256">
        <v>0</v>
      </c>
      <c r="P956" s="256">
        <v>9721734</v>
      </c>
      <c r="Q956" s="258">
        <v>0</v>
      </c>
      <c r="R956" s="258">
        <v>0</v>
      </c>
      <c r="S956" s="259" t="s">
        <v>2259</v>
      </c>
    </row>
    <row r="957" spans="1:19" s="38" customFormat="1" ht="12" hidden="1" customHeight="1" x14ac:dyDescent="0.2">
      <c r="A957" s="249">
        <v>398</v>
      </c>
      <c r="B957" s="250" t="s">
        <v>1222</v>
      </c>
      <c r="C957" s="251" t="s">
        <v>268</v>
      </c>
      <c r="D957" s="263" t="s">
        <v>2200</v>
      </c>
      <c r="E957" s="255">
        <v>1985</v>
      </c>
      <c r="F957" s="254" t="s">
        <v>784</v>
      </c>
      <c r="G957" s="268">
        <v>2</v>
      </c>
      <c r="H957" s="257">
        <v>1</v>
      </c>
      <c r="I957" s="256">
        <v>936.1</v>
      </c>
      <c r="J957" s="256">
        <v>498.9</v>
      </c>
      <c r="K957" s="268">
        <v>12</v>
      </c>
      <c r="L957" s="256">
        <v>6027475.0800000001</v>
      </c>
      <c r="M957" s="256">
        <v>0</v>
      </c>
      <c r="N957" s="256">
        <v>0</v>
      </c>
      <c r="O957" s="256">
        <v>0</v>
      </c>
      <c r="P957" s="256">
        <v>6027475.0800000001</v>
      </c>
      <c r="Q957" s="258">
        <v>0</v>
      </c>
      <c r="R957" s="258">
        <v>0</v>
      </c>
      <c r="S957" s="259" t="s">
        <v>2259</v>
      </c>
    </row>
    <row r="958" spans="1:19" s="38" customFormat="1" ht="12" hidden="1" customHeight="1" x14ac:dyDescent="0.2">
      <c r="A958" s="249">
        <v>399</v>
      </c>
      <c r="B958" s="250" t="s">
        <v>1223</v>
      </c>
      <c r="C958" s="251" t="s">
        <v>268</v>
      </c>
      <c r="D958" s="263" t="s">
        <v>2200</v>
      </c>
      <c r="E958" s="255">
        <v>1986</v>
      </c>
      <c r="F958" s="254" t="s">
        <v>784</v>
      </c>
      <c r="G958" s="268">
        <v>2</v>
      </c>
      <c r="H958" s="257">
        <v>1</v>
      </c>
      <c r="I958" s="256">
        <v>387.1</v>
      </c>
      <c r="J958" s="256">
        <v>356.4</v>
      </c>
      <c r="K958" s="268">
        <v>22</v>
      </c>
      <c r="L958" s="256">
        <v>2507356.5099999998</v>
      </c>
      <c r="M958" s="256">
        <v>0</v>
      </c>
      <c r="N958" s="256">
        <v>0</v>
      </c>
      <c r="O958" s="256">
        <v>0</v>
      </c>
      <c r="P958" s="256">
        <v>2507356.5099999998</v>
      </c>
      <c r="Q958" s="258">
        <v>0</v>
      </c>
      <c r="R958" s="258">
        <v>0</v>
      </c>
      <c r="S958" s="259" t="s">
        <v>2259</v>
      </c>
    </row>
    <row r="959" spans="1:19" s="38" customFormat="1" ht="12" hidden="1" customHeight="1" x14ac:dyDescent="0.2">
      <c r="A959" s="249">
        <v>400</v>
      </c>
      <c r="B959" s="250" t="s">
        <v>1224</v>
      </c>
      <c r="C959" s="251" t="s">
        <v>268</v>
      </c>
      <c r="D959" s="263" t="s">
        <v>2200</v>
      </c>
      <c r="E959" s="255">
        <v>1987</v>
      </c>
      <c r="F959" s="254" t="s">
        <v>784</v>
      </c>
      <c r="G959" s="268">
        <v>2</v>
      </c>
      <c r="H959" s="257">
        <v>2</v>
      </c>
      <c r="I959" s="256">
        <v>615.29999999999995</v>
      </c>
      <c r="J959" s="256">
        <v>566.1</v>
      </c>
      <c r="K959" s="268">
        <v>30</v>
      </c>
      <c r="L959" s="256">
        <v>5302764</v>
      </c>
      <c r="M959" s="256">
        <v>0</v>
      </c>
      <c r="N959" s="256">
        <v>0</v>
      </c>
      <c r="O959" s="256">
        <v>0</v>
      </c>
      <c r="P959" s="256">
        <v>5302764</v>
      </c>
      <c r="Q959" s="258">
        <v>0</v>
      </c>
      <c r="R959" s="258">
        <v>0</v>
      </c>
      <c r="S959" s="259" t="s">
        <v>2259</v>
      </c>
    </row>
    <row r="960" spans="1:19" s="38" customFormat="1" ht="12" hidden="1" customHeight="1" x14ac:dyDescent="0.2">
      <c r="A960" s="249">
        <v>401</v>
      </c>
      <c r="B960" s="250" t="s">
        <v>1228</v>
      </c>
      <c r="C960" s="251" t="s">
        <v>268</v>
      </c>
      <c r="D960" s="263" t="s">
        <v>2200</v>
      </c>
      <c r="E960" s="255">
        <v>1963</v>
      </c>
      <c r="F960" s="254" t="s">
        <v>784</v>
      </c>
      <c r="G960" s="268">
        <v>5</v>
      </c>
      <c r="H960" s="257">
        <v>2</v>
      </c>
      <c r="I960" s="256">
        <v>1699</v>
      </c>
      <c r="J960" s="256">
        <v>1576</v>
      </c>
      <c r="K960" s="268">
        <v>59</v>
      </c>
      <c r="L960" s="256">
        <v>3888693.6</v>
      </c>
      <c r="M960" s="256">
        <v>0</v>
      </c>
      <c r="N960" s="256">
        <v>0</v>
      </c>
      <c r="O960" s="256">
        <v>0</v>
      </c>
      <c r="P960" s="256">
        <v>3888693.6</v>
      </c>
      <c r="Q960" s="258">
        <v>0</v>
      </c>
      <c r="R960" s="258">
        <v>0</v>
      </c>
      <c r="S960" s="259" t="s">
        <v>2259</v>
      </c>
    </row>
    <row r="961" spans="1:19" s="38" customFormat="1" ht="12" hidden="1" customHeight="1" x14ac:dyDescent="0.2">
      <c r="A961" s="249">
        <v>402</v>
      </c>
      <c r="B961" s="250" t="s">
        <v>1229</v>
      </c>
      <c r="C961" s="251" t="s">
        <v>268</v>
      </c>
      <c r="D961" s="263" t="s">
        <v>2200</v>
      </c>
      <c r="E961" s="255">
        <v>1981</v>
      </c>
      <c r="F961" s="254" t="s">
        <v>781</v>
      </c>
      <c r="G961" s="268">
        <v>5</v>
      </c>
      <c r="H961" s="257">
        <v>4</v>
      </c>
      <c r="I961" s="256">
        <v>3566.2</v>
      </c>
      <c r="J961" s="256">
        <v>3266.2</v>
      </c>
      <c r="K961" s="268">
        <v>154</v>
      </c>
      <c r="L961" s="256">
        <v>13221558.24</v>
      </c>
      <c r="M961" s="256">
        <v>0</v>
      </c>
      <c r="N961" s="256">
        <v>0</v>
      </c>
      <c r="O961" s="256">
        <v>0</v>
      </c>
      <c r="P961" s="256">
        <v>13221558.24</v>
      </c>
      <c r="Q961" s="258">
        <v>0</v>
      </c>
      <c r="R961" s="258">
        <v>0</v>
      </c>
      <c r="S961" s="259" t="s">
        <v>2259</v>
      </c>
    </row>
    <row r="962" spans="1:19" s="38" customFormat="1" ht="12" hidden="1" customHeight="1" x14ac:dyDescent="0.2">
      <c r="A962" s="249">
        <v>403</v>
      </c>
      <c r="B962" s="250" t="s">
        <v>1230</v>
      </c>
      <c r="C962" s="251" t="s">
        <v>268</v>
      </c>
      <c r="D962" s="263" t="s">
        <v>2200</v>
      </c>
      <c r="E962" s="255">
        <v>1959</v>
      </c>
      <c r="F962" s="254" t="s">
        <v>784</v>
      </c>
      <c r="G962" s="268">
        <v>2</v>
      </c>
      <c r="H962" s="257">
        <v>2</v>
      </c>
      <c r="I962" s="256">
        <v>695.8</v>
      </c>
      <c r="J962" s="256">
        <v>639.6</v>
      </c>
      <c r="K962" s="268">
        <v>26</v>
      </c>
      <c r="L962" s="256">
        <v>3375053.81</v>
      </c>
      <c r="M962" s="256">
        <v>0</v>
      </c>
      <c r="N962" s="256">
        <v>0</v>
      </c>
      <c r="O962" s="256">
        <v>0</v>
      </c>
      <c r="P962" s="256">
        <v>3375053.81</v>
      </c>
      <c r="Q962" s="258">
        <v>0</v>
      </c>
      <c r="R962" s="258">
        <v>0</v>
      </c>
      <c r="S962" s="259" t="s">
        <v>2259</v>
      </c>
    </row>
    <row r="963" spans="1:19" s="38" customFormat="1" ht="12" hidden="1" customHeight="1" x14ac:dyDescent="0.2">
      <c r="A963" s="249">
        <v>404</v>
      </c>
      <c r="B963" s="250" t="s">
        <v>1231</v>
      </c>
      <c r="C963" s="251" t="s">
        <v>268</v>
      </c>
      <c r="D963" s="263" t="s">
        <v>2200</v>
      </c>
      <c r="E963" s="255">
        <v>1982</v>
      </c>
      <c r="F963" s="254" t="s">
        <v>784</v>
      </c>
      <c r="G963" s="268">
        <v>2</v>
      </c>
      <c r="H963" s="257">
        <v>3</v>
      </c>
      <c r="I963" s="256">
        <v>1049.4000000000001</v>
      </c>
      <c r="J963" s="256">
        <v>923.7</v>
      </c>
      <c r="K963" s="268">
        <v>90</v>
      </c>
      <c r="L963" s="256">
        <v>6595107.4000000004</v>
      </c>
      <c r="M963" s="256">
        <v>0</v>
      </c>
      <c r="N963" s="256">
        <v>0</v>
      </c>
      <c r="O963" s="256">
        <v>0</v>
      </c>
      <c r="P963" s="256">
        <v>6595107.4000000004</v>
      </c>
      <c r="Q963" s="258">
        <v>0</v>
      </c>
      <c r="R963" s="258">
        <v>0</v>
      </c>
      <c r="S963" s="259" t="s">
        <v>2259</v>
      </c>
    </row>
    <row r="964" spans="1:19" s="38" customFormat="1" ht="12" hidden="1" customHeight="1" x14ac:dyDescent="0.2">
      <c r="A964" s="249">
        <v>405</v>
      </c>
      <c r="B964" s="250" t="s">
        <v>1232</v>
      </c>
      <c r="C964" s="251" t="s">
        <v>268</v>
      </c>
      <c r="D964" s="263" t="s">
        <v>2200</v>
      </c>
      <c r="E964" s="255">
        <v>1987</v>
      </c>
      <c r="F964" s="254" t="s">
        <v>784</v>
      </c>
      <c r="G964" s="268">
        <v>2</v>
      </c>
      <c r="H964" s="257">
        <v>1</v>
      </c>
      <c r="I964" s="256">
        <v>510</v>
      </c>
      <c r="J964" s="256">
        <v>459</v>
      </c>
      <c r="K964" s="268">
        <v>17</v>
      </c>
      <c r="L964" s="256">
        <v>3130396.6</v>
      </c>
      <c r="M964" s="256">
        <v>0</v>
      </c>
      <c r="N964" s="256">
        <v>0</v>
      </c>
      <c r="O964" s="256">
        <v>0</v>
      </c>
      <c r="P964" s="256">
        <v>3130396.6</v>
      </c>
      <c r="Q964" s="258">
        <v>0</v>
      </c>
      <c r="R964" s="258">
        <v>0</v>
      </c>
      <c r="S964" s="259" t="s">
        <v>2259</v>
      </c>
    </row>
    <row r="965" spans="1:19" s="38" customFormat="1" ht="12" hidden="1" customHeight="1" x14ac:dyDescent="0.2">
      <c r="A965" s="249">
        <v>406</v>
      </c>
      <c r="B965" s="250" t="s">
        <v>1233</v>
      </c>
      <c r="C965" s="251" t="s">
        <v>268</v>
      </c>
      <c r="D965" s="263" t="s">
        <v>2200</v>
      </c>
      <c r="E965" s="255">
        <v>1993</v>
      </c>
      <c r="F965" s="254" t="s">
        <v>784</v>
      </c>
      <c r="G965" s="268">
        <v>5</v>
      </c>
      <c r="H965" s="257">
        <v>5</v>
      </c>
      <c r="I965" s="256">
        <v>3410.3</v>
      </c>
      <c r="J965" s="256">
        <v>3028.1</v>
      </c>
      <c r="K965" s="268">
        <v>77</v>
      </c>
      <c r="L965" s="256">
        <v>10605528</v>
      </c>
      <c r="M965" s="256">
        <v>0</v>
      </c>
      <c r="N965" s="256">
        <v>0</v>
      </c>
      <c r="O965" s="256">
        <v>0</v>
      </c>
      <c r="P965" s="256">
        <v>10605528</v>
      </c>
      <c r="Q965" s="258">
        <v>0</v>
      </c>
      <c r="R965" s="258">
        <v>0</v>
      </c>
      <c r="S965" s="259" t="s">
        <v>2259</v>
      </c>
    </row>
    <row r="966" spans="1:19" s="38" customFormat="1" ht="12" hidden="1" customHeight="1" x14ac:dyDescent="0.2">
      <c r="A966" s="249">
        <v>407</v>
      </c>
      <c r="B966" s="250" t="s">
        <v>1234</v>
      </c>
      <c r="C966" s="251" t="s">
        <v>268</v>
      </c>
      <c r="D966" s="263" t="s">
        <v>2200</v>
      </c>
      <c r="E966" s="255">
        <v>1969</v>
      </c>
      <c r="F966" s="254" t="s">
        <v>784</v>
      </c>
      <c r="G966" s="268">
        <v>2</v>
      </c>
      <c r="H966" s="257">
        <v>2</v>
      </c>
      <c r="I966" s="256">
        <v>704.6</v>
      </c>
      <c r="J966" s="256">
        <v>643</v>
      </c>
      <c r="K966" s="268">
        <v>23</v>
      </c>
      <c r="L966" s="256">
        <v>5956871.21</v>
      </c>
      <c r="M966" s="256">
        <v>0</v>
      </c>
      <c r="N966" s="256">
        <v>0</v>
      </c>
      <c r="O966" s="256">
        <v>0</v>
      </c>
      <c r="P966" s="256">
        <v>5956871.21</v>
      </c>
      <c r="Q966" s="258">
        <v>0</v>
      </c>
      <c r="R966" s="258">
        <v>0</v>
      </c>
      <c r="S966" s="259" t="s">
        <v>2259</v>
      </c>
    </row>
    <row r="967" spans="1:19" s="38" customFormat="1" ht="12" hidden="1" customHeight="1" x14ac:dyDescent="0.2">
      <c r="A967" s="249">
        <v>408</v>
      </c>
      <c r="B967" s="250" t="s">
        <v>1235</v>
      </c>
      <c r="C967" s="251" t="s">
        <v>268</v>
      </c>
      <c r="D967" s="263" t="s">
        <v>2200</v>
      </c>
      <c r="E967" s="255">
        <v>1968</v>
      </c>
      <c r="F967" s="254" t="s">
        <v>781</v>
      </c>
      <c r="G967" s="268">
        <v>4</v>
      </c>
      <c r="H967" s="257">
        <v>4</v>
      </c>
      <c r="I967" s="256">
        <v>3069.9</v>
      </c>
      <c r="J967" s="256">
        <v>2788.4</v>
      </c>
      <c r="K967" s="268">
        <v>34</v>
      </c>
      <c r="L967" s="256">
        <v>7839252.7699999996</v>
      </c>
      <c r="M967" s="256">
        <v>0</v>
      </c>
      <c r="N967" s="256">
        <v>0</v>
      </c>
      <c r="O967" s="256">
        <v>0</v>
      </c>
      <c r="P967" s="256">
        <v>7839252.7699999996</v>
      </c>
      <c r="Q967" s="258">
        <v>0</v>
      </c>
      <c r="R967" s="258">
        <v>0</v>
      </c>
      <c r="S967" s="259" t="s">
        <v>2259</v>
      </c>
    </row>
    <row r="968" spans="1:19" s="38" customFormat="1" ht="12" hidden="1" customHeight="1" x14ac:dyDescent="0.2">
      <c r="A968" s="249">
        <v>409</v>
      </c>
      <c r="B968" s="250" t="s">
        <v>1236</v>
      </c>
      <c r="C968" s="251" t="s">
        <v>268</v>
      </c>
      <c r="D968" s="263" t="s">
        <v>2200</v>
      </c>
      <c r="E968" s="255">
        <v>1970</v>
      </c>
      <c r="F968" s="254" t="s">
        <v>781</v>
      </c>
      <c r="G968" s="268">
        <v>5</v>
      </c>
      <c r="H968" s="257">
        <v>4</v>
      </c>
      <c r="I968" s="256">
        <v>3853.5</v>
      </c>
      <c r="J968" s="256">
        <v>3479.2</v>
      </c>
      <c r="K968" s="268">
        <v>34</v>
      </c>
      <c r="L968" s="256">
        <v>8086715.0999999996</v>
      </c>
      <c r="M968" s="256">
        <v>0</v>
      </c>
      <c r="N968" s="256">
        <v>0</v>
      </c>
      <c r="O968" s="256">
        <v>0</v>
      </c>
      <c r="P968" s="256">
        <v>8086715.0999999996</v>
      </c>
      <c r="Q968" s="258">
        <v>0</v>
      </c>
      <c r="R968" s="258">
        <v>0</v>
      </c>
      <c r="S968" s="259" t="s">
        <v>2259</v>
      </c>
    </row>
    <row r="969" spans="1:19" s="38" customFormat="1" ht="12" hidden="1" customHeight="1" x14ac:dyDescent="0.2">
      <c r="A969" s="249">
        <v>410</v>
      </c>
      <c r="B969" s="250" t="s">
        <v>1237</v>
      </c>
      <c r="C969" s="251" t="s">
        <v>268</v>
      </c>
      <c r="D969" s="263" t="s">
        <v>2200</v>
      </c>
      <c r="E969" s="255">
        <v>1988</v>
      </c>
      <c r="F969" s="254" t="s">
        <v>784</v>
      </c>
      <c r="G969" s="268">
        <v>5</v>
      </c>
      <c r="H969" s="257">
        <v>6</v>
      </c>
      <c r="I969" s="256">
        <v>4814.5</v>
      </c>
      <c r="J969" s="256">
        <v>4041.3</v>
      </c>
      <c r="K969" s="268">
        <v>112</v>
      </c>
      <c r="L969" s="256">
        <v>13256910</v>
      </c>
      <c r="M969" s="256">
        <v>0</v>
      </c>
      <c r="N969" s="256">
        <v>0</v>
      </c>
      <c r="O969" s="256">
        <v>0</v>
      </c>
      <c r="P969" s="256">
        <v>13256910</v>
      </c>
      <c r="Q969" s="258">
        <v>0</v>
      </c>
      <c r="R969" s="258">
        <v>0</v>
      </c>
      <c r="S969" s="259" t="s">
        <v>2259</v>
      </c>
    </row>
    <row r="970" spans="1:19" s="38" customFormat="1" ht="12" hidden="1" customHeight="1" x14ac:dyDescent="0.2">
      <c r="A970" s="249">
        <v>411</v>
      </c>
      <c r="B970" s="250" t="s">
        <v>1238</v>
      </c>
      <c r="C970" s="251" t="s">
        <v>268</v>
      </c>
      <c r="D970" s="263" t="s">
        <v>2200</v>
      </c>
      <c r="E970" s="255">
        <v>1952</v>
      </c>
      <c r="F970" s="254" t="s">
        <v>1239</v>
      </c>
      <c r="G970" s="268">
        <v>2</v>
      </c>
      <c r="H970" s="257">
        <v>2</v>
      </c>
      <c r="I970" s="256">
        <v>985.6</v>
      </c>
      <c r="J970" s="256">
        <v>875.9</v>
      </c>
      <c r="K970" s="268">
        <v>24</v>
      </c>
      <c r="L970" s="256">
        <v>6237999.0499999998</v>
      </c>
      <c r="M970" s="256">
        <v>0</v>
      </c>
      <c r="N970" s="256">
        <v>0</v>
      </c>
      <c r="O970" s="256">
        <v>0</v>
      </c>
      <c r="P970" s="256">
        <v>6237999.0499999998</v>
      </c>
      <c r="Q970" s="258">
        <v>0</v>
      </c>
      <c r="R970" s="258">
        <v>0</v>
      </c>
      <c r="S970" s="259" t="s">
        <v>2259</v>
      </c>
    </row>
    <row r="971" spans="1:19" s="38" customFormat="1" ht="12" hidden="1" customHeight="1" x14ac:dyDescent="0.2">
      <c r="A971" s="249">
        <v>412</v>
      </c>
      <c r="B971" s="250" t="s">
        <v>1240</v>
      </c>
      <c r="C971" s="251" t="s">
        <v>268</v>
      </c>
      <c r="D971" s="263" t="s">
        <v>2200</v>
      </c>
      <c r="E971" s="255">
        <v>1953</v>
      </c>
      <c r="F971" s="254" t="s">
        <v>1239</v>
      </c>
      <c r="G971" s="268">
        <v>2</v>
      </c>
      <c r="H971" s="257">
        <v>2</v>
      </c>
      <c r="I971" s="256">
        <v>1006.5</v>
      </c>
      <c r="J971" s="256">
        <v>720.7</v>
      </c>
      <c r="K971" s="268">
        <v>32</v>
      </c>
      <c r="L971" s="256">
        <v>6230401.0099999998</v>
      </c>
      <c r="M971" s="256">
        <v>0</v>
      </c>
      <c r="N971" s="256">
        <v>0</v>
      </c>
      <c r="O971" s="256">
        <v>0</v>
      </c>
      <c r="P971" s="256">
        <v>6230401.0099999998</v>
      </c>
      <c r="Q971" s="258">
        <v>0</v>
      </c>
      <c r="R971" s="258">
        <v>0</v>
      </c>
      <c r="S971" s="259" t="s">
        <v>2259</v>
      </c>
    </row>
    <row r="972" spans="1:19" s="38" customFormat="1" ht="12" hidden="1" customHeight="1" x14ac:dyDescent="0.2">
      <c r="A972" s="249">
        <v>413</v>
      </c>
      <c r="B972" s="250" t="s">
        <v>1241</v>
      </c>
      <c r="C972" s="251" t="s">
        <v>268</v>
      </c>
      <c r="D972" s="263" t="s">
        <v>2200</v>
      </c>
      <c r="E972" s="255">
        <v>1953</v>
      </c>
      <c r="F972" s="254" t="s">
        <v>784</v>
      </c>
      <c r="G972" s="268">
        <v>2</v>
      </c>
      <c r="H972" s="257">
        <v>2</v>
      </c>
      <c r="I972" s="256">
        <v>793.4</v>
      </c>
      <c r="J972" s="256">
        <v>692.9</v>
      </c>
      <c r="K972" s="268">
        <v>30</v>
      </c>
      <c r="L972" s="256">
        <v>5014713.01</v>
      </c>
      <c r="M972" s="256">
        <v>0</v>
      </c>
      <c r="N972" s="256">
        <v>0</v>
      </c>
      <c r="O972" s="256">
        <v>0</v>
      </c>
      <c r="P972" s="256">
        <v>5014713.01</v>
      </c>
      <c r="Q972" s="258">
        <v>0</v>
      </c>
      <c r="R972" s="258">
        <v>0</v>
      </c>
      <c r="S972" s="259" t="s">
        <v>2259</v>
      </c>
    </row>
    <row r="973" spans="1:19" s="38" customFormat="1" ht="12" hidden="1" customHeight="1" x14ac:dyDescent="0.2">
      <c r="A973" s="249">
        <v>414</v>
      </c>
      <c r="B973" s="250" t="s">
        <v>1242</v>
      </c>
      <c r="C973" s="251" t="s">
        <v>268</v>
      </c>
      <c r="D973" s="263" t="s">
        <v>2200</v>
      </c>
      <c r="E973" s="255">
        <v>1954</v>
      </c>
      <c r="F973" s="254" t="s">
        <v>784</v>
      </c>
      <c r="G973" s="268">
        <v>2</v>
      </c>
      <c r="H973" s="257">
        <v>1</v>
      </c>
      <c r="I973" s="256">
        <v>394.7</v>
      </c>
      <c r="J973" s="256">
        <v>351.7</v>
      </c>
      <c r="K973" s="268">
        <v>14</v>
      </c>
      <c r="L973" s="256">
        <v>2583337.0099999998</v>
      </c>
      <c r="M973" s="256">
        <v>0</v>
      </c>
      <c r="N973" s="256">
        <v>0</v>
      </c>
      <c r="O973" s="256">
        <v>0</v>
      </c>
      <c r="P973" s="256">
        <v>2583337.0099999998</v>
      </c>
      <c r="Q973" s="258">
        <v>0</v>
      </c>
      <c r="R973" s="258">
        <v>0</v>
      </c>
      <c r="S973" s="259" t="s">
        <v>2259</v>
      </c>
    </row>
    <row r="974" spans="1:19" s="38" customFormat="1" ht="12" hidden="1" customHeight="1" x14ac:dyDescent="0.2">
      <c r="A974" s="249">
        <v>415</v>
      </c>
      <c r="B974" s="250" t="s">
        <v>1243</v>
      </c>
      <c r="C974" s="251" t="s">
        <v>268</v>
      </c>
      <c r="D974" s="263" t="s">
        <v>2200</v>
      </c>
      <c r="E974" s="255">
        <v>1952</v>
      </c>
      <c r="F974" s="254" t="s">
        <v>1239</v>
      </c>
      <c r="G974" s="268">
        <v>2</v>
      </c>
      <c r="H974" s="257">
        <v>2</v>
      </c>
      <c r="I974" s="256">
        <v>991.4</v>
      </c>
      <c r="J974" s="256">
        <v>896.8</v>
      </c>
      <c r="K974" s="268">
        <v>40</v>
      </c>
      <c r="L974" s="256">
        <v>6420352.25</v>
      </c>
      <c r="M974" s="256">
        <v>0</v>
      </c>
      <c r="N974" s="256">
        <v>0</v>
      </c>
      <c r="O974" s="256">
        <v>0</v>
      </c>
      <c r="P974" s="256">
        <v>6420352.25</v>
      </c>
      <c r="Q974" s="258">
        <v>0</v>
      </c>
      <c r="R974" s="258">
        <v>0</v>
      </c>
      <c r="S974" s="259" t="s">
        <v>2259</v>
      </c>
    </row>
    <row r="975" spans="1:19" s="38" customFormat="1" ht="12" hidden="1" customHeight="1" x14ac:dyDescent="0.2">
      <c r="A975" s="249">
        <v>416</v>
      </c>
      <c r="B975" s="250" t="s">
        <v>1244</v>
      </c>
      <c r="C975" s="251" t="s">
        <v>268</v>
      </c>
      <c r="D975" s="263" t="s">
        <v>2200</v>
      </c>
      <c r="E975" s="255">
        <v>1952</v>
      </c>
      <c r="F975" s="254" t="s">
        <v>1239</v>
      </c>
      <c r="G975" s="268">
        <v>2</v>
      </c>
      <c r="H975" s="257">
        <v>2</v>
      </c>
      <c r="I975" s="256">
        <v>790.5</v>
      </c>
      <c r="J975" s="256">
        <v>723.5</v>
      </c>
      <c r="K975" s="268">
        <v>41</v>
      </c>
      <c r="L975" s="256">
        <v>5052703.25</v>
      </c>
      <c r="M975" s="256">
        <v>0</v>
      </c>
      <c r="N975" s="256">
        <v>0</v>
      </c>
      <c r="O975" s="256">
        <v>0</v>
      </c>
      <c r="P975" s="256">
        <v>5052703.25</v>
      </c>
      <c r="Q975" s="258">
        <v>0</v>
      </c>
      <c r="R975" s="258">
        <v>0</v>
      </c>
      <c r="S975" s="259" t="s">
        <v>2259</v>
      </c>
    </row>
    <row r="976" spans="1:19" s="38" customFormat="1" ht="12" hidden="1" customHeight="1" x14ac:dyDescent="0.2">
      <c r="A976" s="249">
        <v>417</v>
      </c>
      <c r="B976" s="250" t="s">
        <v>1245</v>
      </c>
      <c r="C976" s="251" t="s">
        <v>268</v>
      </c>
      <c r="D976" s="263" t="s">
        <v>2200</v>
      </c>
      <c r="E976" s="255">
        <v>1954</v>
      </c>
      <c r="F976" s="254" t="s">
        <v>1239</v>
      </c>
      <c r="G976" s="268">
        <v>2</v>
      </c>
      <c r="H976" s="257">
        <v>1</v>
      </c>
      <c r="I976" s="256">
        <v>392.4</v>
      </c>
      <c r="J976" s="256">
        <v>352.4</v>
      </c>
      <c r="K976" s="268">
        <v>17</v>
      </c>
      <c r="L976" s="256">
        <v>2628925.2999999998</v>
      </c>
      <c r="M976" s="256">
        <v>0</v>
      </c>
      <c r="N976" s="256">
        <v>0</v>
      </c>
      <c r="O976" s="256">
        <v>0</v>
      </c>
      <c r="P976" s="256">
        <v>2628925.2999999998</v>
      </c>
      <c r="Q976" s="258">
        <v>0</v>
      </c>
      <c r="R976" s="258">
        <v>0</v>
      </c>
      <c r="S976" s="259" t="s">
        <v>2259</v>
      </c>
    </row>
    <row r="977" spans="1:19" s="38" customFormat="1" ht="12" hidden="1" customHeight="1" x14ac:dyDescent="0.2">
      <c r="A977" s="249">
        <v>418</v>
      </c>
      <c r="B977" s="250" t="s">
        <v>1246</v>
      </c>
      <c r="C977" s="251" t="s">
        <v>268</v>
      </c>
      <c r="D977" s="263" t="s">
        <v>2200</v>
      </c>
      <c r="E977" s="255">
        <v>1958</v>
      </c>
      <c r="F977" s="254" t="s">
        <v>784</v>
      </c>
      <c r="G977" s="268">
        <v>2</v>
      </c>
      <c r="H977" s="257">
        <v>1</v>
      </c>
      <c r="I977" s="256">
        <v>450.7</v>
      </c>
      <c r="J977" s="256">
        <v>398.7</v>
      </c>
      <c r="K977" s="268">
        <v>20</v>
      </c>
      <c r="L977" s="256">
        <v>2856866.79</v>
      </c>
      <c r="M977" s="256">
        <v>0</v>
      </c>
      <c r="N977" s="256">
        <v>0</v>
      </c>
      <c r="O977" s="256">
        <v>0</v>
      </c>
      <c r="P977" s="256">
        <v>2856866.79</v>
      </c>
      <c r="Q977" s="258">
        <v>0</v>
      </c>
      <c r="R977" s="258">
        <v>0</v>
      </c>
      <c r="S977" s="259" t="s">
        <v>2259</v>
      </c>
    </row>
    <row r="978" spans="1:19" s="38" customFormat="1" ht="12" hidden="1" customHeight="1" x14ac:dyDescent="0.2">
      <c r="A978" s="249">
        <v>419</v>
      </c>
      <c r="B978" s="250" t="s">
        <v>1247</v>
      </c>
      <c r="C978" s="251" t="s">
        <v>268</v>
      </c>
      <c r="D978" s="263" t="s">
        <v>2200</v>
      </c>
      <c r="E978" s="255">
        <v>1958</v>
      </c>
      <c r="F978" s="254" t="s">
        <v>784</v>
      </c>
      <c r="G978" s="268">
        <v>2</v>
      </c>
      <c r="H978" s="257">
        <v>1</v>
      </c>
      <c r="I978" s="256">
        <v>448</v>
      </c>
      <c r="J978" s="256">
        <v>398</v>
      </c>
      <c r="K978" s="268">
        <v>20</v>
      </c>
      <c r="L978" s="256">
        <v>2826474.6</v>
      </c>
      <c r="M978" s="256">
        <v>0</v>
      </c>
      <c r="N978" s="256">
        <v>0</v>
      </c>
      <c r="O978" s="256">
        <v>0</v>
      </c>
      <c r="P978" s="256">
        <v>2826474.6</v>
      </c>
      <c r="Q978" s="258">
        <v>0</v>
      </c>
      <c r="R978" s="258">
        <v>0</v>
      </c>
      <c r="S978" s="259" t="s">
        <v>2259</v>
      </c>
    </row>
    <row r="979" spans="1:19" s="38" customFormat="1" ht="12" hidden="1" customHeight="1" x14ac:dyDescent="0.2">
      <c r="A979" s="249">
        <v>420</v>
      </c>
      <c r="B979" s="250" t="s">
        <v>1248</v>
      </c>
      <c r="C979" s="251" t="s">
        <v>268</v>
      </c>
      <c r="D979" s="263" t="s">
        <v>2200</v>
      </c>
      <c r="E979" s="255">
        <v>1970</v>
      </c>
      <c r="F979" s="254" t="s">
        <v>784</v>
      </c>
      <c r="G979" s="268">
        <v>2</v>
      </c>
      <c r="H979" s="257">
        <v>2</v>
      </c>
      <c r="I979" s="256">
        <v>808.6</v>
      </c>
      <c r="J979" s="256">
        <v>746.8</v>
      </c>
      <c r="K979" s="268">
        <v>42</v>
      </c>
      <c r="L979" s="256">
        <v>4710791.01</v>
      </c>
      <c r="M979" s="256">
        <v>0</v>
      </c>
      <c r="N979" s="256">
        <v>0</v>
      </c>
      <c r="O979" s="256">
        <v>0</v>
      </c>
      <c r="P979" s="256">
        <v>4710791.01</v>
      </c>
      <c r="Q979" s="258">
        <v>0</v>
      </c>
      <c r="R979" s="258">
        <v>0</v>
      </c>
      <c r="S979" s="259" t="s">
        <v>2259</v>
      </c>
    </row>
    <row r="980" spans="1:19" s="38" customFormat="1" ht="12" hidden="1" customHeight="1" x14ac:dyDescent="0.2">
      <c r="A980" s="249">
        <v>421</v>
      </c>
      <c r="B980" s="250" t="s">
        <v>1249</v>
      </c>
      <c r="C980" s="251" t="s">
        <v>268</v>
      </c>
      <c r="D980" s="263" t="s">
        <v>2200</v>
      </c>
      <c r="E980" s="255">
        <v>1987</v>
      </c>
      <c r="F980" s="254" t="s">
        <v>781</v>
      </c>
      <c r="G980" s="268">
        <v>3</v>
      </c>
      <c r="H980" s="257">
        <v>3</v>
      </c>
      <c r="I980" s="256">
        <v>1501.7</v>
      </c>
      <c r="J980" s="256">
        <v>1294.2</v>
      </c>
      <c r="K980" s="268">
        <v>59</v>
      </c>
      <c r="L980" s="256">
        <v>6025253.6500000004</v>
      </c>
      <c r="M980" s="256">
        <v>0</v>
      </c>
      <c r="N980" s="256">
        <v>0</v>
      </c>
      <c r="O980" s="256">
        <v>0</v>
      </c>
      <c r="P980" s="256">
        <v>6025253.6500000004</v>
      </c>
      <c r="Q980" s="258">
        <v>0</v>
      </c>
      <c r="R980" s="258">
        <v>0</v>
      </c>
      <c r="S980" s="259" t="s">
        <v>2259</v>
      </c>
    </row>
    <row r="981" spans="1:19" s="38" customFormat="1" ht="12" hidden="1" customHeight="1" x14ac:dyDescent="0.2">
      <c r="A981" s="249">
        <v>422</v>
      </c>
      <c r="B981" s="250" t="s">
        <v>1250</v>
      </c>
      <c r="C981" s="251" t="s">
        <v>268</v>
      </c>
      <c r="D981" s="263" t="s">
        <v>2200</v>
      </c>
      <c r="E981" s="255">
        <v>1966</v>
      </c>
      <c r="F981" s="254" t="s">
        <v>784</v>
      </c>
      <c r="G981" s="268">
        <v>3</v>
      </c>
      <c r="H981" s="257">
        <v>2</v>
      </c>
      <c r="I981" s="256">
        <v>1055.5999999999999</v>
      </c>
      <c r="J981" s="256">
        <v>964.3</v>
      </c>
      <c r="K981" s="268">
        <v>42</v>
      </c>
      <c r="L981" s="256">
        <v>4498045.5999999996</v>
      </c>
      <c r="M981" s="256">
        <v>0</v>
      </c>
      <c r="N981" s="256">
        <v>0</v>
      </c>
      <c r="O981" s="256">
        <v>0</v>
      </c>
      <c r="P981" s="256">
        <v>4498045.5999999996</v>
      </c>
      <c r="Q981" s="258">
        <v>0</v>
      </c>
      <c r="R981" s="258">
        <v>0</v>
      </c>
      <c r="S981" s="259" t="s">
        <v>2259</v>
      </c>
    </row>
    <row r="982" spans="1:19" s="38" customFormat="1" ht="12" hidden="1" customHeight="1" x14ac:dyDescent="0.2">
      <c r="A982" s="249">
        <v>423</v>
      </c>
      <c r="B982" s="250" t="s">
        <v>1251</v>
      </c>
      <c r="C982" s="251" t="s">
        <v>268</v>
      </c>
      <c r="D982" s="263" t="s">
        <v>2200</v>
      </c>
      <c r="E982" s="255">
        <v>1960</v>
      </c>
      <c r="F982" s="254" t="s">
        <v>784</v>
      </c>
      <c r="G982" s="268">
        <v>2</v>
      </c>
      <c r="H982" s="257">
        <v>2</v>
      </c>
      <c r="I982" s="256">
        <v>680.1</v>
      </c>
      <c r="J982" s="256">
        <v>627.29999999999995</v>
      </c>
      <c r="K982" s="268">
        <v>34</v>
      </c>
      <c r="L982" s="256">
        <v>4391672.9000000004</v>
      </c>
      <c r="M982" s="256">
        <v>0</v>
      </c>
      <c r="N982" s="256">
        <v>0</v>
      </c>
      <c r="O982" s="256">
        <v>0</v>
      </c>
      <c r="P982" s="256">
        <v>4391672.9000000004</v>
      </c>
      <c r="Q982" s="258">
        <v>0</v>
      </c>
      <c r="R982" s="258">
        <v>0</v>
      </c>
      <c r="S982" s="259" t="s">
        <v>2259</v>
      </c>
    </row>
    <row r="983" spans="1:19" s="38" customFormat="1" ht="12" hidden="1" customHeight="1" x14ac:dyDescent="0.2">
      <c r="A983" s="249">
        <v>424</v>
      </c>
      <c r="B983" s="250" t="s">
        <v>1252</v>
      </c>
      <c r="C983" s="251" t="s">
        <v>268</v>
      </c>
      <c r="D983" s="263" t="s">
        <v>2200</v>
      </c>
      <c r="E983" s="255">
        <v>1961</v>
      </c>
      <c r="F983" s="254" t="s">
        <v>784</v>
      </c>
      <c r="G983" s="268">
        <v>2</v>
      </c>
      <c r="H983" s="257">
        <v>2</v>
      </c>
      <c r="I983" s="256">
        <v>663.7</v>
      </c>
      <c r="J983" s="256">
        <v>606</v>
      </c>
      <c r="K983" s="268">
        <v>32</v>
      </c>
      <c r="L983" s="256">
        <v>4178927.49</v>
      </c>
      <c r="M983" s="256">
        <v>0</v>
      </c>
      <c r="N983" s="256">
        <v>0</v>
      </c>
      <c r="O983" s="256">
        <v>0</v>
      </c>
      <c r="P983" s="256">
        <v>4178927.49</v>
      </c>
      <c r="Q983" s="258">
        <v>0</v>
      </c>
      <c r="R983" s="258">
        <v>0</v>
      </c>
      <c r="S983" s="259" t="s">
        <v>2259</v>
      </c>
    </row>
    <row r="984" spans="1:19" s="38" customFormat="1" ht="12" hidden="1" customHeight="1" x14ac:dyDescent="0.2">
      <c r="A984" s="249">
        <v>425</v>
      </c>
      <c r="B984" s="250" t="s">
        <v>1253</v>
      </c>
      <c r="C984" s="251" t="s">
        <v>268</v>
      </c>
      <c r="D984" s="263" t="s">
        <v>2200</v>
      </c>
      <c r="E984" s="255">
        <v>1995</v>
      </c>
      <c r="F984" s="254" t="s">
        <v>781</v>
      </c>
      <c r="G984" s="268">
        <v>5</v>
      </c>
      <c r="H984" s="257">
        <v>3</v>
      </c>
      <c r="I984" s="256">
        <v>2793.8</v>
      </c>
      <c r="J984" s="256">
        <v>2485.1</v>
      </c>
      <c r="K984" s="268">
        <v>105</v>
      </c>
      <c r="L984" s="256">
        <v>6063243.9000000004</v>
      </c>
      <c r="M984" s="256">
        <v>0</v>
      </c>
      <c r="N984" s="256">
        <v>0</v>
      </c>
      <c r="O984" s="256">
        <v>0</v>
      </c>
      <c r="P984" s="256">
        <v>6063243.9000000004</v>
      </c>
      <c r="Q984" s="258">
        <v>0</v>
      </c>
      <c r="R984" s="258">
        <v>0</v>
      </c>
      <c r="S984" s="259" t="s">
        <v>2259</v>
      </c>
    </row>
    <row r="985" spans="1:19" s="38" customFormat="1" ht="12" hidden="1" customHeight="1" x14ac:dyDescent="0.2">
      <c r="A985" s="249">
        <v>426</v>
      </c>
      <c r="B985" s="250" t="s">
        <v>1254</v>
      </c>
      <c r="C985" s="251" t="s">
        <v>268</v>
      </c>
      <c r="D985" s="263" t="s">
        <v>2200</v>
      </c>
      <c r="E985" s="255">
        <v>1994</v>
      </c>
      <c r="F985" s="254" t="s">
        <v>781</v>
      </c>
      <c r="G985" s="268">
        <v>5</v>
      </c>
      <c r="H985" s="257">
        <v>3</v>
      </c>
      <c r="I985" s="256">
        <v>2756.2</v>
      </c>
      <c r="J985" s="256">
        <v>2282.4</v>
      </c>
      <c r="K985" s="268">
        <v>105</v>
      </c>
      <c r="L985" s="256">
        <v>6063243.9000000004</v>
      </c>
      <c r="M985" s="256">
        <v>0</v>
      </c>
      <c r="N985" s="256">
        <v>0</v>
      </c>
      <c r="O985" s="256">
        <v>0</v>
      </c>
      <c r="P985" s="256">
        <v>6063243.9000000004</v>
      </c>
      <c r="Q985" s="258">
        <v>0</v>
      </c>
      <c r="R985" s="258">
        <v>0</v>
      </c>
      <c r="S985" s="259" t="s">
        <v>2259</v>
      </c>
    </row>
    <row r="986" spans="1:19" s="38" customFormat="1" ht="12" hidden="1" customHeight="1" x14ac:dyDescent="0.2">
      <c r="A986" s="249">
        <v>427</v>
      </c>
      <c r="B986" s="250" t="s">
        <v>1255</v>
      </c>
      <c r="C986" s="251" t="s">
        <v>268</v>
      </c>
      <c r="D986" s="263" t="s">
        <v>2200</v>
      </c>
      <c r="E986" s="255">
        <v>1994</v>
      </c>
      <c r="F986" s="254" t="s">
        <v>781</v>
      </c>
      <c r="G986" s="268">
        <v>6</v>
      </c>
      <c r="H986" s="257">
        <v>2</v>
      </c>
      <c r="I986" s="256">
        <v>2002.4</v>
      </c>
      <c r="J986" s="256">
        <v>1702.8</v>
      </c>
      <c r="K986" s="268">
        <v>76</v>
      </c>
      <c r="L986" s="256">
        <v>3535176</v>
      </c>
      <c r="M986" s="256">
        <v>0</v>
      </c>
      <c r="N986" s="256">
        <v>0</v>
      </c>
      <c r="O986" s="256">
        <v>0</v>
      </c>
      <c r="P986" s="256">
        <v>3535176</v>
      </c>
      <c r="Q986" s="258">
        <v>0</v>
      </c>
      <c r="R986" s="258">
        <v>0</v>
      </c>
      <c r="S986" s="259" t="s">
        <v>2259</v>
      </c>
    </row>
    <row r="987" spans="1:19" s="38" customFormat="1" ht="12" hidden="1" customHeight="1" x14ac:dyDescent="0.2">
      <c r="A987" s="249">
        <v>428</v>
      </c>
      <c r="B987" s="250" t="s">
        <v>1256</v>
      </c>
      <c r="C987" s="251" t="s">
        <v>268</v>
      </c>
      <c r="D987" s="263" t="s">
        <v>2200</v>
      </c>
      <c r="E987" s="255">
        <v>1956</v>
      </c>
      <c r="F987" s="254" t="s">
        <v>784</v>
      </c>
      <c r="G987" s="268">
        <v>2</v>
      </c>
      <c r="H987" s="257">
        <v>1</v>
      </c>
      <c r="I987" s="256">
        <v>454.7</v>
      </c>
      <c r="J987" s="256">
        <v>414.5</v>
      </c>
      <c r="K987" s="268">
        <v>14</v>
      </c>
      <c r="L987" s="256">
        <v>2841670.7</v>
      </c>
      <c r="M987" s="256">
        <v>0</v>
      </c>
      <c r="N987" s="256">
        <v>0</v>
      </c>
      <c r="O987" s="256">
        <v>0</v>
      </c>
      <c r="P987" s="256">
        <v>2841670.7</v>
      </c>
      <c r="Q987" s="258">
        <v>0</v>
      </c>
      <c r="R987" s="258">
        <v>0</v>
      </c>
      <c r="S987" s="259" t="s">
        <v>2259</v>
      </c>
    </row>
    <row r="988" spans="1:19" s="38" customFormat="1" ht="12" hidden="1" customHeight="1" x14ac:dyDescent="0.2">
      <c r="A988" s="249">
        <v>429</v>
      </c>
      <c r="B988" s="250" t="s">
        <v>1257</v>
      </c>
      <c r="C988" s="251" t="s">
        <v>268</v>
      </c>
      <c r="D988" s="263" t="s">
        <v>2200</v>
      </c>
      <c r="E988" s="255">
        <v>1956</v>
      </c>
      <c r="F988" s="254" t="s">
        <v>781</v>
      </c>
      <c r="G988" s="268">
        <v>2</v>
      </c>
      <c r="H988" s="257">
        <v>1</v>
      </c>
      <c r="I988" s="256">
        <v>442.5</v>
      </c>
      <c r="J988" s="256">
        <v>403.1</v>
      </c>
      <c r="K988" s="268">
        <v>4</v>
      </c>
      <c r="L988" s="256">
        <v>2826474.6</v>
      </c>
      <c r="M988" s="256">
        <v>0</v>
      </c>
      <c r="N988" s="256">
        <v>0</v>
      </c>
      <c r="O988" s="256">
        <v>0</v>
      </c>
      <c r="P988" s="256">
        <v>2826474.6</v>
      </c>
      <c r="Q988" s="258">
        <v>0</v>
      </c>
      <c r="R988" s="258">
        <v>0</v>
      </c>
      <c r="S988" s="259" t="s">
        <v>2259</v>
      </c>
    </row>
    <row r="989" spans="1:19" s="38" customFormat="1" ht="12" hidden="1" customHeight="1" x14ac:dyDescent="0.2">
      <c r="A989" s="249">
        <v>430</v>
      </c>
      <c r="B989" s="250" t="s">
        <v>1258</v>
      </c>
      <c r="C989" s="251" t="s">
        <v>268</v>
      </c>
      <c r="D989" s="263" t="s">
        <v>2200</v>
      </c>
      <c r="E989" s="255">
        <v>1958</v>
      </c>
      <c r="F989" s="254" t="s">
        <v>784</v>
      </c>
      <c r="G989" s="268">
        <v>2</v>
      </c>
      <c r="H989" s="257">
        <v>1</v>
      </c>
      <c r="I989" s="256">
        <v>450.8</v>
      </c>
      <c r="J989" s="256">
        <v>399.8</v>
      </c>
      <c r="K989" s="268">
        <v>16</v>
      </c>
      <c r="L989" s="256">
        <v>2872062.9</v>
      </c>
      <c r="M989" s="256">
        <v>0</v>
      </c>
      <c r="N989" s="256">
        <v>0</v>
      </c>
      <c r="O989" s="256">
        <v>0</v>
      </c>
      <c r="P989" s="256">
        <v>2872062.9</v>
      </c>
      <c r="Q989" s="258">
        <v>0</v>
      </c>
      <c r="R989" s="258">
        <v>0</v>
      </c>
      <c r="S989" s="259" t="s">
        <v>2259</v>
      </c>
    </row>
    <row r="990" spans="1:19" s="38" customFormat="1" ht="12" hidden="1" customHeight="1" x14ac:dyDescent="0.2">
      <c r="A990" s="249">
        <v>431</v>
      </c>
      <c r="B990" s="250" t="s">
        <v>1259</v>
      </c>
      <c r="C990" s="251" t="s">
        <v>268</v>
      </c>
      <c r="D990" s="263" t="s">
        <v>2200</v>
      </c>
      <c r="E990" s="255">
        <v>1958</v>
      </c>
      <c r="F990" s="254" t="s">
        <v>784</v>
      </c>
      <c r="G990" s="268">
        <v>2</v>
      </c>
      <c r="H990" s="257">
        <v>1</v>
      </c>
      <c r="I990" s="256">
        <v>452.1</v>
      </c>
      <c r="J990" s="256">
        <v>400.1</v>
      </c>
      <c r="K990" s="268">
        <v>18</v>
      </c>
      <c r="L990" s="256">
        <v>2872062.9</v>
      </c>
      <c r="M990" s="256">
        <v>0</v>
      </c>
      <c r="N990" s="256">
        <v>0</v>
      </c>
      <c r="O990" s="256">
        <v>0</v>
      </c>
      <c r="P990" s="256">
        <v>2872062.9</v>
      </c>
      <c r="Q990" s="258">
        <v>0</v>
      </c>
      <c r="R990" s="258">
        <v>0</v>
      </c>
      <c r="S990" s="259" t="s">
        <v>2259</v>
      </c>
    </row>
    <row r="991" spans="1:19" s="38" customFormat="1" ht="12" hidden="1" customHeight="1" x14ac:dyDescent="0.2">
      <c r="A991" s="249">
        <v>432</v>
      </c>
      <c r="B991" s="250" t="s">
        <v>1260</v>
      </c>
      <c r="C991" s="251" t="s">
        <v>268</v>
      </c>
      <c r="D991" s="263" t="s">
        <v>2200</v>
      </c>
      <c r="E991" s="255">
        <v>1972</v>
      </c>
      <c r="F991" s="254" t="s">
        <v>781</v>
      </c>
      <c r="G991" s="268">
        <v>5</v>
      </c>
      <c r="H991" s="257">
        <v>4</v>
      </c>
      <c r="I991" s="256">
        <v>3821.3</v>
      </c>
      <c r="J991" s="256">
        <v>3447</v>
      </c>
      <c r="K991" s="268">
        <v>22</v>
      </c>
      <c r="L991" s="256">
        <v>9633354.5999999996</v>
      </c>
      <c r="M991" s="256">
        <v>0</v>
      </c>
      <c r="N991" s="256">
        <v>0</v>
      </c>
      <c r="O991" s="256">
        <v>0</v>
      </c>
      <c r="P991" s="256">
        <v>9633354.5999999996</v>
      </c>
      <c r="Q991" s="258">
        <v>0</v>
      </c>
      <c r="R991" s="258">
        <v>0</v>
      </c>
      <c r="S991" s="259" t="s">
        <v>2259</v>
      </c>
    </row>
    <row r="992" spans="1:19" s="38" customFormat="1" ht="12" hidden="1" customHeight="1" x14ac:dyDescent="0.2">
      <c r="A992" s="249">
        <v>433</v>
      </c>
      <c r="B992" s="250" t="s">
        <v>1261</v>
      </c>
      <c r="C992" s="251" t="s">
        <v>268</v>
      </c>
      <c r="D992" s="263" t="s">
        <v>2200</v>
      </c>
      <c r="E992" s="255">
        <v>1966</v>
      </c>
      <c r="F992" s="254" t="s">
        <v>784</v>
      </c>
      <c r="G992" s="268">
        <v>2</v>
      </c>
      <c r="H992" s="257">
        <v>2</v>
      </c>
      <c r="I992" s="256">
        <v>604.29999999999995</v>
      </c>
      <c r="J992" s="256">
        <v>548</v>
      </c>
      <c r="K992" s="268">
        <v>195</v>
      </c>
      <c r="L992" s="256">
        <v>3075603.12</v>
      </c>
      <c r="M992" s="256">
        <v>0</v>
      </c>
      <c r="N992" s="256">
        <v>0</v>
      </c>
      <c r="O992" s="256">
        <v>0</v>
      </c>
      <c r="P992" s="256">
        <v>3075603.12</v>
      </c>
      <c r="Q992" s="258">
        <v>0</v>
      </c>
      <c r="R992" s="258">
        <v>0</v>
      </c>
      <c r="S992" s="259" t="s">
        <v>2259</v>
      </c>
    </row>
    <row r="993" spans="1:19" s="38" customFormat="1" ht="12" hidden="1" customHeight="1" x14ac:dyDescent="0.2">
      <c r="A993" s="249">
        <v>434</v>
      </c>
      <c r="B993" s="250" t="s">
        <v>1262</v>
      </c>
      <c r="C993" s="251" t="s">
        <v>268</v>
      </c>
      <c r="D993" s="263" t="s">
        <v>2200</v>
      </c>
      <c r="E993" s="255">
        <v>1970</v>
      </c>
      <c r="F993" s="254" t="s">
        <v>784</v>
      </c>
      <c r="G993" s="268">
        <v>5</v>
      </c>
      <c r="H993" s="257">
        <v>4</v>
      </c>
      <c r="I993" s="256">
        <v>3015.6</v>
      </c>
      <c r="J993" s="256">
        <v>2620.1</v>
      </c>
      <c r="K993" s="268">
        <v>150</v>
      </c>
      <c r="L993" s="256">
        <v>8053933.0099999998</v>
      </c>
      <c r="M993" s="256">
        <v>0</v>
      </c>
      <c r="N993" s="256">
        <v>0</v>
      </c>
      <c r="O993" s="256">
        <v>0</v>
      </c>
      <c r="P993" s="256">
        <v>8053933.0099999998</v>
      </c>
      <c r="Q993" s="258">
        <v>0</v>
      </c>
      <c r="R993" s="258">
        <v>0</v>
      </c>
      <c r="S993" s="259" t="s">
        <v>2259</v>
      </c>
    </row>
    <row r="994" spans="1:19" s="38" customFormat="1" ht="12" hidden="1" customHeight="1" x14ac:dyDescent="0.2">
      <c r="A994" s="249">
        <v>435</v>
      </c>
      <c r="B994" s="250" t="s">
        <v>1263</v>
      </c>
      <c r="C994" s="251" t="s">
        <v>268</v>
      </c>
      <c r="D994" s="263" t="s">
        <v>2200</v>
      </c>
      <c r="E994" s="255">
        <v>1970</v>
      </c>
      <c r="F994" s="254" t="s">
        <v>781</v>
      </c>
      <c r="G994" s="268">
        <v>5</v>
      </c>
      <c r="H994" s="257">
        <v>4</v>
      </c>
      <c r="I994" s="256">
        <v>3874.8</v>
      </c>
      <c r="J994" s="256">
        <v>3506.7</v>
      </c>
      <c r="K994" s="268">
        <v>80</v>
      </c>
      <c r="L994" s="256">
        <v>10517148.6</v>
      </c>
      <c r="M994" s="256">
        <v>0</v>
      </c>
      <c r="N994" s="256">
        <v>0</v>
      </c>
      <c r="O994" s="256">
        <v>0</v>
      </c>
      <c r="P994" s="256">
        <v>10517148.6</v>
      </c>
      <c r="Q994" s="258">
        <v>0</v>
      </c>
      <c r="R994" s="258">
        <v>0</v>
      </c>
      <c r="S994" s="259" t="s">
        <v>2259</v>
      </c>
    </row>
    <row r="995" spans="1:19" s="38" customFormat="1" ht="12" hidden="1" customHeight="1" x14ac:dyDescent="0.2">
      <c r="A995" s="249">
        <v>436</v>
      </c>
      <c r="B995" s="250" t="s">
        <v>1265</v>
      </c>
      <c r="C995" s="251" t="s">
        <v>268</v>
      </c>
      <c r="D995" s="263" t="s">
        <v>2200</v>
      </c>
      <c r="E995" s="255">
        <v>1991</v>
      </c>
      <c r="F995" s="254" t="s">
        <v>784</v>
      </c>
      <c r="G995" s="268">
        <v>5</v>
      </c>
      <c r="H995" s="257">
        <v>4</v>
      </c>
      <c r="I995" s="256">
        <v>2935.3</v>
      </c>
      <c r="J995" s="256">
        <v>2540.6999999999998</v>
      </c>
      <c r="K995" s="268">
        <v>110</v>
      </c>
      <c r="L995" s="256">
        <v>7980659.8200000003</v>
      </c>
      <c r="M995" s="256">
        <v>0</v>
      </c>
      <c r="N995" s="256">
        <v>0</v>
      </c>
      <c r="O995" s="256">
        <v>0</v>
      </c>
      <c r="P995" s="256">
        <v>7980659.8200000003</v>
      </c>
      <c r="Q995" s="258">
        <v>0</v>
      </c>
      <c r="R995" s="258">
        <v>0</v>
      </c>
      <c r="S995" s="259" t="s">
        <v>2259</v>
      </c>
    </row>
    <row r="996" spans="1:19" s="38" customFormat="1" ht="12" hidden="1" customHeight="1" x14ac:dyDescent="0.2">
      <c r="A996" s="249">
        <v>437</v>
      </c>
      <c r="B996" s="250" t="s">
        <v>1266</v>
      </c>
      <c r="C996" s="251" t="s">
        <v>268</v>
      </c>
      <c r="D996" s="263" t="s">
        <v>2200</v>
      </c>
      <c r="E996" s="255">
        <v>1984</v>
      </c>
      <c r="F996" s="254" t="s">
        <v>1239</v>
      </c>
      <c r="G996" s="268">
        <v>4</v>
      </c>
      <c r="H996" s="257">
        <v>1</v>
      </c>
      <c r="I996" s="256">
        <v>682.3</v>
      </c>
      <c r="J996" s="256">
        <v>596.70000000000005</v>
      </c>
      <c r="K996" s="268">
        <v>28</v>
      </c>
      <c r="L996" s="256">
        <v>1855967.4</v>
      </c>
      <c r="M996" s="256">
        <v>0</v>
      </c>
      <c r="N996" s="256">
        <v>0</v>
      </c>
      <c r="O996" s="256">
        <v>0</v>
      </c>
      <c r="P996" s="256">
        <v>1855967.4</v>
      </c>
      <c r="Q996" s="258">
        <v>0</v>
      </c>
      <c r="R996" s="258">
        <v>0</v>
      </c>
      <c r="S996" s="259" t="s">
        <v>2259</v>
      </c>
    </row>
    <row r="997" spans="1:19" s="38" customFormat="1" ht="12" hidden="1" customHeight="1" x14ac:dyDescent="0.2">
      <c r="A997" s="249">
        <v>438</v>
      </c>
      <c r="B997" s="250" t="s">
        <v>1267</v>
      </c>
      <c r="C997" s="251" t="s">
        <v>268</v>
      </c>
      <c r="D997" s="263" t="s">
        <v>2200</v>
      </c>
      <c r="E997" s="255">
        <v>1984</v>
      </c>
      <c r="F997" s="254" t="s">
        <v>1239</v>
      </c>
      <c r="G997" s="268">
        <v>4</v>
      </c>
      <c r="H997" s="257">
        <v>1</v>
      </c>
      <c r="I997" s="256">
        <v>680.7</v>
      </c>
      <c r="J997" s="256">
        <v>594.1</v>
      </c>
      <c r="K997" s="268">
        <v>26</v>
      </c>
      <c r="L997" s="256">
        <v>1855967.4</v>
      </c>
      <c r="M997" s="256">
        <v>0</v>
      </c>
      <c r="N997" s="256">
        <v>0</v>
      </c>
      <c r="O997" s="256">
        <v>0</v>
      </c>
      <c r="P997" s="256">
        <v>1855967.4</v>
      </c>
      <c r="Q997" s="258">
        <v>0</v>
      </c>
      <c r="R997" s="258">
        <v>0</v>
      </c>
      <c r="S997" s="259" t="s">
        <v>2259</v>
      </c>
    </row>
    <row r="998" spans="1:19" s="38" customFormat="1" ht="12" hidden="1" customHeight="1" x14ac:dyDescent="0.2">
      <c r="A998" s="249">
        <v>439</v>
      </c>
      <c r="B998" s="250" t="s">
        <v>1268</v>
      </c>
      <c r="C998" s="251" t="s">
        <v>268</v>
      </c>
      <c r="D998" s="263" t="s">
        <v>2200</v>
      </c>
      <c r="E998" s="255">
        <v>1984</v>
      </c>
      <c r="F998" s="254" t="s">
        <v>784</v>
      </c>
      <c r="G998" s="268">
        <v>3</v>
      </c>
      <c r="H998" s="257">
        <v>2</v>
      </c>
      <c r="I998" s="256">
        <v>994.7</v>
      </c>
      <c r="J998" s="256">
        <v>596.70000000000005</v>
      </c>
      <c r="K998" s="268">
        <v>26</v>
      </c>
      <c r="L998" s="256">
        <v>3623555.4</v>
      </c>
      <c r="M998" s="256">
        <v>0</v>
      </c>
      <c r="N998" s="256">
        <v>0</v>
      </c>
      <c r="O998" s="256">
        <v>0</v>
      </c>
      <c r="P998" s="256">
        <v>3623555.4</v>
      </c>
      <c r="Q998" s="258">
        <v>0</v>
      </c>
      <c r="R998" s="258">
        <v>0</v>
      </c>
      <c r="S998" s="259" t="s">
        <v>2259</v>
      </c>
    </row>
    <row r="999" spans="1:19" s="38" customFormat="1" ht="12" hidden="1" customHeight="1" x14ac:dyDescent="0.2">
      <c r="A999" s="249">
        <v>440</v>
      </c>
      <c r="B999" s="250" t="s">
        <v>1269</v>
      </c>
      <c r="C999" s="251" t="s">
        <v>268</v>
      </c>
      <c r="D999" s="263" t="s">
        <v>2200</v>
      </c>
      <c r="E999" s="255">
        <v>1986</v>
      </c>
      <c r="F999" s="254" t="s">
        <v>781</v>
      </c>
      <c r="G999" s="268">
        <v>3</v>
      </c>
      <c r="H999" s="257">
        <v>2</v>
      </c>
      <c r="I999" s="256">
        <v>981.8</v>
      </c>
      <c r="J999" s="256">
        <v>868.5</v>
      </c>
      <c r="K999" s="268">
        <v>31</v>
      </c>
      <c r="L999" s="256">
        <v>3358417.21</v>
      </c>
      <c r="M999" s="256">
        <v>0</v>
      </c>
      <c r="N999" s="256">
        <v>0</v>
      </c>
      <c r="O999" s="256">
        <v>0</v>
      </c>
      <c r="P999" s="256">
        <v>3358417.21</v>
      </c>
      <c r="Q999" s="258">
        <v>0</v>
      </c>
      <c r="R999" s="258">
        <v>0</v>
      </c>
      <c r="S999" s="259" t="s">
        <v>2259</v>
      </c>
    </row>
    <row r="1000" spans="1:19" s="38" customFormat="1" ht="12" hidden="1" customHeight="1" x14ac:dyDescent="0.2">
      <c r="A1000" s="249">
        <v>441</v>
      </c>
      <c r="B1000" s="250" t="s">
        <v>1270</v>
      </c>
      <c r="C1000" s="251" t="s">
        <v>268</v>
      </c>
      <c r="D1000" s="263" t="s">
        <v>2200</v>
      </c>
      <c r="E1000" s="255">
        <v>1986</v>
      </c>
      <c r="F1000" s="254" t="s">
        <v>781</v>
      </c>
      <c r="G1000" s="268">
        <v>4</v>
      </c>
      <c r="H1000" s="257">
        <v>1</v>
      </c>
      <c r="I1000" s="256">
        <v>671.7</v>
      </c>
      <c r="J1000" s="256">
        <v>580.9</v>
      </c>
      <c r="K1000" s="268">
        <v>30</v>
      </c>
      <c r="L1000" s="256">
        <v>1838291.52</v>
      </c>
      <c r="M1000" s="256">
        <v>0</v>
      </c>
      <c r="N1000" s="256">
        <v>0</v>
      </c>
      <c r="O1000" s="256">
        <v>0</v>
      </c>
      <c r="P1000" s="256">
        <v>1838291.52</v>
      </c>
      <c r="Q1000" s="258">
        <v>0</v>
      </c>
      <c r="R1000" s="258">
        <v>0</v>
      </c>
      <c r="S1000" s="259" t="s">
        <v>2259</v>
      </c>
    </row>
    <row r="1001" spans="1:19" s="38" customFormat="1" ht="12" hidden="1" customHeight="1" x14ac:dyDescent="0.2">
      <c r="A1001" s="249">
        <v>442</v>
      </c>
      <c r="B1001" s="250" t="s">
        <v>1271</v>
      </c>
      <c r="C1001" s="251" t="s">
        <v>268</v>
      </c>
      <c r="D1001" s="263" t="s">
        <v>2200</v>
      </c>
      <c r="E1001" s="255">
        <v>1986</v>
      </c>
      <c r="F1001" s="254" t="s">
        <v>781</v>
      </c>
      <c r="G1001" s="268">
        <v>4</v>
      </c>
      <c r="H1001" s="257">
        <v>1</v>
      </c>
      <c r="I1001" s="256">
        <v>667.2</v>
      </c>
      <c r="J1001" s="256">
        <v>577.79999999999995</v>
      </c>
      <c r="K1001" s="268">
        <v>30</v>
      </c>
      <c r="L1001" s="256">
        <v>2068077.96</v>
      </c>
      <c r="M1001" s="256">
        <v>0</v>
      </c>
      <c r="N1001" s="256">
        <v>0</v>
      </c>
      <c r="O1001" s="256">
        <v>0</v>
      </c>
      <c r="P1001" s="256">
        <v>2068077.96</v>
      </c>
      <c r="Q1001" s="258">
        <v>0</v>
      </c>
      <c r="R1001" s="258">
        <v>0</v>
      </c>
      <c r="S1001" s="259" t="s">
        <v>2259</v>
      </c>
    </row>
    <row r="1002" spans="1:19" s="38" customFormat="1" ht="12" hidden="1" customHeight="1" x14ac:dyDescent="0.2">
      <c r="A1002" s="249">
        <v>443</v>
      </c>
      <c r="B1002" s="250" t="s">
        <v>1272</v>
      </c>
      <c r="C1002" s="251" t="s">
        <v>268</v>
      </c>
      <c r="D1002" s="263" t="s">
        <v>2200</v>
      </c>
      <c r="E1002" s="255">
        <v>1987</v>
      </c>
      <c r="F1002" s="254" t="s">
        <v>781</v>
      </c>
      <c r="G1002" s="268">
        <v>5</v>
      </c>
      <c r="H1002" s="257">
        <v>1</v>
      </c>
      <c r="I1002" s="256">
        <v>853.8</v>
      </c>
      <c r="J1002" s="256">
        <v>735.5</v>
      </c>
      <c r="K1002" s="268">
        <v>113</v>
      </c>
      <c r="L1002" s="256">
        <v>1864805.34</v>
      </c>
      <c r="M1002" s="256">
        <v>0</v>
      </c>
      <c r="N1002" s="256">
        <v>0</v>
      </c>
      <c r="O1002" s="256">
        <v>0</v>
      </c>
      <c r="P1002" s="256">
        <v>1864805.34</v>
      </c>
      <c r="Q1002" s="258">
        <v>0</v>
      </c>
      <c r="R1002" s="258">
        <v>0</v>
      </c>
      <c r="S1002" s="259" t="s">
        <v>2259</v>
      </c>
    </row>
    <row r="1003" spans="1:19" s="38" customFormat="1" ht="12" hidden="1" customHeight="1" x14ac:dyDescent="0.2">
      <c r="A1003" s="249">
        <v>444</v>
      </c>
      <c r="B1003" s="250" t="s">
        <v>1273</v>
      </c>
      <c r="C1003" s="251" t="s">
        <v>268</v>
      </c>
      <c r="D1003" s="263" t="s">
        <v>2200</v>
      </c>
      <c r="E1003" s="255">
        <v>1987</v>
      </c>
      <c r="F1003" s="254" t="s">
        <v>781</v>
      </c>
      <c r="G1003" s="268">
        <v>4</v>
      </c>
      <c r="H1003" s="257">
        <v>1</v>
      </c>
      <c r="I1003" s="256">
        <v>663.2</v>
      </c>
      <c r="J1003" s="256">
        <v>573.1</v>
      </c>
      <c r="K1003" s="268">
        <v>40</v>
      </c>
      <c r="L1003" s="256">
        <v>2297864.4</v>
      </c>
      <c r="M1003" s="256">
        <v>0</v>
      </c>
      <c r="N1003" s="256">
        <v>0</v>
      </c>
      <c r="O1003" s="256">
        <v>0</v>
      </c>
      <c r="P1003" s="256">
        <v>2297864.4</v>
      </c>
      <c r="Q1003" s="258">
        <v>0</v>
      </c>
      <c r="R1003" s="258">
        <v>0</v>
      </c>
      <c r="S1003" s="259" t="s">
        <v>2259</v>
      </c>
    </row>
    <row r="1004" spans="1:19" s="38" customFormat="1" ht="12" hidden="1" customHeight="1" x14ac:dyDescent="0.2">
      <c r="A1004" s="249">
        <v>445</v>
      </c>
      <c r="B1004" s="250" t="s">
        <v>1274</v>
      </c>
      <c r="C1004" s="251" t="s">
        <v>268</v>
      </c>
      <c r="D1004" s="263" t="s">
        <v>2200</v>
      </c>
      <c r="E1004" s="255">
        <v>1987</v>
      </c>
      <c r="F1004" s="254" t="s">
        <v>781</v>
      </c>
      <c r="G1004" s="268">
        <v>4</v>
      </c>
      <c r="H1004" s="257">
        <v>1</v>
      </c>
      <c r="I1004" s="256">
        <v>662.4</v>
      </c>
      <c r="J1004" s="256">
        <v>573.29999999999995</v>
      </c>
      <c r="K1004" s="268">
        <v>26</v>
      </c>
      <c r="L1004" s="256">
        <v>1811777.7</v>
      </c>
      <c r="M1004" s="256">
        <v>0</v>
      </c>
      <c r="N1004" s="256">
        <v>0</v>
      </c>
      <c r="O1004" s="256">
        <v>0</v>
      </c>
      <c r="P1004" s="256">
        <v>1811777.7</v>
      </c>
      <c r="Q1004" s="258">
        <v>0</v>
      </c>
      <c r="R1004" s="258">
        <v>0</v>
      </c>
      <c r="S1004" s="259" t="s">
        <v>2259</v>
      </c>
    </row>
    <row r="1005" spans="1:19" s="38" customFormat="1" ht="12" hidden="1" customHeight="1" x14ac:dyDescent="0.2">
      <c r="A1005" s="249">
        <v>446</v>
      </c>
      <c r="B1005" s="250" t="s">
        <v>1275</v>
      </c>
      <c r="C1005" s="251" t="s">
        <v>268</v>
      </c>
      <c r="D1005" s="263" t="s">
        <v>2200</v>
      </c>
      <c r="E1005" s="255">
        <v>1988</v>
      </c>
      <c r="F1005" s="254" t="s">
        <v>781</v>
      </c>
      <c r="G1005" s="268">
        <v>3</v>
      </c>
      <c r="H1005" s="257">
        <v>2</v>
      </c>
      <c r="I1005" s="256">
        <v>996</v>
      </c>
      <c r="J1005" s="256">
        <v>872.8</v>
      </c>
      <c r="K1005" s="268">
        <v>26</v>
      </c>
      <c r="L1005" s="256">
        <v>3579365.7</v>
      </c>
      <c r="M1005" s="256">
        <v>0</v>
      </c>
      <c r="N1005" s="256">
        <v>0</v>
      </c>
      <c r="O1005" s="256">
        <v>0</v>
      </c>
      <c r="P1005" s="256">
        <v>3579365.7</v>
      </c>
      <c r="Q1005" s="258">
        <v>0</v>
      </c>
      <c r="R1005" s="258">
        <v>0</v>
      </c>
      <c r="S1005" s="259" t="s">
        <v>2259</v>
      </c>
    </row>
    <row r="1006" spans="1:19" s="38" customFormat="1" ht="12" hidden="1" customHeight="1" x14ac:dyDescent="0.2">
      <c r="A1006" s="249">
        <v>447</v>
      </c>
      <c r="B1006" s="250" t="s">
        <v>1276</v>
      </c>
      <c r="C1006" s="251" t="s">
        <v>268</v>
      </c>
      <c r="D1006" s="263" t="s">
        <v>2200</v>
      </c>
      <c r="E1006" s="255">
        <v>1990</v>
      </c>
      <c r="F1006" s="254" t="s">
        <v>781</v>
      </c>
      <c r="G1006" s="268">
        <v>5</v>
      </c>
      <c r="H1006" s="257">
        <v>2</v>
      </c>
      <c r="I1006" s="256">
        <v>1868.4</v>
      </c>
      <c r="J1006" s="256">
        <v>1658.4</v>
      </c>
      <c r="K1006" s="268">
        <v>45</v>
      </c>
      <c r="L1006" s="256">
        <v>3958584.05</v>
      </c>
      <c r="M1006" s="256">
        <v>0</v>
      </c>
      <c r="N1006" s="256">
        <v>0</v>
      </c>
      <c r="O1006" s="256">
        <v>0</v>
      </c>
      <c r="P1006" s="256">
        <v>3958584.05</v>
      </c>
      <c r="Q1006" s="258">
        <v>0</v>
      </c>
      <c r="R1006" s="258">
        <v>0</v>
      </c>
      <c r="S1006" s="259" t="s">
        <v>2259</v>
      </c>
    </row>
    <row r="1007" spans="1:19" s="38" customFormat="1" ht="12" hidden="1" customHeight="1" x14ac:dyDescent="0.2">
      <c r="A1007" s="249">
        <v>448</v>
      </c>
      <c r="B1007" s="250" t="s">
        <v>1277</v>
      </c>
      <c r="C1007" s="251" t="s">
        <v>268</v>
      </c>
      <c r="D1007" s="263" t="s">
        <v>2200</v>
      </c>
      <c r="E1007" s="255">
        <v>1990</v>
      </c>
      <c r="F1007" s="254" t="s">
        <v>781</v>
      </c>
      <c r="G1007" s="268">
        <v>5</v>
      </c>
      <c r="H1007" s="257">
        <v>2</v>
      </c>
      <c r="I1007" s="256">
        <v>1878.5</v>
      </c>
      <c r="J1007" s="256">
        <v>1668.5</v>
      </c>
      <c r="K1007" s="268">
        <v>77</v>
      </c>
      <c r="L1007" s="256">
        <v>3958584.05</v>
      </c>
      <c r="M1007" s="256">
        <v>0</v>
      </c>
      <c r="N1007" s="256">
        <v>0</v>
      </c>
      <c r="O1007" s="256">
        <v>0</v>
      </c>
      <c r="P1007" s="256">
        <v>3958584.05</v>
      </c>
      <c r="Q1007" s="258">
        <v>0</v>
      </c>
      <c r="R1007" s="258">
        <v>0</v>
      </c>
      <c r="S1007" s="259" t="s">
        <v>2259</v>
      </c>
    </row>
    <row r="1008" spans="1:19" s="38" customFormat="1" ht="12" hidden="1" customHeight="1" x14ac:dyDescent="0.2">
      <c r="A1008" s="249">
        <v>449</v>
      </c>
      <c r="B1008" s="250" t="s">
        <v>1278</v>
      </c>
      <c r="C1008" s="251" t="s">
        <v>268</v>
      </c>
      <c r="D1008" s="263" t="s">
        <v>2200</v>
      </c>
      <c r="E1008" s="255">
        <v>1993</v>
      </c>
      <c r="F1008" s="254" t="s">
        <v>781</v>
      </c>
      <c r="G1008" s="268">
        <v>3</v>
      </c>
      <c r="H1008" s="257">
        <v>3</v>
      </c>
      <c r="I1008" s="256">
        <v>1370.6</v>
      </c>
      <c r="J1008" s="256">
        <v>1259</v>
      </c>
      <c r="K1008" s="268">
        <v>64</v>
      </c>
      <c r="L1008" s="256">
        <v>4860867.01</v>
      </c>
      <c r="M1008" s="256">
        <v>0</v>
      </c>
      <c r="N1008" s="256">
        <v>0</v>
      </c>
      <c r="O1008" s="256">
        <v>0</v>
      </c>
      <c r="P1008" s="256">
        <v>4860867.01</v>
      </c>
      <c r="Q1008" s="258">
        <v>0</v>
      </c>
      <c r="R1008" s="258">
        <v>0</v>
      </c>
      <c r="S1008" s="259" t="s">
        <v>2259</v>
      </c>
    </row>
    <row r="1009" spans="1:19" s="38" customFormat="1" ht="12" hidden="1" customHeight="1" x14ac:dyDescent="0.2">
      <c r="A1009" s="249">
        <v>450</v>
      </c>
      <c r="B1009" s="250" t="s">
        <v>1279</v>
      </c>
      <c r="C1009" s="251" t="s">
        <v>268</v>
      </c>
      <c r="D1009" s="263" t="s">
        <v>2200</v>
      </c>
      <c r="E1009" s="255">
        <v>1988</v>
      </c>
      <c r="F1009" s="254" t="s">
        <v>781</v>
      </c>
      <c r="G1009" s="268">
        <v>2</v>
      </c>
      <c r="H1009" s="257">
        <v>4</v>
      </c>
      <c r="I1009" s="256">
        <v>1204.2</v>
      </c>
      <c r="J1009" s="256">
        <v>1137.8</v>
      </c>
      <c r="K1009" s="268">
        <v>61</v>
      </c>
      <c r="L1009" s="256">
        <v>7503411.0599999996</v>
      </c>
      <c r="M1009" s="256">
        <v>0</v>
      </c>
      <c r="N1009" s="256">
        <v>0</v>
      </c>
      <c r="O1009" s="256">
        <v>0</v>
      </c>
      <c r="P1009" s="256">
        <v>7503411.0599999996</v>
      </c>
      <c r="Q1009" s="258">
        <v>0</v>
      </c>
      <c r="R1009" s="258">
        <v>0</v>
      </c>
      <c r="S1009" s="259" t="s">
        <v>2259</v>
      </c>
    </row>
    <row r="1010" spans="1:19" s="38" customFormat="1" ht="12" hidden="1" customHeight="1" x14ac:dyDescent="0.2">
      <c r="A1010" s="249">
        <v>451</v>
      </c>
      <c r="B1010" s="250" t="s">
        <v>830</v>
      </c>
      <c r="C1010" s="251" t="s">
        <v>268</v>
      </c>
      <c r="D1010" s="263" t="s">
        <v>266</v>
      </c>
      <c r="E1010" s="264">
        <v>1993</v>
      </c>
      <c r="F1010" s="254" t="s">
        <v>784</v>
      </c>
      <c r="G1010" s="266">
        <v>5</v>
      </c>
      <c r="H1010" s="265">
        <v>3</v>
      </c>
      <c r="I1010" s="256">
        <v>2322.4</v>
      </c>
      <c r="J1010" s="256">
        <v>2087.5</v>
      </c>
      <c r="K1010" s="266">
        <v>111</v>
      </c>
      <c r="L1010" s="256">
        <v>5959422.9400000004</v>
      </c>
      <c r="M1010" s="256">
        <v>0</v>
      </c>
      <c r="N1010" s="256">
        <v>0</v>
      </c>
      <c r="O1010" s="256">
        <v>0</v>
      </c>
      <c r="P1010" s="256">
        <v>5959422.9400000004</v>
      </c>
      <c r="Q1010" s="258">
        <v>0</v>
      </c>
      <c r="R1010" s="258">
        <v>0</v>
      </c>
      <c r="S1010" s="259" t="s">
        <v>2259</v>
      </c>
    </row>
    <row r="1011" spans="1:19" s="38" customFormat="1" ht="12" hidden="1" customHeight="1" x14ac:dyDescent="0.2">
      <c r="A1011" s="249">
        <v>452</v>
      </c>
      <c r="B1011" s="250" t="s">
        <v>833</v>
      </c>
      <c r="C1011" s="251" t="s">
        <v>268</v>
      </c>
      <c r="D1011" s="263" t="s">
        <v>266</v>
      </c>
      <c r="E1011" s="264">
        <v>1999</v>
      </c>
      <c r="F1011" s="254" t="s">
        <v>784</v>
      </c>
      <c r="G1011" s="266">
        <v>9</v>
      </c>
      <c r="H1011" s="265">
        <v>4</v>
      </c>
      <c r="I1011" s="256">
        <v>14621.5</v>
      </c>
      <c r="J1011" s="256">
        <v>13160.9</v>
      </c>
      <c r="K1011" s="266">
        <v>283</v>
      </c>
      <c r="L1011" s="256">
        <v>11128719.6</v>
      </c>
      <c r="M1011" s="256">
        <v>0</v>
      </c>
      <c r="N1011" s="256">
        <v>0</v>
      </c>
      <c r="O1011" s="256">
        <v>0</v>
      </c>
      <c r="P1011" s="256">
        <v>11128719.6</v>
      </c>
      <c r="Q1011" s="258">
        <v>0</v>
      </c>
      <c r="R1011" s="258">
        <v>0</v>
      </c>
      <c r="S1011" s="259" t="s">
        <v>2259</v>
      </c>
    </row>
    <row r="1012" spans="1:19" s="38" customFormat="1" ht="12" hidden="1" customHeight="1" x14ac:dyDescent="0.2">
      <c r="A1012" s="249">
        <v>453</v>
      </c>
      <c r="B1012" s="250" t="s">
        <v>836</v>
      </c>
      <c r="C1012" s="251" t="s">
        <v>268</v>
      </c>
      <c r="D1012" s="263" t="s">
        <v>266</v>
      </c>
      <c r="E1012" s="264">
        <v>1990</v>
      </c>
      <c r="F1012" s="254" t="s">
        <v>784</v>
      </c>
      <c r="G1012" s="266">
        <v>14</v>
      </c>
      <c r="H1012" s="265">
        <v>1</v>
      </c>
      <c r="I1012" s="256">
        <v>6221.5</v>
      </c>
      <c r="J1012" s="256">
        <v>5979.1</v>
      </c>
      <c r="K1012" s="266">
        <v>32</v>
      </c>
      <c r="L1012" s="256">
        <v>2782179.9</v>
      </c>
      <c r="M1012" s="256">
        <v>0</v>
      </c>
      <c r="N1012" s="256">
        <v>0</v>
      </c>
      <c r="O1012" s="256">
        <v>0</v>
      </c>
      <c r="P1012" s="256">
        <v>2782179.9</v>
      </c>
      <c r="Q1012" s="258">
        <v>0</v>
      </c>
      <c r="R1012" s="258">
        <v>0</v>
      </c>
      <c r="S1012" s="259" t="s">
        <v>2259</v>
      </c>
    </row>
    <row r="1013" spans="1:19" s="38" customFormat="1" ht="12" hidden="1" customHeight="1" x14ac:dyDescent="0.2">
      <c r="A1013" s="249">
        <v>454</v>
      </c>
      <c r="B1013" s="250" t="s">
        <v>837</v>
      </c>
      <c r="C1013" s="251" t="s">
        <v>268</v>
      </c>
      <c r="D1013" s="263" t="s">
        <v>266</v>
      </c>
      <c r="E1013" s="264">
        <v>2000</v>
      </c>
      <c r="F1013" s="254" t="s">
        <v>838</v>
      </c>
      <c r="G1013" s="266">
        <v>16</v>
      </c>
      <c r="H1013" s="265">
        <v>1</v>
      </c>
      <c r="I1013" s="256">
        <v>5865.6</v>
      </c>
      <c r="J1013" s="256">
        <v>4604.6000000000004</v>
      </c>
      <c r="K1013" s="266">
        <v>42</v>
      </c>
      <c r="L1013" s="256">
        <v>3419398.98</v>
      </c>
      <c r="M1013" s="256">
        <v>0</v>
      </c>
      <c r="N1013" s="256">
        <v>0</v>
      </c>
      <c r="O1013" s="256">
        <v>0</v>
      </c>
      <c r="P1013" s="256">
        <v>3419398.98</v>
      </c>
      <c r="Q1013" s="258">
        <v>0</v>
      </c>
      <c r="R1013" s="258">
        <v>0</v>
      </c>
      <c r="S1013" s="259" t="s">
        <v>2259</v>
      </c>
    </row>
    <row r="1014" spans="1:19" s="38" customFormat="1" ht="12" hidden="1" customHeight="1" x14ac:dyDescent="0.2">
      <c r="A1014" s="249">
        <v>455</v>
      </c>
      <c r="B1014" s="250" t="s">
        <v>864</v>
      </c>
      <c r="C1014" s="251" t="s">
        <v>268</v>
      </c>
      <c r="D1014" s="263" t="s">
        <v>266</v>
      </c>
      <c r="E1014" s="264">
        <v>1994</v>
      </c>
      <c r="F1014" s="254" t="s">
        <v>784</v>
      </c>
      <c r="G1014" s="266">
        <v>5</v>
      </c>
      <c r="H1014" s="265">
        <v>2</v>
      </c>
      <c r="I1014" s="256">
        <v>1907.7</v>
      </c>
      <c r="J1014" s="256">
        <v>1742.4</v>
      </c>
      <c r="K1014" s="266">
        <v>66</v>
      </c>
      <c r="L1014" s="256">
        <v>3252361.92</v>
      </c>
      <c r="M1014" s="256">
        <v>0</v>
      </c>
      <c r="N1014" s="256">
        <v>0</v>
      </c>
      <c r="O1014" s="256">
        <v>0</v>
      </c>
      <c r="P1014" s="256">
        <v>3252361.92</v>
      </c>
      <c r="Q1014" s="258">
        <v>0</v>
      </c>
      <c r="R1014" s="258">
        <v>0</v>
      </c>
      <c r="S1014" s="259" t="s">
        <v>2259</v>
      </c>
    </row>
    <row r="1015" spans="1:19" s="38" customFormat="1" ht="12" hidden="1" customHeight="1" x14ac:dyDescent="0.2">
      <c r="A1015" s="249">
        <v>456</v>
      </c>
      <c r="B1015" s="250" t="s">
        <v>867</v>
      </c>
      <c r="C1015" s="251" t="s">
        <v>268</v>
      </c>
      <c r="D1015" s="263" t="s">
        <v>266</v>
      </c>
      <c r="E1015" s="264">
        <v>1992</v>
      </c>
      <c r="F1015" s="254" t="s">
        <v>781</v>
      </c>
      <c r="G1015" s="266">
        <v>5</v>
      </c>
      <c r="H1015" s="265">
        <v>4</v>
      </c>
      <c r="I1015" s="256">
        <v>2685.3</v>
      </c>
      <c r="J1015" s="256">
        <v>2380.8000000000002</v>
      </c>
      <c r="K1015" s="266">
        <v>33</v>
      </c>
      <c r="L1015" s="256">
        <v>6858241.4400000004</v>
      </c>
      <c r="M1015" s="256">
        <v>0</v>
      </c>
      <c r="N1015" s="256">
        <v>0</v>
      </c>
      <c r="O1015" s="256">
        <v>0</v>
      </c>
      <c r="P1015" s="256">
        <v>6858241.4400000004</v>
      </c>
      <c r="Q1015" s="258">
        <v>0</v>
      </c>
      <c r="R1015" s="258">
        <v>0</v>
      </c>
      <c r="S1015" s="259" t="s">
        <v>2259</v>
      </c>
    </row>
    <row r="1016" spans="1:19" s="38" customFormat="1" ht="12" hidden="1" customHeight="1" x14ac:dyDescent="0.2">
      <c r="A1016" s="249">
        <v>457</v>
      </c>
      <c r="B1016" s="250" t="s">
        <v>872</v>
      </c>
      <c r="C1016" s="251" t="s">
        <v>268</v>
      </c>
      <c r="D1016" s="263" t="s">
        <v>266</v>
      </c>
      <c r="E1016" s="264">
        <v>2000</v>
      </c>
      <c r="F1016" s="254" t="s">
        <v>784</v>
      </c>
      <c r="G1016" s="266">
        <v>12</v>
      </c>
      <c r="H1016" s="265">
        <v>4</v>
      </c>
      <c r="I1016" s="256">
        <v>19984</v>
      </c>
      <c r="J1016" s="256">
        <v>12198.4</v>
      </c>
      <c r="K1016" s="266">
        <v>205</v>
      </c>
      <c r="L1016" s="256">
        <v>17398368.68</v>
      </c>
      <c r="M1016" s="256">
        <v>0</v>
      </c>
      <c r="N1016" s="256">
        <v>0</v>
      </c>
      <c r="O1016" s="256">
        <v>0</v>
      </c>
      <c r="P1016" s="256">
        <v>17398368.68</v>
      </c>
      <c r="Q1016" s="258">
        <v>0</v>
      </c>
      <c r="R1016" s="258">
        <v>0</v>
      </c>
      <c r="S1016" s="259" t="s">
        <v>2259</v>
      </c>
    </row>
    <row r="1017" spans="1:19" s="38" customFormat="1" ht="12" hidden="1" customHeight="1" x14ac:dyDescent="0.2">
      <c r="A1017" s="249">
        <v>458</v>
      </c>
      <c r="B1017" s="250" t="s">
        <v>925</v>
      </c>
      <c r="C1017" s="251" t="s">
        <v>268</v>
      </c>
      <c r="D1017" s="263" t="s">
        <v>266</v>
      </c>
      <c r="E1017" s="255">
        <v>1997</v>
      </c>
      <c r="F1017" s="254" t="s">
        <v>784</v>
      </c>
      <c r="G1017" s="268">
        <v>9</v>
      </c>
      <c r="H1017" s="257">
        <v>2</v>
      </c>
      <c r="I1017" s="256">
        <v>4034.1</v>
      </c>
      <c r="J1017" s="256">
        <v>3394.1</v>
      </c>
      <c r="K1017" s="268">
        <v>180</v>
      </c>
      <c r="L1017" s="256">
        <v>5564359.7999999998</v>
      </c>
      <c r="M1017" s="256">
        <v>0</v>
      </c>
      <c r="N1017" s="256">
        <v>0</v>
      </c>
      <c r="O1017" s="256">
        <v>0</v>
      </c>
      <c r="P1017" s="256">
        <v>5564359.7999999998</v>
      </c>
      <c r="Q1017" s="258">
        <v>0</v>
      </c>
      <c r="R1017" s="258">
        <v>0</v>
      </c>
      <c r="S1017" s="259" t="s">
        <v>2259</v>
      </c>
    </row>
    <row r="1018" spans="1:19" s="38" customFormat="1" ht="12" hidden="1" customHeight="1" x14ac:dyDescent="0.2">
      <c r="A1018" s="249">
        <v>459</v>
      </c>
      <c r="B1018" s="250" t="s">
        <v>1987</v>
      </c>
      <c r="C1018" s="251" t="s">
        <v>268</v>
      </c>
      <c r="D1018" s="263" t="s">
        <v>266</v>
      </c>
      <c r="E1018" s="255">
        <v>1995</v>
      </c>
      <c r="F1018" s="254" t="s">
        <v>784</v>
      </c>
      <c r="G1018" s="268">
        <v>12</v>
      </c>
      <c r="H1018" s="257">
        <v>1</v>
      </c>
      <c r="I1018" s="256">
        <v>4289</v>
      </c>
      <c r="J1018" s="256">
        <v>3422</v>
      </c>
      <c r="K1018" s="268">
        <v>152</v>
      </c>
      <c r="L1018" s="256">
        <v>5564359.7999999998</v>
      </c>
      <c r="M1018" s="256">
        <v>0</v>
      </c>
      <c r="N1018" s="256">
        <v>0</v>
      </c>
      <c r="O1018" s="256">
        <v>0</v>
      </c>
      <c r="P1018" s="256">
        <v>5564359.7999999998</v>
      </c>
      <c r="Q1018" s="258">
        <v>0</v>
      </c>
      <c r="R1018" s="258">
        <v>0</v>
      </c>
      <c r="S1018" s="259" t="s">
        <v>2259</v>
      </c>
    </row>
    <row r="1019" spans="1:19" s="38" customFormat="1" ht="12" hidden="1" customHeight="1" x14ac:dyDescent="0.2">
      <c r="A1019" s="249">
        <v>460</v>
      </c>
      <c r="B1019" s="250" t="s">
        <v>1990</v>
      </c>
      <c r="C1019" s="251" t="s">
        <v>268</v>
      </c>
      <c r="D1019" s="263" t="s">
        <v>266</v>
      </c>
      <c r="E1019" s="255">
        <v>1973</v>
      </c>
      <c r="F1019" s="254" t="s">
        <v>781</v>
      </c>
      <c r="G1019" s="268">
        <v>5</v>
      </c>
      <c r="H1019" s="257">
        <v>4</v>
      </c>
      <c r="I1019" s="256">
        <v>3580.5</v>
      </c>
      <c r="J1019" s="256">
        <v>3307.5</v>
      </c>
      <c r="K1019" s="268">
        <v>138</v>
      </c>
      <c r="L1019" s="256">
        <v>9156105.8499999996</v>
      </c>
      <c r="M1019" s="256">
        <v>0</v>
      </c>
      <c r="N1019" s="256">
        <v>0</v>
      </c>
      <c r="O1019" s="256">
        <v>0</v>
      </c>
      <c r="P1019" s="256">
        <v>9156105.8499999996</v>
      </c>
      <c r="Q1019" s="258">
        <v>0</v>
      </c>
      <c r="R1019" s="258">
        <v>0</v>
      </c>
      <c r="S1019" s="259" t="s">
        <v>2259</v>
      </c>
    </row>
    <row r="1020" spans="1:19" s="38" customFormat="1" ht="12" hidden="1" customHeight="1" x14ac:dyDescent="0.2">
      <c r="A1020" s="249">
        <v>461</v>
      </c>
      <c r="B1020" s="250" t="s">
        <v>1997</v>
      </c>
      <c r="C1020" s="251" t="s">
        <v>268</v>
      </c>
      <c r="D1020" s="263" t="s">
        <v>266</v>
      </c>
      <c r="E1020" s="255">
        <v>1998</v>
      </c>
      <c r="F1020" s="254" t="s">
        <v>784</v>
      </c>
      <c r="G1020" s="268">
        <v>6</v>
      </c>
      <c r="H1020" s="257">
        <v>5</v>
      </c>
      <c r="I1020" s="256">
        <v>4350.8</v>
      </c>
      <c r="J1020" s="256">
        <v>3890.5</v>
      </c>
      <c r="K1020" s="268">
        <v>175</v>
      </c>
      <c r="L1020" s="256">
        <v>10477710.949999999</v>
      </c>
      <c r="M1020" s="256">
        <v>0</v>
      </c>
      <c r="N1020" s="256">
        <v>0</v>
      </c>
      <c r="O1020" s="256">
        <v>0</v>
      </c>
      <c r="P1020" s="256">
        <v>10477710.949999999</v>
      </c>
      <c r="Q1020" s="258">
        <v>0</v>
      </c>
      <c r="R1020" s="258">
        <v>0</v>
      </c>
      <c r="S1020" s="259" t="s">
        <v>2259</v>
      </c>
    </row>
    <row r="1021" spans="1:19" s="38" customFormat="1" ht="12" hidden="1" customHeight="1" x14ac:dyDescent="0.2">
      <c r="A1021" s="249">
        <v>462</v>
      </c>
      <c r="B1021" s="250" t="s">
        <v>1998</v>
      </c>
      <c r="C1021" s="251" t="s">
        <v>268</v>
      </c>
      <c r="D1021" s="263" t="s">
        <v>266</v>
      </c>
      <c r="E1021" s="255">
        <v>1993</v>
      </c>
      <c r="F1021" s="254" t="s">
        <v>949</v>
      </c>
      <c r="G1021" s="268">
        <v>9</v>
      </c>
      <c r="H1021" s="257">
        <v>8</v>
      </c>
      <c r="I1021" s="256">
        <v>19119.7</v>
      </c>
      <c r="J1021" s="256">
        <v>15624.5</v>
      </c>
      <c r="K1021" s="268">
        <v>772</v>
      </c>
      <c r="L1021" s="256">
        <v>22257439.210000001</v>
      </c>
      <c r="M1021" s="256">
        <v>0</v>
      </c>
      <c r="N1021" s="256">
        <v>0</v>
      </c>
      <c r="O1021" s="256">
        <v>0</v>
      </c>
      <c r="P1021" s="256">
        <v>22257439.210000001</v>
      </c>
      <c r="Q1021" s="258">
        <v>0</v>
      </c>
      <c r="R1021" s="258">
        <v>0</v>
      </c>
      <c r="S1021" s="259" t="s">
        <v>2259</v>
      </c>
    </row>
    <row r="1022" spans="1:19" s="38" customFormat="1" ht="12" hidden="1" customHeight="1" x14ac:dyDescent="0.2">
      <c r="A1022" s="249">
        <v>463</v>
      </c>
      <c r="B1022" s="250" t="s">
        <v>2008</v>
      </c>
      <c r="C1022" s="251" t="s">
        <v>268</v>
      </c>
      <c r="D1022" s="263" t="s">
        <v>267</v>
      </c>
      <c r="E1022" s="255">
        <v>1996</v>
      </c>
      <c r="F1022" s="254" t="s">
        <v>784</v>
      </c>
      <c r="G1022" s="268">
        <v>6</v>
      </c>
      <c r="H1022" s="257">
        <v>4</v>
      </c>
      <c r="I1022" s="256">
        <v>5161.7</v>
      </c>
      <c r="J1022" s="256">
        <v>4275.2</v>
      </c>
      <c r="K1022" s="268">
        <v>150</v>
      </c>
      <c r="L1022" s="256">
        <v>14380035.41</v>
      </c>
      <c r="M1022" s="256">
        <v>0</v>
      </c>
      <c r="N1022" s="256">
        <v>0</v>
      </c>
      <c r="O1022" s="256">
        <v>0</v>
      </c>
      <c r="P1022" s="256">
        <v>14380035.41</v>
      </c>
      <c r="Q1022" s="258">
        <v>0</v>
      </c>
      <c r="R1022" s="258">
        <v>0</v>
      </c>
      <c r="S1022" s="259" t="s">
        <v>2259</v>
      </c>
    </row>
    <row r="1023" spans="1:19" s="38" customFormat="1" ht="12" hidden="1" customHeight="1" x14ac:dyDescent="0.2">
      <c r="A1023" s="249">
        <v>464</v>
      </c>
      <c r="B1023" s="250" t="s">
        <v>2012</v>
      </c>
      <c r="C1023" s="251" t="s">
        <v>268</v>
      </c>
      <c r="D1023" s="263" t="s">
        <v>266</v>
      </c>
      <c r="E1023" s="255">
        <v>1997</v>
      </c>
      <c r="F1023" s="254" t="s">
        <v>784</v>
      </c>
      <c r="G1023" s="268">
        <v>6</v>
      </c>
      <c r="H1023" s="257">
        <v>3</v>
      </c>
      <c r="I1023" s="256">
        <v>8446</v>
      </c>
      <c r="J1023" s="256">
        <v>7597.4</v>
      </c>
      <c r="K1023" s="268">
        <v>201</v>
      </c>
      <c r="L1023" s="256">
        <v>17764259.399999999</v>
      </c>
      <c r="M1023" s="256">
        <v>0</v>
      </c>
      <c r="N1023" s="256">
        <v>0</v>
      </c>
      <c r="O1023" s="256">
        <v>0</v>
      </c>
      <c r="P1023" s="256">
        <v>17764259.399999999</v>
      </c>
      <c r="Q1023" s="258">
        <v>0</v>
      </c>
      <c r="R1023" s="258">
        <v>0</v>
      </c>
      <c r="S1023" s="259" t="s">
        <v>2259</v>
      </c>
    </row>
    <row r="1024" spans="1:19" s="38" customFormat="1" ht="12" hidden="1" customHeight="1" x14ac:dyDescent="0.2">
      <c r="A1024" s="249">
        <v>465</v>
      </c>
      <c r="B1024" s="250" t="s">
        <v>2013</v>
      </c>
      <c r="C1024" s="251" t="s">
        <v>268</v>
      </c>
      <c r="D1024" s="263" t="s">
        <v>266</v>
      </c>
      <c r="E1024" s="255">
        <v>1998</v>
      </c>
      <c r="F1024" s="254" t="s">
        <v>784</v>
      </c>
      <c r="G1024" s="268">
        <v>6</v>
      </c>
      <c r="H1024" s="257">
        <v>3</v>
      </c>
      <c r="I1024" s="256">
        <v>16000</v>
      </c>
      <c r="J1024" s="256">
        <v>15580</v>
      </c>
      <c r="K1024" s="268">
        <v>230</v>
      </c>
      <c r="L1024" s="256">
        <v>15180903.9</v>
      </c>
      <c r="M1024" s="256">
        <v>0</v>
      </c>
      <c r="N1024" s="256">
        <v>0</v>
      </c>
      <c r="O1024" s="256">
        <v>0</v>
      </c>
      <c r="P1024" s="256">
        <v>15180903.9</v>
      </c>
      <c r="Q1024" s="258">
        <v>0</v>
      </c>
      <c r="R1024" s="258">
        <v>0</v>
      </c>
      <c r="S1024" s="259" t="s">
        <v>2259</v>
      </c>
    </row>
    <row r="1025" spans="1:19" s="38" customFormat="1" ht="12" hidden="1" customHeight="1" x14ac:dyDescent="0.2">
      <c r="A1025" s="249">
        <v>466</v>
      </c>
      <c r="B1025" s="250" t="s">
        <v>2014</v>
      </c>
      <c r="C1025" s="251" t="s">
        <v>268</v>
      </c>
      <c r="D1025" s="263" t="s">
        <v>266</v>
      </c>
      <c r="E1025" s="255">
        <v>1998</v>
      </c>
      <c r="F1025" s="254" t="s">
        <v>784</v>
      </c>
      <c r="G1025" s="268">
        <v>10</v>
      </c>
      <c r="H1025" s="257">
        <v>6</v>
      </c>
      <c r="I1025" s="256">
        <v>18048</v>
      </c>
      <c r="J1025" s="256">
        <v>15580</v>
      </c>
      <c r="K1025" s="268">
        <v>463</v>
      </c>
      <c r="L1025" s="256">
        <v>16693079.4</v>
      </c>
      <c r="M1025" s="256">
        <v>0</v>
      </c>
      <c r="N1025" s="256">
        <v>0</v>
      </c>
      <c r="O1025" s="256">
        <v>0</v>
      </c>
      <c r="P1025" s="256">
        <v>16693079.4</v>
      </c>
      <c r="Q1025" s="258">
        <v>0</v>
      </c>
      <c r="R1025" s="258">
        <v>0</v>
      </c>
      <c r="S1025" s="259" t="s">
        <v>2259</v>
      </c>
    </row>
    <row r="1026" spans="1:19" s="38" customFormat="1" ht="12" hidden="1" customHeight="1" x14ac:dyDescent="0.2">
      <c r="A1026" s="249">
        <v>467</v>
      </c>
      <c r="B1026" s="250" t="s">
        <v>2026</v>
      </c>
      <c r="C1026" s="251" t="s">
        <v>268</v>
      </c>
      <c r="D1026" s="263" t="s">
        <v>266</v>
      </c>
      <c r="E1026" s="255">
        <v>1993</v>
      </c>
      <c r="F1026" s="254" t="s">
        <v>784</v>
      </c>
      <c r="G1026" s="268">
        <v>9</v>
      </c>
      <c r="H1026" s="257">
        <v>7</v>
      </c>
      <c r="I1026" s="256">
        <v>16589.599999999999</v>
      </c>
      <c r="J1026" s="256">
        <v>12870.9</v>
      </c>
      <c r="K1026" s="268">
        <v>582</v>
      </c>
      <c r="L1026" s="256">
        <v>19475259.300000001</v>
      </c>
      <c r="M1026" s="256">
        <v>0</v>
      </c>
      <c r="N1026" s="256">
        <v>0</v>
      </c>
      <c r="O1026" s="256">
        <v>0</v>
      </c>
      <c r="P1026" s="256">
        <v>19475259.300000001</v>
      </c>
      <c r="Q1026" s="258">
        <v>0</v>
      </c>
      <c r="R1026" s="258">
        <v>0</v>
      </c>
      <c r="S1026" s="259" t="s">
        <v>2259</v>
      </c>
    </row>
    <row r="1027" spans="1:19" s="38" customFormat="1" ht="12" hidden="1" customHeight="1" x14ac:dyDescent="0.2">
      <c r="A1027" s="249">
        <v>468</v>
      </c>
      <c r="B1027" s="250" t="s">
        <v>2036</v>
      </c>
      <c r="C1027" s="251" t="s">
        <v>268</v>
      </c>
      <c r="D1027" s="263" t="s">
        <v>266</v>
      </c>
      <c r="E1027" s="255">
        <v>1997</v>
      </c>
      <c r="F1027" s="254" t="s">
        <v>784</v>
      </c>
      <c r="G1027" s="268">
        <v>10</v>
      </c>
      <c r="H1027" s="257">
        <v>3</v>
      </c>
      <c r="I1027" s="256">
        <v>10971.5</v>
      </c>
      <c r="J1027" s="256">
        <v>9625.4</v>
      </c>
      <c r="K1027" s="268">
        <v>320</v>
      </c>
      <c r="L1027" s="256">
        <v>11128719.6</v>
      </c>
      <c r="M1027" s="256">
        <v>0</v>
      </c>
      <c r="N1027" s="256">
        <v>0</v>
      </c>
      <c r="O1027" s="256">
        <v>0</v>
      </c>
      <c r="P1027" s="256">
        <v>11128719.6</v>
      </c>
      <c r="Q1027" s="258">
        <v>0</v>
      </c>
      <c r="R1027" s="258">
        <v>0</v>
      </c>
      <c r="S1027" s="259" t="s">
        <v>2259</v>
      </c>
    </row>
    <row r="1028" spans="1:19" s="38" customFormat="1" ht="12" hidden="1" customHeight="1" x14ac:dyDescent="0.2">
      <c r="A1028" s="249">
        <v>469</v>
      </c>
      <c r="B1028" s="250" t="s">
        <v>2053</v>
      </c>
      <c r="C1028" s="251" t="s">
        <v>268</v>
      </c>
      <c r="D1028" s="263" t="s">
        <v>266</v>
      </c>
      <c r="E1028" s="255">
        <v>1992</v>
      </c>
      <c r="F1028" s="254" t="s">
        <v>781</v>
      </c>
      <c r="G1028" s="268">
        <v>5</v>
      </c>
      <c r="H1028" s="257">
        <v>6</v>
      </c>
      <c r="I1028" s="256">
        <v>4851.3999999999996</v>
      </c>
      <c r="J1028" s="256">
        <v>4379.8</v>
      </c>
      <c r="K1028" s="268">
        <v>199</v>
      </c>
      <c r="L1028" s="256">
        <v>10888342.08</v>
      </c>
      <c r="M1028" s="256">
        <v>0</v>
      </c>
      <c r="N1028" s="256">
        <v>0</v>
      </c>
      <c r="O1028" s="256">
        <v>0</v>
      </c>
      <c r="P1028" s="256">
        <v>10888342.08</v>
      </c>
      <c r="Q1028" s="258">
        <v>0</v>
      </c>
      <c r="R1028" s="258">
        <v>0</v>
      </c>
      <c r="S1028" s="259" t="s">
        <v>2259</v>
      </c>
    </row>
    <row r="1029" spans="1:19" s="38" customFormat="1" ht="12" hidden="1" customHeight="1" x14ac:dyDescent="0.2">
      <c r="A1029" s="249">
        <v>470</v>
      </c>
      <c r="B1029" s="250" t="s">
        <v>2064</v>
      </c>
      <c r="C1029" s="251" t="s">
        <v>268</v>
      </c>
      <c r="D1029" s="263" t="s">
        <v>266</v>
      </c>
      <c r="E1029" s="255">
        <v>1990</v>
      </c>
      <c r="F1029" s="254" t="s">
        <v>781</v>
      </c>
      <c r="G1029" s="268">
        <v>10</v>
      </c>
      <c r="H1029" s="257">
        <v>2</v>
      </c>
      <c r="I1029" s="256">
        <v>4929.1000000000004</v>
      </c>
      <c r="J1029" s="256">
        <v>4297.1000000000004</v>
      </c>
      <c r="K1029" s="268">
        <v>202</v>
      </c>
      <c r="L1029" s="256">
        <v>5564359.7999999998</v>
      </c>
      <c r="M1029" s="256">
        <v>0</v>
      </c>
      <c r="N1029" s="256">
        <v>0</v>
      </c>
      <c r="O1029" s="256">
        <v>0</v>
      </c>
      <c r="P1029" s="256">
        <v>5564359.7999999998</v>
      </c>
      <c r="Q1029" s="258">
        <v>0</v>
      </c>
      <c r="R1029" s="258">
        <v>0</v>
      </c>
      <c r="S1029" s="259" t="s">
        <v>2259</v>
      </c>
    </row>
    <row r="1030" spans="1:19" s="38" customFormat="1" ht="12" hidden="1" customHeight="1" x14ac:dyDescent="0.2">
      <c r="A1030" s="249">
        <v>471</v>
      </c>
      <c r="B1030" s="250" t="s">
        <v>2076</v>
      </c>
      <c r="C1030" s="251" t="s">
        <v>268</v>
      </c>
      <c r="D1030" s="263" t="s">
        <v>266</v>
      </c>
      <c r="E1030" s="255">
        <v>2005</v>
      </c>
      <c r="F1030" s="254" t="s">
        <v>784</v>
      </c>
      <c r="G1030" s="268">
        <v>4</v>
      </c>
      <c r="H1030" s="257">
        <v>3</v>
      </c>
      <c r="I1030" s="256">
        <v>6788.12</v>
      </c>
      <c r="J1030" s="256">
        <v>5624.82</v>
      </c>
      <c r="K1030" s="268">
        <v>117</v>
      </c>
      <c r="L1030" s="256">
        <v>4923536.4000000004</v>
      </c>
      <c r="M1030" s="256">
        <v>0</v>
      </c>
      <c r="N1030" s="256">
        <v>0</v>
      </c>
      <c r="O1030" s="256">
        <v>0</v>
      </c>
      <c r="P1030" s="256">
        <v>4923536.4000000004</v>
      </c>
      <c r="Q1030" s="258">
        <v>0</v>
      </c>
      <c r="R1030" s="258">
        <v>0</v>
      </c>
      <c r="S1030" s="259" t="s">
        <v>2259</v>
      </c>
    </row>
    <row r="1031" spans="1:19" s="38" customFormat="1" ht="12" hidden="1" customHeight="1" x14ac:dyDescent="0.2">
      <c r="A1031" s="249">
        <v>472</v>
      </c>
      <c r="B1031" s="250" t="s">
        <v>2085</v>
      </c>
      <c r="C1031" s="251" t="s">
        <v>268</v>
      </c>
      <c r="D1031" s="263" t="s">
        <v>266</v>
      </c>
      <c r="E1031" s="255">
        <v>1999</v>
      </c>
      <c r="F1031" s="254" t="s">
        <v>784</v>
      </c>
      <c r="G1031" s="268">
        <v>10</v>
      </c>
      <c r="H1031" s="257">
        <v>2</v>
      </c>
      <c r="I1031" s="256">
        <v>7692.2</v>
      </c>
      <c r="J1031" s="256">
        <v>6689</v>
      </c>
      <c r="K1031" s="268">
        <v>141</v>
      </c>
      <c r="L1031" s="256">
        <v>5564359.7999999998</v>
      </c>
      <c r="M1031" s="256">
        <v>0</v>
      </c>
      <c r="N1031" s="256">
        <v>0</v>
      </c>
      <c r="O1031" s="256">
        <v>0</v>
      </c>
      <c r="P1031" s="256">
        <v>5564359.7999999998</v>
      </c>
      <c r="Q1031" s="258">
        <v>0</v>
      </c>
      <c r="R1031" s="258">
        <v>0</v>
      </c>
      <c r="S1031" s="259" t="s">
        <v>2259</v>
      </c>
    </row>
    <row r="1032" spans="1:19" s="38" customFormat="1" ht="12" hidden="1" customHeight="1" x14ac:dyDescent="0.2">
      <c r="A1032" s="249">
        <v>473</v>
      </c>
      <c r="B1032" s="250" t="s">
        <v>2086</v>
      </c>
      <c r="C1032" s="251" t="s">
        <v>268</v>
      </c>
      <c r="D1032" s="263" t="s">
        <v>266</v>
      </c>
      <c r="E1032" s="255">
        <v>2006</v>
      </c>
      <c r="F1032" s="254" t="s">
        <v>784</v>
      </c>
      <c r="G1032" s="268">
        <v>6</v>
      </c>
      <c r="H1032" s="257">
        <v>2</v>
      </c>
      <c r="I1032" s="256">
        <v>10418</v>
      </c>
      <c r="J1032" s="256">
        <v>8608</v>
      </c>
      <c r="K1032" s="268">
        <v>93</v>
      </c>
      <c r="L1032" s="256">
        <v>22285080.649999999</v>
      </c>
      <c r="M1032" s="256">
        <v>0</v>
      </c>
      <c r="N1032" s="256">
        <v>0</v>
      </c>
      <c r="O1032" s="256">
        <v>0</v>
      </c>
      <c r="P1032" s="256">
        <v>22285080.649999999</v>
      </c>
      <c r="Q1032" s="258">
        <v>0</v>
      </c>
      <c r="R1032" s="258">
        <v>0</v>
      </c>
      <c r="S1032" s="259" t="s">
        <v>2259</v>
      </c>
    </row>
    <row r="1033" spans="1:19" s="38" customFormat="1" ht="12" hidden="1" customHeight="1" x14ac:dyDescent="0.2">
      <c r="A1033" s="249">
        <v>474</v>
      </c>
      <c r="B1033" s="250" t="s">
        <v>2094</v>
      </c>
      <c r="C1033" s="251" t="s">
        <v>268</v>
      </c>
      <c r="D1033" s="263" t="s">
        <v>266</v>
      </c>
      <c r="E1033" s="255">
        <v>1988</v>
      </c>
      <c r="F1033" s="254" t="s">
        <v>784</v>
      </c>
      <c r="G1033" s="268">
        <v>9</v>
      </c>
      <c r="H1033" s="257">
        <v>1</v>
      </c>
      <c r="I1033" s="256">
        <v>3796.6</v>
      </c>
      <c r="J1033" s="256">
        <v>3124.7</v>
      </c>
      <c r="K1033" s="268">
        <v>157</v>
      </c>
      <c r="L1033" s="256">
        <v>2782179.9</v>
      </c>
      <c r="M1033" s="256">
        <v>0</v>
      </c>
      <c r="N1033" s="256">
        <v>0</v>
      </c>
      <c r="O1033" s="256">
        <v>0</v>
      </c>
      <c r="P1033" s="256">
        <v>2782179.9</v>
      </c>
      <c r="Q1033" s="258">
        <v>0</v>
      </c>
      <c r="R1033" s="258">
        <v>0</v>
      </c>
      <c r="S1033" s="259" t="s">
        <v>2259</v>
      </c>
    </row>
    <row r="1034" spans="1:19" s="38" customFormat="1" ht="12" hidden="1" customHeight="1" x14ac:dyDescent="0.2">
      <c r="A1034" s="249">
        <v>475</v>
      </c>
      <c r="B1034" s="250" t="s">
        <v>2099</v>
      </c>
      <c r="C1034" s="251" t="s">
        <v>268</v>
      </c>
      <c r="D1034" s="263" t="s">
        <v>266</v>
      </c>
      <c r="E1034" s="255">
        <v>1989</v>
      </c>
      <c r="F1034" s="254" t="s">
        <v>784</v>
      </c>
      <c r="G1034" s="268">
        <v>9</v>
      </c>
      <c r="H1034" s="257">
        <v>1</v>
      </c>
      <c r="I1034" s="256">
        <v>3807.4</v>
      </c>
      <c r="J1034" s="256">
        <v>3241.3</v>
      </c>
      <c r="K1034" s="268">
        <v>178</v>
      </c>
      <c r="L1034" s="256">
        <v>2782179.9</v>
      </c>
      <c r="M1034" s="256">
        <v>0</v>
      </c>
      <c r="N1034" s="256">
        <v>0</v>
      </c>
      <c r="O1034" s="256">
        <v>0</v>
      </c>
      <c r="P1034" s="256">
        <v>2782179.9</v>
      </c>
      <c r="Q1034" s="258">
        <v>0</v>
      </c>
      <c r="R1034" s="258">
        <v>0</v>
      </c>
      <c r="S1034" s="259" t="s">
        <v>2259</v>
      </c>
    </row>
    <row r="1035" spans="1:19" s="38" customFormat="1" ht="12" hidden="1" customHeight="1" x14ac:dyDescent="0.2">
      <c r="A1035" s="249">
        <v>476</v>
      </c>
      <c r="B1035" s="250" t="s">
        <v>739</v>
      </c>
      <c r="C1035" s="251" t="s">
        <v>268</v>
      </c>
      <c r="D1035" s="263" t="s">
        <v>266</v>
      </c>
      <c r="E1035" s="255">
        <v>1996</v>
      </c>
      <c r="F1035" s="254" t="s">
        <v>2198</v>
      </c>
      <c r="G1035" s="268">
        <v>17</v>
      </c>
      <c r="H1035" s="257">
        <v>1</v>
      </c>
      <c r="I1035" s="256">
        <v>6002.6</v>
      </c>
      <c r="J1035" s="256">
        <v>4802.6000000000004</v>
      </c>
      <c r="K1035" s="268">
        <v>175</v>
      </c>
      <c r="L1035" s="256">
        <v>2782179.9</v>
      </c>
      <c r="M1035" s="256">
        <v>0</v>
      </c>
      <c r="N1035" s="256">
        <v>0</v>
      </c>
      <c r="O1035" s="256">
        <v>0</v>
      </c>
      <c r="P1035" s="256">
        <v>2782179.9</v>
      </c>
      <c r="Q1035" s="258">
        <v>0</v>
      </c>
      <c r="R1035" s="258">
        <v>0</v>
      </c>
      <c r="S1035" s="259" t="s">
        <v>2259</v>
      </c>
    </row>
    <row r="1036" spans="1:19" s="38" customFormat="1" ht="12" hidden="1" customHeight="1" x14ac:dyDescent="0.2">
      <c r="A1036" s="249">
        <v>477</v>
      </c>
      <c r="B1036" s="250" t="s">
        <v>2113</v>
      </c>
      <c r="C1036" s="251" t="s">
        <v>268</v>
      </c>
      <c r="D1036" s="263" t="s">
        <v>266</v>
      </c>
      <c r="E1036" s="255">
        <v>1991</v>
      </c>
      <c r="F1036" s="254" t="s">
        <v>781</v>
      </c>
      <c r="G1036" s="268">
        <v>10</v>
      </c>
      <c r="H1036" s="257">
        <v>6</v>
      </c>
      <c r="I1036" s="256">
        <v>14440.85</v>
      </c>
      <c r="J1036" s="256">
        <v>12902.75</v>
      </c>
      <c r="K1036" s="268">
        <v>544</v>
      </c>
      <c r="L1036" s="256">
        <v>16693079.4</v>
      </c>
      <c r="M1036" s="256">
        <v>0</v>
      </c>
      <c r="N1036" s="256">
        <v>0</v>
      </c>
      <c r="O1036" s="256">
        <v>0</v>
      </c>
      <c r="P1036" s="256">
        <v>16693079.4</v>
      </c>
      <c r="Q1036" s="258">
        <v>0</v>
      </c>
      <c r="R1036" s="258">
        <v>0</v>
      </c>
      <c r="S1036" s="259" t="s">
        <v>2259</v>
      </c>
    </row>
    <row r="1037" spans="1:19" s="38" customFormat="1" ht="12" hidden="1" customHeight="1" x14ac:dyDescent="0.2">
      <c r="A1037" s="249">
        <v>478</v>
      </c>
      <c r="B1037" s="250" t="s">
        <v>667</v>
      </c>
      <c r="C1037" s="251" t="s">
        <v>268</v>
      </c>
      <c r="D1037" s="263" t="s">
        <v>266</v>
      </c>
      <c r="E1037" s="255">
        <v>1998</v>
      </c>
      <c r="F1037" s="254" t="s">
        <v>784</v>
      </c>
      <c r="G1037" s="268">
        <v>9</v>
      </c>
      <c r="H1037" s="257">
        <v>5</v>
      </c>
      <c r="I1037" s="256">
        <v>10098.1</v>
      </c>
      <c r="J1037" s="256">
        <v>8187.5</v>
      </c>
      <c r="K1037" s="268">
        <v>289</v>
      </c>
      <c r="L1037" s="256">
        <v>5564359.7999999998</v>
      </c>
      <c r="M1037" s="256">
        <v>0</v>
      </c>
      <c r="N1037" s="256">
        <v>0</v>
      </c>
      <c r="O1037" s="256">
        <v>0</v>
      </c>
      <c r="P1037" s="256">
        <v>5564359.7999999998</v>
      </c>
      <c r="Q1037" s="258">
        <v>0</v>
      </c>
      <c r="R1037" s="258">
        <v>0</v>
      </c>
      <c r="S1037" s="259" t="s">
        <v>2259</v>
      </c>
    </row>
    <row r="1038" spans="1:19" s="38" customFormat="1" ht="12" hidden="1" customHeight="1" x14ac:dyDescent="0.2">
      <c r="A1038" s="249">
        <v>479</v>
      </c>
      <c r="B1038" s="250" t="s">
        <v>2119</v>
      </c>
      <c r="C1038" s="251" t="s">
        <v>268</v>
      </c>
      <c r="D1038" s="263" t="s">
        <v>266</v>
      </c>
      <c r="E1038" s="255">
        <v>1998</v>
      </c>
      <c r="F1038" s="254" t="s">
        <v>784</v>
      </c>
      <c r="G1038" s="268">
        <v>10</v>
      </c>
      <c r="H1038" s="257">
        <v>3</v>
      </c>
      <c r="I1038" s="256">
        <v>6565.3</v>
      </c>
      <c r="J1038" s="256">
        <v>5398</v>
      </c>
      <c r="K1038" s="268">
        <v>110</v>
      </c>
      <c r="L1038" s="256">
        <v>5564359.7999999998</v>
      </c>
      <c r="M1038" s="256">
        <v>0</v>
      </c>
      <c r="N1038" s="256">
        <v>0</v>
      </c>
      <c r="O1038" s="256">
        <v>0</v>
      </c>
      <c r="P1038" s="256">
        <v>5564359.7999999998</v>
      </c>
      <c r="Q1038" s="258">
        <v>0</v>
      </c>
      <c r="R1038" s="258">
        <v>0</v>
      </c>
      <c r="S1038" s="259" t="s">
        <v>2259</v>
      </c>
    </row>
    <row r="1039" spans="1:19" s="38" customFormat="1" ht="12" hidden="1" customHeight="1" x14ac:dyDescent="0.2">
      <c r="A1039" s="249">
        <v>480</v>
      </c>
      <c r="B1039" s="250" t="s">
        <v>2128</v>
      </c>
      <c r="C1039" s="251" t="s">
        <v>268</v>
      </c>
      <c r="D1039" s="263" t="s">
        <v>266</v>
      </c>
      <c r="E1039" s="255">
        <v>1994</v>
      </c>
      <c r="F1039" s="254" t="s">
        <v>781</v>
      </c>
      <c r="G1039" s="268">
        <v>10</v>
      </c>
      <c r="H1039" s="257">
        <v>7</v>
      </c>
      <c r="I1039" s="256">
        <v>15411.2</v>
      </c>
      <c r="J1039" s="256">
        <v>15144</v>
      </c>
      <c r="K1039" s="268">
        <v>604</v>
      </c>
      <c r="L1039" s="256">
        <v>19475259.300000001</v>
      </c>
      <c r="M1039" s="256">
        <v>0</v>
      </c>
      <c r="N1039" s="256">
        <v>0</v>
      </c>
      <c r="O1039" s="256">
        <v>0</v>
      </c>
      <c r="P1039" s="256">
        <v>19475259.300000001</v>
      </c>
      <c r="Q1039" s="258">
        <v>0</v>
      </c>
      <c r="R1039" s="258">
        <v>0</v>
      </c>
      <c r="S1039" s="259" t="s">
        <v>2259</v>
      </c>
    </row>
    <row r="1040" spans="1:19" s="38" customFormat="1" ht="12" hidden="1" customHeight="1" x14ac:dyDescent="0.2">
      <c r="A1040" s="249">
        <v>481</v>
      </c>
      <c r="B1040" s="250" t="s">
        <v>2130</v>
      </c>
      <c r="C1040" s="251" t="s">
        <v>268</v>
      </c>
      <c r="D1040" s="263" t="s">
        <v>266</v>
      </c>
      <c r="E1040" s="255">
        <v>1988</v>
      </c>
      <c r="F1040" s="254" t="s">
        <v>784</v>
      </c>
      <c r="G1040" s="268">
        <v>5</v>
      </c>
      <c r="H1040" s="257">
        <v>8</v>
      </c>
      <c r="I1040" s="256">
        <v>5975.8</v>
      </c>
      <c r="J1040" s="256">
        <v>5175.8</v>
      </c>
      <c r="K1040" s="268">
        <v>251</v>
      </c>
      <c r="L1040" s="256">
        <v>22960968.109999999</v>
      </c>
      <c r="M1040" s="256">
        <v>0</v>
      </c>
      <c r="N1040" s="256">
        <v>0</v>
      </c>
      <c r="O1040" s="256">
        <v>0</v>
      </c>
      <c r="P1040" s="256">
        <v>22960968.109999999</v>
      </c>
      <c r="Q1040" s="258">
        <v>0</v>
      </c>
      <c r="R1040" s="258">
        <v>0</v>
      </c>
      <c r="S1040" s="259" t="s">
        <v>2259</v>
      </c>
    </row>
    <row r="1041" spans="1:19" s="38" customFormat="1" ht="12" hidden="1" customHeight="1" x14ac:dyDescent="0.2">
      <c r="A1041" s="249">
        <v>482</v>
      </c>
      <c r="B1041" s="250" t="s">
        <v>2131</v>
      </c>
      <c r="C1041" s="251" t="s">
        <v>268</v>
      </c>
      <c r="D1041" s="263" t="s">
        <v>266</v>
      </c>
      <c r="E1041" s="255">
        <v>1986</v>
      </c>
      <c r="F1041" s="254" t="s">
        <v>949</v>
      </c>
      <c r="G1041" s="268">
        <v>5</v>
      </c>
      <c r="H1041" s="257">
        <v>9</v>
      </c>
      <c r="I1041" s="256">
        <v>7688.2</v>
      </c>
      <c r="J1041" s="256">
        <v>6798.2</v>
      </c>
      <c r="K1041" s="268">
        <v>340</v>
      </c>
      <c r="L1041" s="256">
        <v>17994045.850000001</v>
      </c>
      <c r="M1041" s="256">
        <v>0</v>
      </c>
      <c r="N1041" s="256">
        <v>0</v>
      </c>
      <c r="O1041" s="256">
        <v>0</v>
      </c>
      <c r="P1041" s="256">
        <v>17994045.850000001</v>
      </c>
      <c r="Q1041" s="258">
        <v>0</v>
      </c>
      <c r="R1041" s="258">
        <v>0</v>
      </c>
      <c r="S1041" s="259" t="s">
        <v>2259</v>
      </c>
    </row>
    <row r="1042" spans="1:19" s="38" customFormat="1" ht="12" hidden="1" customHeight="1" x14ac:dyDescent="0.2">
      <c r="A1042" s="249">
        <v>483</v>
      </c>
      <c r="B1042" s="250" t="s">
        <v>2137</v>
      </c>
      <c r="C1042" s="251" t="s">
        <v>268</v>
      </c>
      <c r="D1042" s="263" t="s">
        <v>266</v>
      </c>
      <c r="E1042" s="255">
        <v>1994</v>
      </c>
      <c r="F1042" s="254" t="s">
        <v>784</v>
      </c>
      <c r="G1042" s="268">
        <v>10</v>
      </c>
      <c r="H1042" s="257">
        <v>3</v>
      </c>
      <c r="I1042" s="256">
        <v>10715.15</v>
      </c>
      <c r="J1042" s="256">
        <v>9396.15</v>
      </c>
      <c r="K1042" s="268">
        <v>408</v>
      </c>
      <c r="L1042" s="256">
        <v>8346539.7000000002</v>
      </c>
      <c r="M1042" s="256">
        <v>0</v>
      </c>
      <c r="N1042" s="256">
        <v>0</v>
      </c>
      <c r="O1042" s="256">
        <v>0</v>
      </c>
      <c r="P1042" s="256">
        <v>8346539.7000000002</v>
      </c>
      <c r="Q1042" s="258">
        <v>0</v>
      </c>
      <c r="R1042" s="258">
        <v>0</v>
      </c>
      <c r="S1042" s="259" t="s">
        <v>2259</v>
      </c>
    </row>
    <row r="1043" spans="1:19" s="38" customFormat="1" ht="12" hidden="1" customHeight="1" x14ac:dyDescent="0.2">
      <c r="A1043" s="249">
        <v>484</v>
      </c>
      <c r="B1043" s="250" t="s">
        <v>2138</v>
      </c>
      <c r="C1043" s="251" t="s">
        <v>268</v>
      </c>
      <c r="D1043" s="263" t="s">
        <v>266</v>
      </c>
      <c r="E1043" s="255">
        <v>1997</v>
      </c>
      <c r="F1043" s="254" t="s">
        <v>784</v>
      </c>
      <c r="G1043" s="268">
        <v>11</v>
      </c>
      <c r="H1043" s="257">
        <v>3</v>
      </c>
      <c r="I1043" s="256">
        <v>11283.4</v>
      </c>
      <c r="J1043" s="256">
        <v>6756.4</v>
      </c>
      <c r="K1043" s="268">
        <v>161</v>
      </c>
      <c r="L1043" s="256">
        <v>8346539.7000000002</v>
      </c>
      <c r="M1043" s="256">
        <v>0</v>
      </c>
      <c r="N1043" s="256">
        <v>0</v>
      </c>
      <c r="O1043" s="256">
        <v>0</v>
      </c>
      <c r="P1043" s="256">
        <v>8346539.7000000002</v>
      </c>
      <c r="Q1043" s="258">
        <v>0</v>
      </c>
      <c r="R1043" s="258">
        <v>0</v>
      </c>
      <c r="S1043" s="259" t="s">
        <v>2259</v>
      </c>
    </row>
    <row r="1044" spans="1:19" s="38" customFormat="1" ht="12" hidden="1" customHeight="1" x14ac:dyDescent="0.2">
      <c r="A1044" s="249">
        <v>485</v>
      </c>
      <c r="B1044" s="250" t="s">
        <v>2141</v>
      </c>
      <c r="C1044" s="251" t="s">
        <v>268</v>
      </c>
      <c r="D1044" s="263" t="s">
        <v>266</v>
      </c>
      <c r="E1044" s="255">
        <v>2009</v>
      </c>
      <c r="F1044" s="254" t="s">
        <v>784</v>
      </c>
      <c r="G1044" s="268">
        <v>9</v>
      </c>
      <c r="H1044" s="257">
        <v>1</v>
      </c>
      <c r="I1044" s="256">
        <v>3623.5</v>
      </c>
      <c r="J1044" s="256">
        <v>3479.12</v>
      </c>
      <c r="K1044" s="268">
        <v>50</v>
      </c>
      <c r="L1044" s="256">
        <v>4819328.68</v>
      </c>
      <c r="M1044" s="256">
        <v>0</v>
      </c>
      <c r="N1044" s="256">
        <v>0</v>
      </c>
      <c r="O1044" s="256">
        <v>0</v>
      </c>
      <c r="P1044" s="256">
        <v>4819328.68</v>
      </c>
      <c r="Q1044" s="258">
        <v>0</v>
      </c>
      <c r="R1044" s="258">
        <v>0</v>
      </c>
      <c r="S1044" s="259" t="s">
        <v>2259</v>
      </c>
    </row>
    <row r="1045" spans="1:19" s="38" customFormat="1" ht="12" hidden="1" customHeight="1" x14ac:dyDescent="0.2">
      <c r="A1045" s="249">
        <v>486</v>
      </c>
      <c r="B1045" s="250" t="s">
        <v>2142</v>
      </c>
      <c r="C1045" s="251" t="s">
        <v>268</v>
      </c>
      <c r="D1045" s="263" t="s">
        <v>266</v>
      </c>
      <c r="E1045" s="255">
        <v>1991</v>
      </c>
      <c r="F1045" s="254" t="s">
        <v>781</v>
      </c>
      <c r="G1045" s="268">
        <v>5</v>
      </c>
      <c r="H1045" s="257">
        <v>4</v>
      </c>
      <c r="I1045" s="256">
        <v>3143.2</v>
      </c>
      <c r="J1045" s="256">
        <v>2825.8</v>
      </c>
      <c r="K1045" s="268">
        <v>56</v>
      </c>
      <c r="L1045" s="256">
        <v>7141055.5199999996</v>
      </c>
      <c r="M1045" s="256">
        <v>0</v>
      </c>
      <c r="N1045" s="256">
        <v>0</v>
      </c>
      <c r="O1045" s="256">
        <v>0</v>
      </c>
      <c r="P1045" s="256">
        <v>7141055.5199999996</v>
      </c>
      <c r="Q1045" s="258">
        <v>0</v>
      </c>
      <c r="R1045" s="258">
        <v>0</v>
      </c>
      <c r="S1045" s="259" t="s">
        <v>2259</v>
      </c>
    </row>
    <row r="1046" spans="1:19" s="38" customFormat="1" ht="12" hidden="1" customHeight="1" x14ac:dyDescent="0.2">
      <c r="A1046" s="249">
        <v>487</v>
      </c>
      <c r="B1046" s="250" t="s">
        <v>2143</v>
      </c>
      <c r="C1046" s="251" t="s">
        <v>268</v>
      </c>
      <c r="D1046" s="263" t="s">
        <v>266</v>
      </c>
      <c r="E1046" s="255">
        <v>1999</v>
      </c>
      <c r="F1046" s="254" t="s">
        <v>784</v>
      </c>
      <c r="G1046" s="268">
        <v>9</v>
      </c>
      <c r="H1046" s="257">
        <v>1</v>
      </c>
      <c r="I1046" s="256">
        <v>2688</v>
      </c>
      <c r="J1046" s="256">
        <v>1116</v>
      </c>
      <c r="K1046" s="268">
        <v>27</v>
      </c>
      <c r="L1046" s="256">
        <v>2782179.9</v>
      </c>
      <c r="M1046" s="256">
        <v>0</v>
      </c>
      <c r="N1046" s="256">
        <v>0</v>
      </c>
      <c r="O1046" s="256">
        <v>0</v>
      </c>
      <c r="P1046" s="256">
        <v>2782179.9</v>
      </c>
      <c r="Q1046" s="258">
        <v>0</v>
      </c>
      <c r="R1046" s="258">
        <v>0</v>
      </c>
      <c r="S1046" s="259" t="s">
        <v>2259</v>
      </c>
    </row>
    <row r="1047" spans="1:19" s="38" customFormat="1" ht="12" hidden="1" customHeight="1" x14ac:dyDescent="0.2">
      <c r="A1047" s="249">
        <v>488</v>
      </c>
      <c r="B1047" s="250" t="s">
        <v>2144</v>
      </c>
      <c r="C1047" s="251" t="s">
        <v>268</v>
      </c>
      <c r="D1047" s="263" t="s">
        <v>266</v>
      </c>
      <c r="E1047" s="255">
        <v>1993</v>
      </c>
      <c r="F1047" s="254" t="s">
        <v>781</v>
      </c>
      <c r="G1047" s="268">
        <v>10</v>
      </c>
      <c r="H1047" s="257">
        <v>4</v>
      </c>
      <c r="I1047" s="256">
        <v>8683.6</v>
      </c>
      <c r="J1047" s="256">
        <v>5231</v>
      </c>
      <c r="K1047" s="268">
        <v>118</v>
      </c>
      <c r="L1047" s="256">
        <v>11128719.6</v>
      </c>
      <c r="M1047" s="256">
        <v>0</v>
      </c>
      <c r="N1047" s="256">
        <v>0</v>
      </c>
      <c r="O1047" s="256">
        <v>0</v>
      </c>
      <c r="P1047" s="256">
        <v>11128719.6</v>
      </c>
      <c r="Q1047" s="258">
        <v>0</v>
      </c>
      <c r="R1047" s="258">
        <v>0</v>
      </c>
      <c r="S1047" s="259" t="s">
        <v>2259</v>
      </c>
    </row>
    <row r="1048" spans="1:19" s="38" customFormat="1" ht="12" hidden="1" customHeight="1" x14ac:dyDescent="0.2">
      <c r="A1048" s="249">
        <v>489</v>
      </c>
      <c r="B1048" s="250" t="s">
        <v>2145</v>
      </c>
      <c r="C1048" s="251" t="s">
        <v>268</v>
      </c>
      <c r="D1048" s="263" t="s">
        <v>266</v>
      </c>
      <c r="E1048" s="255">
        <v>1993</v>
      </c>
      <c r="F1048" s="254" t="s">
        <v>781</v>
      </c>
      <c r="G1048" s="268">
        <v>10</v>
      </c>
      <c r="H1048" s="257">
        <v>5</v>
      </c>
      <c r="I1048" s="256">
        <v>12121.6</v>
      </c>
      <c r="J1048" s="256">
        <v>10980.3</v>
      </c>
      <c r="K1048" s="268">
        <v>37</v>
      </c>
      <c r="L1048" s="256">
        <v>13910899.49</v>
      </c>
      <c r="M1048" s="256">
        <v>0</v>
      </c>
      <c r="N1048" s="256">
        <v>0</v>
      </c>
      <c r="O1048" s="256">
        <v>0</v>
      </c>
      <c r="P1048" s="256">
        <v>13910899.49</v>
      </c>
      <c r="Q1048" s="258">
        <v>0</v>
      </c>
      <c r="R1048" s="258">
        <v>0</v>
      </c>
      <c r="S1048" s="259" t="s">
        <v>2259</v>
      </c>
    </row>
    <row r="1049" spans="1:19" s="38" customFormat="1" ht="12" hidden="1" customHeight="1" x14ac:dyDescent="0.2">
      <c r="A1049" s="249">
        <v>490</v>
      </c>
      <c r="B1049" s="250" t="s">
        <v>764</v>
      </c>
      <c r="C1049" s="251" t="s">
        <v>268</v>
      </c>
      <c r="D1049" s="263" t="s">
        <v>266</v>
      </c>
      <c r="E1049" s="255">
        <v>1995</v>
      </c>
      <c r="F1049" s="254" t="s">
        <v>781</v>
      </c>
      <c r="G1049" s="268">
        <v>10</v>
      </c>
      <c r="H1049" s="257">
        <v>5</v>
      </c>
      <c r="I1049" s="256">
        <v>12067.9</v>
      </c>
      <c r="J1049" s="256">
        <v>10807.8</v>
      </c>
      <c r="K1049" s="268">
        <v>125</v>
      </c>
      <c r="L1049" s="256">
        <v>11128719.6</v>
      </c>
      <c r="M1049" s="256">
        <v>0</v>
      </c>
      <c r="N1049" s="256">
        <v>0</v>
      </c>
      <c r="O1049" s="256">
        <v>0</v>
      </c>
      <c r="P1049" s="256">
        <v>11128719.6</v>
      </c>
      <c r="Q1049" s="258">
        <v>0</v>
      </c>
      <c r="R1049" s="258">
        <v>0</v>
      </c>
      <c r="S1049" s="259" t="s">
        <v>2259</v>
      </c>
    </row>
    <row r="1050" spans="1:19" s="38" customFormat="1" ht="12" hidden="1" customHeight="1" x14ac:dyDescent="0.2">
      <c r="A1050" s="249">
        <v>491</v>
      </c>
      <c r="B1050" s="250" t="s">
        <v>2151</v>
      </c>
      <c r="C1050" s="251" t="s">
        <v>268</v>
      </c>
      <c r="D1050" s="263" t="s">
        <v>266</v>
      </c>
      <c r="E1050" s="255">
        <v>1986</v>
      </c>
      <c r="F1050" s="254" t="s">
        <v>781</v>
      </c>
      <c r="G1050" s="268">
        <v>9</v>
      </c>
      <c r="H1050" s="257">
        <v>2</v>
      </c>
      <c r="I1050" s="256">
        <v>4913</v>
      </c>
      <c r="J1050" s="256">
        <v>3911</v>
      </c>
      <c r="K1050" s="268">
        <v>133</v>
      </c>
      <c r="L1050" s="256">
        <v>5564359.7999999998</v>
      </c>
      <c r="M1050" s="256">
        <v>0</v>
      </c>
      <c r="N1050" s="256">
        <v>0</v>
      </c>
      <c r="O1050" s="256">
        <v>0</v>
      </c>
      <c r="P1050" s="256">
        <v>5564359.7999999998</v>
      </c>
      <c r="Q1050" s="258">
        <v>0</v>
      </c>
      <c r="R1050" s="258">
        <v>0</v>
      </c>
      <c r="S1050" s="259" t="s">
        <v>2259</v>
      </c>
    </row>
    <row r="1051" spans="1:19" s="38" customFormat="1" ht="12" hidden="1" customHeight="1" x14ac:dyDescent="0.2">
      <c r="A1051" s="249">
        <v>492</v>
      </c>
      <c r="B1051" s="250" t="s">
        <v>699</v>
      </c>
      <c r="C1051" s="251" t="s">
        <v>268</v>
      </c>
      <c r="D1051" s="263" t="s">
        <v>266</v>
      </c>
      <c r="E1051" s="255">
        <v>1988</v>
      </c>
      <c r="F1051" s="254" t="s">
        <v>784</v>
      </c>
      <c r="G1051" s="268">
        <v>9</v>
      </c>
      <c r="H1051" s="257">
        <v>4</v>
      </c>
      <c r="I1051" s="256">
        <v>9675.7999999999993</v>
      </c>
      <c r="J1051" s="256">
        <v>7235.4</v>
      </c>
      <c r="K1051" s="268">
        <v>351</v>
      </c>
      <c r="L1051" s="256">
        <v>8346539.7000000002</v>
      </c>
      <c r="M1051" s="256">
        <v>0</v>
      </c>
      <c r="N1051" s="256">
        <v>0</v>
      </c>
      <c r="O1051" s="256">
        <v>0</v>
      </c>
      <c r="P1051" s="256">
        <v>8346539.7000000002</v>
      </c>
      <c r="Q1051" s="258">
        <v>0</v>
      </c>
      <c r="R1051" s="258">
        <v>0</v>
      </c>
      <c r="S1051" s="259" t="s">
        <v>2259</v>
      </c>
    </row>
    <row r="1052" spans="1:19" s="38" customFormat="1" ht="12" hidden="1" customHeight="1" x14ac:dyDescent="0.2">
      <c r="A1052" s="249">
        <v>493</v>
      </c>
      <c r="B1052" s="250" t="s">
        <v>2157</v>
      </c>
      <c r="C1052" s="251" t="s">
        <v>268</v>
      </c>
      <c r="D1052" s="263" t="s">
        <v>266</v>
      </c>
      <c r="E1052" s="255">
        <v>1985</v>
      </c>
      <c r="F1052" s="254" t="s">
        <v>781</v>
      </c>
      <c r="G1052" s="268">
        <v>5</v>
      </c>
      <c r="H1052" s="257">
        <v>4</v>
      </c>
      <c r="I1052" s="256">
        <v>3079.3</v>
      </c>
      <c r="J1052" s="256">
        <v>2831.3</v>
      </c>
      <c r="K1052" s="268">
        <v>25</v>
      </c>
      <c r="L1052" s="256">
        <v>7070352</v>
      </c>
      <c r="M1052" s="256">
        <v>0</v>
      </c>
      <c r="N1052" s="256">
        <v>0</v>
      </c>
      <c r="O1052" s="256">
        <v>0</v>
      </c>
      <c r="P1052" s="256">
        <v>7070352</v>
      </c>
      <c r="Q1052" s="258">
        <v>0</v>
      </c>
      <c r="R1052" s="258">
        <v>0</v>
      </c>
      <c r="S1052" s="259" t="s">
        <v>2259</v>
      </c>
    </row>
    <row r="1053" spans="1:19" s="38" customFormat="1" ht="12" hidden="1" customHeight="1" x14ac:dyDescent="0.2">
      <c r="A1053" s="249">
        <v>494</v>
      </c>
      <c r="B1053" s="250" t="s">
        <v>2159</v>
      </c>
      <c r="C1053" s="251" t="s">
        <v>268</v>
      </c>
      <c r="D1053" s="263" t="s">
        <v>266</v>
      </c>
      <c r="E1053" s="255">
        <v>1986</v>
      </c>
      <c r="F1053" s="254" t="s">
        <v>781</v>
      </c>
      <c r="G1053" s="268">
        <v>9</v>
      </c>
      <c r="H1053" s="257">
        <v>2</v>
      </c>
      <c r="I1053" s="256">
        <v>5085.1000000000004</v>
      </c>
      <c r="J1053" s="256">
        <v>3816.3</v>
      </c>
      <c r="K1053" s="268">
        <v>131</v>
      </c>
      <c r="L1053" s="256">
        <v>15174742.98</v>
      </c>
      <c r="M1053" s="256">
        <v>0</v>
      </c>
      <c r="N1053" s="256">
        <v>0</v>
      </c>
      <c r="O1053" s="256">
        <v>0</v>
      </c>
      <c r="P1053" s="256">
        <v>15174742.98</v>
      </c>
      <c r="Q1053" s="258">
        <v>0</v>
      </c>
      <c r="R1053" s="258">
        <v>0</v>
      </c>
      <c r="S1053" s="259" t="s">
        <v>2259</v>
      </c>
    </row>
    <row r="1054" spans="1:19" s="38" customFormat="1" ht="12" hidden="1" customHeight="1" x14ac:dyDescent="0.2">
      <c r="A1054" s="249">
        <v>495</v>
      </c>
      <c r="B1054" s="250" t="s">
        <v>2186</v>
      </c>
      <c r="C1054" s="251" t="s">
        <v>268</v>
      </c>
      <c r="D1054" s="263" t="s">
        <v>266</v>
      </c>
      <c r="E1054" s="255">
        <v>1975</v>
      </c>
      <c r="F1054" s="254" t="s">
        <v>781</v>
      </c>
      <c r="G1054" s="268">
        <v>5</v>
      </c>
      <c r="H1054" s="257">
        <v>4</v>
      </c>
      <c r="I1054" s="256">
        <v>3550.8</v>
      </c>
      <c r="J1054" s="256">
        <v>3278.8</v>
      </c>
      <c r="K1054" s="268">
        <v>145</v>
      </c>
      <c r="L1054" s="256">
        <v>7954146</v>
      </c>
      <c r="M1054" s="256">
        <v>0</v>
      </c>
      <c r="N1054" s="256">
        <v>0</v>
      </c>
      <c r="O1054" s="256">
        <v>0</v>
      </c>
      <c r="P1054" s="256">
        <v>7954146</v>
      </c>
      <c r="Q1054" s="258">
        <v>0</v>
      </c>
      <c r="R1054" s="258">
        <v>0</v>
      </c>
      <c r="S1054" s="259" t="s">
        <v>2259</v>
      </c>
    </row>
    <row r="1055" spans="1:19" s="38" customFormat="1" ht="12" hidden="1" customHeight="1" x14ac:dyDescent="0.2">
      <c r="A1055" s="249">
        <v>496</v>
      </c>
      <c r="B1055" s="250" t="s">
        <v>945</v>
      </c>
      <c r="C1055" s="251" t="s">
        <v>268</v>
      </c>
      <c r="D1055" s="263" t="s">
        <v>266</v>
      </c>
      <c r="E1055" s="255">
        <v>1980</v>
      </c>
      <c r="F1055" s="254" t="s">
        <v>781</v>
      </c>
      <c r="G1055" s="268">
        <v>5</v>
      </c>
      <c r="H1055" s="257">
        <v>4</v>
      </c>
      <c r="I1055" s="256">
        <v>3567.1</v>
      </c>
      <c r="J1055" s="256">
        <v>3191</v>
      </c>
      <c r="K1055" s="268">
        <v>158</v>
      </c>
      <c r="L1055" s="256">
        <v>16484366.34</v>
      </c>
      <c r="M1055" s="256">
        <v>0</v>
      </c>
      <c r="N1055" s="256">
        <v>0</v>
      </c>
      <c r="O1055" s="256">
        <v>0</v>
      </c>
      <c r="P1055" s="256">
        <v>16484366.34</v>
      </c>
      <c r="Q1055" s="258">
        <v>0</v>
      </c>
      <c r="R1055" s="258">
        <v>0</v>
      </c>
      <c r="S1055" s="259" t="s">
        <v>2259</v>
      </c>
    </row>
    <row r="1056" spans="1:19" s="38" customFormat="1" ht="12" hidden="1" customHeight="1" x14ac:dyDescent="0.2">
      <c r="A1056" s="249">
        <v>497</v>
      </c>
      <c r="B1056" s="250" t="s">
        <v>955</v>
      </c>
      <c r="C1056" s="251" t="s">
        <v>268</v>
      </c>
      <c r="D1056" s="263" t="s">
        <v>266</v>
      </c>
      <c r="E1056" s="255">
        <v>1957</v>
      </c>
      <c r="F1056" s="254" t="s">
        <v>784</v>
      </c>
      <c r="G1056" s="268">
        <v>3</v>
      </c>
      <c r="H1056" s="257">
        <v>4</v>
      </c>
      <c r="I1056" s="256">
        <v>2109.9</v>
      </c>
      <c r="J1056" s="256">
        <v>1816.9</v>
      </c>
      <c r="K1056" s="268">
        <v>71</v>
      </c>
      <c r="L1056" s="256">
        <v>8418639.4000000004</v>
      </c>
      <c r="M1056" s="256">
        <v>0</v>
      </c>
      <c r="N1056" s="256">
        <v>0</v>
      </c>
      <c r="O1056" s="256">
        <v>0</v>
      </c>
      <c r="P1056" s="256">
        <v>8418639.4000000004</v>
      </c>
      <c r="Q1056" s="258">
        <v>0</v>
      </c>
      <c r="R1056" s="258">
        <v>0</v>
      </c>
      <c r="S1056" s="259" t="s">
        <v>2259</v>
      </c>
    </row>
    <row r="1057" spans="1:19" s="38" customFormat="1" ht="12" hidden="1" customHeight="1" x14ac:dyDescent="0.2">
      <c r="A1057" s="249">
        <v>498</v>
      </c>
      <c r="B1057" s="250" t="s">
        <v>974</v>
      </c>
      <c r="C1057" s="251" t="s">
        <v>268</v>
      </c>
      <c r="D1057" s="263" t="s">
        <v>266</v>
      </c>
      <c r="E1057" s="255">
        <v>1971</v>
      </c>
      <c r="F1057" s="254" t="s">
        <v>781</v>
      </c>
      <c r="G1057" s="268">
        <v>5</v>
      </c>
      <c r="H1057" s="257">
        <v>6</v>
      </c>
      <c r="I1057" s="256">
        <v>4387.6000000000004</v>
      </c>
      <c r="J1057" s="256">
        <v>3812.3</v>
      </c>
      <c r="K1057" s="268">
        <v>257</v>
      </c>
      <c r="L1057" s="256">
        <v>15324987.960000001</v>
      </c>
      <c r="M1057" s="256">
        <v>0</v>
      </c>
      <c r="N1057" s="256">
        <v>0</v>
      </c>
      <c r="O1057" s="256">
        <v>0</v>
      </c>
      <c r="P1057" s="256">
        <v>15324987.960000001</v>
      </c>
      <c r="Q1057" s="258">
        <v>0</v>
      </c>
      <c r="R1057" s="258">
        <v>0</v>
      </c>
      <c r="S1057" s="259" t="s">
        <v>2259</v>
      </c>
    </row>
    <row r="1058" spans="1:19" s="38" customFormat="1" ht="12" hidden="1" customHeight="1" x14ac:dyDescent="0.2">
      <c r="A1058" s="249">
        <v>499</v>
      </c>
      <c r="B1058" s="250" t="s">
        <v>976</v>
      </c>
      <c r="C1058" s="251" t="s">
        <v>268</v>
      </c>
      <c r="D1058" s="263" t="s">
        <v>266</v>
      </c>
      <c r="E1058" s="255">
        <v>1976</v>
      </c>
      <c r="F1058" s="254" t="s">
        <v>781</v>
      </c>
      <c r="G1058" s="268">
        <v>5</v>
      </c>
      <c r="H1058" s="257">
        <v>12</v>
      </c>
      <c r="I1058" s="256">
        <v>12148</v>
      </c>
      <c r="J1058" s="256">
        <v>8606</v>
      </c>
      <c r="K1058" s="268">
        <v>534</v>
      </c>
      <c r="L1058" s="256">
        <v>21301202.98</v>
      </c>
      <c r="M1058" s="256">
        <v>0</v>
      </c>
      <c r="N1058" s="256">
        <v>0</v>
      </c>
      <c r="O1058" s="256">
        <v>0</v>
      </c>
      <c r="P1058" s="256">
        <v>21301202.98</v>
      </c>
      <c r="Q1058" s="258">
        <v>0</v>
      </c>
      <c r="R1058" s="258">
        <v>0</v>
      </c>
      <c r="S1058" s="259" t="s">
        <v>2259</v>
      </c>
    </row>
    <row r="1059" spans="1:19" s="38" customFormat="1" ht="12" hidden="1" customHeight="1" x14ac:dyDescent="0.2">
      <c r="A1059" s="249">
        <v>500</v>
      </c>
      <c r="B1059" s="250" t="s">
        <v>982</v>
      </c>
      <c r="C1059" s="251" t="s">
        <v>268</v>
      </c>
      <c r="D1059" s="263" t="s">
        <v>266</v>
      </c>
      <c r="E1059" s="255">
        <v>1975</v>
      </c>
      <c r="F1059" s="254" t="s">
        <v>781</v>
      </c>
      <c r="G1059" s="268">
        <v>5</v>
      </c>
      <c r="H1059" s="257">
        <v>8</v>
      </c>
      <c r="I1059" s="256">
        <v>6023.6</v>
      </c>
      <c r="J1059" s="256">
        <v>5511.8</v>
      </c>
      <c r="K1059" s="268">
        <v>22</v>
      </c>
      <c r="L1059" s="256">
        <v>13539724.08</v>
      </c>
      <c r="M1059" s="256">
        <v>0</v>
      </c>
      <c r="N1059" s="256">
        <v>0</v>
      </c>
      <c r="O1059" s="256">
        <v>0</v>
      </c>
      <c r="P1059" s="256">
        <v>13539724.08</v>
      </c>
      <c r="Q1059" s="258">
        <v>0</v>
      </c>
      <c r="R1059" s="258">
        <v>0</v>
      </c>
      <c r="S1059" s="259" t="s">
        <v>2259</v>
      </c>
    </row>
    <row r="1060" spans="1:19" s="38" customFormat="1" ht="12" hidden="1" customHeight="1" x14ac:dyDescent="0.2">
      <c r="A1060" s="249">
        <v>501</v>
      </c>
      <c r="B1060" s="250" t="s">
        <v>768</v>
      </c>
      <c r="C1060" s="251" t="s">
        <v>268</v>
      </c>
      <c r="D1060" s="263" t="s">
        <v>266</v>
      </c>
      <c r="E1060" s="255">
        <v>1985</v>
      </c>
      <c r="F1060" s="254" t="s">
        <v>784</v>
      </c>
      <c r="G1060" s="268">
        <v>9</v>
      </c>
      <c r="H1060" s="257">
        <v>7</v>
      </c>
      <c r="I1060" s="256">
        <v>16389</v>
      </c>
      <c r="J1060" s="256">
        <v>15556.5</v>
      </c>
      <c r="K1060" s="268">
        <v>33</v>
      </c>
      <c r="L1060" s="256">
        <v>19475259.300000001</v>
      </c>
      <c r="M1060" s="256">
        <v>0</v>
      </c>
      <c r="N1060" s="256">
        <v>0</v>
      </c>
      <c r="O1060" s="256">
        <v>0</v>
      </c>
      <c r="P1060" s="256">
        <v>19475259.300000001</v>
      </c>
      <c r="Q1060" s="258">
        <v>0</v>
      </c>
      <c r="R1060" s="258">
        <v>0</v>
      </c>
      <c r="S1060" s="259" t="s">
        <v>2259</v>
      </c>
    </row>
    <row r="1061" spans="1:19" s="38" customFormat="1" ht="12" hidden="1" customHeight="1" x14ac:dyDescent="0.2">
      <c r="A1061" s="249">
        <v>502</v>
      </c>
      <c r="B1061" s="250" t="s">
        <v>693</v>
      </c>
      <c r="C1061" s="251" t="s">
        <v>268</v>
      </c>
      <c r="D1061" s="263" t="s">
        <v>266</v>
      </c>
      <c r="E1061" s="255">
        <v>1982</v>
      </c>
      <c r="F1061" s="254" t="s">
        <v>949</v>
      </c>
      <c r="G1061" s="268">
        <v>9</v>
      </c>
      <c r="H1061" s="257">
        <v>5</v>
      </c>
      <c r="I1061" s="256">
        <v>11390.2</v>
      </c>
      <c r="J1061" s="256">
        <v>10015.200000000001</v>
      </c>
      <c r="K1061" s="268">
        <v>472</v>
      </c>
      <c r="L1061" s="256">
        <v>13910899.49</v>
      </c>
      <c r="M1061" s="256">
        <v>0</v>
      </c>
      <c r="N1061" s="256">
        <v>0</v>
      </c>
      <c r="O1061" s="256">
        <v>0</v>
      </c>
      <c r="P1061" s="256">
        <v>13910899.49</v>
      </c>
      <c r="Q1061" s="258">
        <v>0</v>
      </c>
      <c r="R1061" s="258">
        <v>0</v>
      </c>
      <c r="S1061" s="259" t="s">
        <v>2259</v>
      </c>
    </row>
    <row r="1062" spans="1:19" s="38" customFormat="1" ht="12" hidden="1" customHeight="1" x14ac:dyDescent="0.2">
      <c r="A1062" s="249">
        <v>503</v>
      </c>
      <c r="B1062" s="250" t="s">
        <v>996</v>
      </c>
      <c r="C1062" s="251" t="s">
        <v>268</v>
      </c>
      <c r="D1062" s="263" t="s">
        <v>266</v>
      </c>
      <c r="E1062" s="255">
        <v>1976</v>
      </c>
      <c r="F1062" s="254" t="s">
        <v>784</v>
      </c>
      <c r="G1062" s="268">
        <v>5</v>
      </c>
      <c r="H1062" s="257">
        <v>4</v>
      </c>
      <c r="I1062" s="256">
        <v>2545.6</v>
      </c>
      <c r="J1062" s="256">
        <v>2130.6</v>
      </c>
      <c r="K1062" s="268">
        <v>74</v>
      </c>
      <c r="L1062" s="256">
        <v>8369529.1900000004</v>
      </c>
      <c r="M1062" s="256">
        <v>0</v>
      </c>
      <c r="N1062" s="256">
        <v>0</v>
      </c>
      <c r="O1062" s="256">
        <v>0</v>
      </c>
      <c r="P1062" s="256">
        <v>8369529.1900000004</v>
      </c>
      <c r="Q1062" s="258">
        <v>0</v>
      </c>
      <c r="R1062" s="258">
        <v>0</v>
      </c>
      <c r="S1062" s="259" t="s">
        <v>2259</v>
      </c>
    </row>
    <row r="1063" spans="1:19" s="38" customFormat="1" ht="12" hidden="1" customHeight="1" x14ac:dyDescent="0.2">
      <c r="A1063" s="249">
        <v>504</v>
      </c>
      <c r="B1063" s="250" t="s">
        <v>746</v>
      </c>
      <c r="C1063" s="251" t="s">
        <v>268</v>
      </c>
      <c r="D1063" s="263" t="s">
        <v>266</v>
      </c>
      <c r="E1063" s="255">
        <v>1995</v>
      </c>
      <c r="F1063" s="254" t="s">
        <v>781</v>
      </c>
      <c r="G1063" s="268">
        <v>10</v>
      </c>
      <c r="H1063" s="257">
        <v>4</v>
      </c>
      <c r="I1063" s="256">
        <v>9615.7999999999993</v>
      </c>
      <c r="J1063" s="256">
        <v>8536.9</v>
      </c>
      <c r="K1063" s="268">
        <v>17</v>
      </c>
      <c r="L1063" s="256">
        <v>11128719.6</v>
      </c>
      <c r="M1063" s="256">
        <v>0</v>
      </c>
      <c r="N1063" s="256">
        <v>0</v>
      </c>
      <c r="O1063" s="256">
        <v>0</v>
      </c>
      <c r="P1063" s="256">
        <v>11128719.6</v>
      </c>
      <c r="Q1063" s="258">
        <v>0</v>
      </c>
      <c r="R1063" s="258">
        <v>0</v>
      </c>
      <c r="S1063" s="259" t="s">
        <v>2259</v>
      </c>
    </row>
    <row r="1064" spans="1:19" s="38" customFormat="1" ht="12" hidden="1" customHeight="1" x14ac:dyDescent="0.2">
      <c r="A1064" s="249">
        <v>505</v>
      </c>
      <c r="B1064" s="250" t="s">
        <v>1019</v>
      </c>
      <c r="C1064" s="251" t="s">
        <v>268</v>
      </c>
      <c r="D1064" s="263" t="s">
        <v>266</v>
      </c>
      <c r="E1064" s="255">
        <v>1999</v>
      </c>
      <c r="F1064" s="254" t="s">
        <v>784</v>
      </c>
      <c r="G1064" s="268">
        <v>6</v>
      </c>
      <c r="H1064" s="257">
        <v>5</v>
      </c>
      <c r="I1064" s="256">
        <v>4654.6000000000004</v>
      </c>
      <c r="J1064" s="256">
        <v>4140</v>
      </c>
      <c r="K1064" s="268">
        <v>166</v>
      </c>
      <c r="L1064" s="256">
        <v>3004899.6</v>
      </c>
      <c r="M1064" s="256">
        <v>0</v>
      </c>
      <c r="N1064" s="256">
        <v>0</v>
      </c>
      <c r="O1064" s="256">
        <v>0</v>
      </c>
      <c r="P1064" s="256">
        <v>3004899.6</v>
      </c>
      <c r="Q1064" s="258">
        <v>0</v>
      </c>
      <c r="R1064" s="258">
        <v>0</v>
      </c>
      <c r="S1064" s="259" t="s">
        <v>2259</v>
      </c>
    </row>
    <row r="1065" spans="1:19" s="38" customFormat="1" ht="12" hidden="1" customHeight="1" x14ac:dyDescent="0.2">
      <c r="A1065" s="249">
        <v>506</v>
      </c>
      <c r="B1065" s="250" t="s">
        <v>1026</v>
      </c>
      <c r="C1065" s="251" t="s">
        <v>268</v>
      </c>
      <c r="D1065" s="263" t="s">
        <v>267</v>
      </c>
      <c r="E1065" s="255">
        <v>1996</v>
      </c>
      <c r="F1065" s="254" t="s">
        <v>784</v>
      </c>
      <c r="G1065" s="268">
        <v>8</v>
      </c>
      <c r="H1065" s="257">
        <v>3</v>
      </c>
      <c r="I1065" s="256">
        <v>3780.9</v>
      </c>
      <c r="J1065" s="256">
        <v>2857.7</v>
      </c>
      <c r="K1065" s="268">
        <v>119</v>
      </c>
      <c r="L1065" s="256">
        <v>8346539.7000000002</v>
      </c>
      <c r="M1065" s="256">
        <v>0</v>
      </c>
      <c r="N1065" s="256">
        <v>0</v>
      </c>
      <c r="O1065" s="256">
        <v>0</v>
      </c>
      <c r="P1065" s="256">
        <v>8346539.7000000002</v>
      </c>
      <c r="Q1065" s="258">
        <v>0</v>
      </c>
      <c r="R1065" s="258">
        <v>0</v>
      </c>
      <c r="S1065" s="259" t="s">
        <v>2259</v>
      </c>
    </row>
    <row r="1066" spans="1:19" s="38" customFormat="1" ht="12" hidden="1" customHeight="1" x14ac:dyDescent="0.2">
      <c r="A1066" s="249">
        <v>507</v>
      </c>
      <c r="B1066" s="250" t="s">
        <v>1043</v>
      </c>
      <c r="C1066" s="251" t="s">
        <v>268</v>
      </c>
      <c r="D1066" s="263" t="s">
        <v>266</v>
      </c>
      <c r="E1066" s="255">
        <v>2000</v>
      </c>
      <c r="F1066" s="254" t="s">
        <v>781</v>
      </c>
      <c r="G1066" s="268">
        <v>10</v>
      </c>
      <c r="H1066" s="257">
        <v>4</v>
      </c>
      <c r="I1066" s="256">
        <v>9978.9</v>
      </c>
      <c r="J1066" s="256">
        <v>5195.1000000000004</v>
      </c>
      <c r="K1066" s="268">
        <v>354</v>
      </c>
      <c r="L1066" s="256">
        <v>11128719.6</v>
      </c>
      <c r="M1066" s="256">
        <v>0</v>
      </c>
      <c r="N1066" s="256">
        <v>0</v>
      </c>
      <c r="O1066" s="256">
        <v>0</v>
      </c>
      <c r="P1066" s="256">
        <v>11128719.6</v>
      </c>
      <c r="Q1066" s="258">
        <v>0</v>
      </c>
      <c r="R1066" s="258">
        <v>0</v>
      </c>
      <c r="S1066" s="259" t="s">
        <v>2259</v>
      </c>
    </row>
    <row r="1067" spans="1:19" s="38" customFormat="1" ht="12" hidden="1" customHeight="1" x14ac:dyDescent="0.2">
      <c r="A1067" s="249">
        <v>508</v>
      </c>
      <c r="B1067" s="250" t="s">
        <v>1045</v>
      </c>
      <c r="C1067" s="251" t="s">
        <v>268</v>
      </c>
      <c r="D1067" s="263" t="s">
        <v>266</v>
      </c>
      <c r="E1067" s="255">
        <v>1999</v>
      </c>
      <c r="F1067" s="254" t="s">
        <v>781</v>
      </c>
      <c r="G1067" s="268">
        <v>10</v>
      </c>
      <c r="H1067" s="257">
        <v>5</v>
      </c>
      <c r="I1067" s="256">
        <v>13464.5</v>
      </c>
      <c r="J1067" s="256">
        <v>10790</v>
      </c>
      <c r="K1067" s="268">
        <v>583</v>
      </c>
      <c r="L1067" s="256">
        <v>13910899.49</v>
      </c>
      <c r="M1067" s="256">
        <v>0</v>
      </c>
      <c r="N1067" s="256">
        <v>0</v>
      </c>
      <c r="O1067" s="256">
        <v>0</v>
      </c>
      <c r="P1067" s="256">
        <v>13910899.49</v>
      </c>
      <c r="Q1067" s="258">
        <v>0</v>
      </c>
      <c r="R1067" s="258">
        <v>0</v>
      </c>
      <c r="S1067" s="259" t="s">
        <v>2259</v>
      </c>
    </row>
    <row r="1068" spans="1:19" s="38" customFormat="1" ht="12" hidden="1" customHeight="1" x14ac:dyDescent="0.2">
      <c r="A1068" s="249">
        <v>509</v>
      </c>
      <c r="B1068" s="250" t="s">
        <v>1048</v>
      </c>
      <c r="C1068" s="251" t="s">
        <v>268</v>
      </c>
      <c r="D1068" s="263" t="s">
        <v>266</v>
      </c>
      <c r="E1068" s="255">
        <v>1983</v>
      </c>
      <c r="F1068" s="254" t="s">
        <v>784</v>
      </c>
      <c r="G1068" s="268">
        <v>5</v>
      </c>
      <c r="H1068" s="257">
        <v>3</v>
      </c>
      <c r="I1068" s="256">
        <v>3074.8</v>
      </c>
      <c r="J1068" s="256">
        <v>2750.8</v>
      </c>
      <c r="K1068" s="268">
        <v>71</v>
      </c>
      <c r="L1068" s="256">
        <v>6693882.0499999998</v>
      </c>
      <c r="M1068" s="256">
        <v>0</v>
      </c>
      <c r="N1068" s="256">
        <v>0</v>
      </c>
      <c r="O1068" s="256">
        <v>0</v>
      </c>
      <c r="P1068" s="256">
        <v>6693882.0499999998</v>
      </c>
      <c r="Q1068" s="258">
        <v>0</v>
      </c>
      <c r="R1068" s="258">
        <v>0</v>
      </c>
      <c r="S1068" s="259" t="s">
        <v>2259</v>
      </c>
    </row>
    <row r="1069" spans="1:19" s="38" customFormat="1" ht="12" hidden="1" customHeight="1" x14ac:dyDescent="0.2">
      <c r="A1069" s="249">
        <v>510</v>
      </c>
      <c r="B1069" s="250" t="s">
        <v>1049</v>
      </c>
      <c r="C1069" s="251" t="s">
        <v>268</v>
      </c>
      <c r="D1069" s="263" t="s">
        <v>266</v>
      </c>
      <c r="E1069" s="255">
        <v>1984</v>
      </c>
      <c r="F1069" s="254" t="s">
        <v>781</v>
      </c>
      <c r="G1069" s="268">
        <v>9</v>
      </c>
      <c r="H1069" s="257">
        <v>4</v>
      </c>
      <c r="I1069" s="256">
        <v>8942.6</v>
      </c>
      <c r="J1069" s="256">
        <v>7469.7</v>
      </c>
      <c r="K1069" s="268">
        <v>287</v>
      </c>
      <c r="L1069" s="256">
        <v>11294887.32</v>
      </c>
      <c r="M1069" s="256">
        <v>0</v>
      </c>
      <c r="N1069" s="256">
        <v>0</v>
      </c>
      <c r="O1069" s="256">
        <v>0</v>
      </c>
      <c r="P1069" s="256">
        <v>11294887.32</v>
      </c>
      <c r="Q1069" s="258">
        <v>0</v>
      </c>
      <c r="R1069" s="258">
        <v>0</v>
      </c>
      <c r="S1069" s="259" t="s">
        <v>2259</v>
      </c>
    </row>
    <row r="1070" spans="1:19" s="38" customFormat="1" ht="12" hidden="1" customHeight="1" x14ac:dyDescent="0.2">
      <c r="A1070" s="249">
        <v>511</v>
      </c>
      <c r="B1070" s="250" t="s">
        <v>1050</v>
      </c>
      <c r="C1070" s="251" t="s">
        <v>268</v>
      </c>
      <c r="D1070" s="263" t="s">
        <v>266</v>
      </c>
      <c r="E1070" s="255">
        <v>1985</v>
      </c>
      <c r="F1070" s="254" t="s">
        <v>781</v>
      </c>
      <c r="G1070" s="268">
        <v>5</v>
      </c>
      <c r="H1070" s="257">
        <v>5</v>
      </c>
      <c r="I1070" s="256">
        <v>3744.5</v>
      </c>
      <c r="J1070" s="256">
        <v>2269.6</v>
      </c>
      <c r="K1070" s="268">
        <v>152</v>
      </c>
      <c r="L1070" s="256">
        <v>9094240.2599999998</v>
      </c>
      <c r="M1070" s="256">
        <v>0</v>
      </c>
      <c r="N1070" s="256">
        <v>0</v>
      </c>
      <c r="O1070" s="256">
        <v>0</v>
      </c>
      <c r="P1070" s="256">
        <v>9094240.2599999998</v>
      </c>
      <c r="Q1070" s="258">
        <v>0</v>
      </c>
      <c r="R1070" s="258">
        <v>0</v>
      </c>
      <c r="S1070" s="259" t="s">
        <v>2259</v>
      </c>
    </row>
    <row r="1071" spans="1:19" s="38" customFormat="1" ht="12" hidden="1" customHeight="1" x14ac:dyDescent="0.2">
      <c r="A1071" s="249">
        <v>512</v>
      </c>
      <c r="B1071" s="250" t="s">
        <v>1080</v>
      </c>
      <c r="C1071" s="251" t="s">
        <v>268</v>
      </c>
      <c r="D1071" s="263" t="s">
        <v>266</v>
      </c>
      <c r="E1071" s="255">
        <v>1974</v>
      </c>
      <c r="F1071" s="254" t="s">
        <v>784</v>
      </c>
      <c r="G1071" s="268">
        <v>5</v>
      </c>
      <c r="H1071" s="257">
        <v>6</v>
      </c>
      <c r="I1071" s="256">
        <v>7798.1</v>
      </c>
      <c r="J1071" s="256">
        <v>5404.1</v>
      </c>
      <c r="K1071" s="268">
        <v>202</v>
      </c>
      <c r="L1071" s="256">
        <v>24715626.859999999</v>
      </c>
      <c r="M1071" s="256">
        <v>0</v>
      </c>
      <c r="N1071" s="256">
        <v>0</v>
      </c>
      <c r="O1071" s="256">
        <v>0</v>
      </c>
      <c r="P1071" s="256">
        <v>24715626.859999999</v>
      </c>
      <c r="Q1071" s="258">
        <v>0</v>
      </c>
      <c r="R1071" s="258">
        <v>0</v>
      </c>
      <c r="S1071" s="259" t="s">
        <v>2259</v>
      </c>
    </row>
    <row r="1072" spans="1:19" s="38" customFormat="1" ht="12" hidden="1" customHeight="1" x14ac:dyDescent="0.2">
      <c r="A1072" s="249">
        <v>513</v>
      </c>
      <c r="B1072" s="250" t="s">
        <v>1084</v>
      </c>
      <c r="C1072" s="251" t="s">
        <v>268</v>
      </c>
      <c r="D1072" s="263" t="s">
        <v>266</v>
      </c>
      <c r="E1072" s="255">
        <v>1994</v>
      </c>
      <c r="F1072" s="254" t="s">
        <v>784</v>
      </c>
      <c r="G1072" s="268">
        <v>9</v>
      </c>
      <c r="H1072" s="257">
        <v>4</v>
      </c>
      <c r="I1072" s="256">
        <v>7294.08</v>
      </c>
      <c r="J1072" s="256">
        <v>6947.98</v>
      </c>
      <c r="K1072" s="268">
        <v>150</v>
      </c>
      <c r="L1072" s="256">
        <v>4153831.8</v>
      </c>
      <c r="M1072" s="256">
        <v>0</v>
      </c>
      <c r="N1072" s="256">
        <v>0</v>
      </c>
      <c r="O1072" s="256">
        <v>0</v>
      </c>
      <c r="P1072" s="256">
        <v>4153831.8</v>
      </c>
      <c r="Q1072" s="258">
        <v>0</v>
      </c>
      <c r="R1072" s="258">
        <v>0</v>
      </c>
      <c r="S1072" s="259" t="s">
        <v>2259</v>
      </c>
    </row>
    <row r="1073" spans="1:19" s="38" customFormat="1" ht="12" hidden="1" customHeight="1" x14ac:dyDescent="0.2">
      <c r="A1073" s="249">
        <v>514</v>
      </c>
      <c r="B1073" s="250" t="s">
        <v>1096</v>
      </c>
      <c r="C1073" s="251" t="s">
        <v>268</v>
      </c>
      <c r="D1073" s="263" t="s">
        <v>266</v>
      </c>
      <c r="E1073" s="255">
        <v>1978</v>
      </c>
      <c r="F1073" s="254" t="s">
        <v>784</v>
      </c>
      <c r="G1073" s="268">
        <v>5</v>
      </c>
      <c r="H1073" s="257">
        <v>5</v>
      </c>
      <c r="I1073" s="256">
        <v>4351</v>
      </c>
      <c r="J1073" s="256">
        <v>3731</v>
      </c>
      <c r="K1073" s="268">
        <v>132</v>
      </c>
      <c r="L1073" s="256">
        <v>12072626.039999999</v>
      </c>
      <c r="M1073" s="256">
        <v>0</v>
      </c>
      <c r="N1073" s="256">
        <v>0</v>
      </c>
      <c r="O1073" s="256">
        <v>0</v>
      </c>
      <c r="P1073" s="256">
        <v>12072626.039999999</v>
      </c>
      <c r="Q1073" s="258">
        <v>0</v>
      </c>
      <c r="R1073" s="258">
        <v>0</v>
      </c>
      <c r="S1073" s="259" t="s">
        <v>2259</v>
      </c>
    </row>
    <row r="1074" spans="1:19" s="38" customFormat="1" ht="12" hidden="1" customHeight="1" x14ac:dyDescent="0.2">
      <c r="A1074" s="249">
        <v>515</v>
      </c>
      <c r="B1074" s="250" t="s">
        <v>1097</v>
      </c>
      <c r="C1074" s="251" t="s">
        <v>268</v>
      </c>
      <c r="D1074" s="263" t="s">
        <v>267</v>
      </c>
      <c r="E1074" s="255">
        <v>1994</v>
      </c>
      <c r="F1074" s="254" t="s">
        <v>784</v>
      </c>
      <c r="G1074" s="268">
        <v>5</v>
      </c>
      <c r="H1074" s="257">
        <v>2</v>
      </c>
      <c r="I1074" s="256">
        <v>2063.3000000000002</v>
      </c>
      <c r="J1074" s="256">
        <v>1843.3</v>
      </c>
      <c r="K1074" s="268">
        <v>52</v>
      </c>
      <c r="L1074" s="256">
        <v>5055301.68</v>
      </c>
      <c r="M1074" s="256">
        <v>0</v>
      </c>
      <c r="N1074" s="256">
        <v>0</v>
      </c>
      <c r="O1074" s="256">
        <v>0</v>
      </c>
      <c r="P1074" s="256">
        <v>5055301.68</v>
      </c>
      <c r="Q1074" s="258">
        <v>0</v>
      </c>
      <c r="R1074" s="258">
        <v>0</v>
      </c>
      <c r="S1074" s="259" t="s">
        <v>2259</v>
      </c>
    </row>
    <row r="1075" spans="1:19" s="38" customFormat="1" ht="12" hidden="1" customHeight="1" x14ac:dyDescent="0.2">
      <c r="A1075" s="249">
        <v>516</v>
      </c>
      <c r="B1075" s="250" t="s">
        <v>1099</v>
      </c>
      <c r="C1075" s="251" t="s">
        <v>268</v>
      </c>
      <c r="D1075" s="263" t="s">
        <v>266</v>
      </c>
      <c r="E1075" s="255">
        <v>1999</v>
      </c>
      <c r="F1075" s="254" t="s">
        <v>784</v>
      </c>
      <c r="G1075" s="268">
        <v>6</v>
      </c>
      <c r="H1075" s="257">
        <v>2</v>
      </c>
      <c r="I1075" s="256">
        <v>2150.4</v>
      </c>
      <c r="J1075" s="256">
        <v>1778.1</v>
      </c>
      <c r="K1075" s="268">
        <v>61</v>
      </c>
      <c r="L1075" s="256">
        <v>15908292</v>
      </c>
      <c r="M1075" s="256">
        <v>0</v>
      </c>
      <c r="N1075" s="256">
        <v>0</v>
      </c>
      <c r="O1075" s="256">
        <v>0</v>
      </c>
      <c r="P1075" s="256">
        <v>15908292</v>
      </c>
      <c r="Q1075" s="258">
        <v>0</v>
      </c>
      <c r="R1075" s="258">
        <v>0</v>
      </c>
      <c r="S1075" s="259" t="s">
        <v>2259</v>
      </c>
    </row>
    <row r="1076" spans="1:19" s="38" customFormat="1" ht="12" hidden="1" customHeight="1" x14ac:dyDescent="0.2">
      <c r="A1076" s="249">
        <v>517</v>
      </c>
      <c r="B1076" s="250" t="s">
        <v>1113</v>
      </c>
      <c r="C1076" s="251" t="s">
        <v>268</v>
      </c>
      <c r="D1076" s="263" t="s">
        <v>266</v>
      </c>
      <c r="E1076" s="255">
        <v>1997</v>
      </c>
      <c r="F1076" s="254" t="s">
        <v>784</v>
      </c>
      <c r="G1076" s="268">
        <v>12</v>
      </c>
      <c r="H1076" s="257">
        <v>1</v>
      </c>
      <c r="I1076" s="256">
        <v>4618.8999999999996</v>
      </c>
      <c r="J1076" s="256">
        <v>3844</v>
      </c>
      <c r="K1076" s="268">
        <v>170</v>
      </c>
      <c r="L1076" s="256">
        <v>5564359.7999999998</v>
      </c>
      <c r="M1076" s="256">
        <v>0</v>
      </c>
      <c r="N1076" s="256">
        <v>0</v>
      </c>
      <c r="O1076" s="256">
        <v>0</v>
      </c>
      <c r="P1076" s="256">
        <v>5564359.7999999998</v>
      </c>
      <c r="Q1076" s="258">
        <v>0</v>
      </c>
      <c r="R1076" s="258">
        <v>0</v>
      </c>
      <c r="S1076" s="259" t="s">
        <v>2259</v>
      </c>
    </row>
    <row r="1077" spans="1:19" s="38" customFormat="1" ht="12" hidden="1" customHeight="1" x14ac:dyDescent="0.2">
      <c r="A1077" s="249">
        <v>518</v>
      </c>
      <c r="B1077" s="250" t="s">
        <v>1114</v>
      </c>
      <c r="C1077" s="251" t="s">
        <v>268</v>
      </c>
      <c r="D1077" s="263" t="s">
        <v>266</v>
      </c>
      <c r="E1077" s="255">
        <v>1994</v>
      </c>
      <c r="F1077" s="254" t="s">
        <v>784</v>
      </c>
      <c r="G1077" s="268">
        <v>12</v>
      </c>
      <c r="H1077" s="257">
        <v>1</v>
      </c>
      <c r="I1077" s="256">
        <v>4707</v>
      </c>
      <c r="J1077" s="256">
        <v>3793</v>
      </c>
      <c r="K1077" s="268">
        <v>181</v>
      </c>
      <c r="L1077" s="256">
        <v>2782179.9</v>
      </c>
      <c r="M1077" s="256">
        <v>0</v>
      </c>
      <c r="N1077" s="256">
        <v>0</v>
      </c>
      <c r="O1077" s="256">
        <v>0</v>
      </c>
      <c r="P1077" s="256">
        <v>2782179.9</v>
      </c>
      <c r="Q1077" s="258">
        <v>0</v>
      </c>
      <c r="R1077" s="258">
        <v>0</v>
      </c>
      <c r="S1077" s="259" t="s">
        <v>2259</v>
      </c>
    </row>
    <row r="1078" spans="1:19" s="38" customFormat="1" ht="12" hidden="1" customHeight="1" x14ac:dyDescent="0.2">
      <c r="A1078" s="249">
        <v>519</v>
      </c>
      <c r="B1078" s="250" t="s">
        <v>1131</v>
      </c>
      <c r="C1078" s="251" t="s">
        <v>268</v>
      </c>
      <c r="D1078" s="263" t="s">
        <v>266</v>
      </c>
      <c r="E1078" s="255">
        <v>2008</v>
      </c>
      <c r="F1078" s="254" t="s">
        <v>784</v>
      </c>
      <c r="G1078" s="268">
        <v>6</v>
      </c>
      <c r="H1078" s="257">
        <v>3</v>
      </c>
      <c r="I1078" s="256">
        <v>4524.1000000000004</v>
      </c>
      <c r="J1078" s="256">
        <v>3424.1</v>
      </c>
      <c r="K1078" s="268">
        <v>154</v>
      </c>
      <c r="L1078" s="256">
        <v>12248417.130000001</v>
      </c>
      <c r="M1078" s="256">
        <v>0</v>
      </c>
      <c r="N1078" s="256">
        <v>0</v>
      </c>
      <c r="O1078" s="256">
        <v>0</v>
      </c>
      <c r="P1078" s="256">
        <v>12248417.130000001</v>
      </c>
      <c r="Q1078" s="258">
        <v>0</v>
      </c>
      <c r="R1078" s="258">
        <v>0</v>
      </c>
      <c r="S1078" s="259" t="s">
        <v>2259</v>
      </c>
    </row>
    <row r="1079" spans="1:19" s="38" customFormat="1" ht="12" hidden="1" customHeight="1" x14ac:dyDescent="0.2">
      <c r="A1079" s="249">
        <v>520</v>
      </c>
      <c r="B1079" s="250" t="s">
        <v>1137</v>
      </c>
      <c r="C1079" s="251" t="s">
        <v>268</v>
      </c>
      <c r="D1079" s="263" t="s">
        <v>267</v>
      </c>
      <c r="E1079" s="255">
        <v>1976</v>
      </c>
      <c r="F1079" s="254" t="s">
        <v>827</v>
      </c>
      <c r="G1079" s="268">
        <v>5</v>
      </c>
      <c r="H1079" s="257">
        <v>8</v>
      </c>
      <c r="I1079" s="256">
        <v>6352.7</v>
      </c>
      <c r="J1079" s="256">
        <v>5609.5</v>
      </c>
      <c r="K1079" s="268">
        <v>16</v>
      </c>
      <c r="L1079" s="256">
        <v>13778348.460000001</v>
      </c>
      <c r="M1079" s="256">
        <v>0</v>
      </c>
      <c r="N1079" s="256">
        <v>0</v>
      </c>
      <c r="O1079" s="256">
        <v>0</v>
      </c>
      <c r="P1079" s="256">
        <v>13778348.460000001</v>
      </c>
      <c r="Q1079" s="258">
        <v>0</v>
      </c>
      <c r="R1079" s="258">
        <v>0</v>
      </c>
      <c r="S1079" s="259" t="s">
        <v>2259</v>
      </c>
    </row>
    <row r="1080" spans="1:19" s="38" customFormat="1" ht="12" hidden="1" customHeight="1" x14ac:dyDescent="0.2">
      <c r="A1080" s="249">
        <v>521</v>
      </c>
      <c r="B1080" s="250" t="s">
        <v>1144</v>
      </c>
      <c r="C1080" s="251" t="s">
        <v>268</v>
      </c>
      <c r="D1080" s="263" t="s">
        <v>266</v>
      </c>
      <c r="E1080" s="255">
        <v>1995</v>
      </c>
      <c r="F1080" s="254" t="s">
        <v>784</v>
      </c>
      <c r="G1080" s="268">
        <v>10</v>
      </c>
      <c r="H1080" s="257">
        <v>2</v>
      </c>
      <c r="I1080" s="256">
        <v>6087.8</v>
      </c>
      <c r="J1080" s="256">
        <v>3198.2</v>
      </c>
      <c r="K1080" s="268">
        <v>198</v>
      </c>
      <c r="L1080" s="256">
        <v>5564359.7999999998</v>
      </c>
      <c r="M1080" s="256">
        <v>0</v>
      </c>
      <c r="N1080" s="256">
        <v>0</v>
      </c>
      <c r="O1080" s="256">
        <v>0</v>
      </c>
      <c r="P1080" s="256">
        <v>5564359.7999999998</v>
      </c>
      <c r="Q1080" s="258">
        <v>0</v>
      </c>
      <c r="R1080" s="258">
        <v>0</v>
      </c>
      <c r="S1080" s="259" t="s">
        <v>2259</v>
      </c>
    </row>
    <row r="1081" spans="1:19" s="38" customFormat="1" ht="12" hidden="1" customHeight="1" x14ac:dyDescent="0.2">
      <c r="A1081" s="249">
        <v>522</v>
      </c>
      <c r="B1081" s="250" t="s">
        <v>1170</v>
      </c>
      <c r="C1081" s="251" t="s">
        <v>268</v>
      </c>
      <c r="D1081" s="263" t="s">
        <v>266</v>
      </c>
      <c r="E1081" s="255">
        <v>1997</v>
      </c>
      <c r="F1081" s="254" t="s">
        <v>784</v>
      </c>
      <c r="G1081" s="268">
        <v>9</v>
      </c>
      <c r="H1081" s="257">
        <v>6</v>
      </c>
      <c r="I1081" s="256">
        <v>15108</v>
      </c>
      <c r="J1081" s="256">
        <v>13358</v>
      </c>
      <c r="K1081" s="268">
        <v>544</v>
      </c>
      <c r="L1081" s="256">
        <v>16693079.4</v>
      </c>
      <c r="M1081" s="256">
        <v>0</v>
      </c>
      <c r="N1081" s="256">
        <v>0</v>
      </c>
      <c r="O1081" s="256">
        <v>0</v>
      </c>
      <c r="P1081" s="256">
        <v>16693079.4</v>
      </c>
      <c r="Q1081" s="258">
        <v>0</v>
      </c>
      <c r="R1081" s="258">
        <v>0</v>
      </c>
      <c r="S1081" s="259" t="s">
        <v>2259</v>
      </c>
    </row>
    <row r="1082" spans="1:19" s="38" customFormat="1" ht="12" hidden="1" customHeight="1" x14ac:dyDescent="0.2">
      <c r="A1082" s="249">
        <v>523</v>
      </c>
      <c r="B1082" s="250" t="s">
        <v>1193</v>
      </c>
      <c r="C1082" s="251" t="s">
        <v>268</v>
      </c>
      <c r="D1082" s="263" t="s">
        <v>266</v>
      </c>
      <c r="E1082" s="255">
        <v>1971</v>
      </c>
      <c r="F1082" s="254" t="s">
        <v>781</v>
      </c>
      <c r="G1082" s="268">
        <v>2</v>
      </c>
      <c r="H1082" s="257">
        <v>3</v>
      </c>
      <c r="I1082" s="256">
        <v>999.3</v>
      </c>
      <c r="J1082" s="256">
        <v>920.7</v>
      </c>
      <c r="K1082" s="268">
        <v>57</v>
      </c>
      <c r="L1082" s="256">
        <v>5645351.1500000004</v>
      </c>
      <c r="M1082" s="256">
        <v>0</v>
      </c>
      <c r="N1082" s="256">
        <v>0</v>
      </c>
      <c r="O1082" s="256">
        <v>0</v>
      </c>
      <c r="P1082" s="256">
        <v>5645351.1500000004</v>
      </c>
      <c r="Q1082" s="258">
        <v>0</v>
      </c>
      <c r="R1082" s="258">
        <v>0</v>
      </c>
      <c r="S1082" s="259" t="s">
        <v>2259</v>
      </c>
    </row>
    <row r="1083" spans="1:19" s="38" customFormat="1" ht="12" hidden="1" customHeight="1" x14ac:dyDescent="0.2">
      <c r="A1083" s="249">
        <v>524</v>
      </c>
      <c r="B1083" s="250" t="s">
        <v>1194</v>
      </c>
      <c r="C1083" s="251" t="s">
        <v>268</v>
      </c>
      <c r="D1083" s="263" t="s">
        <v>266</v>
      </c>
      <c r="E1083" s="255">
        <v>1982</v>
      </c>
      <c r="F1083" s="254" t="s">
        <v>784</v>
      </c>
      <c r="G1083" s="268">
        <v>5</v>
      </c>
      <c r="H1083" s="257">
        <v>8</v>
      </c>
      <c r="I1083" s="256">
        <v>7186.1</v>
      </c>
      <c r="J1083" s="256">
        <v>5483.7</v>
      </c>
      <c r="K1083" s="268">
        <v>271</v>
      </c>
      <c r="L1083" s="256">
        <v>13964828.99</v>
      </c>
      <c r="M1083" s="256">
        <v>0</v>
      </c>
      <c r="N1083" s="256">
        <v>0</v>
      </c>
      <c r="O1083" s="256">
        <v>0</v>
      </c>
      <c r="P1083" s="256">
        <v>13964828.99</v>
      </c>
      <c r="Q1083" s="258">
        <v>0</v>
      </c>
      <c r="R1083" s="258">
        <v>0</v>
      </c>
      <c r="S1083" s="259" t="s">
        <v>2259</v>
      </c>
    </row>
    <row r="1084" spans="1:19" s="38" customFormat="1" ht="12" hidden="1" customHeight="1" x14ac:dyDescent="0.2">
      <c r="A1084" s="249">
        <v>525</v>
      </c>
      <c r="B1084" s="250" t="s">
        <v>1195</v>
      </c>
      <c r="C1084" s="251" t="s">
        <v>268</v>
      </c>
      <c r="D1084" s="263" t="s">
        <v>266</v>
      </c>
      <c r="E1084" s="255">
        <v>1983</v>
      </c>
      <c r="F1084" s="254" t="s">
        <v>784</v>
      </c>
      <c r="G1084" s="268">
        <v>5</v>
      </c>
      <c r="H1084" s="257">
        <v>6</v>
      </c>
      <c r="I1084" s="256">
        <v>5250.7</v>
      </c>
      <c r="J1084" s="256">
        <v>4021.2</v>
      </c>
      <c r="K1084" s="268">
        <v>196</v>
      </c>
      <c r="L1084" s="256">
        <v>10307954.560000001</v>
      </c>
      <c r="M1084" s="256">
        <v>0</v>
      </c>
      <c r="N1084" s="256">
        <v>0</v>
      </c>
      <c r="O1084" s="256">
        <v>0</v>
      </c>
      <c r="P1084" s="256">
        <v>10307954.560000001</v>
      </c>
      <c r="Q1084" s="258">
        <v>0</v>
      </c>
      <c r="R1084" s="258">
        <v>0</v>
      </c>
      <c r="S1084" s="259" t="s">
        <v>2259</v>
      </c>
    </row>
    <row r="1085" spans="1:19" s="38" customFormat="1" ht="12" hidden="1" customHeight="1" x14ac:dyDescent="0.2">
      <c r="A1085" s="249">
        <v>526</v>
      </c>
      <c r="B1085" s="250" t="s">
        <v>1196</v>
      </c>
      <c r="C1085" s="251" t="s">
        <v>268</v>
      </c>
      <c r="D1085" s="263" t="s">
        <v>266</v>
      </c>
      <c r="E1085" s="255">
        <v>1986</v>
      </c>
      <c r="F1085" s="254" t="s">
        <v>784</v>
      </c>
      <c r="G1085" s="268">
        <v>5</v>
      </c>
      <c r="H1085" s="257">
        <v>6</v>
      </c>
      <c r="I1085" s="256">
        <v>5219.3</v>
      </c>
      <c r="J1085" s="256">
        <v>3695.6</v>
      </c>
      <c r="K1085" s="268">
        <v>180</v>
      </c>
      <c r="L1085" s="256">
        <v>9622042.0399999991</v>
      </c>
      <c r="M1085" s="256">
        <v>0</v>
      </c>
      <c r="N1085" s="256">
        <v>0</v>
      </c>
      <c r="O1085" s="256">
        <v>0</v>
      </c>
      <c r="P1085" s="256">
        <v>9622042.0399999991</v>
      </c>
      <c r="Q1085" s="258">
        <v>0</v>
      </c>
      <c r="R1085" s="258">
        <v>0</v>
      </c>
      <c r="S1085" s="259" t="s">
        <v>2259</v>
      </c>
    </row>
    <row r="1086" spans="1:19" s="38" customFormat="1" ht="12" hidden="1" customHeight="1" x14ac:dyDescent="0.2">
      <c r="A1086" s="249">
        <v>527</v>
      </c>
      <c r="B1086" s="250" t="s">
        <v>1197</v>
      </c>
      <c r="C1086" s="251" t="s">
        <v>268</v>
      </c>
      <c r="D1086" s="263" t="s">
        <v>266</v>
      </c>
      <c r="E1086" s="255">
        <v>1988</v>
      </c>
      <c r="F1086" s="254" t="s">
        <v>784</v>
      </c>
      <c r="G1086" s="268">
        <v>5</v>
      </c>
      <c r="H1086" s="257">
        <v>4</v>
      </c>
      <c r="I1086" s="256">
        <v>3804.6</v>
      </c>
      <c r="J1086" s="256">
        <v>2843.7</v>
      </c>
      <c r="K1086" s="268">
        <v>140</v>
      </c>
      <c r="L1086" s="256">
        <v>7893164.21</v>
      </c>
      <c r="M1086" s="256">
        <v>0</v>
      </c>
      <c r="N1086" s="256">
        <v>0</v>
      </c>
      <c r="O1086" s="256">
        <v>0</v>
      </c>
      <c r="P1086" s="256">
        <v>7893164.21</v>
      </c>
      <c r="Q1086" s="258">
        <v>0</v>
      </c>
      <c r="R1086" s="258">
        <v>0</v>
      </c>
      <c r="S1086" s="259" t="s">
        <v>2259</v>
      </c>
    </row>
    <row r="1087" spans="1:19" s="38" customFormat="1" ht="12" hidden="1" customHeight="1" x14ac:dyDescent="0.2">
      <c r="A1087" s="249">
        <v>528</v>
      </c>
      <c r="B1087" s="250" t="s">
        <v>1198</v>
      </c>
      <c r="C1087" s="251" t="s">
        <v>268</v>
      </c>
      <c r="D1087" s="263" t="s">
        <v>266</v>
      </c>
      <c r="E1087" s="255">
        <v>1989</v>
      </c>
      <c r="F1087" s="254" t="s">
        <v>784</v>
      </c>
      <c r="G1087" s="268">
        <v>5</v>
      </c>
      <c r="H1087" s="257">
        <v>1</v>
      </c>
      <c r="I1087" s="256">
        <v>3665.1</v>
      </c>
      <c r="J1087" s="256">
        <v>2482.5</v>
      </c>
      <c r="K1087" s="268">
        <v>133</v>
      </c>
      <c r="L1087" s="256">
        <v>7000709.04</v>
      </c>
      <c r="M1087" s="256">
        <v>0</v>
      </c>
      <c r="N1087" s="256">
        <v>0</v>
      </c>
      <c r="O1087" s="256">
        <v>0</v>
      </c>
      <c r="P1087" s="256">
        <v>7000709.04</v>
      </c>
      <c r="Q1087" s="258">
        <v>0</v>
      </c>
      <c r="R1087" s="258">
        <v>0</v>
      </c>
      <c r="S1087" s="259" t="s">
        <v>2259</v>
      </c>
    </row>
    <row r="1088" spans="1:19" s="38" customFormat="1" ht="12" hidden="1" customHeight="1" x14ac:dyDescent="0.2">
      <c r="A1088" s="249">
        <v>529</v>
      </c>
      <c r="B1088" s="250" t="s">
        <v>1201</v>
      </c>
      <c r="C1088" s="251" t="s">
        <v>268</v>
      </c>
      <c r="D1088" s="263" t="s">
        <v>266</v>
      </c>
      <c r="E1088" s="255">
        <v>1996</v>
      </c>
      <c r="F1088" s="254" t="s">
        <v>784</v>
      </c>
      <c r="G1088" s="268">
        <v>5</v>
      </c>
      <c r="H1088" s="257">
        <v>4</v>
      </c>
      <c r="I1088" s="256">
        <v>3623.2</v>
      </c>
      <c r="J1088" s="256">
        <v>3237.2</v>
      </c>
      <c r="K1088" s="268">
        <v>49</v>
      </c>
      <c r="L1088" s="256">
        <v>9279837.0099999998</v>
      </c>
      <c r="M1088" s="256">
        <v>0</v>
      </c>
      <c r="N1088" s="256">
        <v>0</v>
      </c>
      <c r="O1088" s="256">
        <v>0</v>
      </c>
      <c r="P1088" s="256">
        <v>9279837.0099999998</v>
      </c>
      <c r="Q1088" s="258">
        <v>0</v>
      </c>
      <c r="R1088" s="258">
        <v>0</v>
      </c>
      <c r="S1088" s="259" t="s">
        <v>2259</v>
      </c>
    </row>
    <row r="1089" spans="1:19" s="38" customFormat="1" ht="12" hidden="1" customHeight="1" x14ac:dyDescent="0.2">
      <c r="A1089" s="249">
        <v>530</v>
      </c>
      <c r="B1089" s="250" t="s">
        <v>1225</v>
      </c>
      <c r="C1089" s="251" t="s">
        <v>268</v>
      </c>
      <c r="D1089" s="263" t="s">
        <v>266</v>
      </c>
      <c r="E1089" s="255">
        <v>1990</v>
      </c>
      <c r="F1089" s="254" t="s">
        <v>784</v>
      </c>
      <c r="G1089" s="268">
        <v>3</v>
      </c>
      <c r="H1089" s="257">
        <v>2</v>
      </c>
      <c r="I1089" s="256">
        <v>1366.2</v>
      </c>
      <c r="J1089" s="256">
        <v>1281</v>
      </c>
      <c r="K1089" s="268">
        <v>71</v>
      </c>
      <c r="L1089" s="256">
        <v>5320439.8899999997</v>
      </c>
      <c r="M1089" s="256">
        <v>0</v>
      </c>
      <c r="N1089" s="256">
        <v>0</v>
      </c>
      <c r="O1089" s="256">
        <v>0</v>
      </c>
      <c r="P1089" s="256">
        <v>5320439.8899999997</v>
      </c>
      <c r="Q1089" s="258">
        <v>0</v>
      </c>
      <c r="R1089" s="258">
        <v>0</v>
      </c>
      <c r="S1089" s="259" t="s">
        <v>2259</v>
      </c>
    </row>
    <row r="1090" spans="1:19" s="38" customFormat="1" ht="12" hidden="1" customHeight="1" x14ac:dyDescent="0.2">
      <c r="A1090" s="249">
        <v>531</v>
      </c>
      <c r="B1090" s="250" t="s">
        <v>1226</v>
      </c>
      <c r="C1090" s="251" t="s">
        <v>268</v>
      </c>
      <c r="D1090" s="263" t="s">
        <v>266</v>
      </c>
      <c r="E1090" s="255">
        <v>1992</v>
      </c>
      <c r="F1090" s="254" t="s">
        <v>784</v>
      </c>
      <c r="G1090" s="268">
        <v>3</v>
      </c>
      <c r="H1090" s="257">
        <v>2</v>
      </c>
      <c r="I1090" s="256">
        <v>1355.4</v>
      </c>
      <c r="J1090" s="256">
        <v>1267.8</v>
      </c>
      <c r="K1090" s="268">
        <v>63</v>
      </c>
      <c r="L1090" s="256">
        <v>5302764</v>
      </c>
      <c r="M1090" s="256">
        <v>0</v>
      </c>
      <c r="N1090" s="256">
        <v>0</v>
      </c>
      <c r="O1090" s="256">
        <v>0</v>
      </c>
      <c r="P1090" s="256">
        <v>5302764</v>
      </c>
      <c r="Q1090" s="258">
        <v>0</v>
      </c>
      <c r="R1090" s="258">
        <v>0</v>
      </c>
      <c r="S1090" s="259" t="s">
        <v>2259</v>
      </c>
    </row>
    <row r="1091" spans="1:19" s="38" customFormat="1" ht="12" hidden="1" customHeight="1" x14ac:dyDescent="0.2">
      <c r="A1091" s="249">
        <v>532</v>
      </c>
      <c r="B1091" s="250" t="s">
        <v>1227</v>
      </c>
      <c r="C1091" s="251" t="s">
        <v>268</v>
      </c>
      <c r="D1091" s="263" t="s">
        <v>266</v>
      </c>
      <c r="E1091" s="255">
        <v>1999</v>
      </c>
      <c r="F1091" s="254" t="s">
        <v>784</v>
      </c>
      <c r="G1091" s="268">
        <v>3</v>
      </c>
      <c r="H1091" s="257">
        <v>3</v>
      </c>
      <c r="I1091" s="256">
        <v>1548.4</v>
      </c>
      <c r="J1091" s="256">
        <v>1429.4</v>
      </c>
      <c r="K1091" s="268">
        <v>65</v>
      </c>
      <c r="L1091" s="256">
        <v>7229434.9199999999</v>
      </c>
      <c r="M1091" s="256">
        <v>0</v>
      </c>
      <c r="N1091" s="256">
        <v>0</v>
      </c>
      <c r="O1091" s="256">
        <v>0</v>
      </c>
      <c r="P1091" s="256">
        <v>7229434.9199999999</v>
      </c>
      <c r="Q1091" s="258">
        <v>0</v>
      </c>
      <c r="R1091" s="258">
        <v>0</v>
      </c>
      <c r="S1091" s="259" t="s">
        <v>2259</v>
      </c>
    </row>
    <row r="1092" spans="1:19" s="38" customFormat="1" ht="12" hidden="1" customHeight="1" x14ac:dyDescent="0.2">
      <c r="A1092" s="249">
        <v>533</v>
      </c>
      <c r="B1092" s="250" t="s">
        <v>365</v>
      </c>
      <c r="C1092" s="251" t="s">
        <v>268</v>
      </c>
      <c r="D1092" s="263" t="s">
        <v>266</v>
      </c>
      <c r="E1092" s="255">
        <v>1979</v>
      </c>
      <c r="F1092" s="254" t="s">
        <v>2275</v>
      </c>
      <c r="G1092" s="268">
        <v>5</v>
      </c>
      <c r="H1092" s="257">
        <v>7</v>
      </c>
      <c r="I1092" s="256">
        <v>4893</v>
      </c>
      <c r="J1092" s="256">
        <v>3119</v>
      </c>
      <c r="K1092" s="268">
        <v>210</v>
      </c>
      <c r="L1092" s="256">
        <v>39770730</v>
      </c>
      <c r="M1092" s="256">
        <v>0</v>
      </c>
      <c r="N1092" s="256">
        <v>0</v>
      </c>
      <c r="O1092" s="256">
        <v>0</v>
      </c>
      <c r="P1092" s="256">
        <v>39770730</v>
      </c>
      <c r="Q1092" s="258">
        <v>0</v>
      </c>
      <c r="R1092" s="258">
        <v>0</v>
      </c>
      <c r="S1092" s="259" t="s">
        <v>2259</v>
      </c>
    </row>
    <row r="1093" spans="1:19" s="165" customFormat="1" ht="30.75" hidden="1" customHeight="1" x14ac:dyDescent="0.2">
      <c r="A1093" s="322" t="s">
        <v>175</v>
      </c>
      <c r="B1093" s="322"/>
      <c r="C1093" s="259"/>
      <c r="D1093" s="249" t="s">
        <v>202</v>
      </c>
      <c r="E1093" s="249" t="s">
        <v>202</v>
      </c>
      <c r="F1093" s="249" t="s">
        <v>202</v>
      </c>
      <c r="G1093" s="265" t="s">
        <v>202</v>
      </c>
      <c r="H1093" s="265" t="s">
        <v>202</v>
      </c>
      <c r="I1093" s="260">
        <v>1771376.0200000019</v>
      </c>
      <c r="J1093" s="260">
        <v>1475527.7600000005</v>
      </c>
      <c r="K1093" s="269">
        <v>60450</v>
      </c>
      <c r="L1093" s="260">
        <v>4136186629.9300041</v>
      </c>
      <c r="M1093" s="260">
        <v>0</v>
      </c>
      <c r="N1093" s="260">
        <v>0</v>
      </c>
      <c r="O1093" s="260">
        <v>0</v>
      </c>
      <c r="P1093" s="260">
        <v>4136186629.9300041</v>
      </c>
      <c r="Q1093" s="260">
        <v>0</v>
      </c>
      <c r="R1093" s="260">
        <v>0</v>
      </c>
      <c r="S1093" s="258"/>
    </row>
    <row r="1094" spans="1:19" s="38" customFormat="1" ht="13.5" hidden="1" customHeight="1" x14ac:dyDescent="0.2">
      <c r="A1094" s="332" t="s">
        <v>177</v>
      </c>
      <c r="B1094" s="333"/>
      <c r="C1094" s="333"/>
      <c r="D1094" s="333"/>
      <c r="E1094" s="333"/>
      <c r="F1094" s="333"/>
      <c r="G1094" s="333"/>
      <c r="H1094" s="333"/>
      <c r="I1094" s="333"/>
      <c r="J1094" s="333"/>
      <c r="K1094" s="333"/>
      <c r="L1094" s="333"/>
      <c r="M1094" s="333"/>
      <c r="N1094" s="333"/>
      <c r="O1094" s="333"/>
      <c r="P1094" s="333"/>
      <c r="Q1094" s="333"/>
      <c r="R1094" s="333"/>
      <c r="S1094" s="334"/>
    </row>
    <row r="1095" spans="1:19" s="38" customFormat="1" ht="12" hidden="1" customHeight="1" x14ac:dyDescent="0.2">
      <c r="A1095" s="249">
        <v>534</v>
      </c>
      <c r="B1095" s="250" t="s">
        <v>1280</v>
      </c>
      <c r="C1095" s="251" t="s">
        <v>268</v>
      </c>
      <c r="D1095" s="263" t="s">
        <v>2200</v>
      </c>
      <c r="E1095" s="255">
        <v>1978</v>
      </c>
      <c r="F1095" s="254" t="s">
        <v>784</v>
      </c>
      <c r="G1095" s="268">
        <v>2</v>
      </c>
      <c r="H1095" s="257">
        <v>1</v>
      </c>
      <c r="I1095" s="256">
        <v>268.7</v>
      </c>
      <c r="J1095" s="256">
        <v>245.2</v>
      </c>
      <c r="K1095" s="268">
        <v>7</v>
      </c>
      <c r="L1095" s="256">
        <v>2418060.39</v>
      </c>
      <c r="M1095" s="256">
        <v>0</v>
      </c>
      <c r="N1095" s="256">
        <v>0</v>
      </c>
      <c r="O1095" s="256">
        <v>0</v>
      </c>
      <c r="P1095" s="256">
        <v>2418060.39</v>
      </c>
      <c r="Q1095" s="258">
        <v>0</v>
      </c>
      <c r="R1095" s="258">
        <v>0</v>
      </c>
      <c r="S1095" s="259" t="s">
        <v>2259</v>
      </c>
    </row>
    <row r="1096" spans="1:19" s="38" customFormat="1" ht="12" hidden="1" customHeight="1" x14ac:dyDescent="0.2">
      <c r="A1096" s="249">
        <v>535</v>
      </c>
      <c r="B1096" s="250" t="s">
        <v>1282</v>
      </c>
      <c r="C1096" s="251" t="s">
        <v>268</v>
      </c>
      <c r="D1096" s="263" t="s">
        <v>2200</v>
      </c>
      <c r="E1096" s="255">
        <v>1992</v>
      </c>
      <c r="F1096" s="254" t="s">
        <v>784</v>
      </c>
      <c r="G1096" s="268">
        <v>5</v>
      </c>
      <c r="H1096" s="257">
        <v>6</v>
      </c>
      <c r="I1096" s="256">
        <v>5058.8999999999996</v>
      </c>
      <c r="J1096" s="256">
        <v>4488.2</v>
      </c>
      <c r="K1096" s="268">
        <v>237</v>
      </c>
      <c r="L1096" s="256">
        <v>11336425.630000001</v>
      </c>
      <c r="M1096" s="256">
        <v>0</v>
      </c>
      <c r="N1096" s="256">
        <v>0</v>
      </c>
      <c r="O1096" s="256">
        <v>0</v>
      </c>
      <c r="P1096" s="256">
        <v>11336425.630000001</v>
      </c>
      <c r="Q1096" s="258">
        <v>0</v>
      </c>
      <c r="R1096" s="258">
        <v>0</v>
      </c>
      <c r="S1096" s="259" t="s">
        <v>2259</v>
      </c>
    </row>
    <row r="1097" spans="1:19" s="38" customFormat="1" ht="12" hidden="1" customHeight="1" x14ac:dyDescent="0.2">
      <c r="A1097" s="249">
        <v>536</v>
      </c>
      <c r="B1097" s="250" t="s">
        <v>1283</v>
      </c>
      <c r="C1097" s="251" t="s">
        <v>268</v>
      </c>
      <c r="D1097" s="263" t="s">
        <v>2200</v>
      </c>
      <c r="E1097" s="255">
        <v>1980</v>
      </c>
      <c r="F1097" s="254" t="s">
        <v>784</v>
      </c>
      <c r="G1097" s="268">
        <v>2</v>
      </c>
      <c r="H1097" s="257">
        <v>2</v>
      </c>
      <c r="I1097" s="256">
        <v>530.70000000000005</v>
      </c>
      <c r="J1097" s="256">
        <v>478.2</v>
      </c>
      <c r="K1097" s="268">
        <v>116</v>
      </c>
      <c r="L1097" s="256">
        <v>4852029.0599999996</v>
      </c>
      <c r="M1097" s="256">
        <v>0</v>
      </c>
      <c r="N1097" s="256">
        <v>0</v>
      </c>
      <c r="O1097" s="256">
        <v>0</v>
      </c>
      <c r="P1097" s="256">
        <v>4852029.0599999996</v>
      </c>
      <c r="Q1097" s="258">
        <v>0</v>
      </c>
      <c r="R1097" s="258">
        <v>0</v>
      </c>
      <c r="S1097" s="259" t="s">
        <v>2259</v>
      </c>
    </row>
    <row r="1098" spans="1:19" s="38" customFormat="1" ht="12" hidden="1" customHeight="1" x14ac:dyDescent="0.2">
      <c r="A1098" s="249">
        <v>537</v>
      </c>
      <c r="B1098" s="250" t="s">
        <v>1284</v>
      </c>
      <c r="C1098" s="251" t="s">
        <v>268</v>
      </c>
      <c r="D1098" s="263" t="s">
        <v>2200</v>
      </c>
      <c r="E1098" s="255">
        <v>1988</v>
      </c>
      <c r="F1098" s="254" t="s">
        <v>784</v>
      </c>
      <c r="G1098" s="268">
        <v>2</v>
      </c>
      <c r="H1098" s="257">
        <v>2</v>
      </c>
      <c r="I1098" s="256">
        <v>786.5</v>
      </c>
      <c r="J1098" s="256">
        <v>729.1</v>
      </c>
      <c r="K1098" s="268">
        <v>395</v>
      </c>
      <c r="L1098" s="256">
        <v>4346084.5999999996</v>
      </c>
      <c r="M1098" s="256">
        <v>0</v>
      </c>
      <c r="N1098" s="256">
        <v>0</v>
      </c>
      <c r="O1098" s="256">
        <v>0</v>
      </c>
      <c r="P1098" s="256">
        <v>4346084.5999999996</v>
      </c>
      <c r="Q1098" s="258">
        <v>0</v>
      </c>
      <c r="R1098" s="258">
        <v>0</v>
      </c>
      <c r="S1098" s="259" t="s">
        <v>2259</v>
      </c>
    </row>
    <row r="1099" spans="1:19" s="38" customFormat="1" ht="12" hidden="1" customHeight="1" x14ac:dyDescent="0.2">
      <c r="A1099" s="249">
        <v>538</v>
      </c>
      <c r="B1099" s="250" t="s">
        <v>1285</v>
      </c>
      <c r="C1099" s="251" t="s">
        <v>268</v>
      </c>
      <c r="D1099" s="263" t="s">
        <v>2200</v>
      </c>
      <c r="E1099" s="255">
        <v>1970</v>
      </c>
      <c r="F1099" s="254" t="s">
        <v>784</v>
      </c>
      <c r="G1099" s="268">
        <v>5</v>
      </c>
      <c r="H1099" s="257">
        <v>4</v>
      </c>
      <c r="I1099" s="256">
        <v>3614.4</v>
      </c>
      <c r="J1099" s="256">
        <v>3393.4</v>
      </c>
      <c r="K1099" s="268">
        <v>122</v>
      </c>
      <c r="L1099" s="256">
        <v>9041679.4900000002</v>
      </c>
      <c r="M1099" s="256">
        <v>0</v>
      </c>
      <c r="N1099" s="256">
        <v>0</v>
      </c>
      <c r="O1099" s="256">
        <v>0</v>
      </c>
      <c r="P1099" s="256">
        <v>9041679.4900000002</v>
      </c>
      <c r="Q1099" s="258">
        <v>0</v>
      </c>
      <c r="R1099" s="258">
        <v>0</v>
      </c>
      <c r="S1099" s="259" t="s">
        <v>2259</v>
      </c>
    </row>
    <row r="1100" spans="1:19" s="38" customFormat="1" ht="12" hidden="1" customHeight="1" x14ac:dyDescent="0.2">
      <c r="A1100" s="249">
        <v>539</v>
      </c>
      <c r="B1100" s="250" t="s">
        <v>1286</v>
      </c>
      <c r="C1100" s="251" t="s">
        <v>268</v>
      </c>
      <c r="D1100" s="263" t="s">
        <v>2200</v>
      </c>
      <c r="E1100" s="255">
        <v>1974</v>
      </c>
      <c r="F1100" s="254" t="s">
        <v>784</v>
      </c>
      <c r="G1100" s="268">
        <v>5</v>
      </c>
      <c r="H1100" s="257">
        <v>4</v>
      </c>
      <c r="I1100" s="256">
        <v>3938.9</v>
      </c>
      <c r="J1100" s="256">
        <v>3720.5</v>
      </c>
      <c r="K1100" s="268">
        <v>119</v>
      </c>
      <c r="L1100" s="256">
        <v>9369915.2599999998</v>
      </c>
      <c r="M1100" s="256">
        <v>0</v>
      </c>
      <c r="N1100" s="256">
        <v>0</v>
      </c>
      <c r="O1100" s="256">
        <v>0</v>
      </c>
      <c r="P1100" s="256">
        <v>9369915.2599999998</v>
      </c>
      <c r="Q1100" s="258">
        <v>0</v>
      </c>
      <c r="R1100" s="258">
        <v>0</v>
      </c>
      <c r="S1100" s="259" t="s">
        <v>2259</v>
      </c>
    </row>
    <row r="1101" spans="1:19" s="38" customFormat="1" ht="12" hidden="1" customHeight="1" x14ac:dyDescent="0.2">
      <c r="A1101" s="249">
        <v>540</v>
      </c>
      <c r="B1101" s="250" t="s">
        <v>1287</v>
      </c>
      <c r="C1101" s="251" t="s">
        <v>268</v>
      </c>
      <c r="D1101" s="263" t="s">
        <v>2200</v>
      </c>
      <c r="E1101" s="255">
        <v>1988</v>
      </c>
      <c r="F1101" s="254" t="s">
        <v>784</v>
      </c>
      <c r="G1101" s="268">
        <v>5</v>
      </c>
      <c r="H1101" s="257">
        <v>2</v>
      </c>
      <c r="I1101" s="256">
        <v>1498</v>
      </c>
      <c r="J1101" s="256">
        <v>1348</v>
      </c>
      <c r="K1101" s="268">
        <v>248</v>
      </c>
      <c r="L1101" s="256">
        <v>3495103.01</v>
      </c>
      <c r="M1101" s="256">
        <v>0</v>
      </c>
      <c r="N1101" s="256">
        <v>0</v>
      </c>
      <c r="O1101" s="256">
        <v>0</v>
      </c>
      <c r="P1101" s="256">
        <v>3495103.01</v>
      </c>
      <c r="Q1101" s="258">
        <v>0</v>
      </c>
      <c r="R1101" s="258">
        <v>0</v>
      </c>
      <c r="S1101" s="259" t="s">
        <v>2259</v>
      </c>
    </row>
    <row r="1102" spans="1:19" s="38" customFormat="1" ht="12" hidden="1" customHeight="1" x14ac:dyDescent="0.2">
      <c r="A1102" s="249">
        <v>541</v>
      </c>
      <c r="B1102" s="250" t="s">
        <v>1288</v>
      </c>
      <c r="C1102" s="251" t="s">
        <v>268</v>
      </c>
      <c r="D1102" s="263" t="s">
        <v>2200</v>
      </c>
      <c r="E1102" s="255">
        <v>1968</v>
      </c>
      <c r="F1102" s="254" t="s">
        <v>784</v>
      </c>
      <c r="G1102" s="268">
        <v>5</v>
      </c>
      <c r="H1102" s="257">
        <v>4</v>
      </c>
      <c r="I1102" s="256">
        <v>2931.9</v>
      </c>
      <c r="J1102" s="256">
        <v>2653.9</v>
      </c>
      <c r="K1102" s="268">
        <v>73</v>
      </c>
      <c r="L1102" s="256">
        <v>9394730.2200000007</v>
      </c>
      <c r="M1102" s="256">
        <v>0</v>
      </c>
      <c r="N1102" s="256">
        <v>0</v>
      </c>
      <c r="O1102" s="256">
        <v>0</v>
      </c>
      <c r="P1102" s="256">
        <v>9394730.2200000007</v>
      </c>
      <c r="Q1102" s="258">
        <v>0</v>
      </c>
      <c r="R1102" s="258">
        <v>0</v>
      </c>
      <c r="S1102" s="259" t="s">
        <v>2259</v>
      </c>
    </row>
    <row r="1103" spans="1:19" s="38" customFormat="1" ht="12" hidden="1" customHeight="1" x14ac:dyDescent="0.2">
      <c r="A1103" s="249">
        <v>542</v>
      </c>
      <c r="B1103" s="250" t="s">
        <v>1289</v>
      </c>
      <c r="C1103" s="251" t="s">
        <v>268</v>
      </c>
      <c r="D1103" s="263" t="s">
        <v>2200</v>
      </c>
      <c r="E1103" s="255">
        <v>1994</v>
      </c>
      <c r="F1103" s="254" t="s">
        <v>784</v>
      </c>
      <c r="G1103" s="268">
        <v>4</v>
      </c>
      <c r="H1103" s="257">
        <v>2</v>
      </c>
      <c r="I1103" s="256">
        <v>1841.5</v>
      </c>
      <c r="J1103" s="256">
        <v>1510.5</v>
      </c>
      <c r="K1103" s="268">
        <v>70</v>
      </c>
      <c r="L1103" s="256">
        <v>4346084.5999999996</v>
      </c>
      <c r="M1103" s="256">
        <v>0</v>
      </c>
      <c r="N1103" s="256">
        <v>0</v>
      </c>
      <c r="O1103" s="256">
        <v>0</v>
      </c>
      <c r="P1103" s="256">
        <v>4346084.5999999996</v>
      </c>
      <c r="Q1103" s="258">
        <v>0</v>
      </c>
      <c r="R1103" s="258">
        <v>0</v>
      </c>
      <c r="S1103" s="259" t="s">
        <v>2259</v>
      </c>
    </row>
    <row r="1104" spans="1:19" s="38" customFormat="1" ht="12" hidden="1" customHeight="1" x14ac:dyDescent="0.2">
      <c r="A1104" s="249">
        <v>543</v>
      </c>
      <c r="B1104" s="250" t="s">
        <v>1290</v>
      </c>
      <c r="C1104" s="251" t="s">
        <v>268</v>
      </c>
      <c r="D1104" s="263" t="s">
        <v>2200</v>
      </c>
      <c r="E1104" s="255">
        <v>1968</v>
      </c>
      <c r="F1104" s="254" t="s">
        <v>784</v>
      </c>
      <c r="G1104" s="268">
        <v>5</v>
      </c>
      <c r="H1104" s="257">
        <v>4</v>
      </c>
      <c r="I1104" s="256">
        <v>3196.5</v>
      </c>
      <c r="J1104" s="256">
        <v>2858.6</v>
      </c>
      <c r="K1104" s="268">
        <v>46</v>
      </c>
      <c r="L1104" s="256">
        <v>9117660</v>
      </c>
      <c r="M1104" s="256">
        <v>0</v>
      </c>
      <c r="N1104" s="256">
        <v>0</v>
      </c>
      <c r="O1104" s="256">
        <v>0</v>
      </c>
      <c r="P1104" s="256">
        <v>9117660</v>
      </c>
      <c r="Q1104" s="258">
        <v>0</v>
      </c>
      <c r="R1104" s="258">
        <v>0</v>
      </c>
      <c r="S1104" s="259" t="s">
        <v>2259</v>
      </c>
    </row>
    <row r="1105" spans="1:19" s="38" customFormat="1" ht="12" hidden="1" customHeight="1" x14ac:dyDescent="0.2">
      <c r="A1105" s="249">
        <v>544</v>
      </c>
      <c r="B1105" s="250" t="s">
        <v>1291</v>
      </c>
      <c r="C1105" s="251" t="s">
        <v>268</v>
      </c>
      <c r="D1105" s="263" t="s">
        <v>2200</v>
      </c>
      <c r="E1105" s="255">
        <v>1969</v>
      </c>
      <c r="F1105" s="254" t="s">
        <v>784</v>
      </c>
      <c r="G1105" s="268">
        <v>5</v>
      </c>
      <c r="H1105" s="257">
        <v>4</v>
      </c>
      <c r="I1105" s="256">
        <v>3799.1</v>
      </c>
      <c r="J1105" s="256">
        <v>3555.1</v>
      </c>
      <c r="K1105" s="268">
        <v>137</v>
      </c>
      <c r="L1105" s="256">
        <v>9117660</v>
      </c>
      <c r="M1105" s="256">
        <v>0</v>
      </c>
      <c r="N1105" s="256">
        <v>0</v>
      </c>
      <c r="O1105" s="256">
        <v>0</v>
      </c>
      <c r="P1105" s="256">
        <v>9117660</v>
      </c>
      <c r="Q1105" s="258">
        <v>0</v>
      </c>
      <c r="R1105" s="258">
        <v>0</v>
      </c>
      <c r="S1105" s="259" t="s">
        <v>2259</v>
      </c>
    </row>
    <row r="1106" spans="1:19" s="38" customFormat="1" ht="12" hidden="1" customHeight="1" x14ac:dyDescent="0.2">
      <c r="A1106" s="249">
        <v>545</v>
      </c>
      <c r="B1106" s="250" t="s">
        <v>1292</v>
      </c>
      <c r="C1106" s="251" t="s">
        <v>268</v>
      </c>
      <c r="D1106" s="263" t="s">
        <v>2200</v>
      </c>
      <c r="E1106" s="255">
        <v>1988</v>
      </c>
      <c r="F1106" s="254" t="s">
        <v>784</v>
      </c>
      <c r="G1106" s="268">
        <v>3</v>
      </c>
      <c r="H1106" s="257">
        <v>2</v>
      </c>
      <c r="I1106" s="256">
        <v>1424.8</v>
      </c>
      <c r="J1106" s="256">
        <v>1224.9000000000001</v>
      </c>
      <c r="K1106" s="268">
        <v>35</v>
      </c>
      <c r="L1106" s="256">
        <v>3419122.51</v>
      </c>
      <c r="M1106" s="256">
        <v>0</v>
      </c>
      <c r="N1106" s="256">
        <v>0</v>
      </c>
      <c r="O1106" s="256">
        <v>0</v>
      </c>
      <c r="P1106" s="256">
        <v>3419122.51</v>
      </c>
      <c r="Q1106" s="258">
        <v>0</v>
      </c>
      <c r="R1106" s="258">
        <v>0</v>
      </c>
      <c r="S1106" s="259" t="s">
        <v>2259</v>
      </c>
    </row>
    <row r="1107" spans="1:19" s="38" customFormat="1" ht="12" hidden="1" customHeight="1" x14ac:dyDescent="0.2">
      <c r="A1107" s="249">
        <v>546</v>
      </c>
      <c r="B1107" s="250" t="s">
        <v>1293</v>
      </c>
      <c r="C1107" s="251" t="s">
        <v>268</v>
      </c>
      <c r="D1107" s="263" t="s">
        <v>2200</v>
      </c>
      <c r="E1107" s="255">
        <v>1992</v>
      </c>
      <c r="F1107" s="254" t="s">
        <v>784</v>
      </c>
      <c r="G1107" s="268">
        <v>3</v>
      </c>
      <c r="H1107" s="257">
        <v>2</v>
      </c>
      <c r="I1107" s="256">
        <v>1401.9</v>
      </c>
      <c r="J1107" s="256">
        <v>1281.3</v>
      </c>
      <c r="K1107" s="268">
        <v>5</v>
      </c>
      <c r="L1107" s="256">
        <v>3977073.01</v>
      </c>
      <c r="M1107" s="256">
        <v>0</v>
      </c>
      <c r="N1107" s="256">
        <v>0</v>
      </c>
      <c r="O1107" s="256">
        <v>0</v>
      </c>
      <c r="P1107" s="256">
        <v>3977073.01</v>
      </c>
      <c r="Q1107" s="258">
        <v>0</v>
      </c>
      <c r="R1107" s="258">
        <v>0</v>
      </c>
      <c r="S1107" s="259" t="s">
        <v>2259</v>
      </c>
    </row>
    <row r="1108" spans="1:19" s="38" customFormat="1" ht="12" hidden="1" customHeight="1" x14ac:dyDescent="0.2">
      <c r="A1108" s="249">
        <v>547</v>
      </c>
      <c r="B1108" s="250" t="s">
        <v>1294</v>
      </c>
      <c r="C1108" s="251" t="s">
        <v>268</v>
      </c>
      <c r="D1108" s="263" t="s">
        <v>2200</v>
      </c>
      <c r="E1108" s="255">
        <v>1977</v>
      </c>
      <c r="F1108" s="254" t="s">
        <v>784</v>
      </c>
      <c r="G1108" s="268">
        <v>5</v>
      </c>
      <c r="H1108" s="257">
        <v>4</v>
      </c>
      <c r="I1108" s="256">
        <v>3732</v>
      </c>
      <c r="J1108" s="256">
        <v>3349.5</v>
      </c>
      <c r="K1108" s="268">
        <v>138</v>
      </c>
      <c r="L1108" s="256">
        <v>9368216.4000000004</v>
      </c>
      <c r="M1108" s="256">
        <v>0</v>
      </c>
      <c r="N1108" s="256">
        <v>0</v>
      </c>
      <c r="O1108" s="256">
        <v>0</v>
      </c>
      <c r="P1108" s="256">
        <v>9368216.4000000004</v>
      </c>
      <c r="Q1108" s="258">
        <v>0</v>
      </c>
      <c r="R1108" s="258">
        <v>0</v>
      </c>
      <c r="S1108" s="259" t="s">
        <v>2259</v>
      </c>
    </row>
    <row r="1109" spans="1:19" s="38" customFormat="1" ht="12" hidden="1" customHeight="1" x14ac:dyDescent="0.2">
      <c r="A1109" s="249">
        <v>548</v>
      </c>
      <c r="B1109" s="250" t="s">
        <v>1296</v>
      </c>
      <c r="C1109" s="251" t="s">
        <v>268</v>
      </c>
      <c r="D1109" s="263" t="s">
        <v>2200</v>
      </c>
      <c r="E1109" s="255">
        <v>1961</v>
      </c>
      <c r="F1109" s="254" t="s">
        <v>784</v>
      </c>
      <c r="G1109" s="268">
        <v>3</v>
      </c>
      <c r="H1109" s="257">
        <v>2</v>
      </c>
      <c r="I1109" s="256">
        <v>1039.4000000000001</v>
      </c>
      <c r="J1109" s="256">
        <v>891.2</v>
      </c>
      <c r="K1109" s="268">
        <v>36</v>
      </c>
      <c r="L1109" s="256">
        <v>5723814.0499999998</v>
      </c>
      <c r="M1109" s="256">
        <v>0</v>
      </c>
      <c r="N1109" s="256">
        <v>0</v>
      </c>
      <c r="O1109" s="256">
        <v>0</v>
      </c>
      <c r="P1109" s="256">
        <v>5723814.0499999998</v>
      </c>
      <c r="Q1109" s="258">
        <v>0</v>
      </c>
      <c r="R1109" s="258">
        <v>0</v>
      </c>
      <c r="S1109" s="259" t="s">
        <v>2259</v>
      </c>
    </row>
    <row r="1110" spans="1:19" s="38" customFormat="1" ht="12" hidden="1" customHeight="1" x14ac:dyDescent="0.2">
      <c r="A1110" s="249">
        <v>549</v>
      </c>
      <c r="B1110" s="250" t="s">
        <v>1298</v>
      </c>
      <c r="C1110" s="251" t="s">
        <v>268</v>
      </c>
      <c r="D1110" s="263" t="s">
        <v>2200</v>
      </c>
      <c r="E1110" s="255">
        <v>1974</v>
      </c>
      <c r="F1110" s="254" t="s">
        <v>784</v>
      </c>
      <c r="G1110" s="268">
        <v>5</v>
      </c>
      <c r="H1110" s="257">
        <v>4</v>
      </c>
      <c r="I1110" s="256">
        <v>3157.4</v>
      </c>
      <c r="J1110" s="256">
        <v>2886.9</v>
      </c>
      <c r="K1110" s="268">
        <v>32</v>
      </c>
      <c r="L1110" s="256">
        <v>8236286.2000000002</v>
      </c>
      <c r="M1110" s="256">
        <v>0</v>
      </c>
      <c r="N1110" s="256">
        <v>0</v>
      </c>
      <c r="O1110" s="256">
        <v>0</v>
      </c>
      <c r="P1110" s="256">
        <v>8236286.2000000002</v>
      </c>
      <c r="Q1110" s="258">
        <v>0</v>
      </c>
      <c r="R1110" s="258">
        <v>0</v>
      </c>
      <c r="S1110" s="259" t="s">
        <v>2259</v>
      </c>
    </row>
    <row r="1111" spans="1:19" s="38" customFormat="1" ht="12" hidden="1" customHeight="1" x14ac:dyDescent="0.2">
      <c r="A1111" s="249">
        <v>550</v>
      </c>
      <c r="B1111" s="250" t="s">
        <v>1299</v>
      </c>
      <c r="C1111" s="251" t="s">
        <v>268</v>
      </c>
      <c r="D1111" s="263" t="s">
        <v>2200</v>
      </c>
      <c r="E1111" s="255">
        <v>1992</v>
      </c>
      <c r="F1111" s="254" t="s">
        <v>784</v>
      </c>
      <c r="G1111" s="268">
        <v>5</v>
      </c>
      <c r="H1111" s="257">
        <v>1</v>
      </c>
      <c r="I1111" s="256">
        <v>3022.7</v>
      </c>
      <c r="J1111" s="256">
        <v>2594.1999999999998</v>
      </c>
      <c r="K1111" s="268">
        <v>230</v>
      </c>
      <c r="L1111" s="256">
        <v>8053933.0099999998</v>
      </c>
      <c r="M1111" s="256">
        <v>0</v>
      </c>
      <c r="N1111" s="256">
        <v>0</v>
      </c>
      <c r="O1111" s="256">
        <v>0</v>
      </c>
      <c r="P1111" s="256">
        <v>8053933.0099999998</v>
      </c>
      <c r="Q1111" s="258">
        <v>0</v>
      </c>
      <c r="R1111" s="258">
        <v>0</v>
      </c>
      <c r="S1111" s="259" t="s">
        <v>2259</v>
      </c>
    </row>
    <row r="1112" spans="1:19" s="38" customFormat="1" ht="12" hidden="1" customHeight="1" x14ac:dyDescent="0.2">
      <c r="A1112" s="249">
        <v>551</v>
      </c>
      <c r="B1112" s="250" t="s">
        <v>1301</v>
      </c>
      <c r="C1112" s="251" t="s">
        <v>268</v>
      </c>
      <c r="D1112" s="263" t="s">
        <v>2200</v>
      </c>
      <c r="E1112" s="255">
        <v>1974</v>
      </c>
      <c r="F1112" s="254" t="s">
        <v>784</v>
      </c>
      <c r="G1112" s="268">
        <v>5</v>
      </c>
      <c r="H1112" s="257">
        <v>4</v>
      </c>
      <c r="I1112" s="256">
        <v>3138</v>
      </c>
      <c r="J1112" s="256">
        <v>2871.5</v>
      </c>
      <c r="K1112" s="268">
        <v>32</v>
      </c>
      <c r="L1112" s="256">
        <v>9633354.5999999996</v>
      </c>
      <c r="M1112" s="256">
        <v>0</v>
      </c>
      <c r="N1112" s="256">
        <v>0</v>
      </c>
      <c r="O1112" s="256">
        <v>0</v>
      </c>
      <c r="P1112" s="256">
        <v>9633354.5999999996</v>
      </c>
      <c r="Q1112" s="258">
        <v>0</v>
      </c>
      <c r="R1112" s="258">
        <v>0</v>
      </c>
      <c r="S1112" s="259" t="s">
        <v>2259</v>
      </c>
    </row>
    <row r="1113" spans="1:19" s="38" customFormat="1" ht="12" hidden="1" customHeight="1" x14ac:dyDescent="0.2">
      <c r="A1113" s="249">
        <v>552</v>
      </c>
      <c r="B1113" s="250" t="s">
        <v>1302</v>
      </c>
      <c r="C1113" s="251" t="s">
        <v>268</v>
      </c>
      <c r="D1113" s="263" t="s">
        <v>2200</v>
      </c>
      <c r="E1113" s="255">
        <v>1989</v>
      </c>
      <c r="F1113" s="254" t="s">
        <v>781</v>
      </c>
      <c r="G1113" s="268">
        <v>5</v>
      </c>
      <c r="H1113" s="257">
        <v>6</v>
      </c>
      <c r="I1113" s="256">
        <v>5395.5</v>
      </c>
      <c r="J1113" s="256">
        <v>4747.6000000000004</v>
      </c>
      <c r="K1113" s="268">
        <v>77</v>
      </c>
      <c r="L1113" s="256">
        <v>11017172.51</v>
      </c>
      <c r="M1113" s="256">
        <v>0</v>
      </c>
      <c r="N1113" s="256">
        <v>0</v>
      </c>
      <c r="O1113" s="256">
        <v>0</v>
      </c>
      <c r="P1113" s="256">
        <v>11017172.51</v>
      </c>
      <c r="Q1113" s="258">
        <v>0</v>
      </c>
      <c r="R1113" s="258">
        <v>0</v>
      </c>
      <c r="S1113" s="259" t="s">
        <v>2259</v>
      </c>
    </row>
    <row r="1114" spans="1:19" s="38" customFormat="1" ht="12" hidden="1" customHeight="1" x14ac:dyDescent="0.2">
      <c r="A1114" s="249">
        <v>553</v>
      </c>
      <c r="B1114" s="250" t="s">
        <v>1303</v>
      </c>
      <c r="C1114" s="251" t="s">
        <v>268</v>
      </c>
      <c r="D1114" s="263" t="s">
        <v>2200</v>
      </c>
      <c r="E1114" s="255">
        <v>1975</v>
      </c>
      <c r="F1114" s="254" t="s">
        <v>781</v>
      </c>
      <c r="G1114" s="268">
        <v>5</v>
      </c>
      <c r="H1114" s="257">
        <v>8</v>
      </c>
      <c r="I1114" s="256">
        <v>5887.2</v>
      </c>
      <c r="J1114" s="256">
        <v>5287.8</v>
      </c>
      <c r="K1114" s="268">
        <v>32</v>
      </c>
      <c r="L1114" s="256">
        <v>11842839.6</v>
      </c>
      <c r="M1114" s="256">
        <v>0</v>
      </c>
      <c r="N1114" s="256">
        <v>0</v>
      </c>
      <c r="O1114" s="256">
        <v>0</v>
      </c>
      <c r="P1114" s="256">
        <v>11842839.6</v>
      </c>
      <c r="Q1114" s="258">
        <v>0</v>
      </c>
      <c r="R1114" s="258">
        <v>0</v>
      </c>
      <c r="S1114" s="259" t="s">
        <v>2259</v>
      </c>
    </row>
    <row r="1115" spans="1:19" s="38" customFormat="1" ht="12" hidden="1" customHeight="1" x14ac:dyDescent="0.2">
      <c r="A1115" s="249">
        <v>554</v>
      </c>
      <c r="B1115" s="250" t="s">
        <v>1306</v>
      </c>
      <c r="C1115" s="251" t="s">
        <v>268</v>
      </c>
      <c r="D1115" s="263" t="s">
        <v>2200</v>
      </c>
      <c r="E1115" s="255">
        <v>1967</v>
      </c>
      <c r="F1115" s="254" t="s">
        <v>784</v>
      </c>
      <c r="G1115" s="268">
        <v>4</v>
      </c>
      <c r="H1115" s="257">
        <v>3</v>
      </c>
      <c r="I1115" s="256">
        <v>2187.1999999999998</v>
      </c>
      <c r="J1115" s="256">
        <v>1963.8</v>
      </c>
      <c r="K1115" s="268">
        <v>88</v>
      </c>
      <c r="L1115" s="256">
        <v>8214865.2300000004</v>
      </c>
      <c r="M1115" s="256">
        <v>0</v>
      </c>
      <c r="N1115" s="256">
        <v>0</v>
      </c>
      <c r="O1115" s="256">
        <v>0</v>
      </c>
      <c r="P1115" s="256">
        <v>8214865.2300000004</v>
      </c>
      <c r="Q1115" s="258">
        <v>0</v>
      </c>
      <c r="R1115" s="258">
        <v>0</v>
      </c>
      <c r="S1115" s="259" t="s">
        <v>2259</v>
      </c>
    </row>
    <row r="1116" spans="1:19" s="38" customFormat="1" ht="12" hidden="1" customHeight="1" x14ac:dyDescent="0.2">
      <c r="A1116" s="249">
        <v>555</v>
      </c>
      <c r="B1116" s="250" t="s">
        <v>1307</v>
      </c>
      <c r="C1116" s="251" t="s">
        <v>268</v>
      </c>
      <c r="D1116" s="263" t="s">
        <v>2200</v>
      </c>
      <c r="E1116" s="255">
        <v>1968</v>
      </c>
      <c r="F1116" s="254" t="s">
        <v>784</v>
      </c>
      <c r="G1116" s="268">
        <v>4</v>
      </c>
      <c r="H1116" s="257">
        <v>3</v>
      </c>
      <c r="I1116" s="256">
        <v>2208.5</v>
      </c>
      <c r="J1116" s="256">
        <v>2050.3000000000002</v>
      </c>
      <c r="K1116" s="268">
        <v>83</v>
      </c>
      <c r="L1116" s="256">
        <v>7047951.1900000004</v>
      </c>
      <c r="M1116" s="256">
        <v>0</v>
      </c>
      <c r="N1116" s="256">
        <v>0</v>
      </c>
      <c r="O1116" s="256">
        <v>0</v>
      </c>
      <c r="P1116" s="256">
        <v>7047951.1900000004</v>
      </c>
      <c r="Q1116" s="258">
        <v>0</v>
      </c>
      <c r="R1116" s="258">
        <v>0</v>
      </c>
      <c r="S1116" s="259" t="s">
        <v>2259</v>
      </c>
    </row>
    <row r="1117" spans="1:19" s="38" customFormat="1" ht="12" hidden="1" customHeight="1" x14ac:dyDescent="0.2">
      <c r="A1117" s="249">
        <v>556</v>
      </c>
      <c r="B1117" s="250" t="s">
        <v>1308</v>
      </c>
      <c r="C1117" s="251" t="s">
        <v>268</v>
      </c>
      <c r="D1117" s="263" t="s">
        <v>2200</v>
      </c>
      <c r="E1117" s="255">
        <v>1958</v>
      </c>
      <c r="F1117" s="254" t="s">
        <v>784</v>
      </c>
      <c r="G1117" s="268">
        <v>2</v>
      </c>
      <c r="H1117" s="257">
        <v>1</v>
      </c>
      <c r="I1117" s="256">
        <v>471.5</v>
      </c>
      <c r="J1117" s="256">
        <v>426.3</v>
      </c>
      <c r="K1117" s="268">
        <v>16</v>
      </c>
      <c r="L1117" s="256">
        <v>3310470.39</v>
      </c>
      <c r="M1117" s="256">
        <v>0</v>
      </c>
      <c r="N1117" s="256">
        <v>0</v>
      </c>
      <c r="O1117" s="256">
        <v>0</v>
      </c>
      <c r="P1117" s="256">
        <v>3310470.39</v>
      </c>
      <c r="Q1117" s="258">
        <v>0</v>
      </c>
      <c r="R1117" s="258">
        <v>0</v>
      </c>
      <c r="S1117" s="259" t="s">
        <v>2259</v>
      </c>
    </row>
    <row r="1118" spans="1:19" s="38" customFormat="1" ht="12" hidden="1" customHeight="1" x14ac:dyDescent="0.2">
      <c r="A1118" s="249">
        <v>557</v>
      </c>
      <c r="B1118" s="250" t="s">
        <v>1310</v>
      </c>
      <c r="C1118" s="251" t="s">
        <v>268</v>
      </c>
      <c r="D1118" s="263" t="s">
        <v>2200</v>
      </c>
      <c r="E1118" s="255">
        <v>1965</v>
      </c>
      <c r="F1118" s="254" t="s">
        <v>784</v>
      </c>
      <c r="G1118" s="268">
        <v>4</v>
      </c>
      <c r="H1118" s="257">
        <v>2</v>
      </c>
      <c r="I1118" s="256">
        <v>1401.6</v>
      </c>
      <c r="J1118" s="256">
        <v>1293.0999999999999</v>
      </c>
      <c r="K1118" s="268">
        <v>15</v>
      </c>
      <c r="L1118" s="256">
        <v>5302764</v>
      </c>
      <c r="M1118" s="256">
        <v>0</v>
      </c>
      <c r="N1118" s="256">
        <v>0</v>
      </c>
      <c r="O1118" s="256">
        <v>0</v>
      </c>
      <c r="P1118" s="256">
        <v>5302764</v>
      </c>
      <c r="Q1118" s="258">
        <v>0</v>
      </c>
      <c r="R1118" s="258">
        <v>0</v>
      </c>
      <c r="S1118" s="259" t="s">
        <v>2259</v>
      </c>
    </row>
    <row r="1119" spans="1:19" s="38" customFormat="1" ht="12" hidden="1" customHeight="1" x14ac:dyDescent="0.2">
      <c r="A1119" s="249">
        <v>558</v>
      </c>
      <c r="B1119" s="250" t="s">
        <v>1311</v>
      </c>
      <c r="C1119" s="251" t="s">
        <v>268</v>
      </c>
      <c r="D1119" s="263" t="s">
        <v>2200</v>
      </c>
      <c r="E1119" s="255">
        <v>1966</v>
      </c>
      <c r="F1119" s="254" t="s">
        <v>781</v>
      </c>
      <c r="G1119" s="268">
        <v>4</v>
      </c>
      <c r="H1119" s="257">
        <v>4</v>
      </c>
      <c r="I1119" s="256">
        <v>3064</v>
      </c>
      <c r="J1119" s="256">
        <v>2829.6</v>
      </c>
      <c r="K1119" s="268">
        <v>132</v>
      </c>
      <c r="L1119" s="256">
        <v>1257308.47</v>
      </c>
      <c r="M1119" s="256">
        <v>0</v>
      </c>
      <c r="N1119" s="256">
        <v>0</v>
      </c>
      <c r="O1119" s="256">
        <v>0</v>
      </c>
      <c r="P1119" s="256">
        <v>1257308.47</v>
      </c>
      <c r="Q1119" s="258">
        <v>0</v>
      </c>
      <c r="R1119" s="258">
        <v>0</v>
      </c>
      <c r="S1119" s="259" t="s">
        <v>2259</v>
      </c>
    </row>
    <row r="1120" spans="1:19" s="38" customFormat="1" ht="12" hidden="1" customHeight="1" x14ac:dyDescent="0.2">
      <c r="A1120" s="249">
        <v>559</v>
      </c>
      <c r="B1120" s="250" t="s">
        <v>1312</v>
      </c>
      <c r="C1120" s="251" t="s">
        <v>268</v>
      </c>
      <c r="D1120" s="263" t="s">
        <v>2200</v>
      </c>
      <c r="E1120" s="255">
        <v>1970</v>
      </c>
      <c r="F1120" s="254" t="s">
        <v>784</v>
      </c>
      <c r="G1120" s="268">
        <v>5</v>
      </c>
      <c r="H1120" s="257">
        <v>2</v>
      </c>
      <c r="I1120" s="256">
        <v>1607.7</v>
      </c>
      <c r="J1120" s="256">
        <v>1471.2</v>
      </c>
      <c r="K1120" s="268">
        <v>20</v>
      </c>
      <c r="L1120" s="256">
        <v>5302764</v>
      </c>
      <c r="M1120" s="256">
        <v>0</v>
      </c>
      <c r="N1120" s="256">
        <v>0</v>
      </c>
      <c r="O1120" s="256">
        <v>0</v>
      </c>
      <c r="P1120" s="256">
        <v>5302764</v>
      </c>
      <c r="Q1120" s="258">
        <v>0</v>
      </c>
      <c r="R1120" s="258">
        <v>0</v>
      </c>
      <c r="S1120" s="259" t="s">
        <v>2259</v>
      </c>
    </row>
    <row r="1121" spans="1:19" s="38" customFormat="1" ht="12" hidden="1" customHeight="1" x14ac:dyDescent="0.2">
      <c r="A1121" s="249">
        <v>560</v>
      </c>
      <c r="B1121" s="250" t="s">
        <v>1313</v>
      </c>
      <c r="C1121" s="251" t="s">
        <v>268</v>
      </c>
      <c r="D1121" s="263" t="s">
        <v>2200</v>
      </c>
      <c r="E1121" s="255">
        <v>1962</v>
      </c>
      <c r="F1121" s="254" t="s">
        <v>784</v>
      </c>
      <c r="G1121" s="268">
        <v>3</v>
      </c>
      <c r="H1121" s="257">
        <v>3</v>
      </c>
      <c r="I1121" s="256">
        <v>1601.9</v>
      </c>
      <c r="J1121" s="256">
        <v>1332.9</v>
      </c>
      <c r="K1121" s="268">
        <v>55</v>
      </c>
      <c r="L1121" s="256">
        <v>6996284.4400000004</v>
      </c>
      <c r="M1121" s="256">
        <v>0</v>
      </c>
      <c r="N1121" s="256">
        <v>0</v>
      </c>
      <c r="O1121" s="256">
        <v>0</v>
      </c>
      <c r="P1121" s="256">
        <v>6996284.4400000004</v>
      </c>
      <c r="Q1121" s="258">
        <v>0</v>
      </c>
      <c r="R1121" s="258">
        <v>0</v>
      </c>
      <c r="S1121" s="259" t="s">
        <v>2259</v>
      </c>
    </row>
    <row r="1122" spans="1:19" s="38" customFormat="1" ht="12" hidden="1" customHeight="1" x14ac:dyDescent="0.2">
      <c r="A1122" s="249">
        <v>561</v>
      </c>
      <c r="B1122" s="250" t="s">
        <v>1315</v>
      </c>
      <c r="C1122" s="251" t="s">
        <v>268</v>
      </c>
      <c r="D1122" s="263" t="s">
        <v>2200</v>
      </c>
      <c r="E1122" s="255">
        <v>1987</v>
      </c>
      <c r="F1122" s="254" t="s">
        <v>781</v>
      </c>
      <c r="G1122" s="268">
        <v>5</v>
      </c>
      <c r="H1122" s="257">
        <v>4</v>
      </c>
      <c r="I1122" s="256">
        <v>3359.9</v>
      </c>
      <c r="J1122" s="256">
        <v>2956.1</v>
      </c>
      <c r="K1122" s="268">
        <v>53</v>
      </c>
      <c r="L1122" s="256">
        <v>8053933.0099999998</v>
      </c>
      <c r="M1122" s="256">
        <v>0</v>
      </c>
      <c r="N1122" s="256">
        <v>0</v>
      </c>
      <c r="O1122" s="256">
        <v>0</v>
      </c>
      <c r="P1122" s="256">
        <v>8053933.0099999998</v>
      </c>
      <c r="Q1122" s="258">
        <v>0</v>
      </c>
      <c r="R1122" s="258">
        <v>0</v>
      </c>
      <c r="S1122" s="259" t="s">
        <v>2259</v>
      </c>
    </row>
    <row r="1123" spans="1:19" s="38" customFormat="1" ht="12" hidden="1" customHeight="1" x14ac:dyDescent="0.2">
      <c r="A1123" s="249">
        <v>562</v>
      </c>
      <c r="B1123" s="250" t="s">
        <v>1317</v>
      </c>
      <c r="C1123" s="251" t="s">
        <v>268</v>
      </c>
      <c r="D1123" s="263" t="s">
        <v>2200</v>
      </c>
      <c r="E1123" s="255">
        <v>1955</v>
      </c>
      <c r="F1123" s="254" t="s">
        <v>784</v>
      </c>
      <c r="G1123" s="268">
        <v>2</v>
      </c>
      <c r="H1123" s="257">
        <v>2</v>
      </c>
      <c r="I1123" s="256">
        <v>809.2</v>
      </c>
      <c r="J1123" s="256">
        <v>745.2</v>
      </c>
      <c r="K1123" s="268">
        <v>6</v>
      </c>
      <c r="L1123" s="256">
        <v>5150718.09</v>
      </c>
      <c r="M1123" s="256">
        <v>0</v>
      </c>
      <c r="N1123" s="256">
        <v>0</v>
      </c>
      <c r="O1123" s="256">
        <v>0</v>
      </c>
      <c r="P1123" s="256">
        <v>5150718.09</v>
      </c>
      <c r="Q1123" s="258">
        <v>0</v>
      </c>
      <c r="R1123" s="258">
        <v>0</v>
      </c>
      <c r="S1123" s="259" t="s">
        <v>2259</v>
      </c>
    </row>
    <row r="1124" spans="1:19" s="38" customFormat="1" ht="12" hidden="1" customHeight="1" x14ac:dyDescent="0.2">
      <c r="A1124" s="249">
        <v>563</v>
      </c>
      <c r="B1124" s="250" t="s">
        <v>1320</v>
      </c>
      <c r="C1124" s="251" t="s">
        <v>268</v>
      </c>
      <c r="D1124" s="263" t="s">
        <v>2200</v>
      </c>
      <c r="E1124" s="255">
        <v>1971</v>
      </c>
      <c r="F1124" s="254" t="s">
        <v>784</v>
      </c>
      <c r="G1124" s="268">
        <v>5</v>
      </c>
      <c r="H1124" s="257">
        <v>4</v>
      </c>
      <c r="I1124" s="256">
        <v>2890.8</v>
      </c>
      <c r="J1124" s="256">
        <v>2620.8000000000002</v>
      </c>
      <c r="K1124" s="268">
        <v>70</v>
      </c>
      <c r="L1124" s="256">
        <v>9315188.7599999998</v>
      </c>
      <c r="M1124" s="256">
        <v>0</v>
      </c>
      <c r="N1124" s="256">
        <v>0</v>
      </c>
      <c r="O1124" s="256">
        <v>0</v>
      </c>
      <c r="P1124" s="256">
        <v>9315188.7599999998</v>
      </c>
      <c r="Q1124" s="258">
        <v>0</v>
      </c>
      <c r="R1124" s="258">
        <v>0</v>
      </c>
      <c r="S1124" s="259" t="s">
        <v>2259</v>
      </c>
    </row>
    <row r="1125" spans="1:19" s="38" customFormat="1" ht="12" hidden="1" customHeight="1" x14ac:dyDescent="0.2">
      <c r="A1125" s="249">
        <v>564</v>
      </c>
      <c r="B1125" s="250" t="s">
        <v>1321</v>
      </c>
      <c r="C1125" s="251" t="s">
        <v>268</v>
      </c>
      <c r="D1125" s="263" t="s">
        <v>2200</v>
      </c>
      <c r="E1125" s="255">
        <v>1989</v>
      </c>
      <c r="F1125" s="254" t="s">
        <v>784</v>
      </c>
      <c r="G1125" s="268">
        <v>9</v>
      </c>
      <c r="H1125" s="257">
        <v>3</v>
      </c>
      <c r="I1125" s="256">
        <v>6717.8</v>
      </c>
      <c r="J1125" s="256">
        <v>5903</v>
      </c>
      <c r="K1125" s="268">
        <v>258</v>
      </c>
      <c r="L1125" s="256">
        <v>8517414.0500000007</v>
      </c>
      <c r="M1125" s="256">
        <v>0</v>
      </c>
      <c r="N1125" s="256">
        <v>0</v>
      </c>
      <c r="O1125" s="256">
        <v>0</v>
      </c>
      <c r="P1125" s="256">
        <v>8517414.0500000007</v>
      </c>
      <c r="Q1125" s="258">
        <v>0</v>
      </c>
      <c r="R1125" s="258">
        <v>0</v>
      </c>
      <c r="S1125" s="259" t="s">
        <v>2259</v>
      </c>
    </row>
    <row r="1126" spans="1:19" s="38" customFormat="1" ht="12" hidden="1" customHeight="1" x14ac:dyDescent="0.2">
      <c r="A1126" s="249">
        <v>565</v>
      </c>
      <c r="B1126" s="250" t="s">
        <v>1324</v>
      </c>
      <c r="C1126" s="251" t="s">
        <v>268</v>
      </c>
      <c r="D1126" s="263" t="s">
        <v>2200</v>
      </c>
      <c r="E1126" s="255">
        <v>1993</v>
      </c>
      <c r="F1126" s="254" t="s">
        <v>784</v>
      </c>
      <c r="G1126" s="268">
        <v>3</v>
      </c>
      <c r="H1126" s="257">
        <v>1</v>
      </c>
      <c r="I1126" s="256">
        <v>706.9</v>
      </c>
      <c r="J1126" s="256">
        <v>658.3</v>
      </c>
      <c r="K1126" s="268">
        <v>289</v>
      </c>
      <c r="L1126" s="256">
        <v>3004899.6</v>
      </c>
      <c r="M1126" s="256">
        <v>0</v>
      </c>
      <c r="N1126" s="256">
        <v>0</v>
      </c>
      <c r="O1126" s="256">
        <v>0</v>
      </c>
      <c r="P1126" s="256">
        <v>3004899.6</v>
      </c>
      <c r="Q1126" s="258">
        <v>0</v>
      </c>
      <c r="R1126" s="258">
        <v>0</v>
      </c>
      <c r="S1126" s="259" t="s">
        <v>2259</v>
      </c>
    </row>
    <row r="1127" spans="1:19" s="38" customFormat="1" ht="12" hidden="1" customHeight="1" x14ac:dyDescent="0.2">
      <c r="A1127" s="249">
        <v>566</v>
      </c>
      <c r="B1127" s="250" t="s">
        <v>1326</v>
      </c>
      <c r="C1127" s="251" t="s">
        <v>268</v>
      </c>
      <c r="D1127" s="263" t="s">
        <v>2200</v>
      </c>
      <c r="E1127" s="255">
        <v>1929</v>
      </c>
      <c r="F1127" s="254" t="s">
        <v>784</v>
      </c>
      <c r="G1127" s="268">
        <v>4</v>
      </c>
      <c r="H1127" s="257">
        <v>10</v>
      </c>
      <c r="I1127" s="256">
        <v>7639.24</v>
      </c>
      <c r="J1127" s="256">
        <v>6062.84</v>
      </c>
      <c r="K1127" s="268">
        <v>271</v>
      </c>
      <c r="L1127" s="256">
        <v>34047572.509999998</v>
      </c>
      <c r="M1127" s="256">
        <v>0</v>
      </c>
      <c r="N1127" s="256">
        <v>0</v>
      </c>
      <c r="O1127" s="256">
        <v>0</v>
      </c>
      <c r="P1127" s="256">
        <v>34047572.509999998</v>
      </c>
      <c r="Q1127" s="258">
        <v>0</v>
      </c>
      <c r="R1127" s="258">
        <v>0</v>
      </c>
      <c r="S1127" s="259" t="s">
        <v>2259</v>
      </c>
    </row>
    <row r="1128" spans="1:19" s="38" customFormat="1" ht="12" hidden="1" customHeight="1" x14ac:dyDescent="0.2">
      <c r="A1128" s="249">
        <v>567</v>
      </c>
      <c r="B1128" s="250" t="s">
        <v>1327</v>
      </c>
      <c r="C1128" s="251" t="s">
        <v>268</v>
      </c>
      <c r="D1128" s="263" t="s">
        <v>2200</v>
      </c>
      <c r="E1128" s="255">
        <v>1962</v>
      </c>
      <c r="F1128" s="254" t="s">
        <v>784</v>
      </c>
      <c r="G1128" s="268">
        <v>3</v>
      </c>
      <c r="H1128" s="257">
        <v>2</v>
      </c>
      <c r="I1128" s="256">
        <v>1025.2</v>
      </c>
      <c r="J1128" s="256">
        <v>952.6</v>
      </c>
      <c r="K1128" s="268">
        <v>84</v>
      </c>
      <c r="L1128" s="256">
        <v>4497285.79</v>
      </c>
      <c r="M1128" s="256">
        <v>0</v>
      </c>
      <c r="N1128" s="256">
        <v>0</v>
      </c>
      <c r="O1128" s="256">
        <v>0</v>
      </c>
      <c r="P1128" s="256">
        <v>4497285.79</v>
      </c>
      <c r="Q1128" s="258">
        <v>0</v>
      </c>
      <c r="R1128" s="258">
        <v>0</v>
      </c>
      <c r="S1128" s="259" t="s">
        <v>2259</v>
      </c>
    </row>
    <row r="1129" spans="1:19" s="38" customFormat="1" ht="12" hidden="1" customHeight="1" x14ac:dyDescent="0.2">
      <c r="A1129" s="249">
        <v>568</v>
      </c>
      <c r="B1129" s="250" t="s">
        <v>1330</v>
      </c>
      <c r="C1129" s="251" t="s">
        <v>268</v>
      </c>
      <c r="D1129" s="263" t="s">
        <v>2200</v>
      </c>
      <c r="E1129" s="255">
        <v>1960</v>
      </c>
      <c r="F1129" s="254" t="s">
        <v>784</v>
      </c>
      <c r="G1129" s="268">
        <v>2</v>
      </c>
      <c r="H1129" s="257">
        <v>1</v>
      </c>
      <c r="I1129" s="256">
        <v>300.7</v>
      </c>
      <c r="J1129" s="256">
        <v>279.10000000000002</v>
      </c>
      <c r="K1129" s="268">
        <v>162</v>
      </c>
      <c r="L1129" s="256">
        <v>2129733.41</v>
      </c>
      <c r="M1129" s="256">
        <v>0</v>
      </c>
      <c r="N1129" s="256">
        <v>0</v>
      </c>
      <c r="O1129" s="256">
        <v>0</v>
      </c>
      <c r="P1129" s="256">
        <v>2129733.41</v>
      </c>
      <c r="Q1129" s="258">
        <v>0</v>
      </c>
      <c r="R1129" s="258">
        <v>0</v>
      </c>
      <c r="S1129" s="259" t="s">
        <v>2259</v>
      </c>
    </row>
    <row r="1130" spans="1:19" s="38" customFormat="1" ht="12" hidden="1" customHeight="1" x14ac:dyDescent="0.2">
      <c r="A1130" s="249">
        <v>569</v>
      </c>
      <c r="B1130" s="250" t="s">
        <v>1341</v>
      </c>
      <c r="C1130" s="251" t="s">
        <v>268</v>
      </c>
      <c r="D1130" s="263" t="s">
        <v>2200</v>
      </c>
      <c r="E1130" s="255">
        <v>1960</v>
      </c>
      <c r="F1130" s="254" t="s">
        <v>784</v>
      </c>
      <c r="G1130" s="268">
        <v>3</v>
      </c>
      <c r="H1130" s="257">
        <v>3</v>
      </c>
      <c r="I1130" s="256">
        <v>1201</v>
      </c>
      <c r="J1130" s="256">
        <v>1090.3</v>
      </c>
      <c r="K1130" s="268">
        <v>192</v>
      </c>
      <c r="L1130" s="256">
        <v>5456919.5099999998</v>
      </c>
      <c r="M1130" s="256">
        <v>0</v>
      </c>
      <c r="N1130" s="256">
        <v>0</v>
      </c>
      <c r="O1130" s="256">
        <v>0</v>
      </c>
      <c r="P1130" s="256">
        <v>5456919.5099999998</v>
      </c>
      <c r="Q1130" s="258">
        <v>0</v>
      </c>
      <c r="R1130" s="258">
        <v>0</v>
      </c>
      <c r="S1130" s="259" t="s">
        <v>2259</v>
      </c>
    </row>
    <row r="1131" spans="1:19" s="38" customFormat="1" ht="12" hidden="1" customHeight="1" x14ac:dyDescent="0.2">
      <c r="A1131" s="249">
        <v>570</v>
      </c>
      <c r="B1131" s="250" t="s">
        <v>1343</v>
      </c>
      <c r="C1131" s="251" t="s">
        <v>268</v>
      </c>
      <c r="D1131" s="263" t="s">
        <v>2200</v>
      </c>
      <c r="E1131" s="255">
        <v>1973</v>
      </c>
      <c r="F1131" s="254" t="s">
        <v>784</v>
      </c>
      <c r="G1131" s="268">
        <v>5</v>
      </c>
      <c r="H1131" s="257">
        <v>4</v>
      </c>
      <c r="I1131" s="256">
        <v>3159.4</v>
      </c>
      <c r="J1131" s="256">
        <v>2828.4</v>
      </c>
      <c r="K1131" s="268">
        <v>123</v>
      </c>
      <c r="L1131" s="256">
        <v>8327462.79</v>
      </c>
      <c r="M1131" s="256">
        <v>0</v>
      </c>
      <c r="N1131" s="256">
        <v>0</v>
      </c>
      <c r="O1131" s="256">
        <v>0</v>
      </c>
      <c r="P1131" s="256">
        <v>8327462.79</v>
      </c>
      <c r="Q1131" s="258">
        <v>0</v>
      </c>
      <c r="R1131" s="258">
        <v>0</v>
      </c>
      <c r="S1131" s="259" t="s">
        <v>2259</v>
      </c>
    </row>
    <row r="1132" spans="1:19" s="38" customFormat="1" ht="12" hidden="1" customHeight="1" x14ac:dyDescent="0.2">
      <c r="A1132" s="249">
        <v>571</v>
      </c>
      <c r="B1132" s="250" t="s">
        <v>1344</v>
      </c>
      <c r="C1132" s="251" t="s">
        <v>268</v>
      </c>
      <c r="D1132" s="263" t="s">
        <v>2200</v>
      </c>
      <c r="E1132" s="255">
        <v>1972</v>
      </c>
      <c r="F1132" s="254" t="s">
        <v>781</v>
      </c>
      <c r="G1132" s="268">
        <v>5</v>
      </c>
      <c r="H1132" s="257">
        <v>4</v>
      </c>
      <c r="I1132" s="256">
        <v>4124</v>
      </c>
      <c r="J1132" s="256">
        <v>3618.2</v>
      </c>
      <c r="K1132" s="268">
        <v>332</v>
      </c>
      <c r="L1132" s="256">
        <v>7457486.0700000003</v>
      </c>
      <c r="M1132" s="256">
        <v>0</v>
      </c>
      <c r="N1132" s="256">
        <v>0</v>
      </c>
      <c r="O1132" s="256">
        <v>0</v>
      </c>
      <c r="P1132" s="256">
        <v>7457486.0700000003</v>
      </c>
      <c r="Q1132" s="258">
        <v>0</v>
      </c>
      <c r="R1132" s="258">
        <v>0</v>
      </c>
      <c r="S1132" s="259" t="s">
        <v>2259</v>
      </c>
    </row>
    <row r="1133" spans="1:19" s="38" customFormat="1" ht="12" hidden="1" customHeight="1" x14ac:dyDescent="0.2">
      <c r="A1133" s="249">
        <v>572</v>
      </c>
      <c r="B1133" s="250" t="s">
        <v>1350</v>
      </c>
      <c r="C1133" s="251" t="s">
        <v>268</v>
      </c>
      <c r="D1133" s="263" t="s">
        <v>2200</v>
      </c>
      <c r="E1133" s="255">
        <v>1964</v>
      </c>
      <c r="F1133" s="254" t="s">
        <v>784</v>
      </c>
      <c r="G1133" s="268">
        <v>4</v>
      </c>
      <c r="H1133" s="257">
        <v>4</v>
      </c>
      <c r="I1133" s="256">
        <v>2804.19</v>
      </c>
      <c r="J1133" s="256">
        <v>2557.39</v>
      </c>
      <c r="K1133" s="268">
        <v>178</v>
      </c>
      <c r="L1133" s="256">
        <v>9064473.6500000004</v>
      </c>
      <c r="M1133" s="256">
        <v>0</v>
      </c>
      <c r="N1133" s="256">
        <v>0</v>
      </c>
      <c r="O1133" s="256">
        <v>0</v>
      </c>
      <c r="P1133" s="256">
        <v>9064473.6500000004</v>
      </c>
      <c r="Q1133" s="258">
        <v>0</v>
      </c>
      <c r="R1133" s="258">
        <v>0</v>
      </c>
      <c r="S1133" s="259" t="s">
        <v>2259</v>
      </c>
    </row>
    <row r="1134" spans="1:19" s="38" customFormat="1" ht="12" hidden="1" customHeight="1" x14ac:dyDescent="0.2">
      <c r="A1134" s="249">
        <v>573</v>
      </c>
      <c r="B1134" s="250" t="s">
        <v>1352</v>
      </c>
      <c r="C1134" s="251" t="s">
        <v>268</v>
      </c>
      <c r="D1134" s="263" t="s">
        <v>2200</v>
      </c>
      <c r="E1134" s="255">
        <v>1981</v>
      </c>
      <c r="F1134" s="254" t="s">
        <v>781</v>
      </c>
      <c r="G1134" s="268">
        <v>5</v>
      </c>
      <c r="H1134" s="257">
        <v>4</v>
      </c>
      <c r="I1134" s="256">
        <v>3368.1</v>
      </c>
      <c r="J1134" s="256">
        <v>2900.4</v>
      </c>
      <c r="K1134" s="268">
        <v>110</v>
      </c>
      <c r="L1134" s="256">
        <v>25501342.84</v>
      </c>
      <c r="M1134" s="256">
        <v>0</v>
      </c>
      <c r="N1134" s="256">
        <v>0</v>
      </c>
      <c r="O1134" s="256">
        <v>0</v>
      </c>
      <c r="P1134" s="256">
        <v>25501342.84</v>
      </c>
      <c r="Q1134" s="258">
        <v>0</v>
      </c>
      <c r="R1134" s="258">
        <v>0</v>
      </c>
      <c r="S1134" s="259" t="s">
        <v>2259</v>
      </c>
    </row>
    <row r="1135" spans="1:19" s="38" customFormat="1" ht="12" hidden="1" customHeight="1" x14ac:dyDescent="0.2">
      <c r="A1135" s="249">
        <v>574</v>
      </c>
      <c r="B1135" s="250" t="s">
        <v>1355</v>
      </c>
      <c r="C1135" s="251" t="s">
        <v>268</v>
      </c>
      <c r="D1135" s="263" t="s">
        <v>2200</v>
      </c>
      <c r="E1135" s="255">
        <v>1982</v>
      </c>
      <c r="F1135" s="254" t="s">
        <v>781</v>
      </c>
      <c r="G1135" s="268">
        <v>5</v>
      </c>
      <c r="H1135" s="257">
        <v>4</v>
      </c>
      <c r="I1135" s="256">
        <v>3393</v>
      </c>
      <c r="J1135" s="256">
        <v>2946.6</v>
      </c>
      <c r="K1135" s="268">
        <v>61</v>
      </c>
      <c r="L1135" s="256">
        <v>8053933.0099999998</v>
      </c>
      <c r="M1135" s="256">
        <v>0</v>
      </c>
      <c r="N1135" s="256">
        <v>0</v>
      </c>
      <c r="O1135" s="256">
        <v>0</v>
      </c>
      <c r="P1135" s="256">
        <v>8053933.0099999998</v>
      </c>
      <c r="Q1135" s="258">
        <v>0</v>
      </c>
      <c r="R1135" s="258">
        <v>0</v>
      </c>
      <c r="S1135" s="259" t="s">
        <v>2259</v>
      </c>
    </row>
    <row r="1136" spans="1:19" s="38" customFormat="1" ht="12" hidden="1" customHeight="1" x14ac:dyDescent="0.2">
      <c r="A1136" s="249">
        <v>575</v>
      </c>
      <c r="B1136" s="250" t="s">
        <v>1359</v>
      </c>
      <c r="C1136" s="251" t="s">
        <v>268</v>
      </c>
      <c r="D1136" s="263" t="s">
        <v>2200</v>
      </c>
      <c r="E1136" s="255">
        <v>1980</v>
      </c>
      <c r="F1136" s="254" t="s">
        <v>784</v>
      </c>
      <c r="G1136" s="268">
        <v>2</v>
      </c>
      <c r="H1136" s="257">
        <v>3</v>
      </c>
      <c r="I1136" s="256">
        <v>1089.2</v>
      </c>
      <c r="J1136" s="256">
        <v>1028.5999999999999</v>
      </c>
      <c r="K1136" s="268">
        <v>579</v>
      </c>
      <c r="L1136" s="256">
        <v>4346084.5999999996</v>
      </c>
      <c r="M1136" s="256">
        <v>0</v>
      </c>
      <c r="N1136" s="256">
        <v>0</v>
      </c>
      <c r="O1136" s="256">
        <v>0</v>
      </c>
      <c r="P1136" s="256">
        <v>4346084.5999999996</v>
      </c>
      <c r="Q1136" s="258">
        <v>0</v>
      </c>
      <c r="R1136" s="258">
        <v>0</v>
      </c>
      <c r="S1136" s="259" t="s">
        <v>2259</v>
      </c>
    </row>
    <row r="1137" spans="1:19" s="38" customFormat="1" ht="12" hidden="1" customHeight="1" x14ac:dyDescent="0.2">
      <c r="A1137" s="249">
        <v>576</v>
      </c>
      <c r="B1137" s="250" t="s">
        <v>1360</v>
      </c>
      <c r="C1137" s="251" t="s">
        <v>268</v>
      </c>
      <c r="D1137" s="263" t="s">
        <v>2200</v>
      </c>
      <c r="E1137" s="255">
        <v>1990</v>
      </c>
      <c r="F1137" s="254" t="s">
        <v>784</v>
      </c>
      <c r="G1137" s="268">
        <v>3</v>
      </c>
      <c r="H1137" s="257">
        <v>2</v>
      </c>
      <c r="I1137" s="256">
        <v>1893.8</v>
      </c>
      <c r="J1137" s="256">
        <v>1753.8</v>
      </c>
      <c r="K1137" s="268">
        <v>405</v>
      </c>
      <c r="L1137" s="256">
        <v>4346084.5999999996</v>
      </c>
      <c r="M1137" s="256">
        <v>0</v>
      </c>
      <c r="N1137" s="256">
        <v>0</v>
      </c>
      <c r="O1137" s="256">
        <v>0</v>
      </c>
      <c r="P1137" s="256">
        <v>4346084.5999999996</v>
      </c>
      <c r="Q1137" s="258">
        <v>0</v>
      </c>
      <c r="R1137" s="258">
        <v>0</v>
      </c>
      <c r="S1137" s="259" t="s">
        <v>2259</v>
      </c>
    </row>
    <row r="1138" spans="1:19" s="38" customFormat="1" ht="12" hidden="1" customHeight="1" x14ac:dyDescent="0.2">
      <c r="A1138" s="249">
        <v>577</v>
      </c>
      <c r="B1138" s="250" t="s">
        <v>1361</v>
      </c>
      <c r="C1138" s="251" t="s">
        <v>268</v>
      </c>
      <c r="D1138" s="263" t="s">
        <v>2200</v>
      </c>
      <c r="E1138" s="255">
        <v>1975</v>
      </c>
      <c r="F1138" s="254" t="s">
        <v>784</v>
      </c>
      <c r="G1138" s="268">
        <v>2</v>
      </c>
      <c r="H1138" s="257">
        <v>3</v>
      </c>
      <c r="I1138" s="256">
        <v>1050.2</v>
      </c>
      <c r="J1138" s="256">
        <v>978.9</v>
      </c>
      <c r="K1138" s="268">
        <v>19</v>
      </c>
      <c r="L1138" s="256">
        <v>4346084.5999999996</v>
      </c>
      <c r="M1138" s="256">
        <v>0</v>
      </c>
      <c r="N1138" s="256">
        <v>0</v>
      </c>
      <c r="O1138" s="256">
        <v>0</v>
      </c>
      <c r="P1138" s="256">
        <v>4346084.5999999996</v>
      </c>
      <c r="Q1138" s="258">
        <v>0</v>
      </c>
      <c r="R1138" s="258">
        <v>0</v>
      </c>
      <c r="S1138" s="259" t="s">
        <v>2259</v>
      </c>
    </row>
    <row r="1139" spans="1:19" s="38" customFormat="1" ht="12" hidden="1" customHeight="1" x14ac:dyDescent="0.2">
      <c r="A1139" s="249">
        <v>578</v>
      </c>
      <c r="B1139" s="250" t="s">
        <v>1281</v>
      </c>
      <c r="C1139" s="251" t="s">
        <v>268</v>
      </c>
      <c r="D1139" s="263" t="s">
        <v>266</v>
      </c>
      <c r="E1139" s="255">
        <v>1994</v>
      </c>
      <c r="F1139" s="254" t="s">
        <v>784</v>
      </c>
      <c r="G1139" s="268">
        <v>5</v>
      </c>
      <c r="H1139" s="257">
        <v>4</v>
      </c>
      <c r="I1139" s="256">
        <v>3003.4</v>
      </c>
      <c r="J1139" s="256">
        <v>2744.2</v>
      </c>
      <c r="K1139" s="268">
        <v>112</v>
      </c>
      <c r="L1139" s="256">
        <v>8053933.0099999998</v>
      </c>
      <c r="M1139" s="256">
        <v>0</v>
      </c>
      <c r="N1139" s="256">
        <v>0</v>
      </c>
      <c r="O1139" s="256">
        <v>0</v>
      </c>
      <c r="P1139" s="256">
        <v>8053933.0099999998</v>
      </c>
      <c r="Q1139" s="258">
        <v>0</v>
      </c>
      <c r="R1139" s="258">
        <v>0</v>
      </c>
      <c r="S1139" s="259" t="s">
        <v>2259</v>
      </c>
    </row>
    <row r="1140" spans="1:19" s="38" customFormat="1" ht="12" hidden="1" customHeight="1" x14ac:dyDescent="0.2">
      <c r="A1140" s="249">
        <v>579</v>
      </c>
      <c r="B1140" s="250" t="s">
        <v>1295</v>
      </c>
      <c r="C1140" s="251" t="s">
        <v>268</v>
      </c>
      <c r="D1140" s="263" t="s">
        <v>266</v>
      </c>
      <c r="E1140" s="255">
        <v>1982</v>
      </c>
      <c r="F1140" s="254" t="s">
        <v>784</v>
      </c>
      <c r="G1140" s="268">
        <v>5</v>
      </c>
      <c r="H1140" s="257">
        <v>6</v>
      </c>
      <c r="I1140" s="256">
        <v>4317.3999999999996</v>
      </c>
      <c r="J1140" s="256">
        <v>3882.4</v>
      </c>
      <c r="K1140" s="268">
        <v>179</v>
      </c>
      <c r="L1140" s="256">
        <v>10404022.960000001</v>
      </c>
      <c r="M1140" s="256">
        <v>0</v>
      </c>
      <c r="N1140" s="256">
        <v>0</v>
      </c>
      <c r="O1140" s="256">
        <v>0</v>
      </c>
      <c r="P1140" s="256">
        <v>10404022.960000001</v>
      </c>
      <c r="Q1140" s="258">
        <v>0</v>
      </c>
      <c r="R1140" s="258">
        <v>0</v>
      </c>
      <c r="S1140" s="259" t="s">
        <v>2259</v>
      </c>
    </row>
    <row r="1141" spans="1:19" s="38" customFormat="1" ht="12" hidden="1" customHeight="1" x14ac:dyDescent="0.2">
      <c r="A1141" s="249">
        <v>580</v>
      </c>
      <c r="B1141" s="250" t="s">
        <v>1300</v>
      </c>
      <c r="C1141" s="251" t="s">
        <v>268</v>
      </c>
      <c r="D1141" s="263" t="s">
        <v>266</v>
      </c>
      <c r="E1141" s="255">
        <v>1989</v>
      </c>
      <c r="F1141" s="254" t="s">
        <v>781</v>
      </c>
      <c r="G1141" s="268">
        <v>5</v>
      </c>
      <c r="H1141" s="257">
        <v>5</v>
      </c>
      <c r="I1141" s="256">
        <v>3352.3</v>
      </c>
      <c r="J1141" s="256">
        <v>2976</v>
      </c>
      <c r="K1141" s="268">
        <v>176</v>
      </c>
      <c r="L1141" s="256">
        <v>12229941.369999999</v>
      </c>
      <c r="M1141" s="256">
        <v>0</v>
      </c>
      <c r="N1141" s="256">
        <v>0</v>
      </c>
      <c r="O1141" s="256">
        <v>0</v>
      </c>
      <c r="P1141" s="256">
        <v>12229941.369999999</v>
      </c>
      <c r="Q1141" s="258">
        <v>0</v>
      </c>
      <c r="R1141" s="258">
        <v>0</v>
      </c>
      <c r="S1141" s="259" t="s">
        <v>2259</v>
      </c>
    </row>
    <row r="1142" spans="1:19" s="38" customFormat="1" ht="12" hidden="1" customHeight="1" x14ac:dyDescent="0.2">
      <c r="A1142" s="249">
        <v>581</v>
      </c>
      <c r="B1142" s="250" t="s">
        <v>1304</v>
      </c>
      <c r="C1142" s="251" t="s">
        <v>268</v>
      </c>
      <c r="D1142" s="263" t="s">
        <v>266</v>
      </c>
      <c r="E1142" s="255">
        <v>1985</v>
      </c>
      <c r="F1142" s="254" t="s">
        <v>784</v>
      </c>
      <c r="G1142" s="268">
        <v>5</v>
      </c>
      <c r="H1142" s="257">
        <v>13</v>
      </c>
      <c r="I1142" s="256">
        <v>10223</v>
      </c>
      <c r="J1142" s="256">
        <v>8930</v>
      </c>
      <c r="K1142" s="268">
        <v>395</v>
      </c>
      <c r="L1142" s="256">
        <v>24693204.359999999</v>
      </c>
      <c r="M1142" s="256">
        <v>0</v>
      </c>
      <c r="N1142" s="256">
        <v>0</v>
      </c>
      <c r="O1142" s="256">
        <v>0</v>
      </c>
      <c r="P1142" s="256">
        <v>24693204.359999999</v>
      </c>
      <c r="Q1142" s="258">
        <v>0</v>
      </c>
      <c r="R1142" s="258">
        <v>0</v>
      </c>
      <c r="S1142" s="259" t="s">
        <v>2259</v>
      </c>
    </row>
    <row r="1143" spans="1:19" s="38" customFormat="1" ht="12" hidden="1" customHeight="1" x14ac:dyDescent="0.2">
      <c r="A1143" s="249">
        <v>582</v>
      </c>
      <c r="B1143" s="250" t="s">
        <v>1305</v>
      </c>
      <c r="C1143" s="251" t="s">
        <v>268</v>
      </c>
      <c r="D1143" s="263" t="s">
        <v>266</v>
      </c>
      <c r="E1143" s="255">
        <v>1977</v>
      </c>
      <c r="F1143" s="254" t="s">
        <v>784</v>
      </c>
      <c r="G1143" s="268">
        <v>5</v>
      </c>
      <c r="H1143" s="257">
        <v>6</v>
      </c>
      <c r="I1143" s="256">
        <v>5024.7</v>
      </c>
      <c r="J1143" s="256">
        <v>4554.5</v>
      </c>
      <c r="K1143" s="268">
        <v>28</v>
      </c>
      <c r="L1143" s="256">
        <v>12815013.01</v>
      </c>
      <c r="M1143" s="256">
        <v>0</v>
      </c>
      <c r="N1143" s="256">
        <v>0</v>
      </c>
      <c r="O1143" s="256">
        <v>0</v>
      </c>
      <c r="P1143" s="256">
        <v>12815013.01</v>
      </c>
      <c r="Q1143" s="258">
        <v>0</v>
      </c>
      <c r="R1143" s="258">
        <v>0</v>
      </c>
      <c r="S1143" s="259" t="s">
        <v>2259</v>
      </c>
    </row>
    <row r="1144" spans="1:19" s="38" customFormat="1" ht="12" hidden="1" customHeight="1" x14ac:dyDescent="0.2">
      <c r="A1144" s="249">
        <v>583</v>
      </c>
      <c r="B1144" s="250" t="s">
        <v>1309</v>
      </c>
      <c r="C1144" s="251" t="s">
        <v>268</v>
      </c>
      <c r="D1144" s="263" t="s">
        <v>266</v>
      </c>
      <c r="E1144" s="255">
        <v>1988</v>
      </c>
      <c r="F1144" s="254" t="s">
        <v>784</v>
      </c>
      <c r="G1144" s="268">
        <v>5</v>
      </c>
      <c r="H1144" s="257">
        <v>6</v>
      </c>
      <c r="I1144" s="256">
        <v>4599.8</v>
      </c>
      <c r="J1144" s="256">
        <v>4182</v>
      </c>
      <c r="K1144" s="268">
        <v>176</v>
      </c>
      <c r="L1144" s="256">
        <v>11017172.51</v>
      </c>
      <c r="M1144" s="256">
        <v>0</v>
      </c>
      <c r="N1144" s="256">
        <v>0</v>
      </c>
      <c r="O1144" s="256">
        <v>0</v>
      </c>
      <c r="P1144" s="256">
        <v>11017172.51</v>
      </c>
      <c r="Q1144" s="258">
        <v>0</v>
      </c>
      <c r="R1144" s="258">
        <v>0</v>
      </c>
      <c r="S1144" s="259" t="s">
        <v>2259</v>
      </c>
    </row>
    <row r="1145" spans="1:19" s="38" customFormat="1" ht="12" hidden="1" customHeight="1" x14ac:dyDescent="0.2">
      <c r="A1145" s="249">
        <v>584</v>
      </c>
      <c r="B1145" s="250" t="s">
        <v>1319</v>
      </c>
      <c r="C1145" s="251" t="s">
        <v>268</v>
      </c>
      <c r="D1145" s="263" t="s">
        <v>266</v>
      </c>
      <c r="E1145" s="255">
        <v>1987</v>
      </c>
      <c r="F1145" s="254" t="s">
        <v>784</v>
      </c>
      <c r="G1145" s="268">
        <v>5</v>
      </c>
      <c r="H1145" s="257">
        <v>4</v>
      </c>
      <c r="I1145" s="256">
        <v>2946.9</v>
      </c>
      <c r="J1145" s="256">
        <v>2617.5</v>
      </c>
      <c r="K1145" s="268">
        <v>135</v>
      </c>
      <c r="L1145" s="256">
        <v>6891431.3499999996</v>
      </c>
      <c r="M1145" s="256">
        <v>0</v>
      </c>
      <c r="N1145" s="256">
        <v>0</v>
      </c>
      <c r="O1145" s="256">
        <v>0</v>
      </c>
      <c r="P1145" s="256">
        <v>6891431.3499999996</v>
      </c>
      <c r="Q1145" s="258">
        <v>0</v>
      </c>
      <c r="R1145" s="258">
        <v>0</v>
      </c>
      <c r="S1145" s="259" t="s">
        <v>2259</v>
      </c>
    </row>
    <row r="1146" spans="1:19" s="38" customFormat="1" ht="12" hidden="1" customHeight="1" x14ac:dyDescent="0.2">
      <c r="A1146" s="249">
        <v>585</v>
      </c>
      <c r="B1146" s="250" t="s">
        <v>1322</v>
      </c>
      <c r="C1146" s="251" t="s">
        <v>268</v>
      </c>
      <c r="D1146" s="263" t="s">
        <v>266</v>
      </c>
      <c r="E1146" s="255">
        <v>1977</v>
      </c>
      <c r="F1146" s="254" t="s">
        <v>784</v>
      </c>
      <c r="G1146" s="268">
        <v>9</v>
      </c>
      <c r="H1146" s="257">
        <v>1</v>
      </c>
      <c r="I1146" s="256">
        <v>4243</v>
      </c>
      <c r="J1146" s="256">
        <v>3610.8</v>
      </c>
      <c r="K1146" s="268">
        <v>30</v>
      </c>
      <c r="L1146" s="256">
        <v>2782179.9</v>
      </c>
      <c r="M1146" s="256">
        <v>0</v>
      </c>
      <c r="N1146" s="256">
        <v>0</v>
      </c>
      <c r="O1146" s="256">
        <v>0</v>
      </c>
      <c r="P1146" s="256">
        <v>2782179.9</v>
      </c>
      <c r="Q1146" s="258">
        <v>0</v>
      </c>
      <c r="R1146" s="258">
        <v>0</v>
      </c>
      <c r="S1146" s="259" t="s">
        <v>2259</v>
      </c>
    </row>
    <row r="1147" spans="1:19" s="38" customFormat="1" ht="12" hidden="1" customHeight="1" x14ac:dyDescent="0.2">
      <c r="A1147" s="249">
        <v>586</v>
      </c>
      <c r="B1147" s="250" t="s">
        <v>1323</v>
      </c>
      <c r="C1147" s="251" t="s">
        <v>268</v>
      </c>
      <c r="D1147" s="263" t="s">
        <v>266</v>
      </c>
      <c r="E1147" s="255">
        <v>1979</v>
      </c>
      <c r="F1147" s="254" t="s">
        <v>781</v>
      </c>
      <c r="G1147" s="268">
        <v>5</v>
      </c>
      <c r="H1147" s="257">
        <v>11</v>
      </c>
      <c r="I1147" s="256">
        <v>8095.8</v>
      </c>
      <c r="J1147" s="256">
        <v>7258.7</v>
      </c>
      <c r="K1147" s="268">
        <v>300</v>
      </c>
      <c r="L1147" s="256">
        <v>26071923.010000002</v>
      </c>
      <c r="M1147" s="256">
        <v>0</v>
      </c>
      <c r="N1147" s="256">
        <v>0</v>
      </c>
      <c r="O1147" s="256">
        <v>0</v>
      </c>
      <c r="P1147" s="256">
        <v>26071923.010000002</v>
      </c>
      <c r="Q1147" s="258">
        <v>0</v>
      </c>
      <c r="R1147" s="258">
        <v>0</v>
      </c>
      <c r="S1147" s="259" t="s">
        <v>2259</v>
      </c>
    </row>
    <row r="1148" spans="1:19" s="38" customFormat="1" ht="12" hidden="1" customHeight="1" x14ac:dyDescent="0.2">
      <c r="A1148" s="249">
        <v>587</v>
      </c>
      <c r="B1148" s="250" t="s">
        <v>1345</v>
      </c>
      <c r="C1148" s="251" t="s">
        <v>268</v>
      </c>
      <c r="D1148" s="263" t="s">
        <v>266</v>
      </c>
      <c r="E1148" s="255">
        <v>1972</v>
      </c>
      <c r="F1148" s="254" t="s">
        <v>781</v>
      </c>
      <c r="G1148" s="268">
        <v>5</v>
      </c>
      <c r="H1148" s="257">
        <v>4</v>
      </c>
      <c r="I1148" s="256">
        <v>4095.2</v>
      </c>
      <c r="J1148" s="256">
        <v>3795.2</v>
      </c>
      <c r="K1148" s="268">
        <v>167</v>
      </c>
      <c r="L1148" s="256">
        <v>9368216.4000000004</v>
      </c>
      <c r="M1148" s="256">
        <v>0</v>
      </c>
      <c r="N1148" s="256">
        <v>0</v>
      </c>
      <c r="O1148" s="256">
        <v>0</v>
      </c>
      <c r="P1148" s="256">
        <v>9368216.4000000004</v>
      </c>
      <c r="Q1148" s="258">
        <v>0</v>
      </c>
      <c r="R1148" s="258">
        <v>0</v>
      </c>
      <c r="S1148" s="259" t="s">
        <v>2259</v>
      </c>
    </row>
    <row r="1149" spans="1:19" s="38" customFormat="1" ht="12" hidden="1" customHeight="1" x14ac:dyDescent="0.2">
      <c r="A1149" s="249">
        <v>588</v>
      </c>
      <c r="B1149" s="250" t="s">
        <v>1346</v>
      </c>
      <c r="C1149" s="251" t="s">
        <v>268</v>
      </c>
      <c r="D1149" s="263" t="s">
        <v>266</v>
      </c>
      <c r="E1149" s="255">
        <v>1972</v>
      </c>
      <c r="F1149" s="254" t="s">
        <v>781</v>
      </c>
      <c r="G1149" s="268">
        <v>5</v>
      </c>
      <c r="H1149" s="257">
        <v>4</v>
      </c>
      <c r="I1149" s="256">
        <v>4101</v>
      </c>
      <c r="J1149" s="256">
        <v>3831</v>
      </c>
      <c r="K1149" s="268">
        <v>160</v>
      </c>
      <c r="L1149" s="256">
        <v>9368216.4000000004</v>
      </c>
      <c r="M1149" s="256">
        <v>0</v>
      </c>
      <c r="N1149" s="256">
        <v>0</v>
      </c>
      <c r="O1149" s="256">
        <v>0</v>
      </c>
      <c r="P1149" s="256">
        <v>9368216.4000000004</v>
      </c>
      <c r="Q1149" s="258">
        <v>0</v>
      </c>
      <c r="R1149" s="258">
        <v>0</v>
      </c>
      <c r="S1149" s="259" t="s">
        <v>2259</v>
      </c>
    </row>
    <row r="1150" spans="1:19" s="38" customFormat="1" ht="12" hidden="1" customHeight="1" x14ac:dyDescent="0.2">
      <c r="A1150" s="249">
        <v>589</v>
      </c>
      <c r="B1150" s="250" t="s">
        <v>1348</v>
      </c>
      <c r="C1150" s="251" t="s">
        <v>268</v>
      </c>
      <c r="D1150" s="263" t="s">
        <v>266</v>
      </c>
      <c r="E1150" s="255">
        <v>1981</v>
      </c>
      <c r="F1150" s="254" t="s">
        <v>781</v>
      </c>
      <c r="G1150" s="268">
        <v>5</v>
      </c>
      <c r="H1150" s="257">
        <v>7</v>
      </c>
      <c r="I1150" s="256">
        <v>5692.3</v>
      </c>
      <c r="J1150" s="256">
        <v>4930.6000000000004</v>
      </c>
      <c r="K1150" s="268">
        <v>23</v>
      </c>
      <c r="L1150" s="256">
        <v>11017172.51</v>
      </c>
      <c r="M1150" s="256">
        <v>0</v>
      </c>
      <c r="N1150" s="256">
        <v>0</v>
      </c>
      <c r="O1150" s="256">
        <v>0</v>
      </c>
      <c r="P1150" s="256">
        <v>11017172.51</v>
      </c>
      <c r="Q1150" s="258">
        <v>0</v>
      </c>
      <c r="R1150" s="258">
        <v>0</v>
      </c>
      <c r="S1150" s="259" t="s">
        <v>2259</v>
      </c>
    </row>
    <row r="1151" spans="1:19" s="38" customFormat="1" ht="27.75" hidden="1" customHeight="1" x14ac:dyDescent="0.2">
      <c r="A1151" s="322" t="s">
        <v>178</v>
      </c>
      <c r="B1151" s="322"/>
      <c r="C1151" s="259"/>
      <c r="D1151" s="249" t="s">
        <v>202</v>
      </c>
      <c r="E1151" s="249" t="s">
        <v>202</v>
      </c>
      <c r="F1151" s="249" t="s">
        <v>202</v>
      </c>
      <c r="G1151" s="265" t="s">
        <v>202</v>
      </c>
      <c r="H1151" s="265" t="s">
        <v>202</v>
      </c>
      <c r="I1151" s="260">
        <v>173433.82999999996</v>
      </c>
      <c r="J1151" s="260">
        <v>154676.23000000001</v>
      </c>
      <c r="K1151" s="269">
        <v>7669</v>
      </c>
      <c r="L1151" s="260">
        <v>481868695.54999983</v>
      </c>
      <c r="M1151" s="260">
        <v>0</v>
      </c>
      <c r="N1151" s="260">
        <v>0</v>
      </c>
      <c r="O1151" s="260">
        <v>0</v>
      </c>
      <c r="P1151" s="260">
        <v>481868695.54999983</v>
      </c>
      <c r="Q1151" s="260">
        <v>0</v>
      </c>
      <c r="R1151" s="260">
        <v>0</v>
      </c>
      <c r="S1151" s="258"/>
    </row>
    <row r="1152" spans="1:19" s="165" customFormat="1" ht="12" hidden="1" customHeight="1" x14ac:dyDescent="0.2">
      <c r="A1152" s="332" t="s">
        <v>138</v>
      </c>
      <c r="B1152" s="333"/>
      <c r="C1152" s="333"/>
      <c r="D1152" s="333"/>
      <c r="E1152" s="333"/>
      <c r="F1152" s="333"/>
      <c r="G1152" s="333"/>
      <c r="H1152" s="333"/>
      <c r="I1152" s="333"/>
      <c r="J1152" s="333"/>
      <c r="K1152" s="333"/>
      <c r="L1152" s="333"/>
      <c r="M1152" s="333"/>
      <c r="N1152" s="333"/>
      <c r="O1152" s="333"/>
      <c r="P1152" s="333"/>
      <c r="Q1152" s="333"/>
      <c r="R1152" s="333"/>
      <c r="S1152" s="334"/>
    </row>
    <row r="1153" spans="1:19" s="38" customFormat="1" ht="12" hidden="1" customHeight="1" x14ac:dyDescent="0.2">
      <c r="A1153" s="249">
        <v>590</v>
      </c>
      <c r="B1153" s="250" t="s">
        <v>1364</v>
      </c>
      <c r="C1153" s="251" t="s">
        <v>268</v>
      </c>
      <c r="D1153" s="263" t="s">
        <v>2200</v>
      </c>
      <c r="E1153" s="255">
        <v>1985</v>
      </c>
      <c r="F1153" s="254" t="s">
        <v>781</v>
      </c>
      <c r="G1153" s="268">
        <v>5</v>
      </c>
      <c r="H1153" s="257">
        <v>6</v>
      </c>
      <c r="I1153" s="256">
        <v>4499.6000000000004</v>
      </c>
      <c r="J1153" s="256">
        <v>4065.4</v>
      </c>
      <c r="K1153" s="268">
        <v>173</v>
      </c>
      <c r="L1153" s="256">
        <v>22645451.039999999</v>
      </c>
      <c r="M1153" s="256">
        <v>0</v>
      </c>
      <c r="N1153" s="256">
        <v>0</v>
      </c>
      <c r="O1153" s="256">
        <v>0</v>
      </c>
      <c r="P1153" s="256">
        <v>22645451.039999999</v>
      </c>
      <c r="Q1153" s="258">
        <v>0</v>
      </c>
      <c r="R1153" s="258">
        <v>0</v>
      </c>
      <c r="S1153" s="259" t="s">
        <v>2259</v>
      </c>
    </row>
    <row r="1154" spans="1:19" s="38" customFormat="1" ht="12" hidden="1" customHeight="1" x14ac:dyDescent="0.2">
      <c r="A1154" s="249">
        <v>591</v>
      </c>
      <c r="B1154" s="250" t="s">
        <v>1366</v>
      </c>
      <c r="C1154" s="251" t="s">
        <v>268</v>
      </c>
      <c r="D1154" s="263" t="s">
        <v>2200</v>
      </c>
      <c r="E1154" s="255">
        <v>1984</v>
      </c>
      <c r="F1154" s="254" t="s">
        <v>784</v>
      </c>
      <c r="G1154" s="268">
        <v>3</v>
      </c>
      <c r="H1154" s="257">
        <v>2</v>
      </c>
      <c r="I1154" s="256">
        <v>1389.6</v>
      </c>
      <c r="J1154" s="256">
        <v>1281.0999999999999</v>
      </c>
      <c r="K1154" s="268">
        <v>25</v>
      </c>
      <c r="L1154" s="256">
        <v>8861379.6999999993</v>
      </c>
      <c r="M1154" s="256">
        <v>0</v>
      </c>
      <c r="N1154" s="256">
        <v>0</v>
      </c>
      <c r="O1154" s="256">
        <v>0</v>
      </c>
      <c r="P1154" s="256">
        <v>8861379.6999999993</v>
      </c>
      <c r="Q1154" s="258">
        <v>0</v>
      </c>
      <c r="R1154" s="258">
        <v>0</v>
      </c>
      <c r="S1154" s="259" t="s">
        <v>2259</v>
      </c>
    </row>
    <row r="1155" spans="1:19" s="38" customFormat="1" ht="12" hidden="1" customHeight="1" x14ac:dyDescent="0.2">
      <c r="A1155" s="249">
        <v>592</v>
      </c>
      <c r="B1155" s="250" t="s">
        <v>1367</v>
      </c>
      <c r="C1155" s="251" t="s">
        <v>268</v>
      </c>
      <c r="D1155" s="263" t="s">
        <v>2200</v>
      </c>
      <c r="E1155" s="255">
        <v>2000</v>
      </c>
      <c r="F1155" s="254" t="s">
        <v>781</v>
      </c>
      <c r="G1155" s="268">
        <v>2</v>
      </c>
      <c r="H1155" s="257">
        <v>1</v>
      </c>
      <c r="I1155" s="256">
        <v>387.4</v>
      </c>
      <c r="J1155" s="256">
        <v>352.1</v>
      </c>
      <c r="K1155" s="268">
        <v>6</v>
      </c>
      <c r="L1155" s="256">
        <v>2350892.04</v>
      </c>
      <c r="M1155" s="256">
        <v>0</v>
      </c>
      <c r="N1155" s="256">
        <v>0</v>
      </c>
      <c r="O1155" s="256">
        <v>0</v>
      </c>
      <c r="P1155" s="256">
        <v>2350892.04</v>
      </c>
      <c r="Q1155" s="258">
        <v>0</v>
      </c>
      <c r="R1155" s="258">
        <v>0</v>
      </c>
      <c r="S1155" s="259" t="s">
        <v>2259</v>
      </c>
    </row>
    <row r="1156" spans="1:19" s="38" customFormat="1" ht="12" hidden="1" customHeight="1" x14ac:dyDescent="0.2">
      <c r="A1156" s="249">
        <v>593</v>
      </c>
      <c r="B1156" s="250" t="s">
        <v>1368</v>
      </c>
      <c r="C1156" s="251" t="s">
        <v>268</v>
      </c>
      <c r="D1156" s="263" t="s">
        <v>2200</v>
      </c>
      <c r="E1156" s="255">
        <v>1984</v>
      </c>
      <c r="F1156" s="254" t="s">
        <v>784</v>
      </c>
      <c r="G1156" s="268">
        <v>5</v>
      </c>
      <c r="H1156" s="257">
        <v>4</v>
      </c>
      <c r="I1156" s="256">
        <v>3082.4</v>
      </c>
      <c r="J1156" s="256">
        <v>2790.3</v>
      </c>
      <c r="K1156" s="268">
        <v>150</v>
      </c>
      <c r="L1156" s="256">
        <v>14052042</v>
      </c>
      <c r="M1156" s="256">
        <v>0</v>
      </c>
      <c r="N1156" s="256">
        <v>0</v>
      </c>
      <c r="O1156" s="256">
        <v>0</v>
      </c>
      <c r="P1156" s="256">
        <v>14052042</v>
      </c>
      <c r="Q1156" s="258">
        <v>0</v>
      </c>
      <c r="R1156" s="258">
        <v>0</v>
      </c>
      <c r="S1156" s="259" t="s">
        <v>2259</v>
      </c>
    </row>
    <row r="1157" spans="1:19" s="38" customFormat="1" ht="12" hidden="1" customHeight="1" x14ac:dyDescent="0.2">
      <c r="A1157" s="249">
        <v>594</v>
      </c>
      <c r="B1157" s="250" t="s">
        <v>1369</v>
      </c>
      <c r="C1157" s="251" t="s">
        <v>268</v>
      </c>
      <c r="D1157" s="263" t="s">
        <v>2200</v>
      </c>
      <c r="E1157" s="255">
        <v>1978</v>
      </c>
      <c r="F1157" s="254" t="s">
        <v>781</v>
      </c>
      <c r="G1157" s="268">
        <v>5</v>
      </c>
      <c r="H1157" s="257">
        <v>6</v>
      </c>
      <c r="I1157" s="256">
        <v>4378.8999999999996</v>
      </c>
      <c r="J1157" s="256">
        <v>3936.1</v>
      </c>
      <c r="K1157" s="268">
        <v>165</v>
      </c>
      <c r="L1157" s="256">
        <v>7591473.7400000002</v>
      </c>
      <c r="M1157" s="256">
        <v>0</v>
      </c>
      <c r="N1157" s="256">
        <v>0</v>
      </c>
      <c r="O1157" s="256">
        <v>0</v>
      </c>
      <c r="P1157" s="256">
        <v>7591473.7400000002</v>
      </c>
      <c r="Q1157" s="258">
        <v>0</v>
      </c>
      <c r="R1157" s="258">
        <v>0</v>
      </c>
      <c r="S1157" s="259" t="s">
        <v>2259</v>
      </c>
    </row>
    <row r="1158" spans="1:19" s="38" customFormat="1" ht="12" hidden="1" customHeight="1" x14ac:dyDescent="0.2">
      <c r="A1158" s="249">
        <v>595</v>
      </c>
      <c r="B1158" s="250" t="s">
        <v>1370</v>
      </c>
      <c r="C1158" s="251" t="s">
        <v>268</v>
      </c>
      <c r="D1158" s="263" t="s">
        <v>2200</v>
      </c>
      <c r="E1158" s="255">
        <v>1974</v>
      </c>
      <c r="F1158" s="254" t="s">
        <v>781</v>
      </c>
      <c r="G1158" s="268">
        <v>5</v>
      </c>
      <c r="H1158" s="257">
        <v>4</v>
      </c>
      <c r="I1158" s="256">
        <v>2903.1</v>
      </c>
      <c r="J1158" s="256">
        <v>2610.3000000000002</v>
      </c>
      <c r="K1158" s="268">
        <v>120</v>
      </c>
      <c r="L1158" s="256">
        <v>5758847.1100000003</v>
      </c>
      <c r="M1158" s="256">
        <v>0</v>
      </c>
      <c r="N1158" s="256">
        <v>0</v>
      </c>
      <c r="O1158" s="256">
        <v>0</v>
      </c>
      <c r="P1158" s="256">
        <v>5758847.1100000003</v>
      </c>
      <c r="Q1158" s="258">
        <v>0</v>
      </c>
      <c r="R1158" s="258">
        <v>0</v>
      </c>
      <c r="S1158" s="259" t="s">
        <v>2259</v>
      </c>
    </row>
    <row r="1159" spans="1:19" s="38" customFormat="1" ht="12" hidden="1" customHeight="1" x14ac:dyDescent="0.2">
      <c r="A1159" s="249">
        <v>596</v>
      </c>
      <c r="B1159" s="250" t="s">
        <v>1371</v>
      </c>
      <c r="C1159" s="251" t="s">
        <v>268</v>
      </c>
      <c r="D1159" s="263" t="s">
        <v>2200</v>
      </c>
      <c r="E1159" s="255">
        <v>1976</v>
      </c>
      <c r="F1159" s="254" t="s">
        <v>781</v>
      </c>
      <c r="G1159" s="268">
        <v>5</v>
      </c>
      <c r="H1159" s="257">
        <v>4</v>
      </c>
      <c r="I1159" s="256">
        <v>2926.2</v>
      </c>
      <c r="J1159" s="256">
        <v>2631.8</v>
      </c>
      <c r="K1159" s="268">
        <v>59</v>
      </c>
      <c r="L1159" s="256">
        <v>13743632.939999999</v>
      </c>
      <c r="M1159" s="256">
        <v>0</v>
      </c>
      <c r="N1159" s="256">
        <v>0</v>
      </c>
      <c r="O1159" s="256">
        <v>0</v>
      </c>
      <c r="P1159" s="256">
        <v>13743632.939999999</v>
      </c>
      <c r="Q1159" s="258">
        <v>0</v>
      </c>
      <c r="R1159" s="258">
        <v>0</v>
      </c>
      <c r="S1159" s="259" t="s">
        <v>2259</v>
      </c>
    </row>
    <row r="1160" spans="1:19" s="38" customFormat="1" ht="12" hidden="1" customHeight="1" x14ac:dyDescent="0.2">
      <c r="A1160" s="249">
        <v>597</v>
      </c>
      <c r="B1160" s="250" t="s">
        <v>1372</v>
      </c>
      <c r="C1160" s="251" t="s">
        <v>268</v>
      </c>
      <c r="D1160" s="263" t="s">
        <v>2200</v>
      </c>
      <c r="E1160" s="255">
        <v>1963</v>
      </c>
      <c r="F1160" s="254" t="s">
        <v>784</v>
      </c>
      <c r="G1160" s="268">
        <v>4</v>
      </c>
      <c r="H1160" s="257">
        <v>4</v>
      </c>
      <c r="I1160" s="256">
        <v>2726</v>
      </c>
      <c r="J1160" s="256">
        <v>2258.6999999999998</v>
      </c>
      <c r="K1160" s="268">
        <v>75</v>
      </c>
      <c r="L1160" s="256">
        <v>12249379.26</v>
      </c>
      <c r="M1160" s="256">
        <v>0</v>
      </c>
      <c r="N1160" s="256">
        <v>0</v>
      </c>
      <c r="O1160" s="256">
        <v>0</v>
      </c>
      <c r="P1160" s="256">
        <v>12249379.26</v>
      </c>
      <c r="Q1160" s="258">
        <v>0</v>
      </c>
      <c r="R1160" s="258">
        <v>0</v>
      </c>
      <c r="S1160" s="259" t="s">
        <v>2259</v>
      </c>
    </row>
    <row r="1161" spans="1:19" s="38" customFormat="1" ht="12" hidden="1" customHeight="1" x14ac:dyDescent="0.2">
      <c r="A1161" s="249">
        <v>598</v>
      </c>
      <c r="B1161" s="250" t="s">
        <v>1373</v>
      </c>
      <c r="C1161" s="251" t="s">
        <v>268</v>
      </c>
      <c r="D1161" s="263" t="s">
        <v>2200</v>
      </c>
      <c r="E1161" s="255">
        <v>1960</v>
      </c>
      <c r="F1161" s="254" t="s">
        <v>784</v>
      </c>
      <c r="G1161" s="268">
        <v>2</v>
      </c>
      <c r="H1161" s="257">
        <v>1</v>
      </c>
      <c r="I1161" s="256">
        <v>339</v>
      </c>
      <c r="J1161" s="256">
        <v>309.8</v>
      </c>
      <c r="K1161" s="268">
        <v>8</v>
      </c>
      <c r="L1161" s="256">
        <v>3404783.79</v>
      </c>
      <c r="M1161" s="256">
        <v>0</v>
      </c>
      <c r="N1161" s="256">
        <v>0</v>
      </c>
      <c r="O1161" s="256">
        <v>0</v>
      </c>
      <c r="P1161" s="256">
        <v>3404783.79</v>
      </c>
      <c r="Q1161" s="258">
        <v>0</v>
      </c>
      <c r="R1161" s="258">
        <v>0</v>
      </c>
      <c r="S1161" s="259" t="s">
        <v>2259</v>
      </c>
    </row>
    <row r="1162" spans="1:19" s="38" customFormat="1" ht="12" hidden="1" customHeight="1" x14ac:dyDescent="0.2">
      <c r="A1162" s="249">
        <v>599</v>
      </c>
      <c r="B1162" s="250" t="s">
        <v>1374</v>
      </c>
      <c r="C1162" s="251" t="s">
        <v>268</v>
      </c>
      <c r="D1162" s="263" t="s">
        <v>2200</v>
      </c>
      <c r="E1162" s="255">
        <v>1982</v>
      </c>
      <c r="F1162" s="254" t="s">
        <v>784</v>
      </c>
      <c r="G1162" s="268">
        <v>5</v>
      </c>
      <c r="H1162" s="257">
        <v>4</v>
      </c>
      <c r="I1162" s="256">
        <v>3170.6</v>
      </c>
      <c r="J1162" s="256">
        <v>2892.3</v>
      </c>
      <c r="K1162" s="268">
        <v>131</v>
      </c>
      <c r="L1162" s="256">
        <v>13282667.59</v>
      </c>
      <c r="M1162" s="256">
        <v>0</v>
      </c>
      <c r="N1162" s="256">
        <v>0</v>
      </c>
      <c r="O1162" s="256">
        <v>0</v>
      </c>
      <c r="P1162" s="256">
        <v>13282667.59</v>
      </c>
      <c r="Q1162" s="258">
        <v>0</v>
      </c>
      <c r="R1162" s="258">
        <v>0</v>
      </c>
      <c r="S1162" s="259" t="s">
        <v>2259</v>
      </c>
    </row>
    <row r="1163" spans="1:19" s="38" customFormat="1" ht="12" hidden="1" customHeight="1" x14ac:dyDescent="0.2">
      <c r="A1163" s="249">
        <v>600</v>
      </c>
      <c r="B1163" s="250" t="s">
        <v>1375</v>
      </c>
      <c r="C1163" s="251" t="s">
        <v>268</v>
      </c>
      <c r="D1163" s="263" t="s">
        <v>2200</v>
      </c>
      <c r="E1163" s="255">
        <v>1983</v>
      </c>
      <c r="F1163" s="254" t="s">
        <v>784</v>
      </c>
      <c r="G1163" s="268">
        <v>5</v>
      </c>
      <c r="H1163" s="257">
        <v>6</v>
      </c>
      <c r="I1163" s="256">
        <v>4550.1000000000004</v>
      </c>
      <c r="J1163" s="256">
        <v>4096.3999999999996</v>
      </c>
      <c r="K1163" s="268">
        <v>162</v>
      </c>
      <c r="L1163" s="256">
        <v>19010093.140000001</v>
      </c>
      <c r="M1163" s="256">
        <v>0</v>
      </c>
      <c r="N1163" s="256">
        <v>0</v>
      </c>
      <c r="O1163" s="256">
        <v>0</v>
      </c>
      <c r="P1163" s="256">
        <v>19010093.140000001</v>
      </c>
      <c r="Q1163" s="258">
        <v>0</v>
      </c>
      <c r="R1163" s="258">
        <v>0</v>
      </c>
      <c r="S1163" s="259" t="s">
        <v>2259</v>
      </c>
    </row>
    <row r="1164" spans="1:19" s="38" customFormat="1" ht="12" hidden="1" customHeight="1" x14ac:dyDescent="0.2">
      <c r="A1164" s="249">
        <v>601</v>
      </c>
      <c r="B1164" s="250" t="s">
        <v>1376</v>
      </c>
      <c r="C1164" s="251" t="s">
        <v>268</v>
      </c>
      <c r="D1164" s="263" t="s">
        <v>2200</v>
      </c>
      <c r="E1164" s="255">
        <v>1982</v>
      </c>
      <c r="F1164" s="254" t="s">
        <v>784</v>
      </c>
      <c r="G1164" s="268">
        <v>5</v>
      </c>
      <c r="H1164" s="257">
        <v>5</v>
      </c>
      <c r="I1164" s="256">
        <v>4074.4</v>
      </c>
      <c r="J1164" s="256">
        <v>3701.7</v>
      </c>
      <c r="K1164" s="268">
        <v>144</v>
      </c>
      <c r="L1164" s="256">
        <v>17245355.039999999</v>
      </c>
      <c r="M1164" s="256">
        <v>0</v>
      </c>
      <c r="N1164" s="256">
        <v>0</v>
      </c>
      <c r="O1164" s="256">
        <v>0</v>
      </c>
      <c r="P1164" s="256">
        <v>17245355.039999999</v>
      </c>
      <c r="Q1164" s="258">
        <v>0</v>
      </c>
      <c r="R1164" s="258">
        <v>0</v>
      </c>
      <c r="S1164" s="259" t="s">
        <v>2259</v>
      </c>
    </row>
    <row r="1165" spans="1:19" s="38" customFormat="1" ht="12" hidden="1" customHeight="1" x14ac:dyDescent="0.2">
      <c r="A1165" s="249">
        <v>602</v>
      </c>
      <c r="B1165" s="250" t="s">
        <v>1377</v>
      </c>
      <c r="C1165" s="251" t="s">
        <v>268</v>
      </c>
      <c r="D1165" s="263" t="s">
        <v>2200</v>
      </c>
      <c r="E1165" s="255">
        <v>1960</v>
      </c>
      <c r="F1165" s="254" t="s">
        <v>784</v>
      </c>
      <c r="G1165" s="268">
        <v>2</v>
      </c>
      <c r="H1165" s="257">
        <v>2</v>
      </c>
      <c r="I1165" s="256">
        <v>464.6</v>
      </c>
      <c r="J1165" s="256">
        <v>404.4</v>
      </c>
      <c r="K1165" s="268">
        <v>12</v>
      </c>
      <c r="L1165" s="256">
        <v>4123782.8</v>
      </c>
      <c r="M1165" s="256">
        <v>0</v>
      </c>
      <c r="N1165" s="256">
        <v>0</v>
      </c>
      <c r="O1165" s="256">
        <v>0</v>
      </c>
      <c r="P1165" s="256">
        <v>4123782.8</v>
      </c>
      <c r="Q1165" s="258">
        <v>0</v>
      </c>
      <c r="R1165" s="258">
        <v>0</v>
      </c>
      <c r="S1165" s="259" t="s">
        <v>2259</v>
      </c>
    </row>
    <row r="1166" spans="1:19" s="38" customFormat="1" ht="12" hidden="1" customHeight="1" x14ac:dyDescent="0.2">
      <c r="A1166" s="249">
        <v>603</v>
      </c>
      <c r="B1166" s="250" t="s">
        <v>1378</v>
      </c>
      <c r="C1166" s="251" t="s">
        <v>268</v>
      </c>
      <c r="D1166" s="263" t="s">
        <v>2200</v>
      </c>
      <c r="E1166" s="255">
        <v>1982</v>
      </c>
      <c r="F1166" s="254" t="s">
        <v>784</v>
      </c>
      <c r="G1166" s="268">
        <v>2</v>
      </c>
      <c r="H1166" s="257">
        <v>3</v>
      </c>
      <c r="I1166" s="256">
        <v>931</v>
      </c>
      <c r="J1166" s="256">
        <v>846.6</v>
      </c>
      <c r="K1166" s="268">
        <v>31</v>
      </c>
      <c r="L1166" s="256">
        <v>1301355.51</v>
      </c>
      <c r="M1166" s="256">
        <v>0</v>
      </c>
      <c r="N1166" s="256">
        <v>0</v>
      </c>
      <c r="O1166" s="256">
        <v>0</v>
      </c>
      <c r="P1166" s="256">
        <v>1301355.51</v>
      </c>
      <c r="Q1166" s="258">
        <v>0</v>
      </c>
      <c r="R1166" s="258">
        <v>0</v>
      </c>
      <c r="S1166" s="259" t="s">
        <v>2259</v>
      </c>
    </row>
    <row r="1167" spans="1:19" s="38" customFormat="1" ht="12" hidden="1" customHeight="1" x14ac:dyDescent="0.2">
      <c r="A1167" s="249">
        <v>604</v>
      </c>
      <c r="B1167" s="250" t="s">
        <v>1382</v>
      </c>
      <c r="C1167" s="251" t="s">
        <v>268</v>
      </c>
      <c r="D1167" s="263" t="s">
        <v>2200</v>
      </c>
      <c r="E1167" s="255">
        <v>1931</v>
      </c>
      <c r="F1167" s="254" t="s">
        <v>899</v>
      </c>
      <c r="G1167" s="268">
        <v>2</v>
      </c>
      <c r="H1167" s="257">
        <v>1</v>
      </c>
      <c r="I1167" s="256">
        <v>320.39999999999998</v>
      </c>
      <c r="J1167" s="256">
        <v>297.89999999999998</v>
      </c>
      <c r="K1167" s="268">
        <v>32</v>
      </c>
      <c r="L1167" s="256">
        <v>1768618.76</v>
      </c>
      <c r="M1167" s="256">
        <v>0</v>
      </c>
      <c r="N1167" s="256">
        <v>0</v>
      </c>
      <c r="O1167" s="256">
        <v>0</v>
      </c>
      <c r="P1167" s="256">
        <v>1768618.76</v>
      </c>
      <c r="Q1167" s="258">
        <v>0</v>
      </c>
      <c r="R1167" s="258">
        <v>0</v>
      </c>
      <c r="S1167" s="259" t="s">
        <v>2259</v>
      </c>
    </row>
    <row r="1168" spans="1:19" s="38" customFormat="1" ht="12" hidden="1" customHeight="1" x14ac:dyDescent="0.2">
      <c r="A1168" s="249">
        <v>605</v>
      </c>
      <c r="B1168" s="250" t="s">
        <v>1383</v>
      </c>
      <c r="C1168" s="251" t="s">
        <v>268</v>
      </c>
      <c r="D1168" s="263" t="s">
        <v>2200</v>
      </c>
      <c r="E1168" s="255">
        <v>1962</v>
      </c>
      <c r="F1168" s="254" t="s">
        <v>784</v>
      </c>
      <c r="G1168" s="268">
        <v>2</v>
      </c>
      <c r="H1168" s="257">
        <v>1</v>
      </c>
      <c r="I1168" s="256">
        <v>351.3</v>
      </c>
      <c r="J1168" s="256">
        <v>320.7</v>
      </c>
      <c r="K1168" s="268">
        <v>32</v>
      </c>
      <c r="L1168" s="256">
        <v>1742456.15</v>
      </c>
      <c r="M1168" s="256">
        <v>0</v>
      </c>
      <c r="N1168" s="256">
        <v>0</v>
      </c>
      <c r="O1168" s="256">
        <v>0</v>
      </c>
      <c r="P1168" s="256">
        <v>1742456.15</v>
      </c>
      <c r="Q1168" s="258">
        <v>0</v>
      </c>
      <c r="R1168" s="258">
        <v>0</v>
      </c>
      <c r="S1168" s="259" t="s">
        <v>2259</v>
      </c>
    </row>
    <row r="1169" spans="1:19" s="38" customFormat="1" ht="12" hidden="1" customHeight="1" x14ac:dyDescent="0.2">
      <c r="A1169" s="249">
        <v>606</v>
      </c>
      <c r="B1169" s="250" t="s">
        <v>1384</v>
      </c>
      <c r="C1169" s="251" t="s">
        <v>268</v>
      </c>
      <c r="D1169" s="263" t="s">
        <v>2200</v>
      </c>
      <c r="E1169" s="255">
        <v>1977</v>
      </c>
      <c r="F1169" s="254" t="s">
        <v>784</v>
      </c>
      <c r="G1169" s="268">
        <v>2</v>
      </c>
      <c r="H1169" s="257">
        <v>3</v>
      </c>
      <c r="I1169" s="256">
        <v>945.5</v>
      </c>
      <c r="J1169" s="256">
        <v>865</v>
      </c>
      <c r="K1169" s="268">
        <v>21</v>
      </c>
      <c r="L1169" s="256">
        <v>4379715.0599999996</v>
      </c>
      <c r="M1169" s="256">
        <v>0</v>
      </c>
      <c r="N1169" s="256">
        <v>0</v>
      </c>
      <c r="O1169" s="256">
        <v>0</v>
      </c>
      <c r="P1169" s="256">
        <v>4379715.0599999996</v>
      </c>
      <c r="Q1169" s="258">
        <v>0</v>
      </c>
      <c r="R1169" s="258">
        <v>0</v>
      </c>
      <c r="S1169" s="259" t="s">
        <v>2259</v>
      </c>
    </row>
    <row r="1170" spans="1:19" s="38" customFormat="1" ht="12" hidden="1" customHeight="1" x14ac:dyDescent="0.2">
      <c r="A1170" s="249">
        <v>607</v>
      </c>
      <c r="B1170" s="250" t="s">
        <v>1392</v>
      </c>
      <c r="C1170" s="251" t="s">
        <v>268</v>
      </c>
      <c r="D1170" s="263" t="s">
        <v>2200</v>
      </c>
      <c r="E1170" s="255">
        <v>1959</v>
      </c>
      <c r="F1170" s="254" t="s">
        <v>784</v>
      </c>
      <c r="G1170" s="268">
        <v>2</v>
      </c>
      <c r="H1170" s="257">
        <v>2</v>
      </c>
      <c r="I1170" s="256">
        <v>836</v>
      </c>
      <c r="J1170" s="256">
        <v>747.6</v>
      </c>
      <c r="K1170" s="268">
        <v>18</v>
      </c>
      <c r="L1170" s="256">
        <v>4032998.09</v>
      </c>
      <c r="M1170" s="256">
        <v>0</v>
      </c>
      <c r="N1170" s="256">
        <v>0</v>
      </c>
      <c r="O1170" s="256">
        <v>0</v>
      </c>
      <c r="P1170" s="256">
        <v>4032998.09</v>
      </c>
      <c r="Q1170" s="258">
        <v>0</v>
      </c>
      <c r="R1170" s="258">
        <v>0</v>
      </c>
      <c r="S1170" s="259" t="s">
        <v>2259</v>
      </c>
    </row>
    <row r="1171" spans="1:19" s="38" customFormat="1" ht="12" hidden="1" customHeight="1" x14ac:dyDescent="0.2">
      <c r="A1171" s="249">
        <v>608</v>
      </c>
      <c r="B1171" s="250" t="s">
        <v>1393</v>
      </c>
      <c r="C1171" s="251" t="s">
        <v>268</v>
      </c>
      <c r="D1171" s="263" t="s">
        <v>2200</v>
      </c>
      <c r="E1171" s="255">
        <v>1956</v>
      </c>
      <c r="F1171" s="254" t="s">
        <v>784</v>
      </c>
      <c r="G1171" s="268">
        <v>2</v>
      </c>
      <c r="H1171" s="257">
        <v>1</v>
      </c>
      <c r="I1171" s="256">
        <v>577.79999999999995</v>
      </c>
      <c r="J1171" s="256">
        <v>532.6</v>
      </c>
      <c r="K1171" s="268">
        <v>38</v>
      </c>
      <c r="L1171" s="256">
        <v>3126163.4</v>
      </c>
      <c r="M1171" s="256">
        <v>0</v>
      </c>
      <c r="N1171" s="256">
        <v>0</v>
      </c>
      <c r="O1171" s="256">
        <v>0</v>
      </c>
      <c r="P1171" s="256">
        <v>3126163.4</v>
      </c>
      <c r="Q1171" s="258">
        <v>0</v>
      </c>
      <c r="R1171" s="258">
        <v>0</v>
      </c>
      <c r="S1171" s="259" t="s">
        <v>2259</v>
      </c>
    </row>
    <row r="1172" spans="1:19" s="38" customFormat="1" ht="12" hidden="1" customHeight="1" x14ac:dyDescent="0.2">
      <c r="A1172" s="249">
        <v>609</v>
      </c>
      <c r="B1172" s="250" t="s">
        <v>1395</v>
      </c>
      <c r="C1172" s="251" t="s">
        <v>268</v>
      </c>
      <c r="D1172" s="263" t="s">
        <v>2200</v>
      </c>
      <c r="E1172" s="255">
        <v>1960</v>
      </c>
      <c r="F1172" s="254" t="s">
        <v>784</v>
      </c>
      <c r="G1172" s="268">
        <v>2</v>
      </c>
      <c r="H1172" s="257">
        <v>1</v>
      </c>
      <c r="I1172" s="256">
        <v>387</v>
      </c>
      <c r="J1172" s="256">
        <v>285.3</v>
      </c>
      <c r="K1172" s="268">
        <v>12</v>
      </c>
      <c r="L1172" s="256">
        <v>1732176.58</v>
      </c>
      <c r="M1172" s="256">
        <v>0</v>
      </c>
      <c r="N1172" s="256">
        <v>0</v>
      </c>
      <c r="O1172" s="256">
        <v>0</v>
      </c>
      <c r="P1172" s="256">
        <v>1732176.58</v>
      </c>
      <c r="Q1172" s="258">
        <v>0</v>
      </c>
      <c r="R1172" s="258">
        <v>0</v>
      </c>
      <c r="S1172" s="259" t="s">
        <v>2259</v>
      </c>
    </row>
    <row r="1173" spans="1:19" s="38" customFormat="1" ht="12" hidden="1" customHeight="1" x14ac:dyDescent="0.2">
      <c r="A1173" s="249">
        <v>610</v>
      </c>
      <c r="B1173" s="250" t="s">
        <v>1396</v>
      </c>
      <c r="C1173" s="251" t="s">
        <v>268</v>
      </c>
      <c r="D1173" s="263" t="s">
        <v>2200</v>
      </c>
      <c r="E1173" s="255">
        <v>1984</v>
      </c>
      <c r="F1173" s="254" t="s">
        <v>781</v>
      </c>
      <c r="G1173" s="268">
        <v>5</v>
      </c>
      <c r="H1173" s="257">
        <v>8</v>
      </c>
      <c r="I1173" s="256">
        <v>6536.7</v>
      </c>
      <c r="J1173" s="256">
        <v>5794.4</v>
      </c>
      <c r="K1173" s="268">
        <v>245</v>
      </c>
      <c r="L1173" s="256">
        <v>12305675.77</v>
      </c>
      <c r="M1173" s="256">
        <v>0</v>
      </c>
      <c r="N1173" s="256">
        <v>0</v>
      </c>
      <c r="O1173" s="256">
        <v>0</v>
      </c>
      <c r="P1173" s="256">
        <v>12305675.77</v>
      </c>
      <c r="Q1173" s="258">
        <v>0</v>
      </c>
      <c r="R1173" s="258">
        <v>0</v>
      </c>
      <c r="S1173" s="259" t="s">
        <v>2259</v>
      </c>
    </row>
    <row r="1174" spans="1:19" s="38" customFormat="1" ht="12" hidden="1" customHeight="1" x14ac:dyDescent="0.2">
      <c r="A1174" s="249">
        <v>611</v>
      </c>
      <c r="B1174" s="250" t="s">
        <v>1397</v>
      </c>
      <c r="C1174" s="251" t="s">
        <v>268</v>
      </c>
      <c r="D1174" s="263" t="s">
        <v>2200</v>
      </c>
      <c r="E1174" s="255">
        <v>1962</v>
      </c>
      <c r="F1174" s="254" t="s">
        <v>784</v>
      </c>
      <c r="G1174" s="268">
        <v>4</v>
      </c>
      <c r="H1174" s="257">
        <v>2</v>
      </c>
      <c r="I1174" s="256">
        <v>1399.4</v>
      </c>
      <c r="J1174" s="256">
        <v>1213.7</v>
      </c>
      <c r="K1174" s="268">
        <v>45</v>
      </c>
      <c r="L1174" s="256">
        <v>6738127.1600000001</v>
      </c>
      <c r="M1174" s="256">
        <v>0</v>
      </c>
      <c r="N1174" s="256">
        <v>0</v>
      </c>
      <c r="O1174" s="256">
        <v>0</v>
      </c>
      <c r="P1174" s="256">
        <v>6738127.1600000001</v>
      </c>
      <c r="Q1174" s="258">
        <v>0</v>
      </c>
      <c r="R1174" s="258">
        <v>0</v>
      </c>
      <c r="S1174" s="259" t="s">
        <v>2259</v>
      </c>
    </row>
    <row r="1175" spans="1:19" s="38" customFormat="1" ht="12" hidden="1" customHeight="1" x14ac:dyDescent="0.2">
      <c r="A1175" s="249">
        <v>612</v>
      </c>
      <c r="B1175" s="250" t="s">
        <v>1398</v>
      </c>
      <c r="C1175" s="251" t="s">
        <v>268</v>
      </c>
      <c r="D1175" s="263" t="s">
        <v>2200</v>
      </c>
      <c r="E1175" s="255">
        <v>1905</v>
      </c>
      <c r="F1175" s="254" t="s">
        <v>949</v>
      </c>
      <c r="G1175" s="268">
        <v>2</v>
      </c>
      <c r="H1175" s="257">
        <v>1</v>
      </c>
      <c r="I1175" s="256">
        <v>632</v>
      </c>
      <c r="J1175" s="256">
        <v>591.9</v>
      </c>
      <c r="K1175" s="268">
        <v>14</v>
      </c>
      <c r="L1175" s="256">
        <v>4296003.25</v>
      </c>
      <c r="M1175" s="256">
        <v>0</v>
      </c>
      <c r="N1175" s="256">
        <v>0</v>
      </c>
      <c r="O1175" s="256">
        <v>0</v>
      </c>
      <c r="P1175" s="256">
        <v>4296003.25</v>
      </c>
      <c r="Q1175" s="258">
        <v>0</v>
      </c>
      <c r="R1175" s="258">
        <v>0</v>
      </c>
      <c r="S1175" s="259" t="s">
        <v>2259</v>
      </c>
    </row>
    <row r="1176" spans="1:19" s="38" customFormat="1" ht="12" hidden="1" customHeight="1" x14ac:dyDescent="0.2">
      <c r="A1176" s="249">
        <v>613</v>
      </c>
      <c r="B1176" s="250" t="s">
        <v>1399</v>
      </c>
      <c r="C1176" s="251" t="s">
        <v>268</v>
      </c>
      <c r="D1176" s="263" t="s">
        <v>2200</v>
      </c>
      <c r="E1176" s="255">
        <v>1972</v>
      </c>
      <c r="F1176" s="254" t="s">
        <v>784</v>
      </c>
      <c r="G1176" s="268">
        <v>5</v>
      </c>
      <c r="H1176" s="257">
        <v>6</v>
      </c>
      <c r="I1176" s="256">
        <v>4949</v>
      </c>
      <c r="J1176" s="256">
        <v>4582.3999999999996</v>
      </c>
      <c r="K1176" s="268">
        <v>160</v>
      </c>
      <c r="L1176" s="256">
        <v>9199323.6600000001</v>
      </c>
      <c r="M1176" s="256">
        <v>0</v>
      </c>
      <c r="N1176" s="256">
        <v>0</v>
      </c>
      <c r="O1176" s="256">
        <v>0</v>
      </c>
      <c r="P1176" s="256">
        <v>9199323.6600000001</v>
      </c>
      <c r="Q1176" s="258">
        <v>0</v>
      </c>
      <c r="R1176" s="258">
        <v>0</v>
      </c>
      <c r="S1176" s="259" t="s">
        <v>2259</v>
      </c>
    </row>
    <row r="1177" spans="1:19" s="38" customFormat="1" ht="12" hidden="1" customHeight="1" x14ac:dyDescent="0.2">
      <c r="A1177" s="249">
        <v>614</v>
      </c>
      <c r="B1177" s="250" t="s">
        <v>1400</v>
      </c>
      <c r="C1177" s="251" t="s">
        <v>268</v>
      </c>
      <c r="D1177" s="263" t="s">
        <v>2200</v>
      </c>
      <c r="E1177" s="255">
        <v>1983</v>
      </c>
      <c r="F1177" s="254" t="s">
        <v>784</v>
      </c>
      <c r="G1177" s="268">
        <v>5</v>
      </c>
      <c r="H1177" s="257">
        <v>2</v>
      </c>
      <c r="I1177" s="256">
        <v>1483.7</v>
      </c>
      <c r="J1177" s="256">
        <v>1344.9</v>
      </c>
      <c r="K1177" s="268">
        <v>62</v>
      </c>
      <c r="L1177" s="256">
        <v>9130877.3100000005</v>
      </c>
      <c r="M1177" s="256">
        <v>0</v>
      </c>
      <c r="N1177" s="256">
        <v>0</v>
      </c>
      <c r="O1177" s="256">
        <v>0</v>
      </c>
      <c r="P1177" s="256">
        <v>9130877.3100000005</v>
      </c>
      <c r="Q1177" s="258">
        <v>0</v>
      </c>
      <c r="R1177" s="258">
        <v>0</v>
      </c>
      <c r="S1177" s="259" t="s">
        <v>2259</v>
      </c>
    </row>
    <row r="1178" spans="1:19" s="38" customFormat="1" ht="12" hidden="1" customHeight="1" x14ac:dyDescent="0.2">
      <c r="A1178" s="249">
        <v>615</v>
      </c>
      <c r="B1178" s="250" t="s">
        <v>1401</v>
      </c>
      <c r="C1178" s="251" t="s">
        <v>268</v>
      </c>
      <c r="D1178" s="263" t="s">
        <v>2200</v>
      </c>
      <c r="E1178" s="255">
        <v>1918</v>
      </c>
      <c r="F1178" s="254" t="s">
        <v>899</v>
      </c>
      <c r="G1178" s="268">
        <v>2</v>
      </c>
      <c r="H1178" s="257">
        <v>5</v>
      </c>
      <c r="I1178" s="256">
        <v>244.9</v>
      </c>
      <c r="J1178" s="256">
        <v>235.3</v>
      </c>
      <c r="K1178" s="268">
        <v>8</v>
      </c>
      <c r="L1178" s="256">
        <v>637095.76</v>
      </c>
      <c r="M1178" s="256">
        <v>0</v>
      </c>
      <c r="N1178" s="256">
        <v>0</v>
      </c>
      <c r="O1178" s="256">
        <v>0</v>
      </c>
      <c r="P1178" s="256">
        <v>637095.76</v>
      </c>
      <c r="Q1178" s="258">
        <v>0</v>
      </c>
      <c r="R1178" s="258">
        <v>0</v>
      </c>
      <c r="S1178" s="259" t="s">
        <v>2259</v>
      </c>
    </row>
    <row r="1179" spans="1:19" s="38" customFormat="1" ht="12" hidden="1" customHeight="1" x14ac:dyDescent="0.2">
      <c r="A1179" s="249">
        <v>616</v>
      </c>
      <c r="B1179" s="250" t="s">
        <v>1408</v>
      </c>
      <c r="C1179" s="251" t="s">
        <v>268</v>
      </c>
      <c r="D1179" s="263" t="s">
        <v>2200</v>
      </c>
      <c r="E1179" s="255">
        <v>1971</v>
      </c>
      <c r="F1179" s="254" t="s">
        <v>784</v>
      </c>
      <c r="G1179" s="268">
        <v>2</v>
      </c>
      <c r="H1179" s="257">
        <v>2</v>
      </c>
      <c r="I1179" s="256">
        <v>556.20000000000005</v>
      </c>
      <c r="J1179" s="256">
        <v>493.1</v>
      </c>
      <c r="K1179" s="268">
        <v>38</v>
      </c>
      <c r="L1179" s="256">
        <v>3168020.63</v>
      </c>
      <c r="M1179" s="256">
        <v>0</v>
      </c>
      <c r="N1179" s="256">
        <v>0</v>
      </c>
      <c r="O1179" s="256">
        <v>0</v>
      </c>
      <c r="P1179" s="256">
        <v>3168020.63</v>
      </c>
      <c r="Q1179" s="258">
        <v>0</v>
      </c>
      <c r="R1179" s="258">
        <v>0</v>
      </c>
      <c r="S1179" s="259" t="s">
        <v>2259</v>
      </c>
    </row>
    <row r="1180" spans="1:19" s="38" customFormat="1" ht="12" hidden="1" customHeight="1" x14ac:dyDescent="0.2">
      <c r="A1180" s="249">
        <v>617</v>
      </c>
      <c r="B1180" s="250" t="s">
        <v>1414</v>
      </c>
      <c r="C1180" s="251" t="s">
        <v>268</v>
      </c>
      <c r="D1180" s="263" t="s">
        <v>2200</v>
      </c>
      <c r="E1180" s="255">
        <v>1972</v>
      </c>
      <c r="F1180" s="254" t="s">
        <v>781</v>
      </c>
      <c r="G1180" s="268">
        <v>5</v>
      </c>
      <c r="H1180" s="257">
        <v>4</v>
      </c>
      <c r="I1180" s="256">
        <v>4087.3</v>
      </c>
      <c r="J1180" s="256">
        <v>3874.8</v>
      </c>
      <c r="K1180" s="268">
        <v>37</v>
      </c>
      <c r="L1180" s="256">
        <v>8274045.75</v>
      </c>
      <c r="M1180" s="256">
        <v>0</v>
      </c>
      <c r="N1180" s="256">
        <v>0</v>
      </c>
      <c r="O1180" s="256">
        <v>0</v>
      </c>
      <c r="P1180" s="256">
        <v>8274045.75</v>
      </c>
      <c r="Q1180" s="258">
        <v>0</v>
      </c>
      <c r="R1180" s="258">
        <v>0</v>
      </c>
      <c r="S1180" s="259" t="s">
        <v>2259</v>
      </c>
    </row>
    <row r="1181" spans="1:19" s="38" customFormat="1" ht="12" hidden="1" customHeight="1" x14ac:dyDescent="0.2">
      <c r="A1181" s="249">
        <v>618</v>
      </c>
      <c r="B1181" s="250" t="s">
        <v>1416</v>
      </c>
      <c r="C1181" s="251" t="s">
        <v>268</v>
      </c>
      <c r="D1181" s="263" t="s">
        <v>2200</v>
      </c>
      <c r="E1181" s="255">
        <v>1999</v>
      </c>
      <c r="F1181" s="254" t="s">
        <v>781</v>
      </c>
      <c r="G1181" s="268">
        <v>5</v>
      </c>
      <c r="H1181" s="257">
        <v>3</v>
      </c>
      <c r="I1181" s="256">
        <v>2730.2</v>
      </c>
      <c r="J1181" s="256">
        <v>2492.6</v>
      </c>
      <c r="K1181" s="268">
        <v>35</v>
      </c>
      <c r="L1181" s="256">
        <v>6503930.79</v>
      </c>
      <c r="M1181" s="256">
        <v>0</v>
      </c>
      <c r="N1181" s="256">
        <v>0</v>
      </c>
      <c r="O1181" s="256">
        <v>0</v>
      </c>
      <c r="P1181" s="256">
        <v>6503930.79</v>
      </c>
      <c r="Q1181" s="258">
        <v>0</v>
      </c>
      <c r="R1181" s="258">
        <v>0</v>
      </c>
      <c r="S1181" s="259" t="s">
        <v>2259</v>
      </c>
    </row>
    <row r="1182" spans="1:19" s="38" customFormat="1" ht="12" hidden="1" customHeight="1" x14ac:dyDescent="0.2">
      <c r="A1182" s="249">
        <v>619</v>
      </c>
      <c r="B1182" s="250" t="s">
        <v>1417</v>
      </c>
      <c r="C1182" s="251" t="s">
        <v>268</v>
      </c>
      <c r="D1182" s="263" t="s">
        <v>2200</v>
      </c>
      <c r="E1182" s="255">
        <v>1978</v>
      </c>
      <c r="F1182" s="254" t="s">
        <v>784</v>
      </c>
      <c r="G1182" s="268">
        <v>5</v>
      </c>
      <c r="H1182" s="257">
        <v>4</v>
      </c>
      <c r="I1182" s="256">
        <v>3633.2</v>
      </c>
      <c r="J1182" s="256">
        <v>3367.1</v>
      </c>
      <c r="K1182" s="268">
        <v>150</v>
      </c>
      <c r="L1182" s="256">
        <v>8484279.6500000004</v>
      </c>
      <c r="M1182" s="256">
        <v>0</v>
      </c>
      <c r="N1182" s="256">
        <v>0</v>
      </c>
      <c r="O1182" s="256">
        <v>0</v>
      </c>
      <c r="P1182" s="256">
        <v>8484279.6500000004</v>
      </c>
      <c r="Q1182" s="258">
        <v>0</v>
      </c>
      <c r="R1182" s="258">
        <v>0</v>
      </c>
      <c r="S1182" s="259" t="s">
        <v>2259</v>
      </c>
    </row>
    <row r="1183" spans="1:19" s="38" customFormat="1" ht="12" hidden="1" customHeight="1" x14ac:dyDescent="0.2">
      <c r="A1183" s="249">
        <v>620</v>
      </c>
      <c r="B1183" s="250" t="s">
        <v>1420</v>
      </c>
      <c r="C1183" s="251" t="s">
        <v>268</v>
      </c>
      <c r="D1183" s="263" t="s">
        <v>2200</v>
      </c>
      <c r="E1183" s="255">
        <v>1985</v>
      </c>
      <c r="F1183" s="254" t="s">
        <v>784</v>
      </c>
      <c r="G1183" s="268">
        <v>3</v>
      </c>
      <c r="H1183" s="257">
        <v>1</v>
      </c>
      <c r="I1183" s="256">
        <v>1835.3</v>
      </c>
      <c r="J1183" s="256">
        <v>1506.1</v>
      </c>
      <c r="K1183" s="268">
        <v>92</v>
      </c>
      <c r="L1183" s="256">
        <v>6184812.7000000002</v>
      </c>
      <c r="M1183" s="256">
        <v>0</v>
      </c>
      <c r="N1183" s="256">
        <v>0</v>
      </c>
      <c r="O1183" s="256">
        <v>0</v>
      </c>
      <c r="P1183" s="256">
        <v>6184812.7000000002</v>
      </c>
      <c r="Q1183" s="258">
        <v>0</v>
      </c>
      <c r="R1183" s="258">
        <v>0</v>
      </c>
      <c r="S1183" s="259" t="s">
        <v>2259</v>
      </c>
    </row>
    <row r="1184" spans="1:19" s="38" customFormat="1" ht="12" hidden="1" customHeight="1" x14ac:dyDescent="0.2">
      <c r="A1184" s="249">
        <v>621</v>
      </c>
      <c r="B1184" s="250" t="s">
        <v>1421</v>
      </c>
      <c r="C1184" s="251" t="s">
        <v>268</v>
      </c>
      <c r="D1184" s="263" t="s">
        <v>2200</v>
      </c>
      <c r="E1184" s="255">
        <v>1991</v>
      </c>
      <c r="F1184" s="254" t="s">
        <v>784</v>
      </c>
      <c r="G1184" s="268">
        <v>5</v>
      </c>
      <c r="H1184" s="257">
        <v>7</v>
      </c>
      <c r="I1184" s="256">
        <v>5917.5</v>
      </c>
      <c r="J1184" s="256">
        <v>5264.8</v>
      </c>
      <c r="K1184" s="268">
        <v>196</v>
      </c>
      <c r="L1184" s="256">
        <v>13195044.42</v>
      </c>
      <c r="M1184" s="256">
        <v>0</v>
      </c>
      <c r="N1184" s="256">
        <v>0</v>
      </c>
      <c r="O1184" s="256">
        <v>0</v>
      </c>
      <c r="P1184" s="256">
        <v>13195044.42</v>
      </c>
      <c r="Q1184" s="258">
        <v>0</v>
      </c>
      <c r="R1184" s="258">
        <v>0</v>
      </c>
      <c r="S1184" s="259" t="s">
        <v>2259</v>
      </c>
    </row>
    <row r="1185" spans="1:19" s="38" customFormat="1" ht="12" hidden="1" customHeight="1" x14ac:dyDescent="0.2">
      <c r="A1185" s="249">
        <v>622</v>
      </c>
      <c r="B1185" s="250" t="s">
        <v>1422</v>
      </c>
      <c r="C1185" s="251" t="s">
        <v>268</v>
      </c>
      <c r="D1185" s="263" t="s">
        <v>2200</v>
      </c>
      <c r="E1185" s="255">
        <v>1982</v>
      </c>
      <c r="F1185" s="254" t="s">
        <v>784</v>
      </c>
      <c r="G1185" s="268">
        <v>2</v>
      </c>
      <c r="H1185" s="257">
        <v>3</v>
      </c>
      <c r="I1185" s="256">
        <v>916</v>
      </c>
      <c r="J1185" s="256">
        <v>836.9</v>
      </c>
      <c r="K1185" s="268">
        <v>44</v>
      </c>
      <c r="L1185" s="256">
        <v>5579447.7999999998</v>
      </c>
      <c r="M1185" s="256">
        <v>0</v>
      </c>
      <c r="N1185" s="256">
        <v>0</v>
      </c>
      <c r="O1185" s="256">
        <v>0</v>
      </c>
      <c r="P1185" s="256">
        <v>5579447.7999999998</v>
      </c>
      <c r="Q1185" s="258">
        <v>0</v>
      </c>
      <c r="R1185" s="258">
        <v>0</v>
      </c>
      <c r="S1185" s="259" t="s">
        <v>2259</v>
      </c>
    </row>
    <row r="1186" spans="1:19" s="38" customFormat="1" ht="12" hidden="1" customHeight="1" x14ac:dyDescent="0.2">
      <c r="A1186" s="249">
        <v>623</v>
      </c>
      <c r="B1186" s="250" t="s">
        <v>1423</v>
      </c>
      <c r="C1186" s="251" t="s">
        <v>268</v>
      </c>
      <c r="D1186" s="263" t="s">
        <v>2200</v>
      </c>
      <c r="E1186" s="255">
        <v>1987</v>
      </c>
      <c r="F1186" s="254" t="s">
        <v>784</v>
      </c>
      <c r="G1186" s="268">
        <v>3</v>
      </c>
      <c r="H1186" s="257">
        <v>3</v>
      </c>
      <c r="I1186" s="256">
        <v>1982.1</v>
      </c>
      <c r="J1186" s="256">
        <v>1831.8</v>
      </c>
      <c r="K1186" s="268">
        <v>84</v>
      </c>
      <c r="L1186" s="256">
        <v>8721512.2799999993</v>
      </c>
      <c r="M1186" s="256">
        <v>0</v>
      </c>
      <c r="N1186" s="256">
        <v>0</v>
      </c>
      <c r="O1186" s="256">
        <v>0</v>
      </c>
      <c r="P1186" s="256">
        <v>8721512.2799999993</v>
      </c>
      <c r="Q1186" s="258">
        <v>0</v>
      </c>
      <c r="R1186" s="258">
        <v>0</v>
      </c>
      <c r="S1186" s="259" t="s">
        <v>2259</v>
      </c>
    </row>
    <row r="1187" spans="1:19" s="38" customFormat="1" ht="12" hidden="1" customHeight="1" x14ac:dyDescent="0.2">
      <c r="A1187" s="249">
        <v>624</v>
      </c>
      <c r="B1187" s="250" t="s">
        <v>610</v>
      </c>
      <c r="C1187" s="251" t="s">
        <v>268</v>
      </c>
      <c r="D1187" s="263" t="s">
        <v>2200</v>
      </c>
      <c r="E1187" s="255">
        <v>1974</v>
      </c>
      <c r="F1187" s="254" t="s">
        <v>784</v>
      </c>
      <c r="G1187" s="268">
        <v>5</v>
      </c>
      <c r="H1187" s="257">
        <v>4</v>
      </c>
      <c r="I1187" s="256">
        <v>3532.6</v>
      </c>
      <c r="J1187" s="256">
        <v>3251.7</v>
      </c>
      <c r="K1187" s="268">
        <v>154</v>
      </c>
      <c r="L1187" s="256">
        <v>8844130.1999999993</v>
      </c>
      <c r="M1187" s="256">
        <v>0</v>
      </c>
      <c r="N1187" s="256">
        <v>0</v>
      </c>
      <c r="O1187" s="256">
        <v>0</v>
      </c>
      <c r="P1187" s="256">
        <v>8844130.1999999993</v>
      </c>
      <c r="Q1187" s="258">
        <v>0</v>
      </c>
      <c r="R1187" s="258">
        <v>0</v>
      </c>
      <c r="S1187" s="259" t="s">
        <v>2259</v>
      </c>
    </row>
    <row r="1188" spans="1:19" s="38" customFormat="1" ht="12" hidden="1" customHeight="1" x14ac:dyDescent="0.2">
      <c r="A1188" s="249">
        <v>625</v>
      </c>
      <c r="B1188" s="250" t="s">
        <v>1425</v>
      </c>
      <c r="C1188" s="251" t="s">
        <v>268</v>
      </c>
      <c r="D1188" s="263" t="s">
        <v>2200</v>
      </c>
      <c r="E1188" s="255">
        <v>1986</v>
      </c>
      <c r="F1188" s="254" t="s">
        <v>781</v>
      </c>
      <c r="G1188" s="268">
        <v>5</v>
      </c>
      <c r="H1188" s="257">
        <v>8</v>
      </c>
      <c r="I1188" s="256">
        <v>6505.2</v>
      </c>
      <c r="J1188" s="256">
        <v>5704.3</v>
      </c>
      <c r="K1188" s="268">
        <v>230</v>
      </c>
      <c r="L1188" s="256">
        <v>11257919.1</v>
      </c>
      <c r="M1188" s="256">
        <v>0</v>
      </c>
      <c r="N1188" s="256">
        <v>0</v>
      </c>
      <c r="O1188" s="256">
        <v>0</v>
      </c>
      <c r="P1188" s="256">
        <v>11257919.1</v>
      </c>
      <c r="Q1188" s="258">
        <v>0</v>
      </c>
      <c r="R1188" s="258">
        <v>0</v>
      </c>
      <c r="S1188" s="259" t="s">
        <v>2259</v>
      </c>
    </row>
    <row r="1189" spans="1:19" s="38" customFormat="1" ht="12" hidden="1" customHeight="1" x14ac:dyDescent="0.2">
      <c r="A1189" s="249">
        <v>626</v>
      </c>
      <c r="B1189" s="250" t="s">
        <v>1427</v>
      </c>
      <c r="C1189" s="251" t="s">
        <v>268</v>
      </c>
      <c r="D1189" s="263" t="s">
        <v>2200</v>
      </c>
      <c r="E1189" s="255">
        <v>1991</v>
      </c>
      <c r="F1189" s="254" t="s">
        <v>784</v>
      </c>
      <c r="G1189" s="268">
        <v>2</v>
      </c>
      <c r="H1189" s="257">
        <v>3</v>
      </c>
      <c r="I1189" s="256">
        <v>967</v>
      </c>
      <c r="J1189" s="256">
        <v>849.58</v>
      </c>
      <c r="K1189" s="268">
        <v>137</v>
      </c>
      <c r="L1189" s="256">
        <v>5587605.9699999997</v>
      </c>
      <c r="M1189" s="256">
        <v>0</v>
      </c>
      <c r="N1189" s="256">
        <v>0</v>
      </c>
      <c r="O1189" s="256">
        <v>0</v>
      </c>
      <c r="P1189" s="256">
        <v>5587605.9699999997</v>
      </c>
      <c r="Q1189" s="258">
        <v>0</v>
      </c>
      <c r="R1189" s="258">
        <v>0</v>
      </c>
      <c r="S1189" s="259" t="s">
        <v>2259</v>
      </c>
    </row>
    <row r="1190" spans="1:19" s="38" customFormat="1" ht="12" hidden="1" customHeight="1" x14ac:dyDescent="0.2">
      <c r="A1190" s="249">
        <v>627</v>
      </c>
      <c r="B1190" s="250" t="s">
        <v>1428</v>
      </c>
      <c r="C1190" s="251" t="s">
        <v>268</v>
      </c>
      <c r="D1190" s="263" t="s">
        <v>2200</v>
      </c>
      <c r="E1190" s="255">
        <v>1990</v>
      </c>
      <c r="F1190" s="254" t="s">
        <v>784</v>
      </c>
      <c r="G1190" s="268">
        <v>2</v>
      </c>
      <c r="H1190" s="257">
        <v>3</v>
      </c>
      <c r="I1190" s="256">
        <v>996.88</v>
      </c>
      <c r="J1190" s="256">
        <v>775.9</v>
      </c>
      <c r="K1190" s="268">
        <v>181</v>
      </c>
      <c r="L1190" s="256">
        <v>5760081.71</v>
      </c>
      <c r="M1190" s="256">
        <v>0</v>
      </c>
      <c r="N1190" s="256">
        <v>0</v>
      </c>
      <c r="O1190" s="256">
        <v>0</v>
      </c>
      <c r="P1190" s="256">
        <v>5760081.71</v>
      </c>
      <c r="Q1190" s="258">
        <v>0</v>
      </c>
      <c r="R1190" s="258">
        <v>0</v>
      </c>
      <c r="S1190" s="259" t="s">
        <v>2259</v>
      </c>
    </row>
    <row r="1191" spans="1:19" s="38" customFormat="1" ht="12" hidden="1" customHeight="1" x14ac:dyDescent="0.2">
      <c r="A1191" s="249">
        <v>628</v>
      </c>
      <c r="B1191" s="250" t="s">
        <v>1363</v>
      </c>
      <c r="C1191" s="251" t="s">
        <v>268</v>
      </c>
      <c r="D1191" s="263" t="s">
        <v>266</v>
      </c>
      <c r="E1191" s="255">
        <v>1988</v>
      </c>
      <c r="F1191" s="254" t="s">
        <v>784</v>
      </c>
      <c r="G1191" s="268">
        <v>5</v>
      </c>
      <c r="H1191" s="257">
        <v>6</v>
      </c>
      <c r="I1191" s="256">
        <v>4551.6000000000004</v>
      </c>
      <c r="J1191" s="256">
        <v>4081.7</v>
      </c>
      <c r="K1191" s="268">
        <v>189</v>
      </c>
      <c r="L1191" s="256">
        <v>29859503.760000002</v>
      </c>
      <c r="M1191" s="256">
        <v>0</v>
      </c>
      <c r="N1191" s="256">
        <v>0</v>
      </c>
      <c r="O1191" s="256">
        <v>0</v>
      </c>
      <c r="P1191" s="256">
        <v>29859503.760000002</v>
      </c>
      <c r="Q1191" s="258">
        <v>0</v>
      </c>
      <c r="R1191" s="258">
        <v>0</v>
      </c>
      <c r="S1191" s="259" t="s">
        <v>2259</v>
      </c>
    </row>
    <row r="1192" spans="1:19" s="38" customFormat="1" ht="12" hidden="1" customHeight="1" x14ac:dyDescent="0.2">
      <c r="A1192" s="249">
        <v>629</v>
      </c>
      <c r="B1192" s="250" t="s">
        <v>1365</v>
      </c>
      <c r="C1192" s="251" t="s">
        <v>268</v>
      </c>
      <c r="D1192" s="263" t="s">
        <v>266</v>
      </c>
      <c r="E1192" s="255">
        <v>1986</v>
      </c>
      <c r="F1192" s="254" t="s">
        <v>781</v>
      </c>
      <c r="G1192" s="268">
        <v>5</v>
      </c>
      <c r="H1192" s="257">
        <v>3</v>
      </c>
      <c r="I1192" s="256">
        <v>3811.2</v>
      </c>
      <c r="J1192" s="256">
        <v>3238.2</v>
      </c>
      <c r="K1192" s="268">
        <v>157</v>
      </c>
      <c r="L1192" s="256">
        <v>8661181.2100000009</v>
      </c>
      <c r="M1192" s="256">
        <v>0</v>
      </c>
      <c r="N1192" s="256">
        <v>0</v>
      </c>
      <c r="O1192" s="256">
        <v>0</v>
      </c>
      <c r="P1192" s="256">
        <v>8661181.2100000009</v>
      </c>
      <c r="Q1192" s="258">
        <v>0</v>
      </c>
      <c r="R1192" s="258">
        <v>0</v>
      </c>
      <c r="S1192" s="259" t="s">
        <v>2259</v>
      </c>
    </row>
    <row r="1193" spans="1:19" s="38" customFormat="1" ht="12" hidden="1" customHeight="1" x14ac:dyDescent="0.2">
      <c r="A1193" s="249">
        <v>630</v>
      </c>
      <c r="B1193" s="250" t="s">
        <v>1387</v>
      </c>
      <c r="C1193" s="251" t="s">
        <v>268</v>
      </c>
      <c r="D1193" s="263" t="s">
        <v>266</v>
      </c>
      <c r="E1193" s="255">
        <v>1987</v>
      </c>
      <c r="F1193" s="254" t="s">
        <v>784</v>
      </c>
      <c r="G1193" s="268">
        <v>3</v>
      </c>
      <c r="H1193" s="257">
        <v>2</v>
      </c>
      <c r="I1193" s="256">
        <v>1564.8</v>
      </c>
      <c r="J1193" s="256">
        <v>1476.9</v>
      </c>
      <c r="K1193" s="268">
        <v>37</v>
      </c>
      <c r="L1193" s="256">
        <v>977296.55</v>
      </c>
      <c r="M1193" s="256">
        <v>0</v>
      </c>
      <c r="N1193" s="256">
        <v>0</v>
      </c>
      <c r="O1193" s="256">
        <v>0</v>
      </c>
      <c r="P1193" s="256">
        <v>977296.55</v>
      </c>
      <c r="Q1193" s="258">
        <v>0</v>
      </c>
      <c r="R1193" s="258">
        <v>0</v>
      </c>
      <c r="S1193" s="259" t="s">
        <v>2259</v>
      </c>
    </row>
    <row r="1194" spans="1:19" s="38" customFormat="1" ht="26.25" hidden="1" customHeight="1" x14ac:dyDescent="0.2">
      <c r="A1194" s="322" t="s">
        <v>139</v>
      </c>
      <c r="B1194" s="322"/>
      <c r="C1194" s="259"/>
      <c r="D1194" s="249" t="s">
        <v>202</v>
      </c>
      <c r="E1194" s="249" t="s">
        <v>202</v>
      </c>
      <c r="F1194" s="249" t="s">
        <v>202</v>
      </c>
      <c r="G1194" s="265" t="s">
        <v>202</v>
      </c>
      <c r="H1194" s="265" t="s">
        <v>202</v>
      </c>
      <c r="I1194" s="260">
        <v>98073.680000000022</v>
      </c>
      <c r="J1194" s="260">
        <v>88034.18</v>
      </c>
      <c r="K1194" s="269">
        <v>3709</v>
      </c>
      <c r="L1194" s="260">
        <v>335769179.17000002</v>
      </c>
      <c r="M1194" s="260">
        <v>0</v>
      </c>
      <c r="N1194" s="260">
        <v>0</v>
      </c>
      <c r="O1194" s="260">
        <v>0</v>
      </c>
      <c r="P1194" s="260">
        <v>335769179.17000002</v>
      </c>
      <c r="Q1194" s="260">
        <v>0</v>
      </c>
      <c r="R1194" s="260">
        <v>0</v>
      </c>
      <c r="S1194" s="258"/>
    </row>
    <row r="1195" spans="1:19" s="38" customFormat="1" ht="12" hidden="1" customHeight="1" x14ac:dyDescent="0.2">
      <c r="A1195" s="335" t="s">
        <v>180</v>
      </c>
      <c r="B1195" s="336"/>
      <c r="C1195" s="336"/>
      <c r="D1195" s="336"/>
      <c r="E1195" s="336"/>
      <c r="F1195" s="336"/>
      <c r="G1195" s="336"/>
      <c r="H1195" s="336"/>
      <c r="I1195" s="336"/>
      <c r="J1195" s="336"/>
      <c r="K1195" s="336"/>
      <c r="L1195" s="336"/>
      <c r="M1195" s="336"/>
      <c r="N1195" s="336"/>
      <c r="O1195" s="336"/>
      <c r="P1195" s="336"/>
      <c r="Q1195" s="336"/>
      <c r="R1195" s="336"/>
      <c r="S1195" s="337"/>
    </row>
    <row r="1196" spans="1:19" s="38" customFormat="1" ht="12" hidden="1" customHeight="1" x14ac:dyDescent="0.2">
      <c r="A1196" s="249">
        <v>631</v>
      </c>
      <c r="B1196" s="250" t="s">
        <v>1431</v>
      </c>
      <c r="C1196" s="251" t="s">
        <v>268</v>
      </c>
      <c r="D1196" s="263" t="s">
        <v>2200</v>
      </c>
      <c r="E1196" s="255">
        <v>1961</v>
      </c>
      <c r="F1196" s="254" t="s">
        <v>784</v>
      </c>
      <c r="G1196" s="268">
        <v>2</v>
      </c>
      <c r="H1196" s="257">
        <v>2</v>
      </c>
      <c r="I1196" s="256">
        <v>665</v>
      </c>
      <c r="J1196" s="256">
        <v>633</v>
      </c>
      <c r="K1196" s="268">
        <v>22</v>
      </c>
      <c r="L1196" s="256">
        <v>6967411.8600000003</v>
      </c>
      <c r="M1196" s="256">
        <v>0</v>
      </c>
      <c r="N1196" s="256">
        <v>0</v>
      </c>
      <c r="O1196" s="256">
        <v>0</v>
      </c>
      <c r="P1196" s="256">
        <v>6967411.8600000003</v>
      </c>
      <c r="Q1196" s="258">
        <v>0</v>
      </c>
      <c r="R1196" s="258">
        <v>0</v>
      </c>
      <c r="S1196" s="259" t="s">
        <v>2259</v>
      </c>
    </row>
    <row r="1197" spans="1:19" s="38" customFormat="1" ht="12" hidden="1" customHeight="1" x14ac:dyDescent="0.2">
      <c r="A1197" s="249">
        <v>632</v>
      </c>
      <c r="B1197" s="250" t="s">
        <v>1432</v>
      </c>
      <c r="C1197" s="251" t="s">
        <v>268</v>
      </c>
      <c r="D1197" s="263" t="s">
        <v>2200</v>
      </c>
      <c r="E1197" s="255">
        <v>1960</v>
      </c>
      <c r="F1197" s="254" t="s">
        <v>784</v>
      </c>
      <c r="G1197" s="268">
        <v>2</v>
      </c>
      <c r="H1197" s="257">
        <v>2</v>
      </c>
      <c r="I1197" s="256">
        <v>689.3</v>
      </c>
      <c r="J1197" s="256">
        <v>628.6</v>
      </c>
      <c r="K1197" s="268">
        <v>15</v>
      </c>
      <c r="L1197" s="256">
        <v>5026110.07</v>
      </c>
      <c r="M1197" s="256">
        <v>0</v>
      </c>
      <c r="N1197" s="256">
        <v>0</v>
      </c>
      <c r="O1197" s="256">
        <v>0</v>
      </c>
      <c r="P1197" s="256">
        <v>5026110.07</v>
      </c>
      <c r="Q1197" s="258">
        <v>0</v>
      </c>
      <c r="R1197" s="258">
        <v>0</v>
      </c>
      <c r="S1197" s="259" t="s">
        <v>2259</v>
      </c>
    </row>
    <row r="1198" spans="1:19" s="38" customFormat="1" ht="12" hidden="1" customHeight="1" x14ac:dyDescent="0.2">
      <c r="A1198" s="249">
        <v>633</v>
      </c>
      <c r="B1198" s="250" t="s">
        <v>1434</v>
      </c>
      <c r="C1198" s="251" t="s">
        <v>268</v>
      </c>
      <c r="D1198" s="263" t="s">
        <v>2200</v>
      </c>
      <c r="E1198" s="255">
        <v>1974</v>
      </c>
      <c r="F1198" s="254" t="s">
        <v>784</v>
      </c>
      <c r="G1198" s="268">
        <v>5</v>
      </c>
      <c r="H1198" s="257">
        <v>4</v>
      </c>
      <c r="I1198" s="256">
        <v>3679.6</v>
      </c>
      <c r="J1198" s="256">
        <v>3410.2</v>
      </c>
      <c r="K1198" s="268">
        <v>117</v>
      </c>
      <c r="L1198" s="256">
        <v>7014519.7599999998</v>
      </c>
      <c r="M1198" s="256">
        <v>0</v>
      </c>
      <c r="N1198" s="256">
        <v>0</v>
      </c>
      <c r="O1198" s="256">
        <v>0</v>
      </c>
      <c r="P1198" s="256">
        <v>7014519.7599999998</v>
      </c>
      <c r="Q1198" s="258">
        <v>0</v>
      </c>
      <c r="R1198" s="258">
        <v>0</v>
      </c>
      <c r="S1198" s="259" t="s">
        <v>2259</v>
      </c>
    </row>
    <row r="1199" spans="1:19" s="38" customFormat="1" ht="12" hidden="1" customHeight="1" x14ac:dyDescent="0.2">
      <c r="A1199" s="249">
        <v>634</v>
      </c>
      <c r="B1199" s="250" t="s">
        <v>1435</v>
      </c>
      <c r="C1199" s="251" t="s">
        <v>268</v>
      </c>
      <c r="D1199" s="263" t="s">
        <v>2200</v>
      </c>
      <c r="E1199" s="255">
        <v>1970</v>
      </c>
      <c r="F1199" s="254" t="s">
        <v>784</v>
      </c>
      <c r="G1199" s="268">
        <v>5</v>
      </c>
      <c r="H1199" s="257">
        <v>4</v>
      </c>
      <c r="I1199" s="256">
        <v>3595.61</v>
      </c>
      <c r="J1199" s="256">
        <v>3323.21</v>
      </c>
      <c r="K1199" s="268">
        <v>140</v>
      </c>
      <c r="L1199" s="256">
        <v>10605528</v>
      </c>
      <c r="M1199" s="256">
        <v>0</v>
      </c>
      <c r="N1199" s="256">
        <v>0</v>
      </c>
      <c r="O1199" s="256">
        <v>0</v>
      </c>
      <c r="P1199" s="256">
        <v>10605528</v>
      </c>
      <c r="Q1199" s="258">
        <v>0</v>
      </c>
      <c r="R1199" s="258">
        <v>0</v>
      </c>
      <c r="S1199" s="259" t="s">
        <v>2259</v>
      </c>
    </row>
    <row r="1200" spans="1:19" s="38" customFormat="1" ht="12" hidden="1" customHeight="1" x14ac:dyDescent="0.2">
      <c r="A1200" s="249">
        <v>635</v>
      </c>
      <c r="B1200" s="250" t="s">
        <v>1436</v>
      </c>
      <c r="C1200" s="251" t="s">
        <v>268</v>
      </c>
      <c r="D1200" s="263" t="s">
        <v>2200</v>
      </c>
      <c r="E1200" s="255">
        <v>1964</v>
      </c>
      <c r="F1200" s="254" t="s">
        <v>784</v>
      </c>
      <c r="G1200" s="268">
        <v>4</v>
      </c>
      <c r="H1200" s="257">
        <v>4</v>
      </c>
      <c r="I1200" s="256">
        <v>2742</v>
      </c>
      <c r="J1200" s="256">
        <v>2547.6999999999998</v>
      </c>
      <c r="K1200" s="268">
        <v>124</v>
      </c>
      <c r="L1200" s="256">
        <v>9117660</v>
      </c>
      <c r="M1200" s="256">
        <v>0</v>
      </c>
      <c r="N1200" s="256">
        <v>0</v>
      </c>
      <c r="O1200" s="256">
        <v>0</v>
      </c>
      <c r="P1200" s="256">
        <v>9117660</v>
      </c>
      <c r="Q1200" s="258">
        <v>0</v>
      </c>
      <c r="R1200" s="258">
        <v>0</v>
      </c>
      <c r="S1200" s="259" t="s">
        <v>2259</v>
      </c>
    </row>
    <row r="1201" spans="1:19" s="38" customFormat="1" ht="12" hidden="1" customHeight="1" x14ac:dyDescent="0.2">
      <c r="A1201" s="249">
        <v>636</v>
      </c>
      <c r="B1201" s="250" t="s">
        <v>1437</v>
      </c>
      <c r="C1201" s="251" t="s">
        <v>268</v>
      </c>
      <c r="D1201" s="263" t="s">
        <v>2200</v>
      </c>
      <c r="E1201" s="255">
        <v>1968</v>
      </c>
      <c r="F1201" s="254" t="s">
        <v>784</v>
      </c>
      <c r="G1201" s="268">
        <v>5</v>
      </c>
      <c r="H1201" s="257">
        <v>4</v>
      </c>
      <c r="I1201" s="256">
        <v>3458.9</v>
      </c>
      <c r="J1201" s="256">
        <v>3217.1</v>
      </c>
      <c r="K1201" s="268">
        <v>132</v>
      </c>
      <c r="L1201" s="256">
        <v>9117660</v>
      </c>
      <c r="M1201" s="256">
        <v>0</v>
      </c>
      <c r="N1201" s="256">
        <v>0</v>
      </c>
      <c r="O1201" s="256">
        <v>0</v>
      </c>
      <c r="P1201" s="256">
        <v>9117660</v>
      </c>
      <c r="Q1201" s="258">
        <v>0</v>
      </c>
      <c r="R1201" s="258">
        <v>0</v>
      </c>
      <c r="S1201" s="259" t="s">
        <v>2259</v>
      </c>
    </row>
    <row r="1202" spans="1:19" s="38" customFormat="1" ht="12" hidden="1" customHeight="1" x14ac:dyDescent="0.2">
      <c r="A1202" s="249">
        <v>637</v>
      </c>
      <c r="B1202" s="250" t="s">
        <v>1438</v>
      </c>
      <c r="C1202" s="251" t="s">
        <v>268</v>
      </c>
      <c r="D1202" s="263" t="s">
        <v>2200</v>
      </c>
      <c r="E1202" s="255">
        <v>1969</v>
      </c>
      <c r="F1202" s="254" t="s">
        <v>784</v>
      </c>
      <c r="G1202" s="268">
        <v>5</v>
      </c>
      <c r="H1202" s="257">
        <v>4</v>
      </c>
      <c r="I1202" s="256">
        <v>3659.1</v>
      </c>
      <c r="J1202" s="256">
        <v>3386</v>
      </c>
      <c r="K1202" s="268">
        <v>133</v>
      </c>
      <c r="L1202" s="256">
        <v>9117660</v>
      </c>
      <c r="M1202" s="256">
        <v>0</v>
      </c>
      <c r="N1202" s="256">
        <v>0</v>
      </c>
      <c r="O1202" s="256">
        <v>0</v>
      </c>
      <c r="P1202" s="256">
        <v>9117660</v>
      </c>
      <c r="Q1202" s="258">
        <v>0</v>
      </c>
      <c r="R1202" s="258">
        <v>0</v>
      </c>
      <c r="S1202" s="259" t="s">
        <v>2259</v>
      </c>
    </row>
    <row r="1203" spans="1:19" s="38" customFormat="1" ht="12" hidden="1" customHeight="1" x14ac:dyDescent="0.2">
      <c r="A1203" s="249">
        <v>638</v>
      </c>
      <c r="B1203" s="250" t="s">
        <v>1440</v>
      </c>
      <c r="C1203" s="251" t="s">
        <v>268</v>
      </c>
      <c r="D1203" s="263" t="s">
        <v>2200</v>
      </c>
      <c r="E1203" s="255">
        <v>1977</v>
      </c>
      <c r="F1203" s="254" t="s">
        <v>784</v>
      </c>
      <c r="G1203" s="268">
        <v>5</v>
      </c>
      <c r="H1203" s="257">
        <v>4</v>
      </c>
      <c r="I1203" s="256">
        <v>4458.3</v>
      </c>
      <c r="J1203" s="256">
        <v>4190.2</v>
      </c>
      <c r="K1203" s="268">
        <v>87</v>
      </c>
      <c r="L1203" s="256">
        <v>8714208.8399999999</v>
      </c>
      <c r="M1203" s="256">
        <v>0</v>
      </c>
      <c r="N1203" s="256">
        <v>0</v>
      </c>
      <c r="O1203" s="256">
        <v>0</v>
      </c>
      <c r="P1203" s="256">
        <v>8714208.8399999999</v>
      </c>
      <c r="Q1203" s="258">
        <v>0</v>
      </c>
      <c r="R1203" s="258">
        <v>0</v>
      </c>
      <c r="S1203" s="259" t="s">
        <v>2259</v>
      </c>
    </row>
    <row r="1204" spans="1:19" s="38" customFormat="1" ht="12" hidden="1" customHeight="1" x14ac:dyDescent="0.2">
      <c r="A1204" s="249">
        <v>639</v>
      </c>
      <c r="B1204" s="250" t="s">
        <v>1441</v>
      </c>
      <c r="C1204" s="251" t="s">
        <v>268</v>
      </c>
      <c r="D1204" s="263" t="s">
        <v>2200</v>
      </c>
      <c r="E1204" s="255">
        <v>1974</v>
      </c>
      <c r="F1204" s="254" t="s">
        <v>784</v>
      </c>
      <c r="G1204" s="268">
        <v>5</v>
      </c>
      <c r="H1204" s="257">
        <v>1</v>
      </c>
      <c r="I1204" s="256">
        <v>3157.9</v>
      </c>
      <c r="J1204" s="256">
        <v>1867.6</v>
      </c>
      <c r="K1204" s="268">
        <v>74</v>
      </c>
      <c r="L1204" s="256">
        <v>8219284.2000000002</v>
      </c>
      <c r="M1204" s="256">
        <v>0</v>
      </c>
      <c r="N1204" s="256">
        <v>0</v>
      </c>
      <c r="O1204" s="256">
        <v>0</v>
      </c>
      <c r="P1204" s="256">
        <v>8219284.2000000002</v>
      </c>
      <c r="Q1204" s="258">
        <v>0</v>
      </c>
      <c r="R1204" s="258">
        <v>0</v>
      </c>
      <c r="S1204" s="259" t="s">
        <v>2259</v>
      </c>
    </row>
    <row r="1205" spans="1:19" s="38" customFormat="1" ht="12" hidden="1" customHeight="1" x14ac:dyDescent="0.2">
      <c r="A1205" s="249">
        <v>640</v>
      </c>
      <c r="B1205" s="250" t="s">
        <v>1442</v>
      </c>
      <c r="C1205" s="251" t="s">
        <v>268</v>
      </c>
      <c r="D1205" s="263" t="s">
        <v>2200</v>
      </c>
      <c r="E1205" s="255">
        <v>1982</v>
      </c>
      <c r="F1205" s="254" t="s">
        <v>784</v>
      </c>
      <c r="G1205" s="268">
        <v>5</v>
      </c>
      <c r="H1205" s="257">
        <v>4</v>
      </c>
      <c r="I1205" s="256">
        <v>2546</v>
      </c>
      <c r="J1205" s="256">
        <v>2259.3000000000002</v>
      </c>
      <c r="K1205" s="268">
        <v>79</v>
      </c>
      <c r="L1205" s="256">
        <v>5877230.0999999996</v>
      </c>
      <c r="M1205" s="256">
        <v>0</v>
      </c>
      <c r="N1205" s="256">
        <v>0</v>
      </c>
      <c r="O1205" s="256">
        <v>0</v>
      </c>
      <c r="P1205" s="256">
        <v>5877230.0999999996</v>
      </c>
      <c r="Q1205" s="258">
        <v>0</v>
      </c>
      <c r="R1205" s="258">
        <v>0</v>
      </c>
      <c r="S1205" s="259" t="s">
        <v>2259</v>
      </c>
    </row>
    <row r="1206" spans="1:19" s="38" customFormat="1" ht="12" hidden="1" customHeight="1" x14ac:dyDescent="0.2">
      <c r="A1206" s="249">
        <v>641</v>
      </c>
      <c r="B1206" s="250" t="s">
        <v>1443</v>
      </c>
      <c r="C1206" s="251" t="s">
        <v>268</v>
      </c>
      <c r="D1206" s="263" t="s">
        <v>2200</v>
      </c>
      <c r="E1206" s="255">
        <v>1984</v>
      </c>
      <c r="F1206" s="254" t="s">
        <v>784</v>
      </c>
      <c r="G1206" s="268">
        <v>5</v>
      </c>
      <c r="H1206" s="257">
        <v>6</v>
      </c>
      <c r="I1206" s="256">
        <v>4664.6400000000003</v>
      </c>
      <c r="J1206" s="256">
        <v>4173.04</v>
      </c>
      <c r="K1206" s="268">
        <v>155</v>
      </c>
      <c r="L1206" s="256">
        <v>12125653.68</v>
      </c>
      <c r="M1206" s="256">
        <v>0</v>
      </c>
      <c r="N1206" s="256">
        <v>0</v>
      </c>
      <c r="O1206" s="256">
        <v>0</v>
      </c>
      <c r="P1206" s="256">
        <v>12125653.68</v>
      </c>
      <c r="Q1206" s="258">
        <v>0</v>
      </c>
      <c r="R1206" s="258">
        <v>0</v>
      </c>
      <c r="S1206" s="259" t="s">
        <v>2259</v>
      </c>
    </row>
    <row r="1207" spans="1:19" s="38" customFormat="1" ht="12" hidden="1" customHeight="1" x14ac:dyDescent="0.2">
      <c r="A1207" s="249">
        <v>642</v>
      </c>
      <c r="B1207" s="250" t="s">
        <v>1448</v>
      </c>
      <c r="C1207" s="251" t="s">
        <v>268</v>
      </c>
      <c r="D1207" s="263" t="s">
        <v>2200</v>
      </c>
      <c r="E1207" s="255">
        <v>1959</v>
      </c>
      <c r="F1207" s="254" t="s">
        <v>784</v>
      </c>
      <c r="G1207" s="268">
        <v>2</v>
      </c>
      <c r="H1207" s="257">
        <v>2</v>
      </c>
      <c r="I1207" s="256">
        <v>732.5</v>
      </c>
      <c r="J1207" s="256">
        <v>674.9</v>
      </c>
      <c r="K1207" s="268">
        <v>16</v>
      </c>
      <c r="L1207" s="256">
        <v>4317971.8099999996</v>
      </c>
      <c r="M1207" s="256">
        <v>0</v>
      </c>
      <c r="N1207" s="256">
        <v>0</v>
      </c>
      <c r="O1207" s="256">
        <v>0</v>
      </c>
      <c r="P1207" s="256">
        <v>4317971.8099999996</v>
      </c>
      <c r="Q1207" s="258">
        <v>0</v>
      </c>
      <c r="R1207" s="258">
        <v>0</v>
      </c>
      <c r="S1207" s="259" t="s">
        <v>2259</v>
      </c>
    </row>
    <row r="1208" spans="1:19" s="38" customFormat="1" ht="12" hidden="1" customHeight="1" x14ac:dyDescent="0.2">
      <c r="A1208" s="249">
        <v>643</v>
      </c>
      <c r="B1208" s="250" t="s">
        <v>1449</v>
      </c>
      <c r="C1208" s="251" t="s">
        <v>268</v>
      </c>
      <c r="D1208" s="263" t="s">
        <v>2200</v>
      </c>
      <c r="E1208" s="255">
        <v>1959</v>
      </c>
      <c r="F1208" s="254" t="s">
        <v>784</v>
      </c>
      <c r="G1208" s="268">
        <v>2</v>
      </c>
      <c r="H1208" s="257">
        <v>2</v>
      </c>
      <c r="I1208" s="256">
        <v>726.3</v>
      </c>
      <c r="J1208" s="256">
        <v>667.5</v>
      </c>
      <c r="K1208" s="268">
        <v>22</v>
      </c>
      <c r="L1208" s="256">
        <v>4353682.6500000004</v>
      </c>
      <c r="M1208" s="256">
        <v>0</v>
      </c>
      <c r="N1208" s="256">
        <v>0</v>
      </c>
      <c r="O1208" s="256">
        <v>0</v>
      </c>
      <c r="P1208" s="256">
        <v>4353682.6500000004</v>
      </c>
      <c r="Q1208" s="258">
        <v>0</v>
      </c>
      <c r="R1208" s="258">
        <v>0</v>
      </c>
      <c r="S1208" s="259" t="s">
        <v>2259</v>
      </c>
    </row>
    <row r="1209" spans="1:19" s="38" customFormat="1" ht="12" hidden="1" customHeight="1" x14ac:dyDescent="0.2">
      <c r="A1209" s="249">
        <v>644</v>
      </c>
      <c r="B1209" s="250" t="s">
        <v>1451</v>
      </c>
      <c r="C1209" s="251" t="s">
        <v>268</v>
      </c>
      <c r="D1209" s="263" t="s">
        <v>2200</v>
      </c>
      <c r="E1209" s="255">
        <v>1957</v>
      </c>
      <c r="F1209" s="254" t="s">
        <v>784</v>
      </c>
      <c r="G1209" s="268">
        <v>3</v>
      </c>
      <c r="H1209" s="257">
        <v>3</v>
      </c>
      <c r="I1209" s="256">
        <v>2321</v>
      </c>
      <c r="J1209" s="256">
        <v>2087.5</v>
      </c>
      <c r="K1209" s="268">
        <v>58</v>
      </c>
      <c r="L1209" s="256">
        <v>8422438.4299999997</v>
      </c>
      <c r="M1209" s="256">
        <v>0</v>
      </c>
      <c r="N1209" s="256">
        <v>0</v>
      </c>
      <c r="O1209" s="256">
        <v>0</v>
      </c>
      <c r="P1209" s="256">
        <v>8422438.4299999997</v>
      </c>
      <c r="Q1209" s="258">
        <v>0</v>
      </c>
      <c r="R1209" s="258">
        <v>0</v>
      </c>
      <c r="S1209" s="259" t="s">
        <v>2259</v>
      </c>
    </row>
    <row r="1210" spans="1:19" s="38" customFormat="1" ht="12" hidden="1" customHeight="1" x14ac:dyDescent="0.2">
      <c r="A1210" s="249">
        <v>645</v>
      </c>
      <c r="B1210" s="250" t="s">
        <v>1458</v>
      </c>
      <c r="C1210" s="251" t="s">
        <v>268</v>
      </c>
      <c r="D1210" s="263" t="s">
        <v>2200</v>
      </c>
      <c r="E1210" s="255">
        <v>1958</v>
      </c>
      <c r="F1210" s="254" t="s">
        <v>784</v>
      </c>
      <c r="G1210" s="268">
        <v>3</v>
      </c>
      <c r="H1210" s="257">
        <v>3</v>
      </c>
      <c r="I1210" s="256">
        <v>1136.4000000000001</v>
      </c>
      <c r="J1210" s="256">
        <v>1019.9</v>
      </c>
      <c r="K1210" s="268">
        <v>23</v>
      </c>
      <c r="L1210" s="256">
        <v>5698537.4900000002</v>
      </c>
      <c r="M1210" s="256">
        <v>0</v>
      </c>
      <c r="N1210" s="256">
        <v>0</v>
      </c>
      <c r="O1210" s="256">
        <v>0</v>
      </c>
      <c r="P1210" s="256">
        <v>5698537.4900000002</v>
      </c>
      <c r="Q1210" s="258">
        <v>0</v>
      </c>
      <c r="R1210" s="258">
        <v>0</v>
      </c>
      <c r="S1210" s="259" t="s">
        <v>2259</v>
      </c>
    </row>
    <row r="1211" spans="1:19" s="38" customFormat="1" ht="12" hidden="1" customHeight="1" x14ac:dyDescent="0.2">
      <c r="A1211" s="249">
        <v>646</v>
      </c>
      <c r="B1211" s="250" t="s">
        <v>1459</v>
      </c>
      <c r="C1211" s="251" t="s">
        <v>268</v>
      </c>
      <c r="D1211" s="263" t="s">
        <v>2200</v>
      </c>
      <c r="E1211" s="255">
        <v>1958</v>
      </c>
      <c r="F1211" s="254" t="s">
        <v>784</v>
      </c>
      <c r="G1211" s="268">
        <v>3</v>
      </c>
      <c r="H1211" s="257">
        <v>3</v>
      </c>
      <c r="I1211" s="256">
        <v>1139.0999999999999</v>
      </c>
      <c r="J1211" s="256">
        <v>1019.1</v>
      </c>
      <c r="K1211" s="268">
        <v>26</v>
      </c>
      <c r="L1211" s="256">
        <v>5698537.4900000002</v>
      </c>
      <c r="M1211" s="256">
        <v>0</v>
      </c>
      <c r="N1211" s="256">
        <v>0</v>
      </c>
      <c r="O1211" s="256">
        <v>0</v>
      </c>
      <c r="P1211" s="256">
        <v>5698537.4900000002</v>
      </c>
      <c r="Q1211" s="258">
        <v>0</v>
      </c>
      <c r="R1211" s="258">
        <v>0</v>
      </c>
      <c r="S1211" s="259" t="s">
        <v>2259</v>
      </c>
    </row>
    <row r="1212" spans="1:19" s="38" customFormat="1" ht="12" hidden="1" customHeight="1" x14ac:dyDescent="0.2">
      <c r="A1212" s="249">
        <v>647</v>
      </c>
      <c r="B1212" s="250" t="s">
        <v>1460</v>
      </c>
      <c r="C1212" s="251" t="s">
        <v>268</v>
      </c>
      <c r="D1212" s="263" t="s">
        <v>2200</v>
      </c>
      <c r="E1212" s="255">
        <v>1955</v>
      </c>
      <c r="F1212" s="254" t="s">
        <v>784</v>
      </c>
      <c r="G1212" s="268">
        <v>2</v>
      </c>
      <c r="H1212" s="257">
        <v>2</v>
      </c>
      <c r="I1212" s="256">
        <v>649.9</v>
      </c>
      <c r="J1212" s="256">
        <v>615.1</v>
      </c>
      <c r="K1212" s="268">
        <v>16</v>
      </c>
      <c r="L1212" s="256">
        <v>3992015.46</v>
      </c>
      <c r="M1212" s="256">
        <v>0</v>
      </c>
      <c r="N1212" s="256">
        <v>0</v>
      </c>
      <c r="O1212" s="256">
        <v>0</v>
      </c>
      <c r="P1212" s="256">
        <v>3992015.46</v>
      </c>
      <c r="Q1212" s="258">
        <v>0</v>
      </c>
      <c r="R1212" s="258">
        <v>0</v>
      </c>
      <c r="S1212" s="259" t="s">
        <v>2259</v>
      </c>
    </row>
    <row r="1213" spans="1:19" s="38" customFormat="1" ht="12" hidden="1" customHeight="1" x14ac:dyDescent="0.2">
      <c r="A1213" s="249">
        <v>648</v>
      </c>
      <c r="B1213" s="250" t="s">
        <v>1461</v>
      </c>
      <c r="C1213" s="251" t="s">
        <v>268</v>
      </c>
      <c r="D1213" s="263" t="s">
        <v>2200</v>
      </c>
      <c r="E1213" s="255">
        <v>1959</v>
      </c>
      <c r="F1213" s="254" t="s">
        <v>784</v>
      </c>
      <c r="G1213" s="268">
        <v>2</v>
      </c>
      <c r="H1213" s="257">
        <v>2</v>
      </c>
      <c r="I1213" s="256">
        <v>704.1</v>
      </c>
      <c r="J1213" s="256">
        <v>666.8</v>
      </c>
      <c r="K1213" s="268">
        <v>19</v>
      </c>
      <c r="L1213" s="256">
        <v>4300496.3</v>
      </c>
      <c r="M1213" s="256">
        <v>0</v>
      </c>
      <c r="N1213" s="256">
        <v>0</v>
      </c>
      <c r="O1213" s="256">
        <v>0</v>
      </c>
      <c r="P1213" s="256">
        <v>4300496.3</v>
      </c>
      <c r="Q1213" s="258">
        <v>0</v>
      </c>
      <c r="R1213" s="258">
        <v>0</v>
      </c>
      <c r="S1213" s="259" t="s">
        <v>2259</v>
      </c>
    </row>
    <row r="1214" spans="1:19" s="38" customFormat="1" ht="12" hidden="1" customHeight="1" x14ac:dyDescent="0.2">
      <c r="A1214" s="249">
        <v>649</v>
      </c>
      <c r="B1214" s="250" t="s">
        <v>1462</v>
      </c>
      <c r="C1214" s="251" t="s">
        <v>268</v>
      </c>
      <c r="D1214" s="263" t="s">
        <v>2200</v>
      </c>
      <c r="E1214" s="255">
        <v>1958</v>
      </c>
      <c r="F1214" s="254" t="s">
        <v>784</v>
      </c>
      <c r="G1214" s="268">
        <v>2</v>
      </c>
      <c r="H1214" s="257">
        <v>2</v>
      </c>
      <c r="I1214" s="256">
        <v>692.4</v>
      </c>
      <c r="J1214" s="256">
        <v>663.8</v>
      </c>
      <c r="K1214" s="268">
        <v>15</v>
      </c>
      <c r="L1214" s="256">
        <v>4330888.51</v>
      </c>
      <c r="M1214" s="256">
        <v>0</v>
      </c>
      <c r="N1214" s="256">
        <v>0</v>
      </c>
      <c r="O1214" s="256">
        <v>0</v>
      </c>
      <c r="P1214" s="256">
        <v>4330888.51</v>
      </c>
      <c r="Q1214" s="258">
        <v>0</v>
      </c>
      <c r="R1214" s="258">
        <v>0</v>
      </c>
      <c r="S1214" s="259" t="s">
        <v>2259</v>
      </c>
    </row>
    <row r="1215" spans="1:19" s="38" customFormat="1" ht="12" hidden="1" customHeight="1" x14ac:dyDescent="0.2">
      <c r="A1215" s="249">
        <v>650</v>
      </c>
      <c r="B1215" s="250" t="s">
        <v>1463</v>
      </c>
      <c r="C1215" s="251" t="s">
        <v>268</v>
      </c>
      <c r="D1215" s="263" t="s">
        <v>2200</v>
      </c>
      <c r="E1215" s="255">
        <v>2003</v>
      </c>
      <c r="F1215" s="254" t="s">
        <v>784</v>
      </c>
      <c r="G1215" s="268">
        <v>2</v>
      </c>
      <c r="H1215" s="257">
        <v>1</v>
      </c>
      <c r="I1215" s="256">
        <v>476.1</v>
      </c>
      <c r="J1215" s="256">
        <v>414.1</v>
      </c>
      <c r="K1215" s="268">
        <v>21</v>
      </c>
      <c r="L1215" s="256">
        <v>4226760.5999999996</v>
      </c>
      <c r="M1215" s="256">
        <v>0</v>
      </c>
      <c r="N1215" s="256">
        <v>0</v>
      </c>
      <c r="O1215" s="256">
        <v>0</v>
      </c>
      <c r="P1215" s="256">
        <v>4226760.5999999996</v>
      </c>
      <c r="Q1215" s="258">
        <v>0</v>
      </c>
      <c r="R1215" s="258">
        <v>0</v>
      </c>
      <c r="S1215" s="259" t="s">
        <v>2259</v>
      </c>
    </row>
    <row r="1216" spans="1:19" s="38" customFormat="1" ht="12" hidden="1" customHeight="1" x14ac:dyDescent="0.2">
      <c r="A1216" s="249">
        <v>651</v>
      </c>
      <c r="B1216" s="250" t="s">
        <v>1439</v>
      </c>
      <c r="C1216" s="251" t="s">
        <v>268</v>
      </c>
      <c r="D1216" s="263" t="s">
        <v>266</v>
      </c>
      <c r="E1216" s="255">
        <v>1973</v>
      </c>
      <c r="F1216" s="254" t="s">
        <v>781</v>
      </c>
      <c r="G1216" s="268">
        <v>5</v>
      </c>
      <c r="H1216" s="257">
        <v>4</v>
      </c>
      <c r="I1216" s="256">
        <v>3657.4</v>
      </c>
      <c r="J1216" s="256">
        <v>3301.8</v>
      </c>
      <c r="K1216" s="268">
        <v>195</v>
      </c>
      <c r="L1216" s="256">
        <v>6334494.2800000003</v>
      </c>
      <c r="M1216" s="256">
        <v>0</v>
      </c>
      <c r="N1216" s="256">
        <v>0</v>
      </c>
      <c r="O1216" s="256">
        <v>0</v>
      </c>
      <c r="P1216" s="256">
        <v>6334494.2800000003</v>
      </c>
      <c r="Q1216" s="258">
        <v>0</v>
      </c>
      <c r="R1216" s="258">
        <v>0</v>
      </c>
      <c r="S1216" s="259" t="s">
        <v>2259</v>
      </c>
    </row>
    <row r="1217" spans="1:19" s="38" customFormat="1" ht="30" hidden="1" customHeight="1" x14ac:dyDescent="0.2">
      <c r="A1217" s="331" t="s">
        <v>179</v>
      </c>
      <c r="B1217" s="331"/>
      <c r="C1217" s="259"/>
      <c r="D1217" s="249" t="s">
        <v>202</v>
      </c>
      <c r="E1217" s="249" t="s">
        <v>202</v>
      </c>
      <c r="F1217" s="249" t="s">
        <v>202</v>
      </c>
      <c r="G1217" s="265" t="s">
        <v>202</v>
      </c>
      <c r="H1217" s="265" t="s">
        <v>202</v>
      </c>
      <c r="I1217" s="260">
        <v>45551.55</v>
      </c>
      <c r="J1217" s="260">
        <v>40766.450000000004</v>
      </c>
      <c r="K1217" s="269">
        <v>1489</v>
      </c>
      <c r="L1217" s="260">
        <v>143578749.53</v>
      </c>
      <c r="M1217" s="260">
        <v>0</v>
      </c>
      <c r="N1217" s="260">
        <v>0</v>
      </c>
      <c r="O1217" s="260">
        <v>0</v>
      </c>
      <c r="P1217" s="260">
        <v>143578749.53</v>
      </c>
      <c r="Q1217" s="260">
        <v>0</v>
      </c>
      <c r="R1217" s="260">
        <v>0</v>
      </c>
      <c r="S1217" s="258"/>
    </row>
    <row r="1218" spans="1:19" s="38" customFormat="1" ht="12" hidden="1" customHeight="1" x14ac:dyDescent="0.2">
      <c r="A1218" s="328" t="s">
        <v>181</v>
      </c>
      <c r="B1218" s="329"/>
      <c r="C1218" s="329"/>
      <c r="D1218" s="329"/>
      <c r="E1218" s="329"/>
      <c r="F1218" s="329"/>
      <c r="G1218" s="329"/>
      <c r="H1218" s="329"/>
      <c r="I1218" s="329"/>
      <c r="J1218" s="329"/>
      <c r="K1218" s="329"/>
      <c r="L1218" s="329"/>
      <c r="M1218" s="329"/>
      <c r="N1218" s="329"/>
      <c r="O1218" s="329"/>
      <c r="P1218" s="329"/>
      <c r="Q1218" s="329"/>
      <c r="R1218" s="329"/>
      <c r="S1218" s="330"/>
    </row>
    <row r="1219" spans="1:19" s="38" customFormat="1" ht="12" hidden="1" customHeight="1" x14ac:dyDescent="0.2">
      <c r="A1219" s="249">
        <v>652</v>
      </c>
      <c r="B1219" s="250" t="s">
        <v>1464</v>
      </c>
      <c r="C1219" s="251" t="s">
        <v>268</v>
      </c>
      <c r="D1219" s="263" t="s">
        <v>2200</v>
      </c>
      <c r="E1219" s="255">
        <v>1987</v>
      </c>
      <c r="F1219" s="254" t="s">
        <v>781</v>
      </c>
      <c r="G1219" s="268">
        <v>5</v>
      </c>
      <c r="H1219" s="257">
        <v>2</v>
      </c>
      <c r="I1219" s="256">
        <v>1705.7</v>
      </c>
      <c r="J1219" s="256">
        <v>1407.1</v>
      </c>
      <c r="K1219" s="268">
        <v>62</v>
      </c>
      <c r="L1219" s="256">
        <v>5514874.5599999996</v>
      </c>
      <c r="M1219" s="256">
        <v>0</v>
      </c>
      <c r="N1219" s="256">
        <v>0</v>
      </c>
      <c r="O1219" s="256">
        <v>0</v>
      </c>
      <c r="P1219" s="256">
        <v>5514874.5599999996</v>
      </c>
      <c r="Q1219" s="258">
        <v>0</v>
      </c>
      <c r="R1219" s="258">
        <v>0</v>
      </c>
      <c r="S1219" s="259" t="s">
        <v>2259</v>
      </c>
    </row>
    <row r="1220" spans="1:19" s="38" customFormat="1" ht="12" hidden="1" customHeight="1" x14ac:dyDescent="0.2">
      <c r="A1220" s="249">
        <v>653</v>
      </c>
      <c r="B1220" s="250" t="s">
        <v>1466</v>
      </c>
      <c r="C1220" s="251" t="s">
        <v>268</v>
      </c>
      <c r="D1220" s="263" t="s">
        <v>2200</v>
      </c>
      <c r="E1220" s="255">
        <v>1973</v>
      </c>
      <c r="F1220" s="254" t="s">
        <v>781</v>
      </c>
      <c r="G1220" s="268">
        <v>5</v>
      </c>
      <c r="H1220" s="257">
        <v>6</v>
      </c>
      <c r="I1220" s="256">
        <v>5848.2</v>
      </c>
      <c r="J1220" s="256">
        <v>4587</v>
      </c>
      <c r="K1220" s="268">
        <v>227</v>
      </c>
      <c r="L1220" s="256">
        <v>10959045.6</v>
      </c>
      <c r="M1220" s="256">
        <v>0</v>
      </c>
      <c r="N1220" s="256">
        <v>0</v>
      </c>
      <c r="O1220" s="256">
        <v>0</v>
      </c>
      <c r="P1220" s="256">
        <v>10959045.6</v>
      </c>
      <c r="Q1220" s="258">
        <v>0</v>
      </c>
      <c r="R1220" s="258">
        <v>0</v>
      </c>
      <c r="S1220" s="259" t="s">
        <v>2259</v>
      </c>
    </row>
    <row r="1221" spans="1:19" s="38" customFormat="1" ht="12.75" hidden="1" customHeight="1" x14ac:dyDescent="0.2">
      <c r="A1221" s="249">
        <v>654</v>
      </c>
      <c r="B1221" s="250" t="s">
        <v>1467</v>
      </c>
      <c r="C1221" s="251" t="s">
        <v>268</v>
      </c>
      <c r="D1221" s="263" t="s">
        <v>2200</v>
      </c>
      <c r="E1221" s="255">
        <v>1981</v>
      </c>
      <c r="F1221" s="254" t="s">
        <v>781</v>
      </c>
      <c r="G1221" s="268">
        <v>5</v>
      </c>
      <c r="H1221" s="257">
        <v>6</v>
      </c>
      <c r="I1221" s="256">
        <v>5620.6</v>
      </c>
      <c r="J1221" s="256">
        <v>4521.49</v>
      </c>
      <c r="K1221" s="268">
        <v>197</v>
      </c>
      <c r="L1221" s="256">
        <v>12726633.6</v>
      </c>
      <c r="M1221" s="256">
        <v>0</v>
      </c>
      <c r="N1221" s="256">
        <v>0</v>
      </c>
      <c r="O1221" s="256">
        <v>0</v>
      </c>
      <c r="P1221" s="256">
        <v>12726633.6</v>
      </c>
      <c r="Q1221" s="258">
        <v>0</v>
      </c>
      <c r="R1221" s="258">
        <v>0</v>
      </c>
      <c r="S1221" s="259" t="s">
        <v>2259</v>
      </c>
    </row>
    <row r="1222" spans="1:19" s="38" customFormat="1" ht="12.75" hidden="1" customHeight="1" x14ac:dyDescent="0.2">
      <c r="A1222" s="249">
        <v>655</v>
      </c>
      <c r="B1222" s="250" t="s">
        <v>1470</v>
      </c>
      <c r="C1222" s="251" t="s">
        <v>268</v>
      </c>
      <c r="D1222" s="263" t="s">
        <v>2200</v>
      </c>
      <c r="E1222" s="255">
        <v>1961</v>
      </c>
      <c r="F1222" s="254" t="s">
        <v>784</v>
      </c>
      <c r="G1222" s="268">
        <v>2</v>
      </c>
      <c r="H1222" s="257">
        <v>2</v>
      </c>
      <c r="I1222" s="256">
        <v>636.1</v>
      </c>
      <c r="J1222" s="256">
        <v>603.6</v>
      </c>
      <c r="K1222" s="268">
        <v>23</v>
      </c>
      <c r="L1222" s="256">
        <v>5674841.2800000003</v>
      </c>
      <c r="M1222" s="256">
        <v>0</v>
      </c>
      <c r="N1222" s="256">
        <v>0</v>
      </c>
      <c r="O1222" s="256">
        <v>0</v>
      </c>
      <c r="P1222" s="256">
        <v>5674841.2800000003</v>
      </c>
      <c r="Q1222" s="258">
        <v>0</v>
      </c>
      <c r="R1222" s="258">
        <v>0</v>
      </c>
      <c r="S1222" s="259" t="s">
        <v>2259</v>
      </c>
    </row>
    <row r="1223" spans="1:19" s="38" customFormat="1" ht="12.75" hidden="1" customHeight="1" x14ac:dyDescent="0.2">
      <c r="A1223" s="249">
        <v>656</v>
      </c>
      <c r="B1223" s="250" t="s">
        <v>1472</v>
      </c>
      <c r="C1223" s="251" t="s">
        <v>268</v>
      </c>
      <c r="D1223" s="263" t="s">
        <v>2200</v>
      </c>
      <c r="E1223" s="255">
        <v>1961</v>
      </c>
      <c r="F1223" s="254" t="s">
        <v>784</v>
      </c>
      <c r="G1223" s="268">
        <v>4</v>
      </c>
      <c r="H1223" s="257">
        <v>4</v>
      </c>
      <c r="I1223" s="256">
        <v>3552.2</v>
      </c>
      <c r="J1223" s="256">
        <v>2607.6</v>
      </c>
      <c r="K1223" s="268">
        <v>113</v>
      </c>
      <c r="L1223" s="256">
        <v>8307663.5999999996</v>
      </c>
      <c r="M1223" s="256">
        <v>0</v>
      </c>
      <c r="N1223" s="256">
        <v>0</v>
      </c>
      <c r="O1223" s="256">
        <v>0</v>
      </c>
      <c r="P1223" s="256">
        <v>8307663.5999999996</v>
      </c>
      <c r="Q1223" s="258">
        <v>0</v>
      </c>
      <c r="R1223" s="258">
        <v>0</v>
      </c>
      <c r="S1223" s="259" t="s">
        <v>2259</v>
      </c>
    </row>
    <row r="1224" spans="1:19" s="38" customFormat="1" ht="12.75" hidden="1" customHeight="1" x14ac:dyDescent="0.2">
      <c r="A1224" s="249">
        <v>657</v>
      </c>
      <c r="B1224" s="250" t="s">
        <v>1473</v>
      </c>
      <c r="C1224" s="251" t="s">
        <v>268</v>
      </c>
      <c r="D1224" s="263" t="s">
        <v>2200</v>
      </c>
      <c r="E1224" s="255">
        <v>1995</v>
      </c>
      <c r="F1224" s="254" t="s">
        <v>784</v>
      </c>
      <c r="G1224" s="268">
        <v>5</v>
      </c>
      <c r="H1224" s="257">
        <v>2</v>
      </c>
      <c r="I1224" s="256">
        <v>1685</v>
      </c>
      <c r="J1224" s="256">
        <v>1351.2</v>
      </c>
      <c r="K1224" s="268">
        <v>50</v>
      </c>
      <c r="L1224" s="256">
        <v>3540691.3</v>
      </c>
      <c r="M1224" s="256">
        <v>0</v>
      </c>
      <c r="N1224" s="256">
        <v>0</v>
      </c>
      <c r="O1224" s="256">
        <v>0</v>
      </c>
      <c r="P1224" s="256">
        <v>3540691.3</v>
      </c>
      <c r="Q1224" s="258">
        <v>0</v>
      </c>
      <c r="R1224" s="258">
        <v>0</v>
      </c>
      <c r="S1224" s="259" t="s">
        <v>2259</v>
      </c>
    </row>
    <row r="1225" spans="1:19" s="38" customFormat="1" ht="12.75" hidden="1" customHeight="1" x14ac:dyDescent="0.2">
      <c r="A1225" s="249">
        <v>658</v>
      </c>
      <c r="B1225" s="250" t="s">
        <v>1476</v>
      </c>
      <c r="C1225" s="251" t="s">
        <v>268</v>
      </c>
      <c r="D1225" s="263" t="s">
        <v>2200</v>
      </c>
      <c r="E1225" s="255">
        <v>1958</v>
      </c>
      <c r="F1225" s="254" t="s">
        <v>784</v>
      </c>
      <c r="G1225" s="268">
        <v>2</v>
      </c>
      <c r="H1225" s="257">
        <v>1</v>
      </c>
      <c r="I1225" s="256">
        <v>401.8</v>
      </c>
      <c r="J1225" s="256">
        <v>380.9</v>
      </c>
      <c r="K1225" s="268">
        <v>19</v>
      </c>
      <c r="L1225" s="256">
        <v>3499824.24</v>
      </c>
      <c r="M1225" s="256">
        <v>0</v>
      </c>
      <c r="N1225" s="256">
        <v>0</v>
      </c>
      <c r="O1225" s="256">
        <v>0</v>
      </c>
      <c r="P1225" s="256">
        <v>3499824.24</v>
      </c>
      <c r="Q1225" s="258">
        <v>0</v>
      </c>
      <c r="R1225" s="258">
        <v>0</v>
      </c>
      <c r="S1225" s="259" t="s">
        <v>2259</v>
      </c>
    </row>
    <row r="1226" spans="1:19" s="38" customFormat="1" ht="12.75" hidden="1" customHeight="1" x14ac:dyDescent="0.2">
      <c r="A1226" s="249">
        <v>659</v>
      </c>
      <c r="B1226" s="250" t="s">
        <v>1478</v>
      </c>
      <c r="C1226" s="251" t="s">
        <v>268</v>
      </c>
      <c r="D1226" s="263" t="s">
        <v>2200</v>
      </c>
      <c r="E1226" s="255">
        <v>1958</v>
      </c>
      <c r="F1226" s="254" t="s">
        <v>784</v>
      </c>
      <c r="G1226" s="268">
        <v>2</v>
      </c>
      <c r="H1226" s="257">
        <v>1</v>
      </c>
      <c r="I1226" s="256">
        <v>403.8</v>
      </c>
      <c r="J1226" s="256">
        <v>382.3</v>
      </c>
      <c r="K1226" s="268">
        <v>16</v>
      </c>
      <c r="L1226" s="256">
        <v>3008827.8</v>
      </c>
      <c r="M1226" s="256">
        <v>0</v>
      </c>
      <c r="N1226" s="256">
        <v>0</v>
      </c>
      <c r="O1226" s="256">
        <v>0</v>
      </c>
      <c r="P1226" s="256">
        <v>3008827.8</v>
      </c>
      <c r="Q1226" s="258">
        <v>0</v>
      </c>
      <c r="R1226" s="258">
        <v>0</v>
      </c>
      <c r="S1226" s="259" t="s">
        <v>2259</v>
      </c>
    </row>
    <row r="1227" spans="1:19" s="38" customFormat="1" ht="12.75" hidden="1" customHeight="1" x14ac:dyDescent="0.2">
      <c r="A1227" s="249">
        <v>660</v>
      </c>
      <c r="B1227" s="250" t="s">
        <v>1479</v>
      </c>
      <c r="C1227" s="251" t="s">
        <v>268</v>
      </c>
      <c r="D1227" s="263" t="s">
        <v>2200</v>
      </c>
      <c r="E1227" s="255">
        <v>1969</v>
      </c>
      <c r="F1227" s="254" t="s">
        <v>784</v>
      </c>
      <c r="G1227" s="268">
        <v>5</v>
      </c>
      <c r="H1227" s="257">
        <v>4</v>
      </c>
      <c r="I1227" s="256">
        <v>3941.78</v>
      </c>
      <c r="J1227" s="256">
        <v>3202.08</v>
      </c>
      <c r="K1227" s="268">
        <v>116</v>
      </c>
      <c r="L1227" s="256">
        <v>7294128</v>
      </c>
      <c r="M1227" s="256">
        <v>0</v>
      </c>
      <c r="N1227" s="256">
        <v>0</v>
      </c>
      <c r="O1227" s="256">
        <v>0</v>
      </c>
      <c r="P1227" s="256">
        <v>7294128</v>
      </c>
      <c r="Q1227" s="258">
        <v>0</v>
      </c>
      <c r="R1227" s="258">
        <v>0</v>
      </c>
      <c r="S1227" s="259" t="s">
        <v>2259</v>
      </c>
    </row>
    <row r="1228" spans="1:19" s="38" customFormat="1" ht="12.75" hidden="1" customHeight="1" x14ac:dyDescent="0.2">
      <c r="A1228" s="249">
        <v>661</v>
      </c>
      <c r="B1228" s="250" t="s">
        <v>1480</v>
      </c>
      <c r="C1228" s="251" t="s">
        <v>268</v>
      </c>
      <c r="D1228" s="263" t="s">
        <v>2200</v>
      </c>
      <c r="E1228" s="255">
        <v>1966</v>
      </c>
      <c r="F1228" s="254" t="s">
        <v>784</v>
      </c>
      <c r="G1228" s="268">
        <v>5</v>
      </c>
      <c r="H1228" s="257">
        <v>4</v>
      </c>
      <c r="I1228" s="256">
        <v>4245.3999999999996</v>
      </c>
      <c r="J1228" s="256">
        <v>3470.7</v>
      </c>
      <c r="K1228" s="268">
        <v>191</v>
      </c>
      <c r="L1228" s="256">
        <v>8484422.4000000004</v>
      </c>
      <c r="M1228" s="256">
        <v>0</v>
      </c>
      <c r="N1228" s="256">
        <v>0</v>
      </c>
      <c r="O1228" s="256">
        <v>0</v>
      </c>
      <c r="P1228" s="256">
        <v>8484422.4000000004</v>
      </c>
      <c r="Q1228" s="258">
        <v>0</v>
      </c>
      <c r="R1228" s="258">
        <v>0</v>
      </c>
      <c r="S1228" s="259" t="s">
        <v>2259</v>
      </c>
    </row>
    <row r="1229" spans="1:19" s="38" customFormat="1" ht="12.75" hidden="1" customHeight="1" x14ac:dyDescent="0.2">
      <c r="A1229" s="249">
        <v>662</v>
      </c>
      <c r="B1229" s="250" t="s">
        <v>1465</v>
      </c>
      <c r="C1229" s="251" t="s">
        <v>268</v>
      </c>
      <c r="D1229" s="263" t="s">
        <v>266</v>
      </c>
      <c r="E1229" s="255">
        <v>1971</v>
      </c>
      <c r="F1229" s="254" t="s">
        <v>781</v>
      </c>
      <c r="G1229" s="268">
        <v>5</v>
      </c>
      <c r="H1229" s="257">
        <v>6</v>
      </c>
      <c r="I1229" s="256">
        <v>5503.4</v>
      </c>
      <c r="J1229" s="256">
        <v>4499.8999999999996</v>
      </c>
      <c r="K1229" s="268">
        <v>209</v>
      </c>
      <c r="L1229" s="256">
        <v>24331439.280000001</v>
      </c>
      <c r="M1229" s="256">
        <v>0</v>
      </c>
      <c r="N1229" s="256">
        <v>0</v>
      </c>
      <c r="O1229" s="256">
        <v>0</v>
      </c>
      <c r="P1229" s="256">
        <v>24331439.280000001</v>
      </c>
      <c r="Q1229" s="258">
        <v>0</v>
      </c>
      <c r="R1229" s="258">
        <v>0</v>
      </c>
      <c r="S1229" s="259" t="s">
        <v>2259</v>
      </c>
    </row>
    <row r="1230" spans="1:19" s="38" customFormat="1" ht="12.75" hidden="1" customHeight="1" x14ac:dyDescent="0.2">
      <c r="A1230" s="249">
        <v>663</v>
      </c>
      <c r="B1230" s="250" t="s">
        <v>1468</v>
      </c>
      <c r="C1230" s="251" t="s">
        <v>268</v>
      </c>
      <c r="D1230" s="263" t="s">
        <v>266</v>
      </c>
      <c r="E1230" s="255">
        <v>1983</v>
      </c>
      <c r="F1230" s="254" t="s">
        <v>781</v>
      </c>
      <c r="G1230" s="268">
        <v>5</v>
      </c>
      <c r="H1230" s="257">
        <v>6</v>
      </c>
      <c r="I1230" s="256">
        <v>5283.1</v>
      </c>
      <c r="J1230" s="256">
        <v>4354.3999999999996</v>
      </c>
      <c r="K1230" s="268">
        <v>217</v>
      </c>
      <c r="L1230" s="256">
        <v>12726633.6</v>
      </c>
      <c r="M1230" s="256">
        <v>0</v>
      </c>
      <c r="N1230" s="256">
        <v>0</v>
      </c>
      <c r="O1230" s="256">
        <v>0</v>
      </c>
      <c r="P1230" s="256">
        <v>12726633.6</v>
      </c>
      <c r="Q1230" s="258">
        <v>0</v>
      </c>
      <c r="R1230" s="258">
        <v>0</v>
      </c>
      <c r="S1230" s="259" t="s">
        <v>2259</v>
      </c>
    </row>
    <row r="1231" spans="1:19" s="38" customFormat="1" ht="12.75" hidden="1" customHeight="1" x14ac:dyDescent="0.2">
      <c r="A1231" s="249">
        <v>664</v>
      </c>
      <c r="B1231" s="250" t="s">
        <v>1469</v>
      </c>
      <c r="C1231" s="251" t="s">
        <v>268</v>
      </c>
      <c r="D1231" s="263" t="s">
        <v>266</v>
      </c>
      <c r="E1231" s="255">
        <v>1982</v>
      </c>
      <c r="F1231" s="254" t="s">
        <v>781</v>
      </c>
      <c r="G1231" s="268">
        <v>5</v>
      </c>
      <c r="H1231" s="257">
        <v>10</v>
      </c>
      <c r="I1231" s="256">
        <v>8879.1</v>
      </c>
      <c r="J1231" s="256">
        <v>7446.3</v>
      </c>
      <c r="K1231" s="268">
        <v>315</v>
      </c>
      <c r="L1231" s="256">
        <v>18559674</v>
      </c>
      <c r="M1231" s="256">
        <v>0</v>
      </c>
      <c r="N1231" s="256">
        <v>0</v>
      </c>
      <c r="O1231" s="256">
        <v>0</v>
      </c>
      <c r="P1231" s="256">
        <v>18559674</v>
      </c>
      <c r="Q1231" s="258">
        <v>0</v>
      </c>
      <c r="R1231" s="258">
        <v>0</v>
      </c>
      <c r="S1231" s="259" t="s">
        <v>2259</v>
      </c>
    </row>
    <row r="1232" spans="1:19" s="38" customFormat="1" ht="12.75" hidden="1" customHeight="1" x14ac:dyDescent="0.2">
      <c r="A1232" s="249">
        <v>665</v>
      </c>
      <c r="B1232" s="250" t="s">
        <v>689</v>
      </c>
      <c r="C1232" s="251" t="s">
        <v>268</v>
      </c>
      <c r="D1232" s="263" t="s">
        <v>266</v>
      </c>
      <c r="E1232" s="255">
        <v>1982</v>
      </c>
      <c r="F1232" s="254" t="s">
        <v>781</v>
      </c>
      <c r="G1232" s="268">
        <v>5</v>
      </c>
      <c r="H1232" s="257">
        <v>10</v>
      </c>
      <c r="I1232" s="256">
        <v>8759.2000000000007</v>
      </c>
      <c r="J1232" s="256">
        <v>7368</v>
      </c>
      <c r="K1232" s="268">
        <v>316</v>
      </c>
      <c r="L1232" s="256">
        <v>14816197.49</v>
      </c>
      <c r="M1232" s="256">
        <v>0</v>
      </c>
      <c r="N1232" s="256">
        <v>0</v>
      </c>
      <c r="O1232" s="256">
        <v>0</v>
      </c>
      <c r="P1232" s="256">
        <v>14816197.49</v>
      </c>
      <c r="Q1232" s="258">
        <v>0</v>
      </c>
      <c r="R1232" s="258">
        <v>0</v>
      </c>
      <c r="S1232" s="259" t="s">
        <v>2259</v>
      </c>
    </row>
    <row r="1233" spans="1:19" s="38" customFormat="1" ht="12.75" hidden="1" customHeight="1" x14ac:dyDescent="0.2">
      <c r="A1233" s="249">
        <v>666</v>
      </c>
      <c r="B1233" s="250" t="s">
        <v>1474</v>
      </c>
      <c r="C1233" s="251" t="s">
        <v>268</v>
      </c>
      <c r="D1233" s="263" t="s">
        <v>266</v>
      </c>
      <c r="E1233" s="255">
        <v>1979</v>
      </c>
      <c r="F1233" s="254" t="s">
        <v>784</v>
      </c>
      <c r="G1233" s="268">
        <v>5</v>
      </c>
      <c r="H1233" s="257">
        <v>4</v>
      </c>
      <c r="I1233" s="256">
        <v>5103.2</v>
      </c>
      <c r="J1233" s="256">
        <v>4108.5</v>
      </c>
      <c r="K1233" s="268">
        <v>120</v>
      </c>
      <c r="L1233" s="256">
        <v>8756630.9499999993</v>
      </c>
      <c r="M1233" s="256">
        <v>0</v>
      </c>
      <c r="N1233" s="256">
        <v>0</v>
      </c>
      <c r="O1233" s="256">
        <v>0</v>
      </c>
      <c r="P1233" s="256">
        <v>8756630.9499999993</v>
      </c>
      <c r="Q1233" s="258">
        <v>0</v>
      </c>
      <c r="R1233" s="258">
        <v>0</v>
      </c>
      <c r="S1233" s="259" t="s">
        <v>2259</v>
      </c>
    </row>
    <row r="1234" spans="1:19" s="38" customFormat="1" ht="12" hidden="1" customHeight="1" x14ac:dyDescent="0.2">
      <c r="A1234" s="249">
        <v>667</v>
      </c>
      <c r="B1234" s="250" t="s">
        <v>1475</v>
      </c>
      <c r="C1234" s="251" t="s">
        <v>268</v>
      </c>
      <c r="D1234" s="263" t="s">
        <v>266</v>
      </c>
      <c r="E1234" s="255">
        <v>1970</v>
      </c>
      <c r="F1234" s="254" t="s">
        <v>784</v>
      </c>
      <c r="G1234" s="268">
        <v>5</v>
      </c>
      <c r="H1234" s="257">
        <v>4</v>
      </c>
      <c r="I1234" s="256">
        <v>3266.83</v>
      </c>
      <c r="J1234" s="256">
        <v>2628.33</v>
      </c>
      <c r="K1234" s="268">
        <v>124</v>
      </c>
      <c r="L1234" s="256">
        <v>11029749.119999999</v>
      </c>
      <c r="M1234" s="256">
        <v>0</v>
      </c>
      <c r="N1234" s="256">
        <v>0</v>
      </c>
      <c r="O1234" s="256">
        <v>0</v>
      </c>
      <c r="P1234" s="256">
        <v>11029749.119999999</v>
      </c>
      <c r="Q1234" s="258">
        <v>0</v>
      </c>
      <c r="R1234" s="258">
        <v>0</v>
      </c>
      <c r="S1234" s="259" t="s">
        <v>2259</v>
      </c>
    </row>
    <row r="1235" spans="1:19" s="38" customFormat="1" ht="28.5" hidden="1" customHeight="1" x14ac:dyDescent="0.2">
      <c r="A1235" s="331" t="s">
        <v>182</v>
      </c>
      <c r="B1235" s="331"/>
      <c r="C1235" s="259"/>
      <c r="D1235" s="249" t="s">
        <v>202</v>
      </c>
      <c r="E1235" s="249" t="s">
        <v>202</v>
      </c>
      <c r="F1235" s="249" t="s">
        <v>202</v>
      </c>
      <c r="G1235" s="265" t="s">
        <v>202</v>
      </c>
      <c r="H1235" s="265" t="s">
        <v>202</v>
      </c>
      <c r="I1235" s="260">
        <v>64835.409999999989</v>
      </c>
      <c r="J1235" s="260">
        <v>52919.400000000009</v>
      </c>
      <c r="K1235" s="269">
        <v>2315</v>
      </c>
      <c r="L1235" s="260">
        <v>159231276.81999999</v>
      </c>
      <c r="M1235" s="260">
        <v>0</v>
      </c>
      <c r="N1235" s="260">
        <v>0</v>
      </c>
      <c r="O1235" s="260">
        <v>0</v>
      </c>
      <c r="P1235" s="260">
        <v>159231276.81999999</v>
      </c>
      <c r="Q1235" s="260">
        <v>0</v>
      </c>
      <c r="R1235" s="260">
        <v>0</v>
      </c>
      <c r="S1235" s="258"/>
    </row>
    <row r="1236" spans="1:19" s="205" customFormat="1" ht="13.5" hidden="1" customHeight="1" x14ac:dyDescent="0.2">
      <c r="A1236" s="332" t="s">
        <v>680</v>
      </c>
      <c r="B1236" s="333"/>
      <c r="C1236" s="333"/>
      <c r="D1236" s="333"/>
      <c r="E1236" s="333"/>
      <c r="F1236" s="333"/>
      <c r="G1236" s="333"/>
      <c r="H1236" s="333"/>
      <c r="I1236" s="333"/>
      <c r="J1236" s="333"/>
      <c r="K1236" s="333"/>
      <c r="L1236" s="333"/>
      <c r="M1236" s="333"/>
      <c r="N1236" s="333"/>
      <c r="O1236" s="333"/>
      <c r="P1236" s="333"/>
      <c r="Q1236" s="333"/>
      <c r="R1236" s="333"/>
      <c r="S1236" s="334"/>
    </row>
    <row r="1237" spans="1:19" s="205" customFormat="1" ht="12" hidden="1" customHeight="1" x14ac:dyDescent="0.2">
      <c r="A1237" s="249">
        <v>668</v>
      </c>
      <c r="B1237" s="250" t="s">
        <v>289</v>
      </c>
      <c r="C1237" s="251" t="s">
        <v>268</v>
      </c>
      <c r="D1237" s="263" t="s">
        <v>2200</v>
      </c>
      <c r="E1237" s="255">
        <v>1972</v>
      </c>
      <c r="F1237" s="254" t="s">
        <v>784</v>
      </c>
      <c r="G1237" s="268">
        <v>3</v>
      </c>
      <c r="H1237" s="257">
        <v>2</v>
      </c>
      <c r="I1237" s="256">
        <v>919.3</v>
      </c>
      <c r="J1237" s="256">
        <v>599.70000000000005</v>
      </c>
      <c r="K1237" s="268">
        <v>56</v>
      </c>
      <c r="L1237" s="256">
        <v>136922.51</v>
      </c>
      <c r="M1237" s="256">
        <v>0</v>
      </c>
      <c r="N1237" s="256">
        <v>0</v>
      </c>
      <c r="O1237" s="256">
        <v>0</v>
      </c>
      <c r="P1237" s="256">
        <v>136922.51</v>
      </c>
      <c r="Q1237" s="258">
        <v>0</v>
      </c>
      <c r="R1237" s="258">
        <v>0</v>
      </c>
      <c r="S1237" s="259" t="s">
        <v>2259</v>
      </c>
    </row>
    <row r="1238" spans="1:19" s="205" customFormat="1" ht="12" hidden="1" customHeight="1" x14ac:dyDescent="0.2">
      <c r="A1238" s="249">
        <v>669</v>
      </c>
      <c r="B1238" s="250" t="s">
        <v>1485</v>
      </c>
      <c r="C1238" s="251" t="s">
        <v>268</v>
      </c>
      <c r="D1238" s="263" t="s">
        <v>2200</v>
      </c>
      <c r="E1238" s="255">
        <v>1964</v>
      </c>
      <c r="F1238" s="254" t="s">
        <v>784</v>
      </c>
      <c r="G1238" s="268">
        <v>2</v>
      </c>
      <c r="H1238" s="257">
        <v>2</v>
      </c>
      <c r="I1238" s="256">
        <v>434.5</v>
      </c>
      <c r="J1238" s="256">
        <v>390.3</v>
      </c>
      <c r="K1238" s="268">
        <v>173</v>
      </c>
      <c r="L1238" s="256">
        <v>1902950.66</v>
      </c>
      <c r="M1238" s="256">
        <v>0</v>
      </c>
      <c r="N1238" s="256">
        <v>0</v>
      </c>
      <c r="O1238" s="256">
        <v>0</v>
      </c>
      <c r="P1238" s="256">
        <v>1902950.66</v>
      </c>
      <c r="Q1238" s="258">
        <v>0</v>
      </c>
      <c r="R1238" s="258">
        <v>0</v>
      </c>
      <c r="S1238" s="259" t="s">
        <v>2259</v>
      </c>
    </row>
    <row r="1239" spans="1:19" s="205" customFormat="1" ht="12" hidden="1" customHeight="1" x14ac:dyDescent="0.2">
      <c r="A1239" s="249">
        <v>670</v>
      </c>
      <c r="B1239" s="250" t="s">
        <v>1488</v>
      </c>
      <c r="C1239" s="251" t="s">
        <v>268</v>
      </c>
      <c r="D1239" s="263" t="s">
        <v>2200</v>
      </c>
      <c r="E1239" s="255">
        <v>1961</v>
      </c>
      <c r="F1239" s="254" t="s">
        <v>784</v>
      </c>
      <c r="G1239" s="268">
        <v>3</v>
      </c>
      <c r="H1239" s="257">
        <v>3</v>
      </c>
      <c r="I1239" s="256">
        <v>2440.09</v>
      </c>
      <c r="J1239" s="256">
        <v>1516.99</v>
      </c>
      <c r="K1239" s="268">
        <v>66</v>
      </c>
      <c r="L1239" s="256">
        <v>4918145.95</v>
      </c>
      <c r="M1239" s="256">
        <v>0</v>
      </c>
      <c r="N1239" s="256">
        <v>0</v>
      </c>
      <c r="O1239" s="256">
        <v>0</v>
      </c>
      <c r="P1239" s="256">
        <v>4918145.95</v>
      </c>
      <c r="Q1239" s="258">
        <v>0</v>
      </c>
      <c r="R1239" s="258">
        <v>0</v>
      </c>
      <c r="S1239" s="259" t="s">
        <v>2259</v>
      </c>
    </row>
    <row r="1240" spans="1:19" s="205" customFormat="1" ht="12" hidden="1" customHeight="1" x14ac:dyDescent="0.2">
      <c r="A1240" s="249">
        <v>671</v>
      </c>
      <c r="B1240" s="250" t="s">
        <v>1489</v>
      </c>
      <c r="C1240" s="251" t="s">
        <v>268</v>
      </c>
      <c r="D1240" s="263" t="s">
        <v>2200</v>
      </c>
      <c r="E1240" s="255">
        <v>1971</v>
      </c>
      <c r="F1240" s="254" t="s">
        <v>784</v>
      </c>
      <c r="G1240" s="268">
        <v>2</v>
      </c>
      <c r="H1240" s="257">
        <v>1</v>
      </c>
      <c r="I1240" s="256">
        <v>637.9</v>
      </c>
      <c r="J1240" s="256">
        <v>298.60000000000002</v>
      </c>
      <c r="K1240" s="268">
        <v>23</v>
      </c>
      <c r="L1240" s="256">
        <v>3365801.12</v>
      </c>
      <c r="M1240" s="256">
        <v>0</v>
      </c>
      <c r="N1240" s="256">
        <v>0</v>
      </c>
      <c r="O1240" s="256">
        <v>0</v>
      </c>
      <c r="P1240" s="256">
        <v>3365801.12</v>
      </c>
      <c r="Q1240" s="258">
        <v>0</v>
      </c>
      <c r="R1240" s="258">
        <v>0</v>
      </c>
      <c r="S1240" s="259" t="s">
        <v>2259</v>
      </c>
    </row>
    <row r="1241" spans="1:19" s="205" customFormat="1" ht="12" hidden="1" customHeight="1" x14ac:dyDescent="0.2">
      <c r="A1241" s="249">
        <v>672</v>
      </c>
      <c r="B1241" s="250" t="s">
        <v>1490</v>
      </c>
      <c r="C1241" s="251" t="s">
        <v>268</v>
      </c>
      <c r="D1241" s="263" t="s">
        <v>2200</v>
      </c>
      <c r="E1241" s="255">
        <v>1975</v>
      </c>
      <c r="F1241" s="254" t="s">
        <v>784</v>
      </c>
      <c r="G1241" s="268">
        <v>2</v>
      </c>
      <c r="H1241" s="257">
        <v>3</v>
      </c>
      <c r="I1241" s="256">
        <v>939.2</v>
      </c>
      <c r="J1241" s="256">
        <v>897.1</v>
      </c>
      <c r="K1241" s="268">
        <v>300</v>
      </c>
      <c r="L1241" s="256">
        <v>1646332.51</v>
      </c>
      <c r="M1241" s="256">
        <v>0</v>
      </c>
      <c r="N1241" s="256">
        <v>0</v>
      </c>
      <c r="O1241" s="256">
        <v>0</v>
      </c>
      <c r="P1241" s="256">
        <v>1646332.51</v>
      </c>
      <c r="Q1241" s="258">
        <v>0</v>
      </c>
      <c r="R1241" s="258">
        <v>0</v>
      </c>
      <c r="S1241" s="259" t="s">
        <v>2259</v>
      </c>
    </row>
    <row r="1242" spans="1:19" s="205" customFormat="1" ht="12" hidden="1" customHeight="1" x14ac:dyDescent="0.2">
      <c r="A1242" s="249">
        <v>673</v>
      </c>
      <c r="B1242" s="250" t="s">
        <v>1491</v>
      </c>
      <c r="C1242" s="251" t="s">
        <v>268</v>
      </c>
      <c r="D1242" s="263" t="s">
        <v>2200</v>
      </c>
      <c r="E1242" s="255">
        <v>1983</v>
      </c>
      <c r="F1242" s="254" t="s">
        <v>784</v>
      </c>
      <c r="G1242" s="268">
        <v>2</v>
      </c>
      <c r="H1242" s="257">
        <v>3</v>
      </c>
      <c r="I1242" s="256">
        <v>891.9</v>
      </c>
      <c r="J1242" s="256">
        <v>848.3</v>
      </c>
      <c r="K1242" s="268">
        <v>59</v>
      </c>
      <c r="L1242" s="256">
        <v>1295303.55</v>
      </c>
      <c r="M1242" s="256">
        <v>0</v>
      </c>
      <c r="N1242" s="256">
        <v>0</v>
      </c>
      <c r="O1242" s="256">
        <v>0</v>
      </c>
      <c r="P1242" s="256">
        <v>1295303.55</v>
      </c>
      <c r="Q1242" s="258">
        <v>0</v>
      </c>
      <c r="R1242" s="258">
        <v>0</v>
      </c>
      <c r="S1242" s="259" t="s">
        <v>2259</v>
      </c>
    </row>
    <row r="1243" spans="1:19" s="205" customFormat="1" ht="12" hidden="1" customHeight="1" x14ac:dyDescent="0.2">
      <c r="A1243" s="249">
        <v>674</v>
      </c>
      <c r="B1243" s="250" t="s">
        <v>1492</v>
      </c>
      <c r="C1243" s="251" t="s">
        <v>268</v>
      </c>
      <c r="D1243" s="263" t="s">
        <v>2200</v>
      </c>
      <c r="E1243" s="255">
        <v>1980</v>
      </c>
      <c r="F1243" s="254" t="s">
        <v>784</v>
      </c>
      <c r="G1243" s="268">
        <v>2</v>
      </c>
      <c r="H1243" s="257">
        <v>3</v>
      </c>
      <c r="I1243" s="256">
        <v>976.2</v>
      </c>
      <c r="J1243" s="256">
        <v>886.2</v>
      </c>
      <c r="K1243" s="268">
        <v>42</v>
      </c>
      <c r="L1243" s="256">
        <v>1350207.86</v>
      </c>
      <c r="M1243" s="256">
        <v>0</v>
      </c>
      <c r="N1243" s="256">
        <v>0</v>
      </c>
      <c r="O1243" s="256">
        <v>0</v>
      </c>
      <c r="P1243" s="256">
        <v>1350207.86</v>
      </c>
      <c r="Q1243" s="258">
        <v>0</v>
      </c>
      <c r="R1243" s="258">
        <v>0</v>
      </c>
      <c r="S1243" s="259" t="s">
        <v>2259</v>
      </c>
    </row>
    <row r="1244" spans="1:19" s="205" customFormat="1" ht="12" hidden="1" customHeight="1" x14ac:dyDescent="0.2">
      <c r="A1244" s="249">
        <v>675</v>
      </c>
      <c r="B1244" s="250" t="s">
        <v>1493</v>
      </c>
      <c r="C1244" s="251" t="s">
        <v>268</v>
      </c>
      <c r="D1244" s="263" t="s">
        <v>2200</v>
      </c>
      <c r="E1244" s="255">
        <v>1967</v>
      </c>
      <c r="F1244" s="254" t="s">
        <v>784</v>
      </c>
      <c r="G1244" s="268">
        <v>2</v>
      </c>
      <c r="H1244" s="257">
        <v>2</v>
      </c>
      <c r="I1244" s="256">
        <v>531.70000000000005</v>
      </c>
      <c r="J1244" s="256">
        <v>494.7</v>
      </c>
      <c r="K1244" s="268">
        <v>24</v>
      </c>
      <c r="L1244" s="256">
        <v>1130590.6499999999</v>
      </c>
      <c r="M1244" s="256">
        <v>0</v>
      </c>
      <c r="N1244" s="256">
        <v>0</v>
      </c>
      <c r="O1244" s="256">
        <v>0</v>
      </c>
      <c r="P1244" s="256">
        <v>1130590.6499999999</v>
      </c>
      <c r="Q1244" s="258">
        <v>0</v>
      </c>
      <c r="R1244" s="258">
        <v>0</v>
      </c>
      <c r="S1244" s="259" t="s">
        <v>2259</v>
      </c>
    </row>
    <row r="1245" spans="1:19" s="205" customFormat="1" ht="12" hidden="1" customHeight="1" x14ac:dyDescent="0.2">
      <c r="A1245" s="249">
        <v>676</v>
      </c>
      <c r="B1245" s="250" t="s">
        <v>1494</v>
      </c>
      <c r="C1245" s="251" t="s">
        <v>268</v>
      </c>
      <c r="D1245" s="263" t="s">
        <v>2200</v>
      </c>
      <c r="E1245" s="255">
        <v>1987</v>
      </c>
      <c r="F1245" s="254" t="s">
        <v>784</v>
      </c>
      <c r="G1245" s="268">
        <v>2</v>
      </c>
      <c r="H1245" s="257">
        <v>3</v>
      </c>
      <c r="I1245" s="256">
        <v>1572.2</v>
      </c>
      <c r="J1245" s="256">
        <v>847.9</v>
      </c>
      <c r="K1245" s="268">
        <v>47</v>
      </c>
      <c r="L1245" s="256">
        <v>2694135.51</v>
      </c>
      <c r="M1245" s="256">
        <v>0</v>
      </c>
      <c r="N1245" s="256">
        <v>0</v>
      </c>
      <c r="O1245" s="256">
        <v>0</v>
      </c>
      <c r="P1245" s="256">
        <v>2694135.51</v>
      </c>
      <c r="Q1245" s="258">
        <v>0</v>
      </c>
      <c r="R1245" s="258">
        <v>0</v>
      </c>
      <c r="S1245" s="259" t="s">
        <v>2259</v>
      </c>
    </row>
    <row r="1246" spans="1:19" s="205" customFormat="1" ht="12" hidden="1" customHeight="1" x14ac:dyDescent="0.2">
      <c r="A1246" s="249">
        <v>677</v>
      </c>
      <c r="B1246" s="250" t="s">
        <v>1495</v>
      </c>
      <c r="C1246" s="251" t="s">
        <v>268</v>
      </c>
      <c r="D1246" s="263" t="s">
        <v>2200</v>
      </c>
      <c r="E1246" s="255">
        <v>1967</v>
      </c>
      <c r="F1246" s="254" t="s">
        <v>784</v>
      </c>
      <c r="G1246" s="268">
        <v>2</v>
      </c>
      <c r="H1246" s="257">
        <v>3</v>
      </c>
      <c r="I1246" s="256">
        <v>1419.2</v>
      </c>
      <c r="J1246" s="256">
        <v>891</v>
      </c>
      <c r="K1246" s="268">
        <v>7</v>
      </c>
      <c r="L1246" s="256">
        <v>8871062.9000000004</v>
      </c>
      <c r="M1246" s="256">
        <v>0</v>
      </c>
      <c r="N1246" s="256">
        <v>0</v>
      </c>
      <c r="O1246" s="256">
        <v>0</v>
      </c>
      <c r="P1246" s="256">
        <v>8871062.9000000004</v>
      </c>
      <c r="Q1246" s="258">
        <v>0</v>
      </c>
      <c r="R1246" s="258">
        <v>0</v>
      </c>
      <c r="S1246" s="259" t="s">
        <v>2259</v>
      </c>
    </row>
    <row r="1247" spans="1:19" s="205" customFormat="1" ht="12" hidden="1" customHeight="1" x14ac:dyDescent="0.2">
      <c r="A1247" s="249">
        <v>678</v>
      </c>
      <c r="B1247" s="250" t="s">
        <v>1496</v>
      </c>
      <c r="C1247" s="251" t="s">
        <v>268</v>
      </c>
      <c r="D1247" s="263" t="s">
        <v>2200</v>
      </c>
      <c r="E1247" s="255">
        <v>1975</v>
      </c>
      <c r="F1247" s="254" t="s">
        <v>784</v>
      </c>
      <c r="G1247" s="268">
        <v>5</v>
      </c>
      <c r="H1247" s="257">
        <v>4</v>
      </c>
      <c r="I1247" s="256">
        <v>3508.8</v>
      </c>
      <c r="J1247" s="256">
        <v>2842.08</v>
      </c>
      <c r="K1247" s="268">
        <v>105</v>
      </c>
      <c r="L1247" s="256">
        <v>21343605.329999998</v>
      </c>
      <c r="M1247" s="256">
        <v>0</v>
      </c>
      <c r="N1247" s="256">
        <v>0</v>
      </c>
      <c r="O1247" s="256">
        <v>0</v>
      </c>
      <c r="P1247" s="256">
        <v>21343605.329999998</v>
      </c>
      <c r="Q1247" s="258">
        <v>0</v>
      </c>
      <c r="R1247" s="258">
        <v>0</v>
      </c>
      <c r="S1247" s="259" t="s">
        <v>2259</v>
      </c>
    </row>
    <row r="1248" spans="1:19" s="205" customFormat="1" ht="12" hidden="1" customHeight="1" x14ac:dyDescent="0.2">
      <c r="A1248" s="249">
        <v>679</v>
      </c>
      <c r="B1248" s="250" t="s">
        <v>1497</v>
      </c>
      <c r="C1248" s="251" t="s">
        <v>268</v>
      </c>
      <c r="D1248" s="263" t="s">
        <v>2200</v>
      </c>
      <c r="E1248" s="255">
        <v>1993</v>
      </c>
      <c r="F1248" s="254" t="s">
        <v>784</v>
      </c>
      <c r="G1248" s="268">
        <v>3</v>
      </c>
      <c r="H1248" s="257">
        <v>3</v>
      </c>
      <c r="I1248" s="256">
        <v>2312.6</v>
      </c>
      <c r="J1248" s="256">
        <v>1702.7</v>
      </c>
      <c r="K1248" s="268">
        <v>78</v>
      </c>
      <c r="L1248" s="256">
        <v>7223726.0599999996</v>
      </c>
      <c r="M1248" s="256">
        <v>0</v>
      </c>
      <c r="N1248" s="256">
        <v>0</v>
      </c>
      <c r="O1248" s="256">
        <v>0</v>
      </c>
      <c r="P1248" s="256">
        <v>7223726.0599999996</v>
      </c>
      <c r="Q1248" s="258">
        <v>0</v>
      </c>
      <c r="R1248" s="258">
        <v>0</v>
      </c>
      <c r="S1248" s="259" t="s">
        <v>2259</v>
      </c>
    </row>
    <row r="1249" spans="1:19" s="205" customFormat="1" ht="12" hidden="1" customHeight="1" x14ac:dyDescent="0.2">
      <c r="A1249" s="249">
        <v>680</v>
      </c>
      <c r="B1249" s="250" t="s">
        <v>1486</v>
      </c>
      <c r="C1249" s="251" t="s">
        <v>268</v>
      </c>
      <c r="D1249" s="263" t="s">
        <v>266</v>
      </c>
      <c r="E1249" s="255">
        <v>1993</v>
      </c>
      <c r="F1249" s="254" t="s">
        <v>784</v>
      </c>
      <c r="G1249" s="268">
        <v>5</v>
      </c>
      <c r="H1249" s="257">
        <v>6</v>
      </c>
      <c r="I1249" s="256">
        <v>5218.3</v>
      </c>
      <c r="J1249" s="256">
        <v>4215.7</v>
      </c>
      <c r="K1249" s="268">
        <v>166</v>
      </c>
      <c r="L1249" s="256">
        <v>26148741.77</v>
      </c>
      <c r="M1249" s="256">
        <v>0</v>
      </c>
      <c r="N1249" s="256">
        <v>0</v>
      </c>
      <c r="O1249" s="256">
        <v>0</v>
      </c>
      <c r="P1249" s="256">
        <v>26148741.77</v>
      </c>
      <c r="Q1249" s="258">
        <v>0</v>
      </c>
      <c r="R1249" s="258">
        <v>0</v>
      </c>
      <c r="S1249" s="259" t="s">
        <v>2259</v>
      </c>
    </row>
    <row r="1250" spans="1:19" s="205" customFormat="1" ht="12" hidden="1" customHeight="1" x14ac:dyDescent="0.2">
      <c r="A1250" s="249">
        <v>681</v>
      </c>
      <c r="B1250" s="250" t="s">
        <v>1487</v>
      </c>
      <c r="C1250" s="251" t="s">
        <v>268</v>
      </c>
      <c r="D1250" s="263" t="s">
        <v>266</v>
      </c>
      <c r="E1250" s="255">
        <v>1973</v>
      </c>
      <c r="F1250" s="254" t="s">
        <v>784</v>
      </c>
      <c r="G1250" s="268">
        <v>5</v>
      </c>
      <c r="H1250" s="257">
        <v>4</v>
      </c>
      <c r="I1250" s="256">
        <v>4551.8999999999996</v>
      </c>
      <c r="J1250" s="256">
        <v>3337.4</v>
      </c>
      <c r="K1250" s="268">
        <v>148</v>
      </c>
      <c r="L1250" s="256">
        <v>17547333.870000001</v>
      </c>
      <c r="M1250" s="256">
        <v>0</v>
      </c>
      <c r="N1250" s="256">
        <v>0</v>
      </c>
      <c r="O1250" s="256">
        <v>0</v>
      </c>
      <c r="P1250" s="256">
        <v>17547333.870000001</v>
      </c>
      <c r="Q1250" s="258">
        <v>0</v>
      </c>
      <c r="R1250" s="258">
        <v>0</v>
      </c>
      <c r="S1250" s="259" t="s">
        <v>2259</v>
      </c>
    </row>
    <row r="1251" spans="1:19" s="205" customFormat="1" ht="12" hidden="1" customHeight="1" x14ac:dyDescent="0.2">
      <c r="A1251" s="249">
        <v>682</v>
      </c>
      <c r="B1251" s="250" t="s">
        <v>277</v>
      </c>
      <c r="C1251" s="251" t="s">
        <v>268</v>
      </c>
      <c r="D1251" s="263" t="s">
        <v>266</v>
      </c>
      <c r="E1251" s="255">
        <v>1966</v>
      </c>
      <c r="F1251" s="254" t="s">
        <v>2276</v>
      </c>
      <c r="G1251" s="268">
        <v>4</v>
      </c>
      <c r="H1251" s="257">
        <v>3</v>
      </c>
      <c r="I1251" s="256">
        <v>2537.5</v>
      </c>
      <c r="J1251" s="256">
        <v>1973.5</v>
      </c>
      <c r="K1251" s="268">
        <v>84</v>
      </c>
      <c r="L1251" s="256">
        <v>6847516.2599999998</v>
      </c>
      <c r="M1251" s="256">
        <v>0</v>
      </c>
      <c r="N1251" s="256">
        <v>0</v>
      </c>
      <c r="O1251" s="256">
        <v>0</v>
      </c>
      <c r="P1251" s="256">
        <v>6847516.2599999998</v>
      </c>
      <c r="Q1251" s="258">
        <v>0</v>
      </c>
      <c r="R1251" s="258">
        <v>0</v>
      </c>
      <c r="S1251" s="259" t="s">
        <v>2259</v>
      </c>
    </row>
    <row r="1252" spans="1:19" s="205" customFormat="1" ht="27.75" hidden="1" customHeight="1" x14ac:dyDescent="0.2">
      <c r="A1252" s="322" t="s">
        <v>2206</v>
      </c>
      <c r="B1252" s="322"/>
      <c r="C1252" s="259"/>
      <c r="D1252" s="249" t="s">
        <v>202</v>
      </c>
      <c r="E1252" s="249" t="s">
        <v>202</v>
      </c>
      <c r="F1252" s="249" t="s">
        <v>202</v>
      </c>
      <c r="G1252" s="265" t="s">
        <v>202</v>
      </c>
      <c r="H1252" s="265" t="s">
        <v>202</v>
      </c>
      <c r="I1252" s="260">
        <v>28891.29</v>
      </c>
      <c r="J1252" s="260">
        <v>21742.170000000002</v>
      </c>
      <c r="K1252" s="269">
        <v>1378</v>
      </c>
      <c r="L1252" s="260">
        <v>106422376.51000001</v>
      </c>
      <c r="M1252" s="260">
        <v>0</v>
      </c>
      <c r="N1252" s="260">
        <v>0</v>
      </c>
      <c r="O1252" s="260">
        <v>0</v>
      </c>
      <c r="P1252" s="260">
        <v>106422376.51000001</v>
      </c>
      <c r="Q1252" s="260">
        <v>0</v>
      </c>
      <c r="R1252" s="260">
        <v>0</v>
      </c>
      <c r="S1252" s="258"/>
    </row>
    <row r="1253" spans="1:19" s="38" customFormat="1" ht="12" hidden="1" customHeight="1" x14ac:dyDescent="0.2">
      <c r="A1253" s="335" t="s">
        <v>183</v>
      </c>
      <c r="B1253" s="336"/>
      <c r="C1253" s="336"/>
      <c r="D1253" s="336"/>
      <c r="E1253" s="336"/>
      <c r="F1253" s="336"/>
      <c r="G1253" s="336"/>
      <c r="H1253" s="336"/>
      <c r="I1253" s="336"/>
      <c r="J1253" s="336"/>
      <c r="K1253" s="336"/>
      <c r="L1253" s="336"/>
      <c r="M1253" s="336"/>
      <c r="N1253" s="336"/>
      <c r="O1253" s="336"/>
      <c r="P1253" s="336"/>
      <c r="Q1253" s="336"/>
      <c r="R1253" s="336"/>
      <c r="S1253" s="337"/>
    </row>
    <row r="1254" spans="1:19" s="38" customFormat="1" ht="12" hidden="1" customHeight="1" x14ac:dyDescent="0.2">
      <c r="A1254" s="249">
        <v>683</v>
      </c>
      <c r="B1254" s="250" t="s">
        <v>1502</v>
      </c>
      <c r="C1254" s="251" t="s">
        <v>268</v>
      </c>
      <c r="D1254" s="263" t="s">
        <v>2200</v>
      </c>
      <c r="E1254" s="255">
        <v>1972</v>
      </c>
      <c r="F1254" s="254" t="s">
        <v>784</v>
      </c>
      <c r="G1254" s="268">
        <v>2</v>
      </c>
      <c r="H1254" s="257">
        <v>2</v>
      </c>
      <c r="I1254" s="256">
        <v>498.3</v>
      </c>
      <c r="J1254" s="256">
        <v>456.7</v>
      </c>
      <c r="K1254" s="268">
        <v>23</v>
      </c>
      <c r="L1254" s="256">
        <v>2255861.0499999998</v>
      </c>
      <c r="M1254" s="256">
        <v>0</v>
      </c>
      <c r="N1254" s="256">
        <v>0</v>
      </c>
      <c r="O1254" s="256">
        <v>0</v>
      </c>
      <c r="P1254" s="256">
        <v>2255861.0499999998</v>
      </c>
      <c r="Q1254" s="258">
        <v>0</v>
      </c>
      <c r="R1254" s="258">
        <v>0</v>
      </c>
      <c r="S1254" s="259" t="s">
        <v>2259</v>
      </c>
    </row>
    <row r="1255" spans="1:19" s="38" customFormat="1" ht="12" hidden="1" customHeight="1" x14ac:dyDescent="0.2">
      <c r="A1255" s="249">
        <v>684</v>
      </c>
      <c r="B1255" s="250" t="s">
        <v>1503</v>
      </c>
      <c r="C1255" s="251" t="s">
        <v>268</v>
      </c>
      <c r="D1255" s="263" t="s">
        <v>2200</v>
      </c>
      <c r="E1255" s="255">
        <v>1973</v>
      </c>
      <c r="F1255" s="254" t="s">
        <v>784</v>
      </c>
      <c r="G1255" s="268">
        <v>2</v>
      </c>
      <c r="H1255" s="257">
        <v>2</v>
      </c>
      <c r="I1255" s="256">
        <v>643</v>
      </c>
      <c r="J1255" s="256">
        <v>593.5</v>
      </c>
      <c r="K1255" s="268">
        <v>10</v>
      </c>
      <c r="L1255" s="256">
        <v>2931327.69</v>
      </c>
      <c r="M1255" s="256">
        <v>0</v>
      </c>
      <c r="N1255" s="256">
        <v>0</v>
      </c>
      <c r="O1255" s="256">
        <v>0</v>
      </c>
      <c r="P1255" s="256">
        <v>2931327.69</v>
      </c>
      <c r="Q1255" s="258">
        <v>0</v>
      </c>
      <c r="R1255" s="258">
        <v>0</v>
      </c>
      <c r="S1255" s="259" t="s">
        <v>2259</v>
      </c>
    </row>
    <row r="1256" spans="1:19" s="38" customFormat="1" ht="12" hidden="1" customHeight="1" x14ac:dyDescent="0.2">
      <c r="A1256" s="249">
        <v>685</v>
      </c>
      <c r="B1256" s="250" t="s">
        <v>1509</v>
      </c>
      <c r="C1256" s="251" t="s">
        <v>268</v>
      </c>
      <c r="D1256" s="263" t="s">
        <v>2200</v>
      </c>
      <c r="E1256" s="255">
        <v>1973</v>
      </c>
      <c r="F1256" s="254" t="s">
        <v>784</v>
      </c>
      <c r="G1256" s="268">
        <v>2</v>
      </c>
      <c r="H1256" s="257">
        <v>1</v>
      </c>
      <c r="I1256" s="256">
        <v>759</v>
      </c>
      <c r="J1256" s="256">
        <v>606.29999999999995</v>
      </c>
      <c r="K1256" s="268">
        <v>30</v>
      </c>
      <c r="L1256" s="256">
        <v>2993631.7</v>
      </c>
      <c r="M1256" s="256">
        <v>0</v>
      </c>
      <c r="N1256" s="256">
        <v>0</v>
      </c>
      <c r="O1256" s="256">
        <v>0</v>
      </c>
      <c r="P1256" s="256">
        <v>2993631.7</v>
      </c>
      <c r="Q1256" s="258">
        <v>0</v>
      </c>
      <c r="R1256" s="258">
        <v>0</v>
      </c>
      <c r="S1256" s="259" t="s">
        <v>2259</v>
      </c>
    </row>
    <row r="1257" spans="1:19" s="38" customFormat="1" ht="12" hidden="1" customHeight="1" x14ac:dyDescent="0.2">
      <c r="A1257" s="249">
        <v>686</v>
      </c>
      <c r="B1257" s="250" t="s">
        <v>1510</v>
      </c>
      <c r="C1257" s="251" t="s">
        <v>268</v>
      </c>
      <c r="D1257" s="263" t="s">
        <v>2200</v>
      </c>
      <c r="E1257" s="255">
        <v>1973</v>
      </c>
      <c r="F1257" s="254" t="s">
        <v>784</v>
      </c>
      <c r="G1257" s="268">
        <v>2</v>
      </c>
      <c r="H1257" s="257">
        <v>3</v>
      </c>
      <c r="I1257" s="256">
        <v>991.6</v>
      </c>
      <c r="J1257" s="256">
        <v>908.65</v>
      </c>
      <c r="K1257" s="268">
        <v>38</v>
      </c>
      <c r="L1257" s="256">
        <v>4487408.34</v>
      </c>
      <c r="M1257" s="256">
        <v>0</v>
      </c>
      <c r="N1257" s="256">
        <v>0</v>
      </c>
      <c r="O1257" s="256">
        <v>0</v>
      </c>
      <c r="P1257" s="256">
        <v>4487408.34</v>
      </c>
      <c r="Q1257" s="258">
        <v>0</v>
      </c>
      <c r="R1257" s="258">
        <v>0</v>
      </c>
      <c r="S1257" s="259" t="s">
        <v>2259</v>
      </c>
    </row>
    <row r="1258" spans="1:19" s="38" customFormat="1" ht="12" hidden="1" customHeight="1" x14ac:dyDescent="0.2">
      <c r="A1258" s="249">
        <v>687</v>
      </c>
      <c r="B1258" s="250" t="s">
        <v>1511</v>
      </c>
      <c r="C1258" s="251" t="s">
        <v>268</v>
      </c>
      <c r="D1258" s="263" t="s">
        <v>2200</v>
      </c>
      <c r="E1258" s="255">
        <v>1975</v>
      </c>
      <c r="F1258" s="254" t="s">
        <v>784</v>
      </c>
      <c r="G1258" s="268">
        <v>2</v>
      </c>
      <c r="H1258" s="257">
        <v>3</v>
      </c>
      <c r="I1258" s="256">
        <v>539.5</v>
      </c>
      <c r="J1258" s="256">
        <v>487.1</v>
      </c>
      <c r="K1258" s="268">
        <v>25</v>
      </c>
      <c r="L1258" s="256">
        <v>2405542.63</v>
      </c>
      <c r="M1258" s="256">
        <v>0</v>
      </c>
      <c r="N1258" s="256">
        <v>0</v>
      </c>
      <c r="O1258" s="256">
        <v>0</v>
      </c>
      <c r="P1258" s="256">
        <v>2405542.63</v>
      </c>
      <c r="Q1258" s="258">
        <v>0</v>
      </c>
      <c r="R1258" s="258">
        <v>0</v>
      </c>
      <c r="S1258" s="259" t="s">
        <v>2259</v>
      </c>
    </row>
    <row r="1259" spans="1:19" s="38" customFormat="1" ht="12" hidden="1" customHeight="1" x14ac:dyDescent="0.2">
      <c r="A1259" s="249">
        <v>688</v>
      </c>
      <c r="B1259" s="250" t="s">
        <v>1512</v>
      </c>
      <c r="C1259" s="251" t="s">
        <v>268</v>
      </c>
      <c r="D1259" s="263" t="s">
        <v>2200</v>
      </c>
      <c r="E1259" s="255">
        <v>1985</v>
      </c>
      <c r="F1259" s="254" t="s">
        <v>784</v>
      </c>
      <c r="G1259" s="268">
        <v>3</v>
      </c>
      <c r="H1259" s="257">
        <v>2</v>
      </c>
      <c r="I1259" s="256">
        <v>935.6</v>
      </c>
      <c r="J1259" s="256">
        <v>838.2</v>
      </c>
      <c r="K1259" s="268">
        <v>32</v>
      </c>
      <c r="L1259" s="256">
        <v>2759611.76</v>
      </c>
      <c r="M1259" s="256">
        <v>0</v>
      </c>
      <c r="N1259" s="256">
        <v>0</v>
      </c>
      <c r="O1259" s="256">
        <v>0</v>
      </c>
      <c r="P1259" s="256">
        <v>2759611.76</v>
      </c>
      <c r="Q1259" s="258">
        <v>0</v>
      </c>
      <c r="R1259" s="258">
        <v>0</v>
      </c>
      <c r="S1259" s="259" t="s">
        <v>2259</v>
      </c>
    </row>
    <row r="1260" spans="1:19" s="38" customFormat="1" ht="37.5" hidden="1" customHeight="1" x14ac:dyDescent="0.2">
      <c r="A1260" s="331" t="s">
        <v>216</v>
      </c>
      <c r="B1260" s="331"/>
      <c r="C1260" s="259"/>
      <c r="D1260" s="249" t="s">
        <v>202</v>
      </c>
      <c r="E1260" s="249" t="s">
        <v>202</v>
      </c>
      <c r="F1260" s="249" t="s">
        <v>202</v>
      </c>
      <c r="G1260" s="265" t="s">
        <v>202</v>
      </c>
      <c r="H1260" s="265" t="s">
        <v>202</v>
      </c>
      <c r="I1260" s="260">
        <v>4367</v>
      </c>
      <c r="J1260" s="260">
        <v>3890.45</v>
      </c>
      <c r="K1260" s="269">
        <v>158</v>
      </c>
      <c r="L1260" s="260">
        <v>17833383.170000002</v>
      </c>
      <c r="M1260" s="260">
        <v>0</v>
      </c>
      <c r="N1260" s="260">
        <v>0</v>
      </c>
      <c r="O1260" s="260">
        <v>0</v>
      </c>
      <c r="P1260" s="260">
        <v>17833383.170000002</v>
      </c>
      <c r="Q1260" s="260">
        <v>0</v>
      </c>
      <c r="R1260" s="260">
        <v>0</v>
      </c>
      <c r="S1260" s="258"/>
    </row>
    <row r="1261" spans="1:19" s="38" customFormat="1" ht="12" hidden="1" customHeight="1" x14ac:dyDescent="0.2">
      <c r="A1261" s="338" t="s">
        <v>204</v>
      </c>
      <c r="B1261" s="339"/>
      <c r="C1261" s="339"/>
      <c r="D1261" s="339"/>
      <c r="E1261" s="339"/>
      <c r="F1261" s="339"/>
      <c r="G1261" s="339"/>
      <c r="H1261" s="339"/>
      <c r="I1261" s="339"/>
      <c r="J1261" s="339"/>
      <c r="K1261" s="339"/>
      <c r="L1261" s="339"/>
      <c r="M1261" s="339"/>
      <c r="N1261" s="339"/>
      <c r="O1261" s="339"/>
      <c r="P1261" s="339"/>
      <c r="Q1261" s="339"/>
      <c r="R1261" s="339"/>
      <c r="S1261" s="340"/>
    </row>
    <row r="1262" spans="1:19" s="38" customFormat="1" ht="12" hidden="1" customHeight="1" x14ac:dyDescent="0.2">
      <c r="A1262" s="249">
        <v>689</v>
      </c>
      <c r="B1262" s="250" t="s">
        <v>1517</v>
      </c>
      <c r="C1262" s="251" t="s">
        <v>268</v>
      </c>
      <c r="D1262" s="263" t="s">
        <v>2200</v>
      </c>
      <c r="E1262" s="255">
        <v>1993</v>
      </c>
      <c r="F1262" s="254" t="s">
        <v>784</v>
      </c>
      <c r="G1262" s="268">
        <v>4</v>
      </c>
      <c r="H1262" s="257">
        <v>1</v>
      </c>
      <c r="I1262" s="256">
        <v>945.8</v>
      </c>
      <c r="J1262" s="256">
        <v>853.1</v>
      </c>
      <c r="K1262" s="268">
        <v>45</v>
      </c>
      <c r="L1262" s="256">
        <v>4825515.24</v>
      </c>
      <c r="M1262" s="256">
        <v>0</v>
      </c>
      <c r="N1262" s="256">
        <v>0</v>
      </c>
      <c r="O1262" s="256">
        <v>0</v>
      </c>
      <c r="P1262" s="256">
        <v>4825515.24</v>
      </c>
      <c r="Q1262" s="258">
        <v>0</v>
      </c>
      <c r="R1262" s="258">
        <v>0</v>
      </c>
      <c r="S1262" s="259" t="s">
        <v>2259</v>
      </c>
    </row>
    <row r="1263" spans="1:19" s="38" customFormat="1" ht="12" hidden="1" customHeight="1" x14ac:dyDescent="0.2">
      <c r="A1263" s="249">
        <v>690</v>
      </c>
      <c r="B1263" s="250" t="s">
        <v>1518</v>
      </c>
      <c r="C1263" s="251" t="s">
        <v>268</v>
      </c>
      <c r="D1263" s="263" t="s">
        <v>2200</v>
      </c>
      <c r="E1263" s="255">
        <v>1995</v>
      </c>
      <c r="F1263" s="254" t="s">
        <v>784</v>
      </c>
      <c r="G1263" s="268">
        <v>4</v>
      </c>
      <c r="H1263" s="257">
        <v>1</v>
      </c>
      <c r="I1263" s="256">
        <v>945.8</v>
      </c>
      <c r="J1263" s="256">
        <v>853.1</v>
      </c>
      <c r="K1263" s="268">
        <v>20</v>
      </c>
      <c r="L1263" s="256">
        <v>4102947.01</v>
      </c>
      <c r="M1263" s="256">
        <v>0</v>
      </c>
      <c r="N1263" s="256">
        <v>0</v>
      </c>
      <c r="O1263" s="256">
        <v>0</v>
      </c>
      <c r="P1263" s="256">
        <v>4102947.01</v>
      </c>
      <c r="Q1263" s="258">
        <v>0</v>
      </c>
      <c r="R1263" s="258">
        <v>0</v>
      </c>
      <c r="S1263" s="259" t="s">
        <v>2259</v>
      </c>
    </row>
    <row r="1264" spans="1:19" s="38" customFormat="1" ht="12" hidden="1" customHeight="1" x14ac:dyDescent="0.2">
      <c r="A1264" s="249">
        <v>691</v>
      </c>
      <c r="B1264" s="250" t="s">
        <v>1519</v>
      </c>
      <c r="C1264" s="251" t="s">
        <v>268</v>
      </c>
      <c r="D1264" s="263" t="s">
        <v>2200</v>
      </c>
      <c r="E1264" s="255">
        <v>1986</v>
      </c>
      <c r="F1264" s="254" t="s">
        <v>781</v>
      </c>
      <c r="G1264" s="268">
        <v>3</v>
      </c>
      <c r="H1264" s="257">
        <v>3</v>
      </c>
      <c r="I1264" s="256">
        <v>1379.9</v>
      </c>
      <c r="J1264" s="256">
        <v>1342.4</v>
      </c>
      <c r="K1264" s="268">
        <v>41</v>
      </c>
      <c r="L1264" s="256">
        <v>6078440</v>
      </c>
      <c r="M1264" s="256">
        <v>0</v>
      </c>
      <c r="N1264" s="256">
        <v>0</v>
      </c>
      <c r="O1264" s="256">
        <v>0</v>
      </c>
      <c r="P1264" s="256">
        <v>6078440</v>
      </c>
      <c r="Q1264" s="258">
        <v>0</v>
      </c>
      <c r="R1264" s="258">
        <v>0</v>
      </c>
      <c r="S1264" s="259" t="s">
        <v>2259</v>
      </c>
    </row>
    <row r="1265" spans="1:19" s="38" customFormat="1" ht="12" hidden="1" customHeight="1" x14ac:dyDescent="0.2">
      <c r="A1265" s="249">
        <v>692</v>
      </c>
      <c r="B1265" s="250" t="s">
        <v>1520</v>
      </c>
      <c r="C1265" s="251" t="s">
        <v>268</v>
      </c>
      <c r="D1265" s="263" t="s">
        <v>2200</v>
      </c>
      <c r="E1265" s="255">
        <v>1990</v>
      </c>
      <c r="F1265" s="254" t="s">
        <v>781</v>
      </c>
      <c r="G1265" s="268">
        <v>2</v>
      </c>
      <c r="H1265" s="257">
        <v>2</v>
      </c>
      <c r="I1265" s="256">
        <v>648.70000000000005</v>
      </c>
      <c r="J1265" s="256">
        <v>607.5</v>
      </c>
      <c r="K1265" s="268">
        <v>33</v>
      </c>
      <c r="L1265" s="256">
        <v>3084808.3</v>
      </c>
      <c r="M1265" s="256">
        <v>0</v>
      </c>
      <c r="N1265" s="256">
        <v>0</v>
      </c>
      <c r="O1265" s="256">
        <v>0</v>
      </c>
      <c r="P1265" s="256">
        <v>3084808.3</v>
      </c>
      <c r="Q1265" s="258">
        <v>0</v>
      </c>
      <c r="R1265" s="258">
        <v>0</v>
      </c>
      <c r="S1265" s="259" t="s">
        <v>2259</v>
      </c>
    </row>
    <row r="1266" spans="1:19" s="38" customFormat="1" ht="12" hidden="1" customHeight="1" x14ac:dyDescent="0.2">
      <c r="A1266" s="249">
        <v>693</v>
      </c>
      <c r="B1266" s="250" t="s">
        <v>1521</v>
      </c>
      <c r="C1266" s="251" t="s">
        <v>268</v>
      </c>
      <c r="D1266" s="263" t="s">
        <v>2200</v>
      </c>
      <c r="E1266" s="255">
        <v>1990</v>
      </c>
      <c r="F1266" s="254" t="s">
        <v>781</v>
      </c>
      <c r="G1266" s="268">
        <v>2</v>
      </c>
      <c r="H1266" s="257">
        <v>2</v>
      </c>
      <c r="I1266" s="256">
        <v>648.70000000000005</v>
      </c>
      <c r="J1266" s="256">
        <v>607.5</v>
      </c>
      <c r="K1266" s="268">
        <v>37</v>
      </c>
      <c r="L1266" s="256">
        <v>3084808.3</v>
      </c>
      <c r="M1266" s="256">
        <v>0</v>
      </c>
      <c r="N1266" s="256">
        <v>0</v>
      </c>
      <c r="O1266" s="256">
        <v>0</v>
      </c>
      <c r="P1266" s="256">
        <v>3084808.3</v>
      </c>
      <c r="Q1266" s="258">
        <v>0</v>
      </c>
      <c r="R1266" s="258">
        <v>0</v>
      </c>
      <c r="S1266" s="259" t="s">
        <v>2259</v>
      </c>
    </row>
    <row r="1267" spans="1:19" s="38" customFormat="1" ht="12" hidden="1" customHeight="1" x14ac:dyDescent="0.2">
      <c r="A1267" s="249">
        <v>694</v>
      </c>
      <c r="B1267" s="250" t="s">
        <v>1522</v>
      </c>
      <c r="C1267" s="251" t="s">
        <v>268</v>
      </c>
      <c r="D1267" s="263" t="s">
        <v>2200</v>
      </c>
      <c r="E1267" s="255">
        <v>1994</v>
      </c>
      <c r="F1267" s="254" t="s">
        <v>781</v>
      </c>
      <c r="G1267" s="268">
        <v>2</v>
      </c>
      <c r="H1267" s="257">
        <v>2</v>
      </c>
      <c r="I1267" s="256">
        <v>654.4</v>
      </c>
      <c r="J1267" s="256">
        <v>610.5</v>
      </c>
      <c r="K1267" s="268">
        <v>19</v>
      </c>
      <c r="L1267" s="256">
        <v>3077210.25</v>
      </c>
      <c r="M1267" s="256">
        <v>0</v>
      </c>
      <c r="N1267" s="256">
        <v>0</v>
      </c>
      <c r="O1267" s="256">
        <v>0</v>
      </c>
      <c r="P1267" s="256">
        <v>3077210.25</v>
      </c>
      <c r="Q1267" s="258">
        <v>0</v>
      </c>
      <c r="R1267" s="258">
        <v>0</v>
      </c>
      <c r="S1267" s="259" t="s">
        <v>2259</v>
      </c>
    </row>
    <row r="1268" spans="1:19" s="38" customFormat="1" ht="12" hidden="1" customHeight="1" x14ac:dyDescent="0.2">
      <c r="A1268" s="249">
        <v>695</v>
      </c>
      <c r="B1268" s="250" t="s">
        <v>1523</v>
      </c>
      <c r="C1268" s="251" t="s">
        <v>268</v>
      </c>
      <c r="D1268" s="263" t="s">
        <v>2200</v>
      </c>
      <c r="E1268" s="255">
        <v>1988</v>
      </c>
      <c r="F1268" s="254" t="s">
        <v>781</v>
      </c>
      <c r="G1268" s="268">
        <v>2</v>
      </c>
      <c r="H1268" s="257">
        <v>2</v>
      </c>
      <c r="I1268" s="256">
        <v>654.4</v>
      </c>
      <c r="J1268" s="256">
        <v>610.5</v>
      </c>
      <c r="K1268" s="268">
        <v>45</v>
      </c>
      <c r="L1268" s="256">
        <v>3115200.51</v>
      </c>
      <c r="M1268" s="256">
        <v>0</v>
      </c>
      <c r="N1268" s="256">
        <v>0</v>
      </c>
      <c r="O1268" s="256">
        <v>0</v>
      </c>
      <c r="P1268" s="256">
        <v>3115200.51</v>
      </c>
      <c r="Q1268" s="258">
        <v>0</v>
      </c>
      <c r="R1268" s="258">
        <v>0</v>
      </c>
      <c r="S1268" s="259" t="s">
        <v>2259</v>
      </c>
    </row>
    <row r="1269" spans="1:19" s="38" customFormat="1" ht="12" hidden="1" customHeight="1" x14ac:dyDescent="0.2">
      <c r="A1269" s="249">
        <v>696</v>
      </c>
      <c r="B1269" s="250" t="s">
        <v>1524</v>
      </c>
      <c r="C1269" s="251" t="s">
        <v>268</v>
      </c>
      <c r="D1269" s="263" t="s">
        <v>2200</v>
      </c>
      <c r="E1269" s="255">
        <v>1996</v>
      </c>
      <c r="F1269" s="254" t="s">
        <v>784</v>
      </c>
      <c r="G1269" s="268">
        <v>2</v>
      </c>
      <c r="H1269" s="257">
        <v>2</v>
      </c>
      <c r="I1269" s="256">
        <v>654.4</v>
      </c>
      <c r="J1269" s="256">
        <v>610.5</v>
      </c>
      <c r="K1269" s="268">
        <v>44</v>
      </c>
      <c r="L1269" s="256">
        <v>3229171.25</v>
      </c>
      <c r="M1269" s="256">
        <v>0</v>
      </c>
      <c r="N1269" s="256">
        <v>0</v>
      </c>
      <c r="O1269" s="256">
        <v>0</v>
      </c>
      <c r="P1269" s="256">
        <v>3229171.25</v>
      </c>
      <c r="Q1269" s="258">
        <v>0</v>
      </c>
      <c r="R1269" s="258">
        <v>0</v>
      </c>
      <c r="S1269" s="259" t="s">
        <v>2259</v>
      </c>
    </row>
    <row r="1270" spans="1:19" s="38" customFormat="1" ht="12" hidden="1" customHeight="1" x14ac:dyDescent="0.2">
      <c r="A1270" s="249">
        <v>697</v>
      </c>
      <c r="B1270" s="250" t="s">
        <v>1525</v>
      </c>
      <c r="C1270" s="251" t="s">
        <v>268</v>
      </c>
      <c r="D1270" s="263" t="s">
        <v>2200</v>
      </c>
      <c r="E1270" s="255">
        <v>1993</v>
      </c>
      <c r="F1270" s="254" t="s">
        <v>781</v>
      </c>
      <c r="G1270" s="268">
        <v>2</v>
      </c>
      <c r="H1270" s="257">
        <v>2</v>
      </c>
      <c r="I1270" s="256">
        <v>654.4</v>
      </c>
      <c r="J1270" s="256">
        <v>610.5</v>
      </c>
      <c r="K1270" s="268">
        <v>38</v>
      </c>
      <c r="L1270" s="256">
        <v>3115200.51</v>
      </c>
      <c r="M1270" s="256">
        <v>0</v>
      </c>
      <c r="N1270" s="256">
        <v>0</v>
      </c>
      <c r="O1270" s="256">
        <v>0</v>
      </c>
      <c r="P1270" s="256">
        <v>3115200.51</v>
      </c>
      <c r="Q1270" s="258">
        <v>0</v>
      </c>
      <c r="R1270" s="258">
        <v>0</v>
      </c>
      <c r="S1270" s="259" t="s">
        <v>2259</v>
      </c>
    </row>
    <row r="1271" spans="1:19" s="38" customFormat="1" ht="12" hidden="1" customHeight="1" x14ac:dyDescent="0.2">
      <c r="A1271" s="249">
        <v>698</v>
      </c>
      <c r="B1271" s="250" t="s">
        <v>1526</v>
      </c>
      <c r="C1271" s="251" t="s">
        <v>268</v>
      </c>
      <c r="D1271" s="263" t="s">
        <v>2200</v>
      </c>
      <c r="E1271" s="255">
        <v>2002</v>
      </c>
      <c r="F1271" s="254" t="s">
        <v>784</v>
      </c>
      <c r="G1271" s="268">
        <v>3</v>
      </c>
      <c r="H1271" s="257">
        <v>3</v>
      </c>
      <c r="I1271" s="256">
        <v>1058.2</v>
      </c>
      <c r="J1271" s="256">
        <v>961.6</v>
      </c>
      <c r="K1271" s="268">
        <v>41</v>
      </c>
      <c r="L1271" s="256">
        <v>7180157.25</v>
      </c>
      <c r="M1271" s="256">
        <v>0</v>
      </c>
      <c r="N1271" s="256">
        <v>0</v>
      </c>
      <c r="O1271" s="256">
        <v>0</v>
      </c>
      <c r="P1271" s="256">
        <v>7180157.25</v>
      </c>
      <c r="Q1271" s="258">
        <v>0</v>
      </c>
      <c r="R1271" s="258">
        <v>0</v>
      </c>
      <c r="S1271" s="259" t="s">
        <v>2259</v>
      </c>
    </row>
    <row r="1272" spans="1:19" s="38" customFormat="1" ht="12" hidden="1" customHeight="1" x14ac:dyDescent="0.2">
      <c r="A1272" s="249">
        <v>699</v>
      </c>
      <c r="B1272" s="250" t="s">
        <v>1527</v>
      </c>
      <c r="C1272" s="251" t="s">
        <v>268</v>
      </c>
      <c r="D1272" s="263" t="s">
        <v>2200</v>
      </c>
      <c r="E1272" s="255">
        <v>1982</v>
      </c>
      <c r="F1272" s="254" t="s">
        <v>781</v>
      </c>
      <c r="G1272" s="268">
        <v>2</v>
      </c>
      <c r="H1272" s="257">
        <v>2</v>
      </c>
      <c r="I1272" s="256">
        <v>648.70000000000005</v>
      </c>
      <c r="J1272" s="256">
        <v>607.5</v>
      </c>
      <c r="K1272" s="268">
        <v>34</v>
      </c>
      <c r="L1272" s="256">
        <v>3588203.64</v>
      </c>
      <c r="M1272" s="256">
        <v>0</v>
      </c>
      <c r="N1272" s="256">
        <v>0</v>
      </c>
      <c r="O1272" s="256">
        <v>0</v>
      </c>
      <c r="P1272" s="256">
        <v>3588203.64</v>
      </c>
      <c r="Q1272" s="258">
        <v>0</v>
      </c>
      <c r="R1272" s="258">
        <v>0</v>
      </c>
      <c r="S1272" s="259" t="s">
        <v>2259</v>
      </c>
    </row>
    <row r="1273" spans="1:19" s="38" customFormat="1" ht="12" hidden="1" customHeight="1" x14ac:dyDescent="0.2">
      <c r="A1273" s="249">
        <v>700</v>
      </c>
      <c r="B1273" s="250" t="s">
        <v>1528</v>
      </c>
      <c r="C1273" s="251" t="s">
        <v>268</v>
      </c>
      <c r="D1273" s="263" t="s">
        <v>2200</v>
      </c>
      <c r="E1273" s="255">
        <v>1983</v>
      </c>
      <c r="F1273" s="254" t="s">
        <v>781</v>
      </c>
      <c r="G1273" s="268">
        <v>2</v>
      </c>
      <c r="H1273" s="257">
        <v>2</v>
      </c>
      <c r="I1273" s="256">
        <v>648.70000000000005</v>
      </c>
      <c r="J1273" s="256">
        <v>607.5</v>
      </c>
      <c r="K1273" s="268">
        <v>34</v>
      </c>
      <c r="L1273" s="256">
        <v>3084808.3</v>
      </c>
      <c r="M1273" s="256">
        <v>0</v>
      </c>
      <c r="N1273" s="256">
        <v>0</v>
      </c>
      <c r="O1273" s="256">
        <v>0</v>
      </c>
      <c r="P1273" s="256">
        <v>3084808.3</v>
      </c>
      <c r="Q1273" s="258">
        <v>0</v>
      </c>
      <c r="R1273" s="258">
        <v>0</v>
      </c>
      <c r="S1273" s="259" t="s">
        <v>2259</v>
      </c>
    </row>
    <row r="1274" spans="1:19" s="38" customFormat="1" ht="12" hidden="1" customHeight="1" x14ac:dyDescent="0.2">
      <c r="A1274" s="249">
        <v>701</v>
      </c>
      <c r="B1274" s="250" t="s">
        <v>1529</v>
      </c>
      <c r="C1274" s="251" t="s">
        <v>268</v>
      </c>
      <c r="D1274" s="263" t="s">
        <v>2200</v>
      </c>
      <c r="E1274" s="255">
        <v>1988</v>
      </c>
      <c r="F1274" s="254" t="s">
        <v>781</v>
      </c>
      <c r="G1274" s="268">
        <v>3</v>
      </c>
      <c r="H1274" s="257">
        <v>3</v>
      </c>
      <c r="I1274" s="256">
        <v>1379.9</v>
      </c>
      <c r="J1274" s="256">
        <v>1342.4</v>
      </c>
      <c r="K1274" s="268">
        <v>80</v>
      </c>
      <c r="L1274" s="256">
        <v>6230401.0099999998</v>
      </c>
      <c r="M1274" s="256">
        <v>0</v>
      </c>
      <c r="N1274" s="256">
        <v>0</v>
      </c>
      <c r="O1274" s="256">
        <v>0</v>
      </c>
      <c r="P1274" s="256">
        <v>6230401.0099999998</v>
      </c>
      <c r="Q1274" s="258">
        <v>0</v>
      </c>
      <c r="R1274" s="258">
        <v>0</v>
      </c>
      <c r="S1274" s="259" t="s">
        <v>2259</v>
      </c>
    </row>
    <row r="1275" spans="1:19" s="38" customFormat="1" ht="12" hidden="1" customHeight="1" x14ac:dyDescent="0.2">
      <c r="A1275" s="249">
        <v>702</v>
      </c>
      <c r="B1275" s="250" t="s">
        <v>1530</v>
      </c>
      <c r="C1275" s="251" t="s">
        <v>268</v>
      </c>
      <c r="D1275" s="263" t="s">
        <v>2200</v>
      </c>
      <c r="E1275" s="255">
        <v>1989</v>
      </c>
      <c r="F1275" s="254" t="s">
        <v>781</v>
      </c>
      <c r="G1275" s="268">
        <v>2</v>
      </c>
      <c r="H1275" s="257">
        <v>2</v>
      </c>
      <c r="I1275" s="256">
        <v>648.70000000000005</v>
      </c>
      <c r="J1275" s="256">
        <v>607.5</v>
      </c>
      <c r="K1275" s="268">
        <v>40</v>
      </c>
      <c r="L1275" s="256">
        <v>3084808.3</v>
      </c>
      <c r="M1275" s="256">
        <v>0</v>
      </c>
      <c r="N1275" s="256">
        <v>0</v>
      </c>
      <c r="O1275" s="256">
        <v>0</v>
      </c>
      <c r="P1275" s="256">
        <v>3084808.3</v>
      </c>
      <c r="Q1275" s="258">
        <v>0</v>
      </c>
      <c r="R1275" s="258">
        <v>0</v>
      </c>
      <c r="S1275" s="259" t="s">
        <v>2259</v>
      </c>
    </row>
    <row r="1276" spans="1:19" s="38" customFormat="1" ht="12" hidden="1" customHeight="1" x14ac:dyDescent="0.2">
      <c r="A1276" s="249">
        <v>703</v>
      </c>
      <c r="B1276" s="250" t="s">
        <v>1531</v>
      </c>
      <c r="C1276" s="251" t="s">
        <v>268</v>
      </c>
      <c r="D1276" s="263" t="s">
        <v>2200</v>
      </c>
      <c r="E1276" s="255">
        <v>1988</v>
      </c>
      <c r="F1276" s="254" t="s">
        <v>781</v>
      </c>
      <c r="G1276" s="268">
        <v>3</v>
      </c>
      <c r="H1276" s="257">
        <v>3</v>
      </c>
      <c r="I1276" s="256">
        <v>1379.9</v>
      </c>
      <c r="J1276" s="256">
        <v>1342.4</v>
      </c>
      <c r="K1276" s="268">
        <v>63</v>
      </c>
      <c r="L1276" s="256">
        <v>5964469.25</v>
      </c>
      <c r="M1276" s="256">
        <v>0</v>
      </c>
      <c r="N1276" s="256">
        <v>0</v>
      </c>
      <c r="O1276" s="256">
        <v>0</v>
      </c>
      <c r="P1276" s="256">
        <v>5964469.25</v>
      </c>
      <c r="Q1276" s="258">
        <v>0</v>
      </c>
      <c r="R1276" s="258">
        <v>0</v>
      </c>
      <c r="S1276" s="259" t="s">
        <v>2259</v>
      </c>
    </row>
    <row r="1277" spans="1:19" s="38" customFormat="1" ht="12" hidden="1" customHeight="1" x14ac:dyDescent="0.2">
      <c r="A1277" s="249">
        <v>704</v>
      </c>
      <c r="B1277" s="250" t="s">
        <v>1532</v>
      </c>
      <c r="C1277" s="251" t="s">
        <v>268</v>
      </c>
      <c r="D1277" s="263" t="s">
        <v>2200</v>
      </c>
      <c r="E1277" s="255">
        <v>1982</v>
      </c>
      <c r="F1277" s="254" t="s">
        <v>781</v>
      </c>
      <c r="G1277" s="268">
        <v>2</v>
      </c>
      <c r="H1277" s="257">
        <v>2</v>
      </c>
      <c r="I1277" s="256">
        <v>648.70000000000005</v>
      </c>
      <c r="J1277" s="256">
        <v>607.5</v>
      </c>
      <c r="K1277" s="268">
        <v>3</v>
      </c>
      <c r="L1277" s="256">
        <v>3115200.51</v>
      </c>
      <c r="M1277" s="256">
        <v>0</v>
      </c>
      <c r="N1277" s="256">
        <v>0</v>
      </c>
      <c r="O1277" s="256">
        <v>0</v>
      </c>
      <c r="P1277" s="256">
        <v>3115200.51</v>
      </c>
      <c r="Q1277" s="258">
        <v>0</v>
      </c>
      <c r="R1277" s="258">
        <v>0</v>
      </c>
      <c r="S1277" s="259" t="s">
        <v>2259</v>
      </c>
    </row>
    <row r="1278" spans="1:19" s="38" customFormat="1" ht="12" hidden="1" customHeight="1" x14ac:dyDescent="0.2">
      <c r="A1278" s="249">
        <v>705</v>
      </c>
      <c r="B1278" s="250" t="s">
        <v>1533</v>
      </c>
      <c r="C1278" s="251" t="s">
        <v>268</v>
      </c>
      <c r="D1278" s="263" t="s">
        <v>2200</v>
      </c>
      <c r="E1278" s="255">
        <v>1987</v>
      </c>
      <c r="F1278" s="254" t="s">
        <v>784</v>
      </c>
      <c r="G1278" s="268">
        <v>2</v>
      </c>
      <c r="H1278" s="257">
        <v>2</v>
      </c>
      <c r="I1278" s="256">
        <v>648.70000000000005</v>
      </c>
      <c r="J1278" s="256">
        <v>607.5</v>
      </c>
      <c r="K1278" s="268">
        <v>6</v>
      </c>
      <c r="L1278" s="256">
        <v>2872062.9</v>
      </c>
      <c r="M1278" s="256">
        <v>0</v>
      </c>
      <c r="N1278" s="256">
        <v>0</v>
      </c>
      <c r="O1278" s="256">
        <v>0</v>
      </c>
      <c r="P1278" s="256">
        <v>2872062.9</v>
      </c>
      <c r="Q1278" s="258">
        <v>0</v>
      </c>
      <c r="R1278" s="258">
        <v>0</v>
      </c>
      <c r="S1278" s="259" t="s">
        <v>2259</v>
      </c>
    </row>
    <row r="1279" spans="1:19" s="38" customFormat="1" ht="12" hidden="1" customHeight="1" x14ac:dyDescent="0.2">
      <c r="A1279" s="249">
        <v>706</v>
      </c>
      <c r="B1279" s="250" t="s">
        <v>1534</v>
      </c>
      <c r="C1279" s="251" t="s">
        <v>268</v>
      </c>
      <c r="D1279" s="263" t="s">
        <v>2200</v>
      </c>
      <c r="E1279" s="255">
        <v>1987</v>
      </c>
      <c r="F1279" s="254" t="s">
        <v>784</v>
      </c>
      <c r="G1279" s="268">
        <v>2</v>
      </c>
      <c r="H1279" s="257">
        <v>2</v>
      </c>
      <c r="I1279" s="256">
        <v>648.70000000000005</v>
      </c>
      <c r="J1279" s="256">
        <v>607.5</v>
      </c>
      <c r="K1279" s="268">
        <v>6</v>
      </c>
      <c r="L1279" s="256">
        <v>2872062.9</v>
      </c>
      <c r="M1279" s="256">
        <v>0</v>
      </c>
      <c r="N1279" s="256">
        <v>0</v>
      </c>
      <c r="O1279" s="256">
        <v>0</v>
      </c>
      <c r="P1279" s="256">
        <v>2872062.9</v>
      </c>
      <c r="Q1279" s="258">
        <v>0</v>
      </c>
      <c r="R1279" s="258">
        <v>0</v>
      </c>
      <c r="S1279" s="259" t="s">
        <v>2259</v>
      </c>
    </row>
    <row r="1280" spans="1:19" s="38" customFormat="1" ht="12" hidden="1" customHeight="1" x14ac:dyDescent="0.2">
      <c r="A1280" s="249">
        <v>707</v>
      </c>
      <c r="B1280" s="250" t="s">
        <v>1535</v>
      </c>
      <c r="C1280" s="251" t="s">
        <v>268</v>
      </c>
      <c r="D1280" s="263" t="s">
        <v>2200</v>
      </c>
      <c r="E1280" s="255">
        <v>1984</v>
      </c>
      <c r="F1280" s="254" t="s">
        <v>784</v>
      </c>
      <c r="G1280" s="268">
        <v>4</v>
      </c>
      <c r="H1280" s="257">
        <v>1</v>
      </c>
      <c r="I1280" s="256">
        <v>644</v>
      </c>
      <c r="J1280" s="256">
        <v>596</v>
      </c>
      <c r="K1280" s="268">
        <v>16</v>
      </c>
      <c r="L1280" s="256">
        <v>3533093.25</v>
      </c>
      <c r="M1280" s="256">
        <v>0</v>
      </c>
      <c r="N1280" s="256">
        <v>0</v>
      </c>
      <c r="O1280" s="256">
        <v>0</v>
      </c>
      <c r="P1280" s="256">
        <v>3533093.25</v>
      </c>
      <c r="Q1280" s="258">
        <v>0</v>
      </c>
      <c r="R1280" s="258">
        <v>0</v>
      </c>
      <c r="S1280" s="259" t="s">
        <v>2259</v>
      </c>
    </row>
    <row r="1281" spans="1:19" s="38" customFormat="1" ht="12" hidden="1" customHeight="1" x14ac:dyDescent="0.2">
      <c r="A1281" s="249">
        <v>708</v>
      </c>
      <c r="B1281" s="250" t="s">
        <v>1536</v>
      </c>
      <c r="C1281" s="251" t="s">
        <v>268</v>
      </c>
      <c r="D1281" s="263" t="s">
        <v>2200</v>
      </c>
      <c r="E1281" s="255">
        <v>1982</v>
      </c>
      <c r="F1281" s="254" t="s">
        <v>784</v>
      </c>
      <c r="G1281" s="268">
        <v>4</v>
      </c>
      <c r="H1281" s="257">
        <v>1</v>
      </c>
      <c r="I1281" s="256">
        <v>644</v>
      </c>
      <c r="J1281" s="256">
        <v>596</v>
      </c>
      <c r="K1281" s="268">
        <v>19</v>
      </c>
      <c r="L1281" s="256">
        <v>4109642.1</v>
      </c>
      <c r="M1281" s="256">
        <v>0</v>
      </c>
      <c r="N1281" s="256">
        <v>0</v>
      </c>
      <c r="O1281" s="256">
        <v>0</v>
      </c>
      <c r="P1281" s="256">
        <v>4109642.1</v>
      </c>
      <c r="Q1281" s="258">
        <v>0</v>
      </c>
      <c r="R1281" s="258">
        <v>0</v>
      </c>
      <c r="S1281" s="259" t="s">
        <v>2259</v>
      </c>
    </row>
    <row r="1282" spans="1:19" s="38" customFormat="1" ht="12" hidden="1" customHeight="1" x14ac:dyDescent="0.2">
      <c r="A1282" s="249">
        <v>709</v>
      </c>
      <c r="B1282" s="250" t="s">
        <v>1537</v>
      </c>
      <c r="C1282" s="251" t="s">
        <v>268</v>
      </c>
      <c r="D1282" s="263" t="s">
        <v>2200</v>
      </c>
      <c r="E1282" s="255">
        <v>1986</v>
      </c>
      <c r="F1282" s="254" t="s">
        <v>781</v>
      </c>
      <c r="G1282" s="268">
        <v>2</v>
      </c>
      <c r="H1282" s="257">
        <v>2</v>
      </c>
      <c r="I1282" s="256">
        <v>648.70000000000005</v>
      </c>
      <c r="J1282" s="256">
        <v>607.5</v>
      </c>
      <c r="K1282" s="268">
        <v>18</v>
      </c>
      <c r="L1282" s="256">
        <v>3579365.7</v>
      </c>
      <c r="M1282" s="256">
        <v>0</v>
      </c>
      <c r="N1282" s="256">
        <v>0</v>
      </c>
      <c r="O1282" s="256">
        <v>0</v>
      </c>
      <c r="P1282" s="256">
        <v>3579365.7</v>
      </c>
      <c r="Q1282" s="258">
        <v>0</v>
      </c>
      <c r="R1282" s="258">
        <v>0</v>
      </c>
      <c r="S1282" s="259" t="s">
        <v>2259</v>
      </c>
    </row>
    <row r="1283" spans="1:19" s="38" customFormat="1" ht="12" hidden="1" customHeight="1" x14ac:dyDescent="0.2">
      <c r="A1283" s="249">
        <v>710</v>
      </c>
      <c r="B1283" s="250" t="s">
        <v>1538</v>
      </c>
      <c r="C1283" s="251" t="s">
        <v>268</v>
      </c>
      <c r="D1283" s="263" t="s">
        <v>2200</v>
      </c>
      <c r="E1283" s="255">
        <v>1986</v>
      </c>
      <c r="F1283" s="254" t="s">
        <v>781</v>
      </c>
      <c r="G1283" s="268">
        <v>2</v>
      </c>
      <c r="H1283" s="257">
        <v>2</v>
      </c>
      <c r="I1283" s="256">
        <v>648.70000000000005</v>
      </c>
      <c r="J1283" s="256">
        <v>607.5</v>
      </c>
      <c r="K1283" s="268">
        <v>11</v>
      </c>
      <c r="L1283" s="256">
        <v>3115200.51</v>
      </c>
      <c r="M1283" s="256">
        <v>0</v>
      </c>
      <c r="N1283" s="256">
        <v>0</v>
      </c>
      <c r="O1283" s="256">
        <v>0</v>
      </c>
      <c r="P1283" s="256">
        <v>3115200.51</v>
      </c>
      <c r="Q1283" s="258">
        <v>0</v>
      </c>
      <c r="R1283" s="258">
        <v>0</v>
      </c>
      <c r="S1283" s="259" t="s">
        <v>2259</v>
      </c>
    </row>
    <row r="1284" spans="1:19" s="38" customFormat="1" ht="12" hidden="1" customHeight="1" x14ac:dyDescent="0.2">
      <c r="A1284" s="249">
        <v>711</v>
      </c>
      <c r="B1284" s="250" t="s">
        <v>1539</v>
      </c>
      <c r="C1284" s="251" t="s">
        <v>268</v>
      </c>
      <c r="D1284" s="263" t="s">
        <v>2200</v>
      </c>
      <c r="E1284" s="255">
        <v>1986</v>
      </c>
      <c r="F1284" s="254" t="s">
        <v>781</v>
      </c>
      <c r="G1284" s="268">
        <v>2</v>
      </c>
      <c r="H1284" s="257">
        <v>2</v>
      </c>
      <c r="I1284" s="256">
        <v>648.70000000000005</v>
      </c>
      <c r="J1284" s="256">
        <v>607.5</v>
      </c>
      <c r="K1284" s="268">
        <v>11</v>
      </c>
      <c r="L1284" s="256">
        <v>3084808.3</v>
      </c>
      <c r="M1284" s="256">
        <v>0</v>
      </c>
      <c r="N1284" s="256">
        <v>0</v>
      </c>
      <c r="O1284" s="256">
        <v>0</v>
      </c>
      <c r="P1284" s="256">
        <v>3084808.3</v>
      </c>
      <c r="Q1284" s="258">
        <v>0</v>
      </c>
      <c r="R1284" s="258">
        <v>0</v>
      </c>
      <c r="S1284" s="259" t="s">
        <v>2259</v>
      </c>
    </row>
    <row r="1285" spans="1:19" s="38" customFormat="1" ht="12" hidden="1" customHeight="1" x14ac:dyDescent="0.2">
      <c r="A1285" s="249">
        <v>712</v>
      </c>
      <c r="B1285" s="250" t="s">
        <v>1540</v>
      </c>
      <c r="C1285" s="251" t="s">
        <v>268</v>
      </c>
      <c r="D1285" s="263" t="s">
        <v>2200</v>
      </c>
      <c r="E1285" s="255">
        <v>1999</v>
      </c>
      <c r="F1285" s="254" t="s">
        <v>784</v>
      </c>
      <c r="G1285" s="268">
        <v>3</v>
      </c>
      <c r="H1285" s="257">
        <v>1</v>
      </c>
      <c r="I1285" s="256">
        <v>468.6</v>
      </c>
      <c r="J1285" s="256">
        <v>443</v>
      </c>
      <c r="K1285" s="268">
        <v>40</v>
      </c>
      <c r="L1285" s="256">
        <v>3419122.51</v>
      </c>
      <c r="M1285" s="256">
        <v>0</v>
      </c>
      <c r="N1285" s="256">
        <v>0</v>
      </c>
      <c r="O1285" s="256">
        <v>0</v>
      </c>
      <c r="P1285" s="256">
        <v>3419122.51</v>
      </c>
      <c r="Q1285" s="258">
        <v>0</v>
      </c>
      <c r="R1285" s="258">
        <v>0</v>
      </c>
      <c r="S1285" s="259" t="s">
        <v>2259</v>
      </c>
    </row>
    <row r="1286" spans="1:19" s="38" customFormat="1" ht="12" hidden="1" customHeight="1" x14ac:dyDescent="0.2">
      <c r="A1286" s="249">
        <v>713</v>
      </c>
      <c r="B1286" s="250" t="s">
        <v>1544</v>
      </c>
      <c r="C1286" s="251" t="s">
        <v>268</v>
      </c>
      <c r="D1286" s="263" t="s">
        <v>2200</v>
      </c>
      <c r="E1286" s="255">
        <v>1980</v>
      </c>
      <c r="F1286" s="254" t="s">
        <v>784</v>
      </c>
      <c r="G1286" s="268">
        <v>4</v>
      </c>
      <c r="H1286" s="257">
        <v>1</v>
      </c>
      <c r="I1286" s="256">
        <v>933.1</v>
      </c>
      <c r="J1286" s="256">
        <v>837</v>
      </c>
      <c r="K1286" s="268">
        <v>17</v>
      </c>
      <c r="L1286" s="256">
        <v>4561109.41</v>
      </c>
      <c r="M1286" s="256">
        <v>0</v>
      </c>
      <c r="N1286" s="256">
        <v>0</v>
      </c>
      <c r="O1286" s="256">
        <v>0</v>
      </c>
      <c r="P1286" s="256">
        <v>4561109.41</v>
      </c>
      <c r="Q1286" s="258">
        <v>0</v>
      </c>
      <c r="R1286" s="258">
        <v>0</v>
      </c>
      <c r="S1286" s="259" t="s">
        <v>2259</v>
      </c>
    </row>
    <row r="1287" spans="1:19" s="38" customFormat="1" ht="12" hidden="1" customHeight="1" x14ac:dyDescent="0.2">
      <c r="A1287" s="249">
        <v>714</v>
      </c>
      <c r="B1287" s="250" t="s">
        <v>1545</v>
      </c>
      <c r="C1287" s="251" t="s">
        <v>268</v>
      </c>
      <c r="D1287" s="263" t="s">
        <v>2200</v>
      </c>
      <c r="E1287" s="255">
        <v>1981</v>
      </c>
      <c r="F1287" s="254" t="s">
        <v>784</v>
      </c>
      <c r="G1287" s="268">
        <v>4</v>
      </c>
      <c r="H1287" s="257">
        <v>1</v>
      </c>
      <c r="I1287" s="256">
        <v>933.1</v>
      </c>
      <c r="J1287" s="256">
        <v>837</v>
      </c>
      <c r="K1287" s="268">
        <v>22</v>
      </c>
      <c r="L1287" s="256">
        <v>4621134.01</v>
      </c>
      <c r="M1287" s="256">
        <v>0</v>
      </c>
      <c r="N1287" s="256">
        <v>0</v>
      </c>
      <c r="O1287" s="256">
        <v>0</v>
      </c>
      <c r="P1287" s="256">
        <v>4621134.01</v>
      </c>
      <c r="Q1287" s="258">
        <v>0</v>
      </c>
      <c r="R1287" s="258">
        <v>0</v>
      </c>
      <c r="S1287" s="259" t="s">
        <v>2259</v>
      </c>
    </row>
    <row r="1288" spans="1:19" s="38" customFormat="1" ht="12" hidden="1" customHeight="1" x14ac:dyDescent="0.2">
      <c r="A1288" s="249">
        <v>715</v>
      </c>
      <c r="B1288" s="250" t="s">
        <v>1546</v>
      </c>
      <c r="C1288" s="251" t="s">
        <v>268</v>
      </c>
      <c r="D1288" s="263" t="s">
        <v>2200</v>
      </c>
      <c r="E1288" s="255">
        <v>1980</v>
      </c>
      <c r="F1288" s="254" t="s">
        <v>784</v>
      </c>
      <c r="G1288" s="268">
        <v>2</v>
      </c>
      <c r="H1288" s="257">
        <v>3</v>
      </c>
      <c r="I1288" s="256">
        <v>990.1</v>
      </c>
      <c r="J1288" s="256">
        <v>910.5</v>
      </c>
      <c r="K1288" s="268">
        <v>22</v>
      </c>
      <c r="L1288" s="256">
        <v>4256427.6100000003</v>
      </c>
      <c r="M1288" s="256">
        <v>0</v>
      </c>
      <c r="N1288" s="256">
        <v>0</v>
      </c>
      <c r="O1288" s="256">
        <v>0</v>
      </c>
      <c r="P1288" s="256">
        <v>4256427.6100000003</v>
      </c>
      <c r="Q1288" s="258">
        <v>0</v>
      </c>
      <c r="R1288" s="258">
        <v>0</v>
      </c>
      <c r="S1288" s="259" t="s">
        <v>2259</v>
      </c>
    </row>
    <row r="1289" spans="1:19" s="38" customFormat="1" ht="12" hidden="1" customHeight="1" x14ac:dyDescent="0.2">
      <c r="A1289" s="249">
        <v>716</v>
      </c>
      <c r="B1289" s="250" t="s">
        <v>1547</v>
      </c>
      <c r="C1289" s="251" t="s">
        <v>268</v>
      </c>
      <c r="D1289" s="263" t="s">
        <v>2200</v>
      </c>
      <c r="E1289" s="255">
        <v>1980</v>
      </c>
      <c r="F1289" s="254" t="s">
        <v>784</v>
      </c>
      <c r="G1289" s="268">
        <v>2</v>
      </c>
      <c r="H1289" s="257">
        <v>3</v>
      </c>
      <c r="I1289" s="256">
        <v>1013.1</v>
      </c>
      <c r="J1289" s="256">
        <v>908.7</v>
      </c>
      <c r="K1289" s="268">
        <v>35</v>
      </c>
      <c r="L1289" s="256">
        <v>4256427.6100000003</v>
      </c>
      <c r="M1289" s="256">
        <v>0</v>
      </c>
      <c r="N1289" s="256">
        <v>0</v>
      </c>
      <c r="O1289" s="256">
        <v>0</v>
      </c>
      <c r="P1289" s="256">
        <v>4256427.6100000003</v>
      </c>
      <c r="Q1289" s="258">
        <v>0</v>
      </c>
      <c r="R1289" s="258">
        <v>0</v>
      </c>
      <c r="S1289" s="259" t="s">
        <v>2259</v>
      </c>
    </row>
    <row r="1290" spans="1:19" s="38" customFormat="1" ht="12" hidden="1" customHeight="1" x14ac:dyDescent="0.2">
      <c r="A1290" s="249">
        <v>717</v>
      </c>
      <c r="B1290" s="250" t="s">
        <v>1554</v>
      </c>
      <c r="C1290" s="251" t="s">
        <v>268</v>
      </c>
      <c r="D1290" s="263" t="s">
        <v>2200</v>
      </c>
      <c r="E1290" s="255">
        <v>1997</v>
      </c>
      <c r="F1290" s="254" t="s">
        <v>781</v>
      </c>
      <c r="G1290" s="268">
        <v>5</v>
      </c>
      <c r="H1290" s="257">
        <v>3</v>
      </c>
      <c r="I1290" s="256">
        <v>4385</v>
      </c>
      <c r="J1290" s="256">
        <v>3627</v>
      </c>
      <c r="K1290" s="268">
        <v>45</v>
      </c>
      <c r="L1290" s="256">
        <v>8129913.4900000002</v>
      </c>
      <c r="M1290" s="256">
        <v>0</v>
      </c>
      <c r="N1290" s="256">
        <v>0</v>
      </c>
      <c r="O1290" s="256">
        <v>0</v>
      </c>
      <c r="P1290" s="256">
        <v>8129913.4900000002</v>
      </c>
      <c r="Q1290" s="258">
        <v>0</v>
      </c>
      <c r="R1290" s="258">
        <v>0</v>
      </c>
      <c r="S1290" s="259" t="s">
        <v>2259</v>
      </c>
    </row>
    <row r="1291" spans="1:19" s="38" customFormat="1" ht="12" hidden="1" customHeight="1" x14ac:dyDescent="0.2">
      <c r="A1291" s="249">
        <v>718</v>
      </c>
      <c r="B1291" s="250" t="s">
        <v>1555</v>
      </c>
      <c r="C1291" s="251" t="s">
        <v>268</v>
      </c>
      <c r="D1291" s="263" t="s">
        <v>2200</v>
      </c>
      <c r="E1291" s="255">
        <v>1981</v>
      </c>
      <c r="F1291" s="254" t="s">
        <v>781</v>
      </c>
      <c r="G1291" s="268">
        <v>3</v>
      </c>
      <c r="H1291" s="257">
        <v>3</v>
      </c>
      <c r="I1291" s="256">
        <v>2018</v>
      </c>
      <c r="J1291" s="256">
        <v>1311</v>
      </c>
      <c r="K1291" s="268">
        <v>52</v>
      </c>
      <c r="L1291" s="256">
        <v>7556438.7000000002</v>
      </c>
      <c r="M1291" s="256">
        <v>0</v>
      </c>
      <c r="N1291" s="256">
        <v>0</v>
      </c>
      <c r="O1291" s="256">
        <v>0</v>
      </c>
      <c r="P1291" s="256">
        <v>7556438.7000000002</v>
      </c>
      <c r="Q1291" s="258">
        <v>0</v>
      </c>
      <c r="R1291" s="258">
        <v>0</v>
      </c>
      <c r="S1291" s="259" t="s">
        <v>2259</v>
      </c>
    </row>
    <row r="1292" spans="1:19" s="38" customFormat="1" ht="12" hidden="1" customHeight="1" x14ac:dyDescent="0.2">
      <c r="A1292" s="249">
        <v>719</v>
      </c>
      <c r="B1292" s="250" t="s">
        <v>1556</v>
      </c>
      <c r="C1292" s="251" t="s">
        <v>268</v>
      </c>
      <c r="D1292" s="263" t="s">
        <v>2200</v>
      </c>
      <c r="E1292" s="255">
        <v>1987</v>
      </c>
      <c r="F1292" s="254" t="s">
        <v>781</v>
      </c>
      <c r="G1292" s="268">
        <v>3</v>
      </c>
      <c r="H1292" s="257">
        <v>3</v>
      </c>
      <c r="I1292" s="256">
        <v>2007.8</v>
      </c>
      <c r="J1292" s="256">
        <v>1300.8</v>
      </c>
      <c r="K1292" s="268">
        <v>34</v>
      </c>
      <c r="L1292" s="256">
        <v>6496332.75</v>
      </c>
      <c r="M1292" s="256">
        <v>0</v>
      </c>
      <c r="N1292" s="256">
        <v>0</v>
      </c>
      <c r="O1292" s="256">
        <v>0</v>
      </c>
      <c r="P1292" s="256">
        <v>6496332.75</v>
      </c>
      <c r="Q1292" s="258">
        <v>0</v>
      </c>
      <c r="R1292" s="258">
        <v>0</v>
      </c>
      <c r="S1292" s="259" t="s">
        <v>2259</v>
      </c>
    </row>
    <row r="1293" spans="1:19" s="38" customFormat="1" ht="12" hidden="1" customHeight="1" x14ac:dyDescent="0.2">
      <c r="A1293" s="249">
        <v>720</v>
      </c>
      <c r="B1293" s="250" t="s">
        <v>1557</v>
      </c>
      <c r="C1293" s="251" t="s">
        <v>268</v>
      </c>
      <c r="D1293" s="263" t="s">
        <v>2200</v>
      </c>
      <c r="E1293" s="255">
        <v>1988</v>
      </c>
      <c r="F1293" s="254" t="s">
        <v>781</v>
      </c>
      <c r="G1293" s="268">
        <v>3</v>
      </c>
      <c r="H1293" s="257">
        <v>3</v>
      </c>
      <c r="I1293" s="256">
        <v>2008.4</v>
      </c>
      <c r="J1293" s="256">
        <v>1301.7</v>
      </c>
      <c r="K1293" s="268">
        <v>54</v>
      </c>
      <c r="L1293" s="256">
        <v>6496332.75</v>
      </c>
      <c r="M1293" s="256">
        <v>0</v>
      </c>
      <c r="N1293" s="256">
        <v>0</v>
      </c>
      <c r="O1293" s="256">
        <v>0</v>
      </c>
      <c r="P1293" s="256">
        <v>6496332.75</v>
      </c>
      <c r="Q1293" s="258">
        <v>0</v>
      </c>
      <c r="R1293" s="258">
        <v>0</v>
      </c>
      <c r="S1293" s="259" t="s">
        <v>2259</v>
      </c>
    </row>
    <row r="1294" spans="1:19" s="38" customFormat="1" ht="12" hidden="1" customHeight="1" x14ac:dyDescent="0.2">
      <c r="A1294" s="249">
        <v>721</v>
      </c>
      <c r="B1294" s="250" t="s">
        <v>1558</v>
      </c>
      <c r="C1294" s="251" t="s">
        <v>268</v>
      </c>
      <c r="D1294" s="263" t="s">
        <v>2200</v>
      </c>
      <c r="E1294" s="255">
        <v>1991</v>
      </c>
      <c r="F1294" s="254" t="s">
        <v>784</v>
      </c>
      <c r="G1294" s="268">
        <v>2</v>
      </c>
      <c r="H1294" s="257">
        <v>2</v>
      </c>
      <c r="I1294" s="256">
        <v>451.1</v>
      </c>
      <c r="J1294" s="256">
        <v>360.9</v>
      </c>
      <c r="K1294" s="268">
        <v>127</v>
      </c>
      <c r="L1294" s="256">
        <v>2659317.4900000002</v>
      </c>
      <c r="M1294" s="256">
        <v>0</v>
      </c>
      <c r="N1294" s="256">
        <v>0</v>
      </c>
      <c r="O1294" s="256">
        <v>0</v>
      </c>
      <c r="P1294" s="256">
        <v>2659317.4900000002</v>
      </c>
      <c r="Q1294" s="258">
        <v>0</v>
      </c>
      <c r="R1294" s="258">
        <v>0</v>
      </c>
      <c r="S1294" s="259" t="s">
        <v>2259</v>
      </c>
    </row>
    <row r="1295" spans="1:19" s="38" customFormat="1" ht="12" hidden="1" customHeight="1" x14ac:dyDescent="0.2">
      <c r="A1295" s="249">
        <v>722</v>
      </c>
      <c r="B1295" s="250" t="s">
        <v>1559</v>
      </c>
      <c r="C1295" s="251" t="s">
        <v>268</v>
      </c>
      <c r="D1295" s="263" t="s">
        <v>2200</v>
      </c>
      <c r="E1295" s="255">
        <v>1988</v>
      </c>
      <c r="F1295" s="254" t="s">
        <v>784</v>
      </c>
      <c r="G1295" s="268">
        <v>2</v>
      </c>
      <c r="H1295" s="257">
        <v>2</v>
      </c>
      <c r="I1295" s="256">
        <v>665.5</v>
      </c>
      <c r="J1295" s="256">
        <v>512.70000000000005</v>
      </c>
      <c r="K1295" s="268">
        <v>46</v>
      </c>
      <c r="L1295" s="256">
        <v>4133339.21</v>
      </c>
      <c r="M1295" s="256">
        <v>0</v>
      </c>
      <c r="N1295" s="256">
        <v>0</v>
      </c>
      <c r="O1295" s="256">
        <v>0</v>
      </c>
      <c r="P1295" s="256">
        <v>4133339.21</v>
      </c>
      <c r="Q1295" s="258">
        <v>0</v>
      </c>
      <c r="R1295" s="258">
        <v>0</v>
      </c>
      <c r="S1295" s="259" t="s">
        <v>2259</v>
      </c>
    </row>
    <row r="1296" spans="1:19" s="38" customFormat="1" ht="12" hidden="1" customHeight="1" x14ac:dyDescent="0.2">
      <c r="A1296" s="249">
        <v>723</v>
      </c>
      <c r="B1296" s="250" t="s">
        <v>1560</v>
      </c>
      <c r="C1296" s="251" t="s">
        <v>268</v>
      </c>
      <c r="D1296" s="263" t="s">
        <v>2200</v>
      </c>
      <c r="E1296" s="255">
        <v>1986</v>
      </c>
      <c r="F1296" s="254" t="s">
        <v>784</v>
      </c>
      <c r="G1296" s="268">
        <v>2</v>
      </c>
      <c r="H1296" s="257">
        <v>3</v>
      </c>
      <c r="I1296" s="256">
        <v>1063.9000000000001</v>
      </c>
      <c r="J1296" s="256">
        <v>942.4</v>
      </c>
      <c r="K1296" s="268">
        <v>29</v>
      </c>
      <c r="L1296" s="256">
        <v>5447801.8600000003</v>
      </c>
      <c r="M1296" s="256">
        <v>0</v>
      </c>
      <c r="N1296" s="256">
        <v>0</v>
      </c>
      <c r="O1296" s="256">
        <v>0</v>
      </c>
      <c r="P1296" s="256">
        <v>5447801.8600000003</v>
      </c>
      <c r="Q1296" s="258">
        <v>0</v>
      </c>
      <c r="R1296" s="258">
        <v>0</v>
      </c>
      <c r="S1296" s="259" t="s">
        <v>2259</v>
      </c>
    </row>
    <row r="1297" spans="1:19" s="38" customFormat="1" ht="12" hidden="1" customHeight="1" x14ac:dyDescent="0.2">
      <c r="A1297" s="249">
        <v>724</v>
      </c>
      <c r="B1297" s="250" t="s">
        <v>1561</v>
      </c>
      <c r="C1297" s="251" t="s">
        <v>268</v>
      </c>
      <c r="D1297" s="263" t="s">
        <v>2200</v>
      </c>
      <c r="E1297" s="255">
        <v>1989</v>
      </c>
      <c r="F1297" s="254" t="s">
        <v>781</v>
      </c>
      <c r="G1297" s="268">
        <v>2</v>
      </c>
      <c r="H1297" s="257">
        <v>2</v>
      </c>
      <c r="I1297" s="256">
        <v>658</v>
      </c>
      <c r="J1297" s="256">
        <v>657.2</v>
      </c>
      <c r="K1297" s="268">
        <v>26</v>
      </c>
      <c r="L1297" s="256">
        <v>4639918.51</v>
      </c>
      <c r="M1297" s="256">
        <v>0</v>
      </c>
      <c r="N1297" s="256">
        <v>0</v>
      </c>
      <c r="O1297" s="256">
        <v>0</v>
      </c>
      <c r="P1297" s="256">
        <v>4639918.51</v>
      </c>
      <c r="Q1297" s="258">
        <v>0</v>
      </c>
      <c r="R1297" s="258">
        <v>0</v>
      </c>
      <c r="S1297" s="259" t="s">
        <v>2259</v>
      </c>
    </row>
    <row r="1298" spans="1:19" s="38" customFormat="1" ht="12" hidden="1" customHeight="1" x14ac:dyDescent="0.2">
      <c r="A1298" s="249">
        <v>725</v>
      </c>
      <c r="B1298" s="250" t="s">
        <v>1562</v>
      </c>
      <c r="C1298" s="251" t="s">
        <v>268</v>
      </c>
      <c r="D1298" s="263" t="s">
        <v>2200</v>
      </c>
      <c r="E1298" s="255">
        <v>1989</v>
      </c>
      <c r="F1298" s="254" t="s">
        <v>781</v>
      </c>
      <c r="G1298" s="268">
        <v>2</v>
      </c>
      <c r="H1298" s="257">
        <v>2</v>
      </c>
      <c r="I1298" s="256">
        <v>658</v>
      </c>
      <c r="J1298" s="256">
        <v>653.1</v>
      </c>
      <c r="K1298" s="268">
        <v>72</v>
      </c>
      <c r="L1298" s="256">
        <v>4011770.4</v>
      </c>
      <c r="M1298" s="256">
        <v>0</v>
      </c>
      <c r="N1298" s="256">
        <v>0</v>
      </c>
      <c r="O1298" s="256">
        <v>0</v>
      </c>
      <c r="P1298" s="256">
        <v>4011770.4</v>
      </c>
      <c r="Q1298" s="258">
        <v>0</v>
      </c>
      <c r="R1298" s="258">
        <v>0</v>
      </c>
      <c r="S1298" s="259" t="s">
        <v>2259</v>
      </c>
    </row>
    <row r="1299" spans="1:19" s="38" customFormat="1" ht="12" hidden="1" customHeight="1" x14ac:dyDescent="0.2">
      <c r="A1299" s="249">
        <v>726</v>
      </c>
      <c r="B1299" s="250" t="s">
        <v>1563</v>
      </c>
      <c r="C1299" s="251" t="s">
        <v>268</v>
      </c>
      <c r="D1299" s="263" t="s">
        <v>2200</v>
      </c>
      <c r="E1299" s="255">
        <v>1986</v>
      </c>
      <c r="F1299" s="254" t="s">
        <v>784</v>
      </c>
      <c r="G1299" s="268">
        <v>5</v>
      </c>
      <c r="H1299" s="257">
        <v>4</v>
      </c>
      <c r="I1299" s="256">
        <v>4600</v>
      </c>
      <c r="J1299" s="256">
        <v>2186.8000000000002</v>
      </c>
      <c r="K1299" s="268">
        <v>14</v>
      </c>
      <c r="L1299" s="256">
        <v>5842900.4500000002</v>
      </c>
      <c r="M1299" s="256">
        <v>0</v>
      </c>
      <c r="N1299" s="256">
        <v>0</v>
      </c>
      <c r="O1299" s="256">
        <v>0</v>
      </c>
      <c r="P1299" s="256">
        <v>5842900.4500000002</v>
      </c>
      <c r="Q1299" s="258">
        <v>0</v>
      </c>
      <c r="R1299" s="258">
        <v>0</v>
      </c>
      <c r="S1299" s="259" t="s">
        <v>2259</v>
      </c>
    </row>
    <row r="1300" spans="1:19" s="38" customFormat="1" ht="12" hidden="1" customHeight="1" x14ac:dyDescent="0.2">
      <c r="A1300" s="249">
        <v>727</v>
      </c>
      <c r="B1300" s="250" t="s">
        <v>1564</v>
      </c>
      <c r="C1300" s="251" t="s">
        <v>268</v>
      </c>
      <c r="D1300" s="263" t="s">
        <v>2200</v>
      </c>
      <c r="E1300" s="255">
        <v>1997</v>
      </c>
      <c r="F1300" s="254" t="s">
        <v>784</v>
      </c>
      <c r="G1300" s="268">
        <v>4</v>
      </c>
      <c r="H1300" s="257">
        <v>1</v>
      </c>
      <c r="I1300" s="256">
        <v>1187.2</v>
      </c>
      <c r="J1300" s="256">
        <v>1079.2</v>
      </c>
      <c r="K1300" s="268">
        <v>128</v>
      </c>
      <c r="L1300" s="256">
        <v>3017272.71</v>
      </c>
      <c r="M1300" s="256">
        <v>0</v>
      </c>
      <c r="N1300" s="256">
        <v>0</v>
      </c>
      <c r="O1300" s="256">
        <v>0</v>
      </c>
      <c r="P1300" s="256">
        <v>3017272.71</v>
      </c>
      <c r="Q1300" s="258">
        <v>0</v>
      </c>
      <c r="R1300" s="258">
        <v>0</v>
      </c>
      <c r="S1300" s="259" t="s">
        <v>2259</v>
      </c>
    </row>
    <row r="1301" spans="1:19" s="38" customFormat="1" ht="12" hidden="1" customHeight="1" x14ac:dyDescent="0.2">
      <c r="A1301" s="249">
        <v>728</v>
      </c>
      <c r="B1301" s="250" t="s">
        <v>335</v>
      </c>
      <c r="C1301" s="251" t="s">
        <v>268</v>
      </c>
      <c r="D1301" s="263" t="s">
        <v>2200</v>
      </c>
      <c r="E1301" s="255">
        <v>1981</v>
      </c>
      <c r="F1301" s="254" t="s">
        <v>784</v>
      </c>
      <c r="G1301" s="268">
        <v>4</v>
      </c>
      <c r="H1301" s="257">
        <v>3</v>
      </c>
      <c r="I1301" s="256">
        <v>1727.1</v>
      </c>
      <c r="J1301" s="256">
        <v>1727.1</v>
      </c>
      <c r="K1301" s="268">
        <v>19</v>
      </c>
      <c r="L1301" s="256">
        <v>5539257.1900000004</v>
      </c>
      <c r="M1301" s="256">
        <v>0</v>
      </c>
      <c r="N1301" s="256">
        <v>0</v>
      </c>
      <c r="O1301" s="256">
        <v>0</v>
      </c>
      <c r="P1301" s="256">
        <v>5539257.1900000004</v>
      </c>
      <c r="Q1301" s="258">
        <v>0</v>
      </c>
      <c r="R1301" s="258">
        <v>0</v>
      </c>
      <c r="S1301" s="259" t="s">
        <v>2259</v>
      </c>
    </row>
    <row r="1302" spans="1:19" s="38" customFormat="1" ht="12" hidden="1" customHeight="1" x14ac:dyDescent="0.2">
      <c r="A1302" s="249">
        <v>729</v>
      </c>
      <c r="B1302" s="250" t="s">
        <v>1565</v>
      </c>
      <c r="C1302" s="251" t="s">
        <v>268</v>
      </c>
      <c r="D1302" s="263" t="s">
        <v>2200</v>
      </c>
      <c r="E1302" s="255">
        <v>1999</v>
      </c>
      <c r="F1302" s="254" t="s">
        <v>784</v>
      </c>
      <c r="G1302" s="268">
        <v>5</v>
      </c>
      <c r="H1302" s="257">
        <v>3</v>
      </c>
      <c r="I1302" s="256">
        <v>6002.4</v>
      </c>
      <c r="J1302" s="256">
        <v>5054.3999999999996</v>
      </c>
      <c r="K1302" s="268">
        <v>172</v>
      </c>
      <c r="L1302" s="256">
        <v>15731533.210000001</v>
      </c>
      <c r="M1302" s="256">
        <v>0</v>
      </c>
      <c r="N1302" s="256">
        <v>0</v>
      </c>
      <c r="O1302" s="256">
        <v>0</v>
      </c>
      <c r="P1302" s="256">
        <v>15731533.210000001</v>
      </c>
      <c r="Q1302" s="258">
        <v>0</v>
      </c>
      <c r="R1302" s="258">
        <v>0</v>
      </c>
      <c r="S1302" s="259" t="s">
        <v>2259</v>
      </c>
    </row>
    <row r="1303" spans="1:19" s="38" customFormat="1" ht="12" hidden="1" customHeight="1" x14ac:dyDescent="0.2">
      <c r="A1303" s="249">
        <v>730</v>
      </c>
      <c r="B1303" s="250" t="s">
        <v>1566</v>
      </c>
      <c r="C1303" s="251" t="s">
        <v>268</v>
      </c>
      <c r="D1303" s="263" t="s">
        <v>2200</v>
      </c>
      <c r="E1303" s="255">
        <v>1986</v>
      </c>
      <c r="F1303" s="254" t="s">
        <v>784</v>
      </c>
      <c r="G1303" s="268">
        <v>4</v>
      </c>
      <c r="H1303" s="257">
        <v>1</v>
      </c>
      <c r="I1303" s="256">
        <v>770.1</v>
      </c>
      <c r="J1303" s="256">
        <v>418</v>
      </c>
      <c r="K1303" s="268">
        <v>46</v>
      </c>
      <c r="L1303" s="256">
        <v>3559038.44</v>
      </c>
      <c r="M1303" s="256">
        <v>0</v>
      </c>
      <c r="N1303" s="256">
        <v>0</v>
      </c>
      <c r="O1303" s="256">
        <v>0</v>
      </c>
      <c r="P1303" s="256">
        <v>3559038.44</v>
      </c>
      <c r="Q1303" s="258">
        <v>0</v>
      </c>
      <c r="R1303" s="258">
        <v>0</v>
      </c>
      <c r="S1303" s="259" t="s">
        <v>2259</v>
      </c>
    </row>
    <row r="1304" spans="1:19" s="38" customFormat="1" ht="12" hidden="1" customHeight="1" x14ac:dyDescent="0.2">
      <c r="A1304" s="249">
        <v>731</v>
      </c>
      <c r="B1304" s="250" t="s">
        <v>1567</v>
      </c>
      <c r="C1304" s="251" t="s">
        <v>268</v>
      </c>
      <c r="D1304" s="263" t="s">
        <v>2200</v>
      </c>
      <c r="E1304" s="255">
        <v>1987</v>
      </c>
      <c r="F1304" s="254" t="s">
        <v>784</v>
      </c>
      <c r="G1304" s="268">
        <v>4</v>
      </c>
      <c r="H1304" s="257">
        <v>1</v>
      </c>
      <c r="I1304" s="256">
        <v>840.7</v>
      </c>
      <c r="J1304" s="256">
        <v>519.20000000000005</v>
      </c>
      <c r="K1304" s="268">
        <v>45</v>
      </c>
      <c r="L1304" s="256">
        <v>3053656.29</v>
      </c>
      <c r="M1304" s="256">
        <v>0</v>
      </c>
      <c r="N1304" s="256">
        <v>0</v>
      </c>
      <c r="O1304" s="256">
        <v>0</v>
      </c>
      <c r="P1304" s="256">
        <v>3053656.29</v>
      </c>
      <c r="Q1304" s="258">
        <v>0</v>
      </c>
      <c r="R1304" s="258">
        <v>0</v>
      </c>
      <c r="S1304" s="259" t="s">
        <v>2259</v>
      </c>
    </row>
    <row r="1305" spans="1:19" s="38" customFormat="1" ht="12" hidden="1" customHeight="1" x14ac:dyDescent="0.2">
      <c r="A1305" s="249">
        <v>732</v>
      </c>
      <c r="B1305" s="250" t="s">
        <v>1568</v>
      </c>
      <c r="C1305" s="251" t="s">
        <v>268</v>
      </c>
      <c r="D1305" s="263" t="s">
        <v>2200</v>
      </c>
      <c r="E1305" s="255">
        <v>1990</v>
      </c>
      <c r="F1305" s="254" t="s">
        <v>784</v>
      </c>
      <c r="G1305" s="268">
        <v>4</v>
      </c>
      <c r="H1305" s="257">
        <v>1</v>
      </c>
      <c r="I1305" s="256">
        <v>845.7</v>
      </c>
      <c r="J1305" s="256">
        <v>519.29999999999995</v>
      </c>
      <c r="K1305" s="268">
        <v>37</v>
      </c>
      <c r="L1305" s="256">
        <v>3027822.92</v>
      </c>
      <c r="M1305" s="256">
        <v>0</v>
      </c>
      <c r="N1305" s="256">
        <v>0</v>
      </c>
      <c r="O1305" s="256">
        <v>0</v>
      </c>
      <c r="P1305" s="256">
        <v>3027822.92</v>
      </c>
      <c r="Q1305" s="258">
        <v>0</v>
      </c>
      <c r="R1305" s="258">
        <v>0</v>
      </c>
      <c r="S1305" s="259" t="s">
        <v>2259</v>
      </c>
    </row>
    <row r="1306" spans="1:19" s="38" customFormat="1" ht="12" hidden="1" customHeight="1" x14ac:dyDescent="0.2">
      <c r="A1306" s="249">
        <v>733</v>
      </c>
      <c r="B1306" s="250" t="s">
        <v>1569</v>
      </c>
      <c r="C1306" s="251" t="s">
        <v>268</v>
      </c>
      <c r="D1306" s="263" t="s">
        <v>2200</v>
      </c>
      <c r="E1306" s="255">
        <v>1992</v>
      </c>
      <c r="F1306" s="254" t="s">
        <v>781</v>
      </c>
      <c r="G1306" s="268">
        <v>3</v>
      </c>
      <c r="H1306" s="257">
        <v>3</v>
      </c>
      <c r="I1306" s="256">
        <v>1394.55</v>
      </c>
      <c r="J1306" s="256">
        <v>1286.55</v>
      </c>
      <c r="K1306" s="268">
        <v>38</v>
      </c>
      <c r="L1306" s="256">
        <v>4270104.0999999996</v>
      </c>
      <c r="M1306" s="256">
        <v>0</v>
      </c>
      <c r="N1306" s="256">
        <v>0</v>
      </c>
      <c r="O1306" s="256">
        <v>0</v>
      </c>
      <c r="P1306" s="256">
        <v>4270104.0999999996</v>
      </c>
      <c r="Q1306" s="258">
        <v>0</v>
      </c>
      <c r="R1306" s="258">
        <v>0</v>
      </c>
      <c r="S1306" s="259" t="s">
        <v>2259</v>
      </c>
    </row>
    <row r="1307" spans="1:19" s="38" customFormat="1" ht="12" hidden="1" customHeight="1" x14ac:dyDescent="0.2">
      <c r="A1307" s="249">
        <v>734</v>
      </c>
      <c r="B1307" s="250" t="s">
        <v>1570</v>
      </c>
      <c r="C1307" s="251" t="s">
        <v>268</v>
      </c>
      <c r="D1307" s="263" t="s">
        <v>2200</v>
      </c>
      <c r="E1307" s="255">
        <v>1991</v>
      </c>
      <c r="F1307" s="254" t="s">
        <v>781</v>
      </c>
      <c r="G1307" s="268">
        <v>3</v>
      </c>
      <c r="H1307" s="257">
        <v>3</v>
      </c>
      <c r="I1307" s="256">
        <v>1397.08</v>
      </c>
      <c r="J1307" s="256">
        <v>1289.08</v>
      </c>
      <c r="K1307" s="268">
        <v>39</v>
      </c>
      <c r="L1307" s="256">
        <v>4966922.28</v>
      </c>
      <c r="M1307" s="256">
        <v>0</v>
      </c>
      <c r="N1307" s="256">
        <v>0</v>
      </c>
      <c r="O1307" s="256">
        <v>0</v>
      </c>
      <c r="P1307" s="256">
        <v>4966922.28</v>
      </c>
      <c r="Q1307" s="258">
        <v>0</v>
      </c>
      <c r="R1307" s="258">
        <v>0</v>
      </c>
      <c r="S1307" s="259" t="s">
        <v>2259</v>
      </c>
    </row>
    <row r="1308" spans="1:19" s="38" customFormat="1" ht="12" hidden="1" customHeight="1" x14ac:dyDescent="0.2">
      <c r="A1308" s="249">
        <v>735</v>
      </c>
      <c r="B1308" s="250" t="s">
        <v>1572</v>
      </c>
      <c r="C1308" s="251" t="s">
        <v>268</v>
      </c>
      <c r="D1308" s="263" t="s">
        <v>2200</v>
      </c>
      <c r="E1308" s="255">
        <v>1978</v>
      </c>
      <c r="F1308" s="254" t="s">
        <v>784</v>
      </c>
      <c r="G1308" s="268">
        <v>2</v>
      </c>
      <c r="H1308" s="257">
        <v>3</v>
      </c>
      <c r="I1308" s="256">
        <v>1414.2</v>
      </c>
      <c r="J1308" s="256">
        <v>856.2</v>
      </c>
      <c r="K1308" s="268">
        <v>5</v>
      </c>
      <c r="L1308" s="256">
        <v>6495885.9000000004</v>
      </c>
      <c r="M1308" s="256">
        <v>0</v>
      </c>
      <c r="N1308" s="256">
        <v>0</v>
      </c>
      <c r="O1308" s="256">
        <v>0</v>
      </c>
      <c r="P1308" s="256">
        <v>6495885.9000000004</v>
      </c>
      <c r="Q1308" s="258">
        <v>0</v>
      </c>
      <c r="R1308" s="258">
        <v>0</v>
      </c>
      <c r="S1308" s="259" t="s">
        <v>2259</v>
      </c>
    </row>
    <row r="1309" spans="1:19" s="38" customFormat="1" ht="12" hidden="1" customHeight="1" x14ac:dyDescent="0.2">
      <c r="A1309" s="249">
        <v>736</v>
      </c>
      <c r="B1309" s="250" t="s">
        <v>1574</v>
      </c>
      <c r="C1309" s="251" t="s">
        <v>268</v>
      </c>
      <c r="D1309" s="263" t="s">
        <v>2200</v>
      </c>
      <c r="E1309" s="255">
        <v>1989</v>
      </c>
      <c r="F1309" s="254" t="s">
        <v>784</v>
      </c>
      <c r="G1309" s="268">
        <v>3</v>
      </c>
      <c r="H1309" s="257">
        <v>4</v>
      </c>
      <c r="I1309" s="256">
        <v>3018.2</v>
      </c>
      <c r="J1309" s="256">
        <v>2077.6999999999998</v>
      </c>
      <c r="K1309" s="268">
        <v>98</v>
      </c>
      <c r="L1309" s="256">
        <v>11169133.49</v>
      </c>
      <c r="M1309" s="256">
        <v>0</v>
      </c>
      <c r="N1309" s="256">
        <v>0</v>
      </c>
      <c r="O1309" s="256">
        <v>0</v>
      </c>
      <c r="P1309" s="256">
        <v>11169133.49</v>
      </c>
      <c r="Q1309" s="258">
        <v>0</v>
      </c>
      <c r="R1309" s="258">
        <v>0</v>
      </c>
      <c r="S1309" s="259" t="s">
        <v>2259</v>
      </c>
    </row>
    <row r="1310" spans="1:19" s="38" customFormat="1" ht="12" hidden="1" customHeight="1" x14ac:dyDescent="0.2">
      <c r="A1310" s="249">
        <v>737</v>
      </c>
      <c r="B1310" s="250" t="s">
        <v>1576</v>
      </c>
      <c r="C1310" s="251" t="s">
        <v>268</v>
      </c>
      <c r="D1310" s="263" t="s">
        <v>2200</v>
      </c>
      <c r="E1310" s="255">
        <v>1986</v>
      </c>
      <c r="F1310" s="254" t="s">
        <v>784</v>
      </c>
      <c r="G1310" s="268">
        <v>2</v>
      </c>
      <c r="H1310" s="257">
        <v>2</v>
      </c>
      <c r="I1310" s="256">
        <v>629.6</v>
      </c>
      <c r="J1310" s="256">
        <v>580</v>
      </c>
      <c r="K1310" s="268">
        <v>198</v>
      </c>
      <c r="L1310" s="256">
        <v>3829417.21</v>
      </c>
      <c r="M1310" s="256">
        <v>0</v>
      </c>
      <c r="N1310" s="256">
        <v>0</v>
      </c>
      <c r="O1310" s="256">
        <v>0</v>
      </c>
      <c r="P1310" s="256">
        <v>3829417.21</v>
      </c>
      <c r="Q1310" s="258">
        <v>0</v>
      </c>
      <c r="R1310" s="258">
        <v>0</v>
      </c>
      <c r="S1310" s="259" t="s">
        <v>2259</v>
      </c>
    </row>
    <row r="1311" spans="1:19" s="38" customFormat="1" ht="12" hidden="1" customHeight="1" x14ac:dyDescent="0.2">
      <c r="A1311" s="249">
        <v>738</v>
      </c>
      <c r="B1311" s="250" t="s">
        <v>1577</v>
      </c>
      <c r="C1311" s="251" t="s">
        <v>268</v>
      </c>
      <c r="D1311" s="263" t="s">
        <v>2200</v>
      </c>
      <c r="E1311" s="255">
        <v>1984</v>
      </c>
      <c r="F1311" s="254" t="s">
        <v>781</v>
      </c>
      <c r="G1311" s="268">
        <v>3</v>
      </c>
      <c r="H1311" s="257">
        <v>3</v>
      </c>
      <c r="I1311" s="256">
        <v>1899.9</v>
      </c>
      <c r="J1311" s="256">
        <v>1326.3</v>
      </c>
      <c r="K1311" s="268">
        <v>94</v>
      </c>
      <c r="L1311" s="256">
        <v>6581810.8099999996</v>
      </c>
      <c r="M1311" s="256">
        <v>0</v>
      </c>
      <c r="N1311" s="256">
        <v>0</v>
      </c>
      <c r="O1311" s="256">
        <v>0</v>
      </c>
      <c r="P1311" s="256">
        <v>6581810.8099999996</v>
      </c>
      <c r="Q1311" s="258">
        <v>0</v>
      </c>
      <c r="R1311" s="258">
        <v>0</v>
      </c>
      <c r="S1311" s="259" t="s">
        <v>2259</v>
      </c>
    </row>
    <row r="1312" spans="1:19" s="38" customFormat="1" ht="12" hidden="1" customHeight="1" x14ac:dyDescent="0.2">
      <c r="A1312" s="249">
        <v>739</v>
      </c>
      <c r="B1312" s="250" t="s">
        <v>1578</v>
      </c>
      <c r="C1312" s="251" t="s">
        <v>268</v>
      </c>
      <c r="D1312" s="263" t="s">
        <v>2200</v>
      </c>
      <c r="E1312" s="255">
        <v>1996</v>
      </c>
      <c r="F1312" s="254" t="s">
        <v>784</v>
      </c>
      <c r="G1312" s="268">
        <v>3</v>
      </c>
      <c r="H1312" s="257">
        <v>4</v>
      </c>
      <c r="I1312" s="256">
        <v>3247.5</v>
      </c>
      <c r="J1312" s="256">
        <v>2158.5</v>
      </c>
      <c r="K1312" s="268">
        <v>109</v>
      </c>
      <c r="L1312" s="256">
        <v>9238298.6799999997</v>
      </c>
      <c r="M1312" s="256">
        <v>0</v>
      </c>
      <c r="N1312" s="256">
        <v>0</v>
      </c>
      <c r="O1312" s="256">
        <v>0</v>
      </c>
      <c r="P1312" s="256">
        <v>9238298.6799999997</v>
      </c>
      <c r="Q1312" s="258">
        <v>0</v>
      </c>
      <c r="R1312" s="258">
        <v>0</v>
      </c>
      <c r="S1312" s="259" t="s">
        <v>2259</v>
      </c>
    </row>
    <row r="1313" spans="1:19" s="38" customFormat="1" ht="12" hidden="1" customHeight="1" x14ac:dyDescent="0.2">
      <c r="A1313" s="249">
        <v>740</v>
      </c>
      <c r="B1313" s="250" t="s">
        <v>294</v>
      </c>
      <c r="C1313" s="251" t="s">
        <v>268</v>
      </c>
      <c r="D1313" s="263" t="s">
        <v>2200</v>
      </c>
      <c r="E1313" s="255">
        <v>1956</v>
      </c>
      <c r="F1313" s="254" t="s">
        <v>784</v>
      </c>
      <c r="G1313" s="268">
        <v>2</v>
      </c>
      <c r="H1313" s="257">
        <v>1</v>
      </c>
      <c r="I1313" s="256">
        <v>445</v>
      </c>
      <c r="J1313" s="256">
        <v>411.5</v>
      </c>
      <c r="K1313" s="268">
        <v>48</v>
      </c>
      <c r="L1313" s="256">
        <v>2377671.9900000002</v>
      </c>
      <c r="M1313" s="256">
        <v>0</v>
      </c>
      <c r="N1313" s="256">
        <v>0</v>
      </c>
      <c r="O1313" s="256">
        <v>0</v>
      </c>
      <c r="P1313" s="256">
        <v>2377671.9900000002</v>
      </c>
      <c r="Q1313" s="258">
        <v>0</v>
      </c>
      <c r="R1313" s="258">
        <v>0</v>
      </c>
      <c r="S1313" s="259" t="s">
        <v>2259</v>
      </c>
    </row>
    <row r="1314" spans="1:19" s="38" customFormat="1" ht="12" hidden="1" customHeight="1" x14ac:dyDescent="0.2">
      <c r="A1314" s="249">
        <v>741</v>
      </c>
      <c r="B1314" s="250" t="s">
        <v>1579</v>
      </c>
      <c r="C1314" s="251" t="s">
        <v>268</v>
      </c>
      <c r="D1314" s="263" t="s">
        <v>2200</v>
      </c>
      <c r="E1314" s="255">
        <v>1994</v>
      </c>
      <c r="F1314" s="254" t="s">
        <v>781</v>
      </c>
      <c r="G1314" s="268">
        <v>2</v>
      </c>
      <c r="H1314" s="257">
        <v>2</v>
      </c>
      <c r="I1314" s="256">
        <v>1084.5999999999999</v>
      </c>
      <c r="J1314" s="256">
        <v>656.6</v>
      </c>
      <c r="K1314" s="268">
        <v>36</v>
      </c>
      <c r="L1314" s="256">
        <v>4520839.75</v>
      </c>
      <c r="M1314" s="256">
        <v>0</v>
      </c>
      <c r="N1314" s="256">
        <v>0</v>
      </c>
      <c r="O1314" s="256">
        <v>0</v>
      </c>
      <c r="P1314" s="256">
        <v>4520839.75</v>
      </c>
      <c r="Q1314" s="258">
        <v>0</v>
      </c>
      <c r="R1314" s="258">
        <v>0</v>
      </c>
      <c r="S1314" s="259" t="s">
        <v>2259</v>
      </c>
    </row>
    <row r="1315" spans="1:19" s="38" customFormat="1" ht="12" hidden="1" customHeight="1" x14ac:dyDescent="0.2">
      <c r="A1315" s="249">
        <v>742</v>
      </c>
      <c r="B1315" s="250" t="s">
        <v>1583</v>
      </c>
      <c r="C1315" s="251" t="s">
        <v>268</v>
      </c>
      <c r="D1315" s="263" t="s">
        <v>2200</v>
      </c>
      <c r="E1315" s="255">
        <v>1983</v>
      </c>
      <c r="F1315" s="254" t="s">
        <v>781</v>
      </c>
      <c r="G1315" s="268">
        <v>3</v>
      </c>
      <c r="H1315" s="257">
        <v>3</v>
      </c>
      <c r="I1315" s="256">
        <v>1923.8</v>
      </c>
      <c r="J1315" s="256">
        <v>1305.5999999999999</v>
      </c>
      <c r="K1315" s="268">
        <v>136</v>
      </c>
      <c r="L1315" s="256">
        <v>6581810.8099999996</v>
      </c>
      <c r="M1315" s="256">
        <v>0</v>
      </c>
      <c r="N1315" s="256">
        <v>0</v>
      </c>
      <c r="O1315" s="256">
        <v>0</v>
      </c>
      <c r="P1315" s="256">
        <v>6581810.8099999996</v>
      </c>
      <c r="Q1315" s="258">
        <v>0</v>
      </c>
      <c r="R1315" s="258">
        <v>0</v>
      </c>
      <c r="S1315" s="259" t="s">
        <v>2259</v>
      </c>
    </row>
    <row r="1316" spans="1:19" s="38" customFormat="1" ht="12" hidden="1" customHeight="1" x14ac:dyDescent="0.2">
      <c r="A1316" s="249">
        <v>743</v>
      </c>
      <c r="B1316" s="250" t="s">
        <v>1584</v>
      </c>
      <c r="C1316" s="251" t="s">
        <v>268</v>
      </c>
      <c r="D1316" s="263" t="s">
        <v>2200</v>
      </c>
      <c r="E1316" s="255">
        <v>1983</v>
      </c>
      <c r="F1316" s="254" t="s">
        <v>784</v>
      </c>
      <c r="G1316" s="268">
        <v>3</v>
      </c>
      <c r="H1316" s="257">
        <v>3</v>
      </c>
      <c r="I1316" s="256">
        <v>2617.1999999999998</v>
      </c>
      <c r="J1316" s="256">
        <v>1860</v>
      </c>
      <c r="K1316" s="268">
        <v>26</v>
      </c>
      <c r="L1316" s="256">
        <v>9573543.0099999998</v>
      </c>
      <c r="M1316" s="256">
        <v>0</v>
      </c>
      <c r="N1316" s="256">
        <v>0</v>
      </c>
      <c r="O1316" s="256">
        <v>0</v>
      </c>
      <c r="P1316" s="256">
        <v>9573543.0099999998</v>
      </c>
      <c r="Q1316" s="258">
        <v>0</v>
      </c>
      <c r="R1316" s="258">
        <v>0</v>
      </c>
      <c r="S1316" s="259" t="s">
        <v>2259</v>
      </c>
    </row>
    <row r="1317" spans="1:19" s="38" customFormat="1" ht="12" hidden="1" customHeight="1" x14ac:dyDescent="0.2">
      <c r="A1317" s="249">
        <v>744</v>
      </c>
      <c r="B1317" s="250" t="s">
        <v>1585</v>
      </c>
      <c r="C1317" s="251" t="s">
        <v>268</v>
      </c>
      <c r="D1317" s="263" t="s">
        <v>2200</v>
      </c>
      <c r="E1317" s="255">
        <v>1984</v>
      </c>
      <c r="F1317" s="254" t="s">
        <v>781</v>
      </c>
      <c r="G1317" s="268">
        <v>3</v>
      </c>
      <c r="H1317" s="257">
        <v>3</v>
      </c>
      <c r="I1317" s="256">
        <v>1964.4</v>
      </c>
      <c r="J1317" s="256">
        <v>1297.4000000000001</v>
      </c>
      <c r="K1317" s="268">
        <v>89</v>
      </c>
      <c r="L1317" s="256">
        <v>6581810.8099999996</v>
      </c>
      <c r="M1317" s="256">
        <v>0</v>
      </c>
      <c r="N1317" s="256">
        <v>0</v>
      </c>
      <c r="O1317" s="256">
        <v>0</v>
      </c>
      <c r="P1317" s="256">
        <v>6581810.8099999996</v>
      </c>
      <c r="Q1317" s="258">
        <v>0</v>
      </c>
      <c r="R1317" s="258">
        <v>0</v>
      </c>
      <c r="S1317" s="259" t="s">
        <v>2259</v>
      </c>
    </row>
    <row r="1318" spans="1:19" s="38" customFormat="1" ht="12" hidden="1" customHeight="1" x14ac:dyDescent="0.2">
      <c r="A1318" s="249">
        <v>745</v>
      </c>
      <c r="B1318" s="250" t="s">
        <v>1586</v>
      </c>
      <c r="C1318" s="251" t="s">
        <v>268</v>
      </c>
      <c r="D1318" s="263" t="s">
        <v>2200</v>
      </c>
      <c r="E1318" s="255">
        <v>1985</v>
      </c>
      <c r="F1318" s="254" t="s">
        <v>781</v>
      </c>
      <c r="G1318" s="268">
        <v>3</v>
      </c>
      <c r="H1318" s="257">
        <v>3</v>
      </c>
      <c r="I1318" s="256">
        <v>1938.5</v>
      </c>
      <c r="J1318" s="256">
        <v>1324.1</v>
      </c>
      <c r="K1318" s="268">
        <v>54</v>
      </c>
      <c r="L1318" s="256">
        <v>6581810.8099999996</v>
      </c>
      <c r="M1318" s="256">
        <v>0</v>
      </c>
      <c r="N1318" s="256">
        <v>0</v>
      </c>
      <c r="O1318" s="256">
        <v>0</v>
      </c>
      <c r="P1318" s="256">
        <v>6581810.8099999996</v>
      </c>
      <c r="Q1318" s="258">
        <v>0</v>
      </c>
      <c r="R1318" s="258">
        <v>0</v>
      </c>
      <c r="S1318" s="259" t="s">
        <v>2259</v>
      </c>
    </row>
    <row r="1319" spans="1:19" s="38" customFormat="1" ht="12" hidden="1" customHeight="1" x14ac:dyDescent="0.2">
      <c r="A1319" s="249">
        <v>746</v>
      </c>
      <c r="B1319" s="250" t="s">
        <v>1588</v>
      </c>
      <c r="C1319" s="251" t="s">
        <v>268</v>
      </c>
      <c r="D1319" s="263" t="s">
        <v>2200</v>
      </c>
      <c r="E1319" s="255">
        <v>1986</v>
      </c>
      <c r="F1319" s="254" t="s">
        <v>781</v>
      </c>
      <c r="G1319" s="268">
        <v>3</v>
      </c>
      <c r="H1319" s="257">
        <v>3</v>
      </c>
      <c r="I1319" s="256">
        <v>1900.7</v>
      </c>
      <c r="J1319" s="256">
        <v>1286.7</v>
      </c>
      <c r="K1319" s="268">
        <v>19</v>
      </c>
      <c r="L1319" s="256">
        <v>6581810.8099999996</v>
      </c>
      <c r="M1319" s="256">
        <v>0</v>
      </c>
      <c r="N1319" s="256">
        <v>0</v>
      </c>
      <c r="O1319" s="256">
        <v>0</v>
      </c>
      <c r="P1319" s="256">
        <v>6581810.8099999996</v>
      </c>
      <c r="Q1319" s="258">
        <v>0</v>
      </c>
      <c r="R1319" s="258">
        <v>0</v>
      </c>
      <c r="S1319" s="259" t="s">
        <v>2259</v>
      </c>
    </row>
    <row r="1320" spans="1:19" s="38" customFormat="1" ht="12" hidden="1" customHeight="1" x14ac:dyDescent="0.2">
      <c r="A1320" s="249">
        <v>747</v>
      </c>
      <c r="B1320" s="250" t="s">
        <v>1589</v>
      </c>
      <c r="C1320" s="251" t="s">
        <v>268</v>
      </c>
      <c r="D1320" s="263" t="s">
        <v>2200</v>
      </c>
      <c r="E1320" s="255">
        <v>1989</v>
      </c>
      <c r="F1320" s="254" t="s">
        <v>784</v>
      </c>
      <c r="G1320" s="268">
        <v>3</v>
      </c>
      <c r="H1320" s="257">
        <v>4</v>
      </c>
      <c r="I1320" s="256">
        <v>2998.4</v>
      </c>
      <c r="J1320" s="256">
        <v>2106.6</v>
      </c>
      <c r="K1320" s="268">
        <v>101</v>
      </c>
      <c r="L1320" s="256">
        <v>11700997.01</v>
      </c>
      <c r="M1320" s="256">
        <v>0</v>
      </c>
      <c r="N1320" s="256">
        <v>0</v>
      </c>
      <c r="O1320" s="256">
        <v>0</v>
      </c>
      <c r="P1320" s="256">
        <v>11700997.01</v>
      </c>
      <c r="Q1320" s="258">
        <v>0</v>
      </c>
      <c r="R1320" s="258">
        <v>0</v>
      </c>
      <c r="S1320" s="259" t="s">
        <v>2259</v>
      </c>
    </row>
    <row r="1321" spans="1:19" s="38" customFormat="1" ht="12" hidden="1" customHeight="1" x14ac:dyDescent="0.2">
      <c r="A1321" s="249">
        <v>748</v>
      </c>
      <c r="B1321" s="250" t="s">
        <v>1590</v>
      </c>
      <c r="C1321" s="251" t="s">
        <v>268</v>
      </c>
      <c r="D1321" s="263" t="s">
        <v>2200</v>
      </c>
      <c r="E1321" s="255">
        <v>1989</v>
      </c>
      <c r="F1321" s="254" t="s">
        <v>781</v>
      </c>
      <c r="G1321" s="268">
        <v>3</v>
      </c>
      <c r="H1321" s="257">
        <v>3</v>
      </c>
      <c r="I1321" s="256">
        <v>2128.8000000000002</v>
      </c>
      <c r="J1321" s="256">
        <v>1499</v>
      </c>
      <c r="K1321" s="268">
        <v>116</v>
      </c>
      <c r="L1321" s="256">
        <v>6581810.8099999996</v>
      </c>
      <c r="M1321" s="256">
        <v>0</v>
      </c>
      <c r="N1321" s="256">
        <v>0</v>
      </c>
      <c r="O1321" s="256">
        <v>0</v>
      </c>
      <c r="P1321" s="256">
        <v>6581810.8099999996</v>
      </c>
      <c r="Q1321" s="258">
        <v>0</v>
      </c>
      <c r="R1321" s="258">
        <v>0</v>
      </c>
      <c r="S1321" s="259" t="s">
        <v>2259</v>
      </c>
    </row>
    <row r="1322" spans="1:19" s="38" customFormat="1" ht="12" hidden="1" customHeight="1" x14ac:dyDescent="0.2">
      <c r="A1322" s="249">
        <v>749</v>
      </c>
      <c r="B1322" s="250" t="s">
        <v>1591</v>
      </c>
      <c r="C1322" s="251" t="s">
        <v>268</v>
      </c>
      <c r="D1322" s="263" t="s">
        <v>2200</v>
      </c>
      <c r="E1322" s="255">
        <v>1992</v>
      </c>
      <c r="F1322" s="254" t="s">
        <v>784</v>
      </c>
      <c r="G1322" s="268">
        <v>3</v>
      </c>
      <c r="H1322" s="257">
        <v>3</v>
      </c>
      <c r="I1322" s="256">
        <v>2282.1999999999998</v>
      </c>
      <c r="J1322" s="256">
        <v>1442.1</v>
      </c>
      <c r="K1322" s="268">
        <v>148</v>
      </c>
      <c r="L1322" s="256">
        <v>9573543.0099999998</v>
      </c>
      <c r="M1322" s="256">
        <v>0</v>
      </c>
      <c r="N1322" s="256">
        <v>0</v>
      </c>
      <c r="O1322" s="256">
        <v>0</v>
      </c>
      <c r="P1322" s="256">
        <v>9573543.0099999998</v>
      </c>
      <c r="Q1322" s="258">
        <v>0</v>
      </c>
      <c r="R1322" s="258">
        <v>0</v>
      </c>
      <c r="S1322" s="259" t="s">
        <v>2259</v>
      </c>
    </row>
    <row r="1323" spans="1:19" s="38" customFormat="1" ht="12" hidden="1" customHeight="1" x14ac:dyDescent="0.2">
      <c r="A1323" s="249">
        <v>750</v>
      </c>
      <c r="B1323" s="250" t="s">
        <v>1592</v>
      </c>
      <c r="C1323" s="251" t="s">
        <v>268</v>
      </c>
      <c r="D1323" s="263" t="s">
        <v>2200</v>
      </c>
      <c r="E1323" s="255">
        <v>1989</v>
      </c>
      <c r="F1323" s="254" t="s">
        <v>781</v>
      </c>
      <c r="G1323" s="268">
        <v>3</v>
      </c>
      <c r="H1323" s="257">
        <v>3</v>
      </c>
      <c r="I1323" s="256">
        <v>2184</v>
      </c>
      <c r="J1323" s="256">
        <v>1510.6</v>
      </c>
      <c r="K1323" s="268">
        <v>353</v>
      </c>
      <c r="L1323" s="256">
        <v>6581810.8099999996</v>
      </c>
      <c r="M1323" s="256">
        <v>0</v>
      </c>
      <c r="N1323" s="256">
        <v>0</v>
      </c>
      <c r="O1323" s="256">
        <v>0</v>
      </c>
      <c r="P1323" s="256">
        <v>6581810.8099999996</v>
      </c>
      <c r="Q1323" s="258">
        <v>0</v>
      </c>
      <c r="R1323" s="258">
        <v>0</v>
      </c>
      <c r="S1323" s="259" t="s">
        <v>2259</v>
      </c>
    </row>
    <row r="1324" spans="1:19" s="38" customFormat="1" ht="12" hidden="1" customHeight="1" x14ac:dyDescent="0.2">
      <c r="A1324" s="249">
        <v>751</v>
      </c>
      <c r="B1324" s="250" t="s">
        <v>641</v>
      </c>
      <c r="C1324" s="251" t="s">
        <v>268</v>
      </c>
      <c r="D1324" s="263" t="s">
        <v>2200</v>
      </c>
      <c r="E1324" s="255">
        <v>1977</v>
      </c>
      <c r="F1324" s="254" t="s">
        <v>784</v>
      </c>
      <c r="G1324" s="268">
        <v>2</v>
      </c>
      <c r="H1324" s="257">
        <v>3</v>
      </c>
      <c r="I1324" s="256">
        <v>956.3</v>
      </c>
      <c r="J1324" s="256">
        <v>866.6</v>
      </c>
      <c r="K1324" s="268">
        <v>50</v>
      </c>
      <c r="L1324" s="256">
        <v>2544881.9300000002</v>
      </c>
      <c r="M1324" s="256">
        <v>0</v>
      </c>
      <c r="N1324" s="256">
        <v>0</v>
      </c>
      <c r="O1324" s="256">
        <v>0</v>
      </c>
      <c r="P1324" s="256">
        <v>2544881.9300000002</v>
      </c>
      <c r="Q1324" s="258">
        <v>0</v>
      </c>
      <c r="R1324" s="258">
        <v>0</v>
      </c>
      <c r="S1324" s="259" t="s">
        <v>2259</v>
      </c>
    </row>
    <row r="1325" spans="1:19" s="38" customFormat="1" ht="12" hidden="1" customHeight="1" x14ac:dyDescent="0.2">
      <c r="A1325" s="249">
        <v>752</v>
      </c>
      <c r="B1325" s="250" t="s">
        <v>1596</v>
      </c>
      <c r="C1325" s="251" t="s">
        <v>268</v>
      </c>
      <c r="D1325" s="263" t="s">
        <v>2200</v>
      </c>
      <c r="E1325" s="255">
        <v>1998</v>
      </c>
      <c r="F1325" s="254" t="s">
        <v>784</v>
      </c>
      <c r="G1325" s="268">
        <v>2</v>
      </c>
      <c r="H1325" s="257">
        <v>2</v>
      </c>
      <c r="I1325" s="256">
        <v>667.7</v>
      </c>
      <c r="J1325" s="256">
        <v>595.70000000000005</v>
      </c>
      <c r="K1325" s="268">
        <v>45</v>
      </c>
      <c r="L1325" s="256">
        <v>3014906.24</v>
      </c>
      <c r="M1325" s="256">
        <v>0</v>
      </c>
      <c r="N1325" s="256">
        <v>0</v>
      </c>
      <c r="O1325" s="256">
        <v>0</v>
      </c>
      <c r="P1325" s="256">
        <v>3014906.24</v>
      </c>
      <c r="Q1325" s="258">
        <v>0</v>
      </c>
      <c r="R1325" s="258">
        <v>0</v>
      </c>
      <c r="S1325" s="259" t="s">
        <v>2259</v>
      </c>
    </row>
    <row r="1326" spans="1:19" s="38" customFormat="1" ht="27.75" hidden="1" customHeight="1" x14ac:dyDescent="0.2">
      <c r="A1326" s="322" t="s">
        <v>184</v>
      </c>
      <c r="B1326" s="322"/>
      <c r="C1326" s="259"/>
      <c r="D1326" s="249" t="s">
        <v>202</v>
      </c>
      <c r="E1326" s="249" t="s">
        <v>202</v>
      </c>
      <c r="F1326" s="249" t="s">
        <v>202</v>
      </c>
      <c r="G1326" s="265" t="s">
        <v>202</v>
      </c>
      <c r="H1326" s="265" t="s">
        <v>202</v>
      </c>
      <c r="I1326" s="260">
        <v>88450.329999999973</v>
      </c>
      <c r="J1326" s="260">
        <v>68855.33</v>
      </c>
      <c r="K1326" s="269">
        <v>3588</v>
      </c>
      <c r="L1326" s="260">
        <v>328933273.08000004</v>
      </c>
      <c r="M1326" s="260">
        <v>0</v>
      </c>
      <c r="N1326" s="260">
        <v>0</v>
      </c>
      <c r="O1326" s="260">
        <v>0</v>
      </c>
      <c r="P1326" s="260">
        <v>328933273.08000004</v>
      </c>
      <c r="Q1326" s="260">
        <v>0</v>
      </c>
      <c r="R1326" s="260">
        <v>0</v>
      </c>
      <c r="S1326" s="258"/>
    </row>
    <row r="1327" spans="1:19" s="38" customFormat="1" ht="12" hidden="1" customHeight="1" x14ac:dyDescent="0.2">
      <c r="A1327" s="328" t="s">
        <v>218</v>
      </c>
      <c r="B1327" s="329"/>
      <c r="C1327" s="329"/>
      <c r="D1327" s="329"/>
      <c r="E1327" s="329"/>
      <c r="F1327" s="329"/>
      <c r="G1327" s="329"/>
      <c r="H1327" s="329"/>
      <c r="I1327" s="329"/>
      <c r="J1327" s="329"/>
      <c r="K1327" s="329"/>
      <c r="L1327" s="329"/>
      <c r="M1327" s="329"/>
      <c r="N1327" s="329"/>
      <c r="O1327" s="329"/>
      <c r="P1327" s="329"/>
      <c r="Q1327" s="329"/>
      <c r="R1327" s="329"/>
      <c r="S1327" s="330"/>
    </row>
    <row r="1328" spans="1:19" s="38" customFormat="1" ht="12" hidden="1" customHeight="1" x14ac:dyDescent="0.2">
      <c r="A1328" s="249">
        <v>753</v>
      </c>
      <c r="B1328" s="250" t="s">
        <v>1601</v>
      </c>
      <c r="C1328" s="251" t="s">
        <v>268</v>
      </c>
      <c r="D1328" s="263" t="s">
        <v>2200</v>
      </c>
      <c r="E1328" s="255">
        <v>1984</v>
      </c>
      <c r="F1328" s="254" t="s">
        <v>784</v>
      </c>
      <c r="G1328" s="268">
        <v>2</v>
      </c>
      <c r="H1328" s="257">
        <v>1</v>
      </c>
      <c r="I1328" s="256">
        <v>1372.1</v>
      </c>
      <c r="J1328" s="256">
        <v>796.2</v>
      </c>
      <c r="K1328" s="268">
        <v>90</v>
      </c>
      <c r="L1328" s="256">
        <v>6382362</v>
      </c>
      <c r="M1328" s="256">
        <v>0</v>
      </c>
      <c r="N1328" s="256">
        <v>0</v>
      </c>
      <c r="O1328" s="256">
        <v>0</v>
      </c>
      <c r="P1328" s="256">
        <v>6382362</v>
      </c>
      <c r="Q1328" s="258">
        <v>0</v>
      </c>
      <c r="R1328" s="258">
        <v>0</v>
      </c>
      <c r="S1328" s="259" t="s">
        <v>2259</v>
      </c>
    </row>
    <row r="1329" spans="1:19" s="38" customFormat="1" ht="12" hidden="1" customHeight="1" x14ac:dyDescent="0.2">
      <c r="A1329" s="249">
        <v>754</v>
      </c>
      <c r="B1329" s="250" t="s">
        <v>1603</v>
      </c>
      <c r="C1329" s="251" t="s">
        <v>268</v>
      </c>
      <c r="D1329" s="263" t="s">
        <v>2200</v>
      </c>
      <c r="E1329" s="255">
        <v>1976</v>
      </c>
      <c r="F1329" s="254" t="s">
        <v>784</v>
      </c>
      <c r="G1329" s="268">
        <v>2</v>
      </c>
      <c r="H1329" s="257">
        <v>3</v>
      </c>
      <c r="I1329" s="256">
        <v>1018.9</v>
      </c>
      <c r="J1329" s="256">
        <v>920.7</v>
      </c>
      <c r="K1329" s="268">
        <v>47</v>
      </c>
      <c r="L1329" s="256">
        <v>4786771.49</v>
      </c>
      <c r="M1329" s="256">
        <v>0</v>
      </c>
      <c r="N1329" s="256">
        <v>0</v>
      </c>
      <c r="O1329" s="256">
        <v>0</v>
      </c>
      <c r="P1329" s="256">
        <v>4786771.49</v>
      </c>
      <c r="Q1329" s="258">
        <v>0</v>
      </c>
      <c r="R1329" s="258">
        <v>0</v>
      </c>
      <c r="S1329" s="259" t="s">
        <v>2259</v>
      </c>
    </row>
    <row r="1330" spans="1:19" s="38" customFormat="1" ht="12" hidden="1" customHeight="1" x14ac:dyDescent="0.2">
      <c r="A1330" s="249">
        <v>755</v>
      </c>
      <c r="B1330" s="250" t="s">
        <v>1604</v>
      </c>
      <c r="C1330" s="251" t="s">
        <v>268</v>
      </c>
      <c r="D1330" s="263" t="s">
        <v>2200</v>
      </c>
      <c r="E1330" s="255">
        <v>1984</v>
      </c>
      <c r="F1330" s="254" t="s">
        <v>781</v>
      </c>
      <c r="G1330" s="268">
        <v>3</v>
      </c>
      <c r="H1330" s="257">
        <v>3</v>
      </c>
      <c r="I1330" s="256">
        <v>1492.8</v>
      </c>
      <c r="J1330" s="256">
        <v>1332.6</v>
      </c>
      <c r="K1330" s="268">
        <v>63</v>
      </c>
      <c r="L1330" s="256">
        <v>4786771.49</v>
      </c>
      <c r="M1330" s="256">
        <v>0</v>
      </c>
      <c r="N1330" s="256">
        <v>0</v>
      </c>
      <c r="O1330" s="256">
        <v>0</v>
      </c>
      <c r="P1330" s="256">
        <v>4786771.49</v>
      </c>
      <c r="Q1330" s="258">
        <v>0</v>
      </c>
      <c r="R1330" s="258">
        <v>0</v>
      </c>
      <c r="S1330" s="259" t="s">
        <v>2259</v>
      </c>
    </row>
    <row r="1331" spans="1:19" s="38" customFormat="1" ht="12" hidden="1" customHeight="1" x14ac:dyDescent="0.2">
      <c r="A1331" s="249">
        <v>756</v>
      </c>
      <c r="B1331" s="250" t="s">
        <v>1617</v>
      </c>
      <c r="C1331" s="251" t="s">
        <v>268</v>
      </c>
      <c r="D1331" s="263" t="s">
        <v>2200</v>
      </c>
      <c r="E1331" s="255">
        <v>1980</v>
      </c>
      <c r="F1331" s="254" t="s">
        <v>784</v>
      </c>
      <c r="G1331" s="268">
        <v>2</v>
      </c>
      <c r="H1331" s="257">
        <v>1</v>
      </c>
      <c r="I1331" s="256">
        <v>250.1</v>
      </c>
      <c r="J1331" s="256">
        <v>202</v>
      </c>
      <c r="K1331" s="268">
        <v>10</v>
      </c>
      <c r="L1331" s="256">
        <v>1671571.01</v>
      </c>
      <c r="M1331" s="256">
        <v>0</v>
      </c>
      <c r="N1331" s="256">
        <v>0</v>
      </c>
      <c r="O1331" s="256">
        <v>0</v>
      </c>
      <c r="P1331" s="256">
        <v>1671571.01</v>
      </c>
      <c r="Q1331" s="258">
        <v>0</v>
      </c>
      <c r="R1331" s="258">
        <v>0</v>
      </c>
      <c r="S1331" s="259" t="s">
        <v>2259</v>
      </c>
    </row>
    <row r="1332" spans="1:19" s="38" customFormat="1" ht="37.5" hidden="1" customHeight="1" x14ac:dyDescent="0.2">
      <c r="A1332" s="327" t="s">
        <v>219</v>
      </c>
      <c r="B1332" s="327"/>
      <c r="C1332" s="259"/>
      <c r="D1332" s="249" t="s">
        <v>202</v>
      </c>
      <c r="E1332" s="249" t="s">
        <v>202</v>
      </c>
      <c r="F1332" s="249" t="s">
        <v>202</v>
      </c>
      <c r="G1332" s="265" t="s">
        <v>202</v>
      </c>
      <c r="H1332" s="265" t="s">
        <v>202</v>
      </c>
      <c r="I1332" s="260">
        <v>4133.9000000000005</v>
      </c>
      <c r="J1332" s="260">
        <v>3251.5</v>
      </c>
      <c r="K1332" s="269">
        <v>210</v>
      </c>
      <c r="L1332" s="260">
        <v>17627475.990000002</v>
      </c>
      <c r="M1332" s="260">
        <v>0</v>
      </c>
      <c r="N1332" s="260">
        <v>0</v>
      </c>
      <c r="O1332" s="260">
        <v>0</v>
      </c>
      <c r="P1332" s="260">
        <v>17627475.990000002</v>
      </c>
      <c r="Q1332" s="260">
        <v>0</v>
      </c>
      <c r="R1332" s="260">
        <v>0</v>
      </c>
      <c r="S1332" s="258"/>
    </row>
    <row r="1333" spans="1:19" s="38" customFormat="1" ht="12" hidden="1" customHeight="1" x14ac:dyDescent="0.2">
      <c r="A1333" s="328" t="s">
        <v>668</v>
      </c>
      <c r="B1333" s="329"/>
      <c r="C1333" s="329"/>
      <c r="D1333" s="329"/>
      <c r="E1333" s="329"/>
      <c r="F1333" s="329"/>
      <c r="G1333" s="329"/>
      <c r="H1333" s="329"/>
      <c r="I1333" s="329"/>
      <c r="J1333" s="329"/>
      <c r="K1333" s="329"/>
      <c r="L1333" s="329"/>
      <c r="M1333" s="329"/>
      <c r="N1333" s="329"/>
      <c r="O1333" s="329"/>
      <c r="P1333" s="329"/>
      <c r="Q1333" s="329"/>
      <c r="R1333" s="329"/>
      <c r="S1333" s="330"/>
    </row>
    <row r="1334" spans="1:19" s="38" customFormat="1" ht="12" hidden="1" customHeight="1" x14ac:dyDescent="0.2">
      <c r="A1334" s="249">
        <v>757</v>
      </c>
      <c r="B1334" s="250" t="s">
        <v>1597</v>
      </c>
      <c r="C1334" s="251" t="s">
        <v>268</v>
      </c>
      <c r="D1334" s="263" t="s">
        <v>2200</v>
      </c>
      <c r="E1334" s="255">
        <v>1984</v>
      </c>
      <c r="F1334" s="254" t="s">
        <v>781</v>
      </c>
      <c r="G1334" s="268">
        <v>2</v>
      </c>
      <c r="H1334" s="257">
        <v>2</v>
      </c>
      <c r="I1334" s="256">
        <v>674.7</v>
      </c>
      <c r="J1334" s="256">
        <v>587.1</v>
      </c>
      <c r="K1334" s="268">
        <v>28</v>
      </c>
      <c r="L1334" s="256">
        <v>3191181.01</v>
      </c>
      <c r="M1334" s="256">
        <v>0</v>
      </c>
      <c r="N1334" s="256">
        <v>0</v>
      </c>
      <c r="O1334" s="256">
        <v>0</v>
      </c>
      <c r="P1334" s="256">
        <v>3191181.01</v>
      </c>
      <c r="Q1334" s="258">
        <v>0</v>
      </c>
      <c r="R1334" s="258">
        <v>0</v>
      </c>
      <c r="S1334" s="259" t="s">
        <v>2259</v>
      </c>
    </row>
    <row r="1335" spans="1:19" s="38" customFormat="1" ht="12" hidden="1" customHeight="1" x14ac:dyDescent="0.2">
      <c r="A1335" s="249">
        <v>758</v>
      </c>
      <c r="B1335" s="250" t="s">
        <v>1598</v>
      </c>
      <c r="C1335" s="251" t="s">
        <v>268</v>
      </c>
      <c r="D1335" s="263" t="s">
        <v>2200</v>
      </c>
      <c r="E1335" s="255">
        <v>1984</v>
      </c>
      <c r="F1335" s="254" t="s">
        <v>781</v>
      </c>
      <c r="G1335" s="268">
        <v>2</v>
      </c>
      <c r="H1335" s="257">
        <v>2</v>
      </c>
      <c r="I1335" s="256">
        <v>678.2</v>
      </c>
      <c r="J1335" s="256">
        <v>594.5</v>
      </c>
      <c r="K1335" s="268">
        <v>23</v>
      </c>
      <c r="L1335" s="256">
        <v>3191181.01</v>
      </c>
      <c r="M1335" s="256">
        <v>0</v>
      </c>
      <c r="N1335" s="256">
        <v>0</v>
      </c>
      <c r="O1335" s="256">
        <v>0</v>
      </c>
      <c r="P1335" s="256">
        <v>3191181.01</v>
      </c>
      <c r="Q1335" s="258">
        <v>0</v>
      </c>
      <c r="R1335" s="258">
        <v>0</v>
      </c>
      <c r="S1335" s="259" t="s">
        <v>2259</v>
      </c>
    </row>
    <row r="1336" spans="1:19" s="38" customFormat="1" ht="12" hidden="1" customHeight="1" x14ac:dyDescent="0.2">
      <c r="A1336" s="249">
        <v>759</v>
      </c>
      <c r="B1336" s="250" t="s">
        <v>1599</v>
      </c>
      <c r="C1336" s="251" t="s">
        <v>268</v>
      </c>
      <c r="D1336" s="263" t="s">
        <v>2200</v>
      </c>
      <c r="E1336" s="255">
        <v>1984</v>
      </c>
      <c r="F1336" s="254" t="s">
        <v>781</v>
      </c>
      <c r="G1336" s="268">
        <v>2</v>
      </c>
      <c r="H1336" s="257">
        <v>2</v>
      </c>
      <c r="I1336" s="256">
        <v>659.9</v>
      </c>
      <c r="J1336" s="256">
        <v>597.29999999999995</v>
      </c>
      <c r="K1336" s="268">
        <v>25</v>
      </c>
      <c r="L1336" s="256">
        <v>3191181.01</v>
      </c>
      <c r="M1336" s="256">
        <v>0</v>
      </c>
      <c r="N1336" s="256">
        <v>0</v>
      </c>
      <c r="O1336" s="256">
        <v>0</v>
      </c>
      <c r="P1336" s="256">
        <v>3191181.01</v>
      </c>
      <c r="Q1336" s="258">
        <v>0</v>
      </c>
      <c r="R1336" s="258">
        <v>0</v>
      </c>
      <c r="S1336" s="259" t="s">
        <v>2259</v>
      </c>
    </row>
    <row r="1337" spans="1:19" s="38" customFormat="1" ht="12" hidden="1" customHeight="1" x14ac:dyDescent="0.2">
      <c r="A1337" s="249">
        <v>760</v>
      </c>
      <c r="B1337" s="250" t="s">
        <v>1608</v>
      </c>
      <c r="C1337" s="251" t="s">
        <v>268</v>
      </c>
      <c r="D1337" s="263" t="s">
        <v>2200</v>
      </c>
      <c r="E1337" s="255">
        <v>1990</v>
      </c>
      <c r="F1337" s="254" t="s">
        <v>781</v>
      </c>
      <c r="G1337" s="268">
        <v>2</v>
      </c>
      <c r="H1337" s="257">
        <v>2</v>
      </c>
      <c r="I1337" s="256">
        <v>1052.3</v>
      </c>
      <c r="J1337" s="256">
        <v>655.8</v>
      </c>
      <c r="K1337" s="268">
        <v>28</v>
      </c>
      <c r="L1337" s="256">
        <v>3711934.79</v>
      </c>
      <c r="M1337" s="256">
        <v>0</v>
      </c>
      <c r="N1337" s="256">
        <v>0</v>
      </c>
      <c r="O1337" s="256">
        <v>0</v>
      </c>
      <c r="P1337" s="256">
        <v>3711934.79</v>
      </c>
      <c r="Q1337" s="258">
        <v>0</v>
      </c>
      <c r="R1337" s="258">
        <v>0</v>
      </c>
      <c r="S1337" s="259" t="s">
        <v>2259</v>
      </c>
    </row>
    <row r="1338" spans="1:19" s="38" customFormat="1" ht="12" hidden="1" customHeight="1" x14ac:dyDescent="0.2">
      <c r="A1338" s="249">
        <v>761</v>
      </c>
      <c r="B1338" s="250" t="s">
        <v>1609</v>
      </c>
      <c r="C1338" s="251" t="s">
        <v>268</v>
      </c>
      <c r="D1338" s="263" t="s">
        <v>2200</v>
      </c>
      <c r="E1338" s="255">
        <v>1981</v>
      </c>
      <c r="F1338" s="254" t="s">
        <v>784</v>
      </c>
      <c r="G1338" s="268">
        <v>2</v>
      </c>
      <c r="H1338" s="257">
        <v>3</v>
      </c>
      <c r="I1338" s="256">
        <v>1406.4</v>
      </c>
      <c r="J1338" s="256">
        <v>862.4</v>
      </c>
      <c r="K1338" s="268">
        <v>41</v>
      </c>
      <c r="L1338" s="256">
        <v>4786771.49</v>
      </c>
      <c r="M1338" s="256">
        <v>0</v>
      </c>
      <c r="N1338" s="256">
        <v>0</v>
      </c>
      <c r="O1338" s="256">
        <v>0</v>
      </c>
      <c r="P1338" s="256">
        <v>4786771.49</v>
      </c>
      <c r="Q1338" s="258">
        <v>0</v>
      </c>
      <c r="R1338" s="258">
        <v>0</v>
      </c>
      <c r="S1338" s="259" t="s">
        <v>2259</v>
      </c>
    </row>
    <row r="1339" spans="1:19" s="38" customFormat="1" ht="12" hidden="1" customHeight="1" x14ac:dyDescent="0.2">
      <c r="A1339" s="249">
        <v>762</v>
      </c>
      <c r="B1339" s="250" t="s">
        <v>1610</v>
      </c>
      <c r="C1339" s="251" t="s">
        <v>268</v>
      </c>
      <c r="D1339" s="263" t="s">
        <v>2200</v>
      </c>
      <c r="E1339" s="255">
        <v>1989</v>
      </c>
      <c r="F1339" s="254" t="s">
        <v>781</v>
      </c>
      <c r="G1339" s="268">
        <v>2</v>
      </c>
      <c r="H1339" s="257">
        <v>2</v>
      </c>
      <c r="I1339" s="256">
        <v>1077.3</v>
      </c>
      <c r="J1339" s="256">
        <v>664.2</v>
      </c>
      <c r="K1339" s="268">
        <v>23</v>
      </c>
      <c r="L1339" s="256">
        <v>3191181.01</v>
      </c>
      <c r="M1339" s="256">
        <v>0</v>
      </c>
      <c r="N1339" s="256">
        <v>0</v>
      </c>
      <c r="O1339" s="256">
        <v>0</v>
      </c>
      <c r="P1339" s="256">
        <v>3191181.01</v>
      </c>
      <c r="Q1339" s="258">
        <v>0</v>
      </c>
      <c r="R1339" s="258">
        <v>0</v>
      </c>
      <c r="S1339" s="259" t="s">
        <v>2259</v>
      </c>
    </row>
    <row r="1340" spans="1:19" s="38" customFormat="1" ht="12" hidden="1" customHeight="1" x14ac:dyDescent="0.2">
      <c r="A1340" s="249">
        <v>763</v>
      </c>
      <c r="B1340" s="250" t="s">
        <v>1611</v>
      </c>
      <c r="C1340" s="251" t="s">
        <v>268</v>
      </c>
      <c r="D1340" s="263" t="s">
        <v>2200</v>
      </c>
      <c r="E1340" s="255">
        <v>1976</v>
      </c>
      <c r="F1340" s="254" t="s">
        <v>781</v>
      </c>
      <c r="G1340" s="268">
        <v>2</v>
      </c>
      <c r="H1340" s="257">
        <v>2</v>
      </c>
      <c r="I1340" s="256">
        <v>560.9</v>
      </c>
      <c r="J1340" s="256">
        <v>518.6</v>
      </c>
      <c r="K1340" s="268">
        <v>26</v>
      </c>
      <c r="L1340" s="256">
        <v>3191181.01</v>
      </c>
      <c r="M1340" s="256">
        <v>0</v>
      </c>
      <c r="N1340" s="256">
        <v>0</v>
      </c>
      <c r="O1340" s="256">
        <v>0</v>
      </c>
      <c r="P1340" s="256">
        <v>3191181.01</v>
      </c>
      <c r="Q1340" s="258">
        <v>0</v>
      </c>
      <c r="R1340" s="258">
        <v>0</v>
      </c>
      <c r="S1340" s="259" t="s">
        <v>2259</v>
      </c>
    </row>
    <row r="1341" spans="1:19" s="38" customFormat="1" ht="12" hidden="1" customHeight="1" x14ac:dyDescent="0.2">
      <c r="A1341" s="249">
        <v>764</v>
      </c>
      <c r="B1341" s="250" t="s">
        <v>1612</v>
      </c>
      <c r="C1341" s="251" t="s">
        <v>268</v>
      </c>
      <c r="D1341" s="263" t="s">
        <v>2200</v>
      </c>
      <c r="E1341" s="255">
        <v>1959</v>
      </c>
      <c r="F1341" s="254" t="s">
        <v>899</v>
      </c>
      <c r="G1341" s="268">
        <v>2</v>
      </c>
      <c r="H1341" s="257">
        <v>1</v>
      </c>
      <c r="I1341" s="256">
        <v>284.7</v>
      </c>
      <c r="J1341" s="256">
        <v>259.89999999999998</v>
      </c>
      <c r="K1341" s="268">
        <v>20</v>
      </c>
      <c r="L1341" s="256">
        <v>1944346.79</v>
      </c>
      <c r="M1341" s="256">
        <v>0</v>
      </c>
      <c r="N1341" s="256">
        <v>0</v>
      </c>
      <c r="O1341" s="256">
        <v>0</v>
      </c>
      <c r="P1341" s="256">
        <v>1944346.79</v>
      </c>
      <c r="Q1341" s="258">
        <v>0</v>
      </c>
      <c r="R1341" s="258">
        <v>0</v>
      </c>
      <c r="S1341" s="259" t="s">
        <v>2259</v>
      </c>
    </row>
    <row r="1342" spans="1:19" s="38" customFormat="1" ht="12" hidden="1" customHeight="1" x14ac:dyDescent="0.2">
      <c r="A1342" s="249">
        <v>765</v>
      </c>
      <c r="B1342" s="250" t="s">
        <v>1613</v>
      </c>
      <c r="C1342" s="251" t="s">
        <v>268</v>
      </c>
      <c r="D1342" s="263" t="s">
        <v>2200</v>
      </c>
      <c r="E1342" s="255">
        <v>1984</v>
      </c>
      <c r="F1342" s="254" t="s">
        <v>781</v>
      </c>
      <c r="G1342" s="268">
        <v>2</v>
      </c>
      <c r="H1342" s="257">
        <v>2</v>
      </c>
      <c r="I1342" s="256">
        <v>679.8</v>
      </c>
      <c r="J1342" s="256">
        <v>665.8</v>
      </c>
      <c r="K1342" s="268">
        <v>23</v>
      </c>
      <c r="L1342" s="256">
        <v>3191181.01</v>
      </c>
      <c r="M1342" s="256">
        <v>0</v>
      </c>
      <c r="N1342" s="256">
        <v>0</v>
      </c>
      <c r="O1342" s="256">
        <v>0</v>
      </c>
      <c r="P1342" s="256">
        <v>3191181.01</v>
      </c>
      <c r="Q1342" s="258">
        <v>0</v>
      </c>
      <c r="R1342" s="258">
        <v>0</v>
      </c>
      <c r="S1342" s="259" t="s">
        <v>2259</v>
      </c>
    </row>
    <row r="1343" spans="1:19" s="38" customFormat="1" ht="12" hidden="1" customHeight="1" x14ac:dyDescent="0.2">
      <c r="A1343" s="249">
        <v>766</v>
      </c>
      <c r="B1343" s="250" t="s">
        <v>1614</v>
      </c>
      <c r="C1343" s="251" t="s">
        <v>268</v>
      </c>
      <c r="D1343" s="263" t="s">
        <v>2200</v>
      </c>
      <c r="E1343" s="255">
        <v>1984</v>
      </c>
      <c r="F1343" s="254" t="s">
        <v>781</v>
      </c>
      <c r="G1343" s="268">
        <v>2</v>
      </c>
      <c r="H1343" s="257">
        <v>2</v>
      </c>
      <c r="I1343" s="256">
        <v>756.4</v>
      </c>
      <c r="J1343" s="256">
        <v>609.6</v>
      </c>
      <c r="K1343" s="268">
        <v>23</v>
      </c>
      <c r="L1343" s="256">
        <v>3191181.01</v>
      </c>
      <c r="M1343" s="256">
        <v>0</v>
      </c>
      <c r="N1343" s="256">
        <v>0</v>
      </c>
      <c r="O1343" s="256">
        <v>0</v>
      </c>
      <c r="P1343" s="256">
        <v>3191181.01</v>
      </c>
      <c r="Q1343" s="258">
        <v>0</v>
      </c>
      <c r="R1343" s="258">
        <v>0</v>
      </c>
      <c r="S1343" s="259" t="s">
        <v>2259</v>
      </c>
    </row>
    <row r="1344" spans="1:19" s="38" customFormat="1" ht="12" hidden="1" customHeight="1" x14ac:dyDescent="0.2">
      <c r="A1344" s="249">
        <v>767</v>
      </c>
      <c r="B1344" s="250" t="s">
        <v>1615</v>
      </c>
      <c r="C1344" s="251" t="s">
        <v>268</v>
      </c>
      <c r="D1344" s="263" t="s">
        <v>2200</v>
      </c>
      <c r="E1344" s="255">
        <v>1984</v>
      </c>
      <c r="F1344" s="254" t="s">
        <v>781</v>
      </c>
      <c r="G1344" s="268">
        <v>2</v>
      </c>
      <c r="H1344" s="257">
        <v>2</v>
      </c>
      <c r="I1344" s="256">
        <v>678.8</v>
      </c>
      <c r="J1344" s="256">
        <v>605.20000000000005</v>
      </c>
      <c r="K1344" s="268">
        <v>18</v>
      </c>
      <c r="L1344" s="256">
        <v>3191181.01</v>
      </c>
      <c r="M1344" s="256">
        <v>0</v>
      </c>
      <c r="N1344" s="256">
        <v>0</v>
      </c>
      <c r="O1344" s="256">
        <v>0</v>
      </c>
      <c r="P1344" s="256">
        <v>3191181.01</v>
      </c>
      <c r="Q1344" s="258">
        <v>0</v>
      </c>
      <c r="R1344" s="258">
        <v>0</v>
      </c>
      <c r="S1344" s="259" t="s">
        <v>2259</v>
      </c>
    </row>
    <row r="1345" spans="1:19" s="38" customFormat="1" ht="12" hidden="1" customHeight="1" x14ac:dyDescent="0.2">
      <c r="A1345" s="249">
        <v>768</v>
      </c>
      <c r="B1345" s="250" t="s">
        <v>1616</v>
      </c>
      <c r="C1345" s="251" t="s">
        <v>268</v>
      </c>
      <c r="D1345" s="263" t="s">
        <v>2200</v>
      </c>
      <c r="E1345" s="255">
        <v>1984</v>
      </c>
      <c r="F1345" s="254" t="s">
        <v>781</v>
      </c>
      <c r="G1345" s="268">
        <v>2</v>
      </c>
      <c r="H1345" s="257">
        <v>2</v>
      </c>
      <c r="I1345" s="256">
        <v>679.6</v>
      </c>
      <c r="J1345" s="256">
        <v>612</v>
      </c>
      <c r="K1345" s="268">
        <v>5</v>
      </c>
      <c r="L1345" s="256">
        <v>3191181.01</v>
      </c>
      <c r="M1345" s="256">
        <v>0</v>
      </c>
      <c r="N1345" s="256">
        <v>0</v>
      </c>
      <c r="O1345" s="256">
        <v>0</v>
      </c>
      <c r="P1345" s="256">
        <v>3191181.01</v>
      </c>
      <c r="Q1345" s="258">
        <v>0</v>
      </c>
      <c r="R1345" s="258">
        <v>0</v>
      </c>
      <c r="S1345" s="259" t="s">
        <v>2259</v>
      </c>
    </row>
    <row r="1346" spans="1:19" s="38" customFormat="1" ht="25.5" hidden="1" customHeight="1" x14ac:dyDescent="0.2">
      <c r="A1346" s="327" t="s">
        <v>669</v>
      </c>
      <c r="B1346" s="327"/>
      <c r="C1346" s="259"/>
      <c r="D1346" s="249" t="s">
        <v>202</v>
      </c>
      <c r="E1346" s="249" t="s">
        <v>202</v>
      </c>
      <c r="F1346" s="249" t="s">
        <v>202</v>
      </c>
      <c r="G1346" s="265" t="s">
        <v>202</v>
      </c>
      <c r="H1346" s="265" t="s">
        <v>202</v>
      </c>
      <c r="I1346" s="260">
        <v>9189</v>
      </c>
      <c r="J1346" s="260">
        <v>7232.4000000000005</v>
      </c>
      <c r="K1346" s="269">
        <v>283</v>
      </c>
      <c r="L1346" s="260">
        <v>39163682.159999989</v>
      </c>
      <c r="M1346" s="260">
        <v>0</v>
      </c>
      <c r="N1346" s="260">
        <v>0</v>
      </c>
      <c r="O1346" s="260">
        <v>0</v>
      </c>
      <c r="P1346" s="260">
        <v>39163682.159999989</v>
      </c>
      <c r="Q1346" s="260">
        <v>0</v>
      </c>
      <c r="R1346" s="260">
        <v>0</v>
      </c>
      <c r="S1346" s="258"/>
    </row>
    <row r="1347" spans="1:19" s="219" customFormat="1" ht="12" hidden="1" customHeight="1" x14ac:dyDescent="0.2">
      <c r="A1347" s="328" t="s">
        <v>2241</v>
      </c>
      <c r="B1347" s="329"/>
      <c r="C1347" s="329"/>
      <c r="D1347" s="329"/>
      <c r="E1347" s="329"/>
      <c r="F1347" s="329"/>
      <c r="G1347" s="329"/>
      <c r="H1347" s="329"/>
      <c r="I1347" s="329"/>
      <c r="J1347" s="329"/>
      <c r="K1347" s="329"/>
      <c r="L1347" s="329"/>
      <c r="M1347" s="329"/>
      <c r="N1347" s="329"/>
      <c r="O1347" s="329"/>
      <c r="P1347" s="329"/>
      <c r="Q1347" s="329"/>
      <c r="R1347" s="329"/>
      <c r="S1347" s="330"/>
    </row>
    <row r="1348" spans="1:19" s="219" customFormat="1" ht="12" hidden="1" customHeight="1" x14ac:dyDescent="0.2">
      <c r="A1348" s="249">
        <v>769</v>
      </c>
      <c r="B1348" s="250" t="s">
        <v>1620</v>
      </c>
      <c r="C1348" s="251" t="s">
        <v>268</v>
      </c>
      <c r="D1348" s="263" t="s">
        <v>2200</v>
      </c>
      <c r="E1348" s="255">
        <v>1965</v>
      </c>
      <c r="F1348" s="254" t="s">
        <v>784</v>
      </c>
      <c r="G1348" s="268">
        <v>3</v>
      </c>
      <c r="H1348" s="257">
        <v>3</v>
      </c>
      <c r="I1348" s="256">
        <v>1668.49</v>
      </c>
      <c r="J1348" s="256">
        <v>1528.15</v>
      </c>
      <c r="K1348" s="268">
        <v>47</v>
      </c>
      <c r="L1348" s="256">
        <v>3008755.64</v>
      </c>
      <c r="M1348" s="256">
        <v>0</v>
      </c>
      <c r="N1348" s="256">
        <v>0</v>
      </c>
      <c r="O1348" s="256">
        <v>0</v>
      </c>
      <c r="P1348" s="256">
        <v>3008755.64</v>
      </c>
      <c r="Q1348" s="258">
        <v>0</v>
      </c>
      <c r="R1348" s="258">
        <v>0</v>
      </c>
      <c r="S1348" s="259" t="s">
        <v>2259</v>
      </c>
    </row>
    <row r="1349" spans="1:19" s="219" customFormat="1" ht="12" hidden="1" customHeight="1" x14ac:dyDescent="0.2">
      <c r="A1349" s="249">
        <v>770</v>
      </c>
      <c r="B1349" s="250" t="s">
        <v>1621</v>
      </c>
      <c r="C1349" s="251" t="s">
        <v>268</v>
      </c>
      <c r="D1349" s="263" t="s">
        <v>2200</v>
      </c>
      <c r="E1349" s="255">
        <v>1975</v>
      </c>
      <c r="F1349" s="254" t="s">
        <v>784</v>
      </c>
      <c r="G1349" s="268">
        <v>3</v>
      </c>
      <c r="H1349" s="257">
        <v>3</v>
      </c>
      <c r="I1349" s="256">
        <v>1668.49</v>
      </c>
      <c r="J1349" s="256">
        <v>1527.59</v>
      </c>
      <c r="K1349" s="268">
        <v>46</v>
      </c>
      <c r="L1349" s="256">
        <v>2997774.77</v>
      </c>
      <c r="M1349" s="256">
        <v>0</v>
      </c>
      <c r="N1349" s="256">
        <v>0</v>
      </c>
      <c r="O1349" s="256">
        <v>0</v>
      </c>
      <c r="P1349" s="256">
        <v>2997774.77</v>
      </c>
      <c r="Q1349" s="258">
        <v>0</v>
      </c>
      <c r="R1349" s="258">
        <v>0</v>
      </c>
      <c r="S1349" s="259" t="s">
        <v>2259</v>
      </c>
    </row>
    <row r="1350" spans="1:19" s="219" customFormat="1" ht="12" hidden="1" customHeight="1" x14ac:dyDescent="0.2">
      <c r="A1350" s="249">
        <v>771</v>
      </c>
      <c r="B1350" s="250" t="s">
        <v>1622</v>
      </c>
      <c r="C1350" s="251" t="s">
        <v>268</v>
      </c>
      <c r="D1350" s="263" t="s">
        <v>2200</v>
      </c>
      <c r="E1350" s="255">
        <v>1963</v>
      </c>
      <c r="F1350" s="254" t="s">
        <v>784</v>
      </c>
      <c r="G1350" s="268">
        <v>3</v>
      </c>
      <c r="H1350" s="257">
        <v>3</v>
      </c>
      <c r="I1350" s="256">
        <v>1668.49</v>
      </c>
      <c r="J1350" s="256">
        <v>1529.78</v>
      </c>
      <c r="K1350" s="268">
        <v>50</v>
      </c>
      <c r="L1350" s="256">
        <v>8153256.0700000003</v>
      </c>
      <c r="M1350" s="256">
        <v>0</v>
      </c>
      <c r="N1350" s="256">
        <v>0</v>
      </c>
      <c r="O1350" s="256">
        <v>0</v>
      </c>
      <c r="P1350" s="256">
        <v>8153256.0700000003</v>
      </c>
      <c r="Q1350" s="258">
        <v>0</v>
      </c>
      <c r="R1350" s="258">
        <v>0</v>
      </c>
      <c r="S1350" s="259" t="s">
        <v>2259</v>
      </c>
    </row>
    <row r="1351" spans="1:19" s="219" customFormat="1" ht="12" hidden="1" customHeight="1" x14ac:dyDescent="0.2">
      <c r="A1351" s="249">
        <v>772</v>
      </c>
      <c r="B1351" s="250" t="s">
        <v>1623</v>
      </c>
      <c r="C1351" s="251" t="s">
        <v>268</v>
      </c>
      <c r="D1351" s="263" t="s">
        <v>2200</v>
      </c>
      <c r="E1351" s="255">
        <v>1967</v>
      </c>
      <c r="F1351" s="254" t="s">
        <v>784</v>
      </c>
      <c r="G1351" s="268">
        <v>3</v>
      </c>
      <c r="H1351" s="257">
        <v>3</v>
      </c>
      <c r="I1351" s="256">
        <v>1668.49</v>
      </c>
      <c r="J1351" s="256">
        <v>1532.3</v>
      </c>
      <c r="K1351" s="268">
        <v>58</v>
      </c>
      <c r="L1351" s="256">
        <v>1405550.08</v>
      </c>
      <c r="M1351" s="256">
        <v>0</v>
      </c>
      <c r="N1351" s="256">
        <v>0</v>
      </c>
      <c r="O1351" s="256">
        <v>0</v>
      </c>
      <c r="P1351" s="256">
        <v>1405550.08</v>
      </c>
      <c r="Q1351" s="258">
        <v>0</v>
      </c>
      <c r="R1351" s="258">
        <v>0</v>
      </c>
      <c r="S1351" s="259" t="s">
        <v>2259</v>
      </c>
    </row>
    <row r="1352" spans="1:19" s="219" customFormat="1" ht="12" hidden="1" customHeight="1" x14ac:dyDescent="0.2">
      <c r="A1352" s="249">
        <v>773</v>
      </c>
      <c r="B1352" s="250" t="s">
        <v>1625</v>
      </c>
      <c r="C1352" s="251" t="s">
        <v>268</v>
      </c>
      <c r="D1352" s="263" t="s">
        <v>2200</v>
      </c>
      <c r="E1352" s="255">
        <v>1959</v>
      </c>
      <c r="F1352" s="254" t="s">
        <v>784</v>
      </c>
      <c r="G1352" s="268">
        <v>2</v>
      </c>
      <c r="H1352" s="257">
        <v>2</v>
      </c>
      <c r="I1352" s="256">
        <v>808.3</v>
      </c>
      <c r="J1352" s="256">
        <v>701.59</v>
      </c>
      <c r="K1352" s="268">
        <v>27</v>
      </c>
      <c r="L1352" s="256">
        <v>4972923.7300000004</v>
      </c>
      <c r="M1352" s="256">
        <v>0</v>
      </c>
      <c r="N1352" s="256">
        <v>0</v>
      </c>
      <c r="O1352" s="256">
        <v>0</v>
      </c>
      <c r="P1352" s="256">
        <v>4972923.7300000004</v>
      </c>
      <c r="Q1352" s="258">
        <v>0</v>
      </c>
      <c r="R1352" s="258">
        <v>0</v>
      </c>
      <c r="S1352" s="259" t="s">
        <v>2259</v>
      </c>
    </row>
    <row r="1353" spans="1:19" s="219" customFormat="1" ht="12" hidden="1" customHeight="1" x14ac:dyDescent="0.2">
      <c r="A1353" s="249">
        <v>774</v>
      </c>
      <c r="B1353" s="250" t="s">
        <v>1627</v>
      </c>
      <c r="C1353" s="251" t="s">
        <v>268</v>
      </c>
      <c r="D1353" s="263" t="s">
        <v>2200</v>
      </c>
      <c r="E1353" s="255">
        <v>1990</v>
      </c>
      <c r="F1353" s="254" t="s">
        <v>784</v>
      </c>
      <c r="G1353" s="268">
        <v>3</v>
      </c>
      <c r="H1353" s="257">
        <v>3</v>
      </c>
      <c r="I1353" s="256">
        <v>2049.8000000000002</v>
      </c>
      <c r="J1353" s="256">
        <v>1538.2</v>
      </c>
      <c r="K1353" s="268">
        <v>43</v>
      </c>
      <c r="L1353" s="256">
        <v>2883468.84</v>
      </c>
      <c r="M1353" s="256">
        <v>0</v>
      </c>
      <c r="N1353" s="256">
        <v>0</v>
      </c>
      <c r="O1353" s="256">
        <v>0</v>
      </c>
      <c r="P1353" s="256">
        <v>2883468.84</v>
      </c>
      <c r="Q1353" s="258">
        <v>0</v>
      </c>
      <c r="R1353" s="258">
        <v>0</v>
      </c>
      <c r="S1353" s="259" t="s">
        <v>2259</v>
      </c>
    </row>
    <row r="1354" spans="1:19" s="219" customFormat="1" ht="12" hidden="1" customHeight="1" x14ac:dyDescent="0.2">
      <c r="A1354" s="249">
        <v>775</v>
      </c>
      <c r="B1354" s="250" t="s">
        <v>1628</v>
      </c>
      <c r="C1354" s="251" t="s">
        <v>268</v>
      </c>
      <c r="D1354" s="263" t="s">
        <v>2200</v>
      </c>
      <c r="E1354" s="255">
        <v>1962</v>
      </c>
      <c r="F1354" s="254" t="s">
        <v>784</v>
      </c>
      <c r="G1354" s="268">
        <v>2</v>
      </c>
      <c r="H1354" s="257">
        <v>3</v>
      </c>
      <c r="I1354" s="256">
        <v>1112.33</v>
      </c>
      <c r="J1354" s="256">
        <v>1012.21</v>
      </c>
      <c r="K1354" s="268">
        <v>30</v>
      </c>
      <c r="L1354" s="256">
        <v>4595300.6399999997</v>
      </c>
      <c r="M1354" s="256">
        <v>0</v>
      </c>
      <c r="N1354" s="256">
        <v>0</v>
      </c>
      <c r="O1354" s="256">
        <v>0</v>
      </c>
      <c r="P1354" s="256">
        <v>4595300.6399999997</v>
      </c>
      <c r="Q1354" s="258">
        <v>0</v>
      </c>
      <c r="R1354" s="258">
        <v>0</v>
      </c>
      <c r="S1354" s="259" t="s">
        <v>2259</v>
      </c>
    </row>
    <row r="1355" spans="1:19" s="219" customFormat="1" ht="12" hidden="1" customHeight="1" x14ac:dyDescent="0.2">
      <c r="A1355" s="249">
        <v>776</v>
      </c>
      <c r="B1355" s="250" t="s">
        <v>2277</v>
      </c>
      <c r="C1355" s="251" t="s">
        <v>268</v>
      </c>
      <c r="D1355" s="263" t="s">
        <v>2200</v>
      </c>
      <c r="E1355" s="255">
        <v>1983</v>
      </c>
      <c r="F1355" s="254" t="s">
        <v>784</v>
      </c>
      <c r="G1355" s="268">
        <v>2</v>
      </c>
      <c r="H1355" s="257">
        <v>3</v>
      </c>
      <c r="I1355" s="256">
        <v>1670.6</v>
      </c>
      <c r="J1355" s="256">
        <v>1223.42</v>
      </c>
      <c r="K1355" s="268">
        <v>30</v>
      </c>
      <c r="L1355" s="256">
        <v>2858768.66</v>
      </c>
      <c r="M1355" s="256">
        <v>0</v>
      </c>
      <c r="N1355" s="256">
        <v>0</v>
      </c>
      <c r="O1355" s="256">
        <v>0</v>
      </c>
      <c r="P1355" s="256">
        <v>2858768.66</v>
      </c>
      <c r="Q1355" s="258">
        <v>0</v>
      </c>
      <c r="R1355" s="258">
        <v>0</v>
      </c>
      <c r="S1355" s="259" t="s">
        <v>2259</v>
      </c>
    </row>
    <row r="1356" spans="1:19" s="219" customFormat="1" ht="12" hidden="1" customHeight="1" x14ac:dyDescent="0.2">
      <c r="A1356" s="249">
        <v>777</v>
      </c>
      <c r="B1356" s="250" t="s">
        <v>1631</v>
      </c>
      <c r="C1356" s="251" t="s">
        <v>268</v>
      </c>
      <c r="D1356" s="263" t="s">
        <v>2200</v>
      </c>
      <c r="E1356" s="255">
        <v>1977</v>
      </c>
      <c r="F1356" s="254" t="s">
        <v>784</v>
      </c>
      <c r="G1356" s="268">
        <v>3</v>
      </c>
      <c r="H1356" s="257">
        <v>3</v>
      </c>
      <c r="I1356" s="256">
        <v>1668.49</v>
      </c>
      <c r="J1356" s="256">
        <v>1511.5</v>
      </c>
      <c r="K1356" s="268">
        <v>52</v>
      </c>
      <c r="L1356" s="256">
        <v>2772667.15</v>
      </c>
      <c r="M1356" s="256">
        <v>0</v>
      </c>
      <c r="N1356" s="256">
        <v>0</v>
      </c>
      <c r="O1356" s="256">
        <v>0</v>
      </c>
      <c r="P1356" s="256">
        <v>2772667.15</v>
      </c>
      <c r="Q1356" s="258">
        <v>0</v>
      </c>
      <c r="R1356" s="258">
        <v>0</v>
      </c>
      <c r="S1356" s="259" t="s">
        <v>2259</v>
      </c>
    </row>
    <row r="1357" spans="1:19" s="219" customFormat="1" ht="28.5" hidden="1" customHeight="1" x14ac:dyDescent="0.2">
      <c r="A1357" s="327" t="s">
        <v>2209</v>
      </c>
      <c r="B1357" s="327"/>
      <c r="C1357" s="259"/>
      <c r="D1357" s="249" t="s">
        <v>202</v>
      </c>
      <c r="E1357" s="249" t="s">
        <v>202</v>
      </c>
      <c r="F1357" s="249" t="s">
        <v>202</v>
      </c>
      <c r="G1357" s="265" t="s">
        <v>202</v>
      </c>
      <c r="H1357" s="265" t="s">
        <v>202</v>
      </c>
      <c r="I1357" s="260">
        <v>13983.480000000001</v>
      </c>
      <c r="J1357" s="260">
        <v>12104.74</v>
      </c>
      <c r="K1357" s="269">
        <v>383</v>
      </c>
      <c r="L1357" s="260">
        <v>33648465.579999998</v>
      </c>
      <c r="M1357" s="260">
        <v>0</v>
      </c>
      <c r="N1357" s="260">
        <v>0</v>
      </c>
      <c r="O1357" s="260">
        <v>0</v>
      </c>
      <c r="P1357" s="260">
        <v>33648465.579999998</v>
      </c>
      <c r="Q1357" s="260">
        <v>0</v>
      </c>
      <c r="R1357" s="260">
        <v>0</v>
      </c>
      <c r="S1357" s="258"/>
    </row>
    <row r="1358" spans="1:19" s="38" customFormat="1" ht="12" hidden="1" customHeight="1" x14ac:dyDescent="0.2">
      <c r="A1358" s="328" t="s">
        <v>2242</v>
      </c>
      <c r="B1358" s="329"/>
      <c r="C1358" s="329"/>
      <c r="D1358" s="329"/>
      <c r="E1358" s="329"/>
      <c r="F1358" s="329"/>
      <c r="G1358" s="329"/>
      <c r="H1358" s="329"/>
      <c r="I1358" s="329"/>
      <c r="J1358" s="329"/>
      <c r="K1358" s="329"/>
      <c r="L1358" s="329"/>
      <c r="M1358" s="329"/>
      <c r="N1358" s="329"/>
      <c r="O1358" s="329"/>
      <c r="P1358" s="329"/>
      <c r="Q1358" s="329"/>
      <c r="R1358" s="329"/>
      <c r="S1358" s="330"/>
    </row>
    <row r="1359" spans="1:19" s="38" customFormat="1" ht="12" hidden="1" customHeight="1" x14ac:dyDescent="0.2">
      <c r="A1359" s="249">
        <v>778</v>
      </c>
      <c r="B1359" s="250" t="s">
        <v>1632</v>
      </c>
      <c r="C1359" s="251" t="s">
        <v>268</v>
      </c>
      <c r="D1359" s="263" t="s">
        <v>2200</v>
      </c>
      <c r="E1359" s="255">
        <v>1961</v>
      </c>
      <c r="F1359" s="254" t="s">
        <v>784</v>
      </c>
      <c r="G1359" s="268">
        <v>2</v>
      </c>
      <c r="H1359" s="257">
        <v>1</v>
      </c>
      <c r="I1359" s="256">
        <v>238.7</v>
      </c>
      <c r="J1359" s="256">
        <v>200</v>
      </c>
      <c r="K1359" s="268">
        <v>14</v>
      </c>
      <c r="L1359" s="256">
        <v>654016.94999999995</v>
      </c>
      <c r="M1359" s="256">
        <v>0</v>
      </c>
      <c r="N1359" s="256">
        <v>0</v>
      </c>
      <c r="O1359" s="256">
        <v>0</v>
      </c>
      <c r="P1359" s="256">
        <v>654016.94999999995</v>
      </c>
      <c r="Q1359" s="258">
        <v>0</v>
      </c>
      <c r="R1359" s="258">
        <v>0</v>
      </c>
      <c r="S1359" s="259" t="s">
        <v>2259</v>
      </c>
    </row>
    <row r="1360" spans="1:19" s="38" customFormat="1" ht="26.25" hidden="1" customHeight="1" x14ac:dyDescent="0.2">
      <c r="A1360" s="327" t="s">
        <v>2243</v>
      </c>
      <c r="B1360" s="327"/>
      <c r="C1360" s="259"/>
      <c r="D1360" s="249" t="s">
        <v>202</v>
      </c>
      <c r="E1360" s="249" t="s">
        <v>202</v>
      </c>
      <c r="F1360" s="249" t="s">
        <v>202</v>
      </c>
      <c r="G1360" s="265" t="s">
        <v>202</v>
      </c>
      <c r="H1360" s="265" t="s">
        <v>202</v>
      </c>
      <c r="I1360" s="260">
        <v>238.7</v>
      </c>
      <c r="J1360" s="260">
        <v>200</v>
      </c>
      <c r="K1360" s="269">
        <v>14</v>
      </c>
      <c r="L1360" s="260">
        <v>654016.94999999995</v>
      </c>
      <c r="M1360" s="260">
        <v>0</v>
      </c>
      <c r="N1360" s="260">
        <v>0</v>
      </c>
      <c r="O1360" s="260">
        <v>0</v>
      </c>
      <c r="P1360" s="260">
        <v>654016.94999999995</v>
      </c>
      <c r="Q1360" s="260">
        <v>0</v>
      </c>
      <c r="R1360" s="260">
        <v>0</v>
      </c>
      <c r="S1360" s="258"/>
    </row>
    <row r="1361" spans="1:19" s="38" customFormat="1" ht="17.25" hidden="1" customHeight="1" x14ac:dyDescent="0.2">
      <c r="A1361" s="328" t="s">
        <v>2222</v>
      </c>
      <c r="B1361" s="329"/>
      <c r="C1361" s="329"/>
      <c r="D1361" s="329"/>
      <c r="E1361" s="329"/>
      <c r="F1361" s="329"/>
      <c r="G1361" s="329"/>
      <c r="H1361" s="329"/>
      <c r="I1361" s="329"/>
      <c r="J1361" s="329"/>
      <c r="K1361" s="329"/>
      <c r="L1361" s="329"/>
      <c r="M1361" s="329"/>
      <c r="N1361" s="329"/>
      <c r="O1361" s="329"/>
      <c r="P1361" s="329"/>
      <c r="Q1361" s="329"/>
      <c r="R1361" s="329"/>
      <c r="S1361" s="330"/>
    </row>
    <row r="1362" spans="1:19" s="38" customFormat="1" ht="12" hidden="1" customHeight="1" x14ac:dyDescent="0.2">
      <c r="A1362" s="249">
        <v>779</v>
      </c>
      <c r="B1362" s="250" t="s">
        <v>1633</v>
      </c>
      <c r="C1362" s="251" t="s">
        <v>268</v>
      </c>
      <c r="D1362" s="263" t="s">
        <v>2200</v>
      </c>
      <c r="E1362" s="255">
        <v>1981</v>
      </c>
      <c r="F1362" s="254" t="s">
        <v>784</v>
      </c>
      <c r="G1362" s="268">
        <v>2</v>
      </c>
      <c r="H1362" s="257">
        <v>2</v>
      </c>
      <c r="I1362" s="256">
        <v>568.1</v>
      </c>
      <c r="J1362" s="256">
        <v>528.1</v>
      </c>
      <c r="K1362" s="268">
        <v>22</v>
      </c>
      <c r="L1362" s="256">
        <v>5318635.01</v>
      </c>
      <c r="M1362" s="256">
        <v>0</v>
      </c>
      <c r="N1362" s="256">
        <v>0</v>
      </c>
      <c r="O1362" s="256">
        <v>0</v>
      </c>
      <c r="P1362" s="256">
        <v>5318635.01</v>
      </c>
      <c r="Q1362" s="258">
        <v>0</v>
      </c>
      <c r="R1362" s="258">
        <v>0</v>
      </c>
      <c r="S1362" s="259" t="s">
        <v>2259</v>
      </c>
    </row>
    <row r="1363" spans="1:19" s="38" customFormat="1" ht="12" hidden="1" customHeight="1" x14ac:dyDescent="0.2">
      <c r="A1363" s="249">
        <v>780</v>
      </c>
      <c r="B1363" s="250" t="s">
        <v>1634</v>
      </c>
      <c r="C1363" s="251" t="s">
        <v>268</v>
      </c>
      <c r="D1363" s="263" t="s">
        <v>2200</v>
      </c>
      <c r="E1363" s="255">
        <v>1982</v>
      </c>
      <c r="F1363" s="254" t="s">
        <v>784</v>
      </c>
      <c r="G1363" s="268">
        <v>2</v>
      </c>
      <c r="H1363" s="257">
        <v>2</v>
      </c>
      <c r="I1363" s="256">
        <v>631.4</v>
      </c>
      <c r="J1363" s="256">
        <v>591.4</v>
      </c>
      <c r="K1363" s="268">
        <v>18</v>
      </c>
      <c r="L1363" s="256">
        <v>5318635.01</v>
      </c>
      <c r="M1363" s="256">
        <v>0</v>
      </c>
      <c r="N1363" s="256">
        <v>0</v>
      </c>
      <c r="O1363" s="256">
        <v>0</v>
      </c>
      <c r="P1363" s="256">
        <v>5318635.01</v>
      </c>
      <c r="Q1363" s="258">
        <v>0</v>
      </c>
      <c r="R1363" s="258">
        <v>0</v>
      </c>
      <c r="S1363" s="259" t="s">
        <v>2259</v>
      </c>
    </row>
    <row r="1364" spans="1:19" s="38" customFormat="1" ht="12" hidden="1" customHeight="1" x14ac:dyDescent="0.2">
      <c r="A1364" s="249">
        <v>781</v>
      </c>
      <c r="B1364" s="250" t="s">
        <v>1635</v>
      </c>
      <c r="C1364" s="251" t="s">
        <v>268</v>
      </c>
      <c r="D1364" s="263" t="s">
        <v>2200</v>
      </c>
      <c r="E1364" s="255">
        <v>1983</v>
      </c>
      <c r="F1364" s="254" t="s">
        <v>784</v>
      </c>
      <c r="G1364" s="268">
        <v>2</v>
      </c>
      <c r="H1364" s="257">
        <v>2</v>
      </c>
      <c r="I1364" s="256">
        <v>629.5</v>
      </c>
      <c r="J1364" s="256">
        <v>589.5</v>
      </c>
      <c r="K1364" s="268">
        <v>17</v>
      </c>
      <c r="L1364" s="256">
        <v>5318635.01</v>
      </c>
      <c r="M1364" s="256">
        <v>0</v>
      </c>
      <c r="N1364" s="256">
        <v>0</v>
      </c>
      <c r="O1364" s="256">
        <v>0</v>
      </c>
      <c r="P1364" s="256">
        <v>5318635.01</v>
      </c>
      <c r="Q1364" s="258">
        <v>0</v>
      </c>
      <c r="R1364" s="258">
        <v>0</v>
      </c>
      <c r="S1364" s="259" t="s">
        <v>2259</v>
      </c>
    </row>
    <row r="1365" spans="1:19" s="38" customFormat="1" ht="27" hidden="1" customHeight="1" x14ac:dyDescent="0.2">
      <c r="A1365" s="323" t="s">
        <v>2223</v>
      </c>
      <c r="B1365" s="323"/>
      <c r="C1365" s="259"/>
      <c r="D1365" s="249" t="s">
        <v>202</v>
      </c>
      <c r="E1365" s="249" t="s">
        <v>202</v>
      </c>
      <c r="F1365" s="249" t="s">
        <v>202</v>
      </c>
      <c r="G1365" s="265" t="s">
        <v>202</v>
      </c>
      <c r="H1365" s="265" t="s">
        <v>202</v>
      </c>
      <c r="I1365" s="260">
        <v>1829</v>
      </c>
      <c r="J1365" s="260">
        <v>1709</v>
      </c>
      <c r="K1365" s="269">
        <v>57</v>
      </c>
      <c r="L1365" s="260">
        <v>15955905.029999999</v>
      </c>
      <c r="M1365" s="260">
        <v>0</v>
      </c>
      <c r="N1365" s="260">
        <v>0</v>
      </c>
      <c r="O1365" s="260">
        <v>0</v>
      </c>
      <c r="P1365" s="260">
        <v>15955905.029999999</v>
      </c>
      <c r="Q1365" s="260">
        <v>0</v>
      </c>
      <c r="R1365" s="260">
        <v>0</v>
      </c>
      <c r="S1365" s="258"/>
    </row>
    <row r="1366" spans="1:19" s="38" customFormat="1" ht="17.25" hidden="1" customHeight="1" x14ac:dyDescent="0.2">
      <c r="A1366" s="328" t="s">
        <v>2244</v>
      </c>
      <c r="B1366" s="329"/>
      <c r="C1366" s="329"/>
      <c r="D1366" s="329"/>
      <c r="E1366" s="329"/>
      <c r="F1366" s="329"/>
      <c r="G1366" s="329"/>
      <c r="H1366" s="329"/>
      <c r="I1366" s="329"/>
      <c r="J1366" s="329"/>
      <c r="K1366" s="329"/>
      <c r="L1366" s="329"/>
      <c r="M1366" s="329"/>
      <c r="N1366" s="329"/>
      <c r="O1366" s="329"/>
      <c r="P1366" s="329"/>
      <c r="Q1366" s="329"/>
      <c r="R1366" s="329"/>
      <c r="S1366" s="330"/>
    </row>
    <row r="1367" spans="1:19" s="38" customFormat="1" ht="12" hidden="1" customHeight="1" x14ac:dyDescent="0.2">
      <c r="A1367" s="249">
        <v>782</v>
      </c>
      <c r="B1367" s="250" t="s">
        <v>1636</v>
      </c>
      <c r="C1367" s="251" t="s">
        <v>268</v>
      </c>
      <c r="D1367" s="263" t="s">
        <v>2200</v>
      </c>
      <c r="E1367" s="255">
        <v>1980</v>
      </c>
      <c r="F1367" s="254" t="s">
        <v>784</v>
      </c>
      <c r="G1367" s="268">
        <v>2</v>
      </c>
      <c r="H1367" s="257">
        <v>3</v>
      </c>
      <c r="I1367" s="256">
        <v>934.8</v>
      </c>
      <c r="J1367" s="256">
        <v>849.8</v>
      </c>
      <c r="K1367" s="268">
        <v>72</v>
      </c>
      <c r="L1367" s="256">
        <v>4794369.55</v>
      </c>
      <c r="M1367" s="256">
        <v>0</v>
      </c>
      <c r="N1367" s="256">
        <v>0</v>
      </c>
      <c r="O1367" s="256">
        <v>0</v>
      </c>
      <c r="P1367" s="256">
        <v>4794369.55</v>
      </c>
      <c r="Q1367" s="258">
        <v>0</v>
      </c>
      <c r="R1367" s="258">
        <v>0</v>
      </c>
      <c r="S1367" s="259" t="s">
        <v>2259</v>
      </c>
    </row>
    <row r="1368" spans="1:19" s="38" customFormat="1" ht="12" hidden="1" customHeight="1" x14ac:dyDescent="0.2">
      <c r="A1368" s="249">
        <v>783</v>
      </c>
      <c r="B1368" s="250" t="s">
        <v>1637</v>
      </c>
      <c r="C1368" s="251" t="s">
        <v>268</v>
      </c>
      <c r="D1368" s="263" t="s">
        <v>2200</v>
      </c>
      <c r="E1368" s="255">
        <v>1984</v>
      </c>
      <c r="F1368" s="254" t="s">
        <v>784</v>
      </c>
      <c r="G1368" s="268">
        <v>2</v>
      </c>
      <c r="H1368" s="257">
        <v>3</v>
      </c>
      <c r="I1368" s="256">
        <v>935.5</v>
      </c>
      <c r="J1368" s="256">
        <v>850.3</v>
      </c>
      <c r="K1368" s="268">
        <v>78</v>
      </c>
      <c r="L1368" s="256">
        <v>4794369.55</v>
      </c>
      <c r="M1368" s="256">
        <v>0</v>
      </c>
      <c r="N1368" s="256">
        <v>0</v>
      </c>
      <c r="O1368" s="256">
        <v>0</v>
      </c>
      <c r="P1368" s="256">
        <v>4794369.55</v>
      </c>
      <c r="Q1368" s="258">
        <v>0</v>
      </c>
      <c r="R1368" s="258">
        <v>0</v>
      </c>
      <c r="S1368" s="259" t="s">
        <v>2259</v>
      </c>
    </row>
    <row r="1369" spans="1:19" s="38" customFormat="1" ht="12" hidden="1" customHeight="1" x14ac:dyDescent="0.2">
      <c r="A1369" s="249">
        <v>784</v>
      </c>
      <c r="B1369" s="250" t="s">
        <v>1638</v>
      </c>
      <c r="C1369" s="251" t="s">
        <v>268</v>
      </c>
      <c r="D1369" s="263" t="s">
        <v>2200</v>
      </c>
      <c r="E1369" s="255">
        <v>1986</v>
      </c>
      <c r="F1369" s="254" t="s">
        <v>784</v>
      </c>
      <c r="G1369" s="268">
        <v>2</v>
      </c>
      <c r="H1369" s="257">
        <v>1</v>
      </c>
      <c r="I1369" s="256">
        <v>1031.7</v>
      </c>
      <c r="J1369" s="256">
        <v>664</v>
      </c>
      <c r="K1369" s="268">
        <v>43</v>
      </c>
      <c r="L1369" s="256">
        <v>4794369.55</v>
      </c>
      <c r="M1369" s="256">
        <v>0</v>
      </c>
      <c r="N1369" s="256">
        <v>0</v>
      </c>
      <c r="O1369" s="256">
        <v>0</v>
      </c>
      <c r="P1369" s="256">
        <v>4794369.55</v>
      </c>
      <c r="Q1369" s="258">
        <v>0</v>
      </c>
      <c r="R1369" s="258">
        <v>0</v>
      </c>
      <c r="S1369" s="259" t="s">
        <v>2259</v>
      </c>
    </row>
    <row r="1370" spans="1:19" s="38" customFormat="1" ht="29.25" hidden="1" customHeight="1" x14ac:dyDescent="0.2">
      <c r="A1370" s="323" t="s">
        <v>2245</v>
      </c>
      <c r="B1370" s="323"/>
      <c r="C1370" s="259"/>
      <c r="D1370" s="249" t="s">
        <v>202</v>
      </c>
      <c r="E1370" s="249" t="s">
        <v>202</v>
      </c>
      <c r="F1370" s="249" t="s">
        <v>202</v>
      </c>
      <c r="G1370" s="265" t="s">
        <v>202</v>
      </c>
      <c r="H1370" s="265" t="s">
        <v>202</v>
      </c>
      <c r="I1370" s="260">
        <v>2902</v>
      </c>
      <c r="J1370" s="260">
        <v>2364.1</v>
      </c>
      <c r="K1370" s="269">
        <v>193</v>
      </c>
      <c r="L1370" s="260">
        <v>14383108.649999999</v>
      </c>
      <c r="M1370" s="260">
        <v>0</v>
      </c>
      <c r="N1370" s="260">
        <v>0</v>
      </c>
      <c r="O1370" s="260">
        <v>0</v>
      </c>
      <c r="P1370" s="260">
        <v>14383108.649999999</v>
      </c>
      <c r="Q1370" s="260">
        <v>0</v>
      </c>
      <c r="R1370" s="260">
        <v>0</v>
      </c>
      <c r="S1370" s="258"/>
    </row>
    <row r="1371" spans="1:19" s="38" customFormat="1" ht="12" hidden="1" customHeight="1" x14ac:dyDescent="0.2">
      <c r="A1371" s="324" t="s">
        <v>185</v>
      </c>
      <c r="B1371" s="325"/>
      <c r="C1371" s="325"/>
      <c r="D1371" s="325"/>
      <c r="E1371" s="325"/>
      <c r="F1371" s="325"/>
      <c r="G1371" s="325"/>
      <c r="H1371" s="325"/>
      <c r="I1371" s="325"/>
      <c r="J1371" s="325"/>
      <c r="K1371" s="325"/>
      <c r="L1371" s="325"/>
      <c r="M1371" s="325"/>
      <c r="N1371" s="325"/>
      <c r="O1371" s="325"/>
      <c r="P1371" s="325"/>
      <c r="Q1371" s="325"/>
      <c r="R1371" s="325"/>
      <c r="S1371" s="326"/>
    </row>
    <row r="1372" spans="1:19" s="38" customFormat="1" ht="12" hidden="1" customHeight="1" x14ac:dyDescent="0.2">
      <c r="A1372" s="249">
        <v>785</v>
      </c>
      <c r="B1372" s="250" t="s">
        <v>1642</v>
      </c>
      <c r="C1372" s="251" t="s">
        <v>268</v>
      </c>
      <c r="D1372" s="263" t="s">
        <v>2200</v>
      </c>
      <c r="E1372" s="255">
        <v>1982</v>
      </c>
      <c r="F1372" s="254" t="s">
        <v>784</v>
      </c>
      <c r="G1372" s="268">
        <v>5</v>
      </c>
      <c r="H1372" s="257">
        <v>1</v>
      </c>
      <c r="I1372" s="256">
        <v>3791.6</v>
      </c>
      <c r="J1372" s="256">
        <v>2369.4</v>
      </c>
      <c r="K1372" s="268">
        <v>211</v>
      </c>
      <c r="L1372" s="256">
        <v>9120754.0800000001</v>
      </c>
      <c r="M1372" s="256">
        <v>0</v>
      </c>
      <c r="N1372" s="256">
        <v>0</v>
      </c>
      <c r="O1372" s="256">
        <v>0</v>
      </c>
      <c r="P1372" s="256">
        <v>9120754.0800000001</v>
      </c>
      <c r="Q1372" s="258">
        <v>0</v>
      </c>
      <c r="R1372" s="258">
        <v>0</v>
      </c>
      <c r="S1372" s="259" t="s">
        <v>2259</v>
      </c>
    </row>
    <row r="1373" spans="1:19" s="38" customFormat="1" ht="12" hidden="1" customHeight="1" x14ac:dyDescent="0.2">
      <c r="A1373" s="249">
        <v>786</v>
      </c>
      <c r="B1373" s="250" t="s">
        <v>1643</v>
      </c>
      <c r="C1373" s="251" t="s">
        <v>268</v>
      </c>
      <c r="D1373" s="263" t="s">
        <v>2200</v>
      </c>
      <c r="E1373" s="255">
        <v>1986</v>
      </c>
      <c r="F1373" s="254" t="s">
        <v>784</v>
      </c>
      <c r="G1373" s="268">
        <v>9</v>
      </c>
      <c r="H1373" s="257">
        <v>1</v>
      </c>
      <c r="I1373" s="256">
        <v>7081.8</v>
      </c>
      <c r="J1373" s="256">
        <v>3837.8</v>
      </c>
      <c r="K1373" s="268">
        <v>345</v>
      </c>
      <c r="L1373" s="256">
        <v>9111916.1300000008</v>
      </c>
      <c r="M1373" s="256">
        <v>0</v>
      </c>
      <c r="N1373" s="256">
        <v>0</v>
      </c>
      <c r="O1373" s="256">
        <v>0</v>
      </c>
      <c r="P1373" s="256">
        <v>9111916.1300000008</v>
      </c>
      <c r="Q1373" s="258">
        <v>0</v>
      </c>
      <c r="R1373" s="258">
        <v>0</v>
      </c>
      <c r="S1373" s="259" t="s">
        <v>2259</v>
      </c>
    </row>
    <row r="1374" spans="1:19" s="38" customFormat="1" ht="12" hidden="1" customHeight="1" x14ac:dyDescent="0.2">
      <c r="A1374" s="249">
        <v>787</v>
      </c>
      <c r="B1374" s="250" t="s">
        <v>1644</v>
      </c>
      <c r="C1374" s="251" t="s">
        <v>268</v>
      </c>
      <c r="D1374" s="263" t="s">
        <v>2200</v>
      </c>
      <c r="E1374" s="255">
        <v>1983</v>
      </c>
      <c r="F1374" s="254" t="s">
        <v>784</v>
      </c>
      <c r="G1374" s="268">
        <v>5</v>
      </c>
      <c r="H1374" s="257">
        <v>8</v>
      </c>
      <c r="I1374" s="256">
        <v>5870</v>
      </c>
      <c r="J1374" s="256">
        <v>5336.5</v>
      </c>
      <c r="K1374" s="268">
        <v>211</v>
      </c>
      <c r="L1374" s="256">
        <v>15510584.699999999</v>
      </c>
      <c r="M1374" s="256">
        <v>0</v>
      </c>
      <c r="N1374" s="256">
        <v>0</v>
      </c>
      <c r="O1374" s="256">
        <v>0</v>
      </c>
      <c r="P1374" s="256">
        <v>15510584.699999999</v>
      </c>
      <c r="Q1374" s="258">
        <v>0</v>
      </c>
      <c r="R1374" s="258">
        <v>0</v>
      </c>
      <c r="S1374" s="259" t="s">
        <v>2259</v>
      </c>
    </row>
    <row r="1375" spans="1:19" s="38" customFormat="1" ht="12" hidden="1" customHeight="1" x14ac:dyDescent="0.2">
      <c r="A1375" s="249">
        <v>788</v>
      </c>
      <c r="B1375" s="250" t="s">
        <v>1645</v>
      </c>
      <c r="C1375" s="251" t="s">
        <v>268</v>
      </c>
      <c r="D1375" s="263" t="s">
        <v>2200</v>
      </c>
      <c r="E1375" s="255">
        <v>1995</v>
      </c>
      <c r="F1375" s="254" t="s">
        <v>781</v>
      </c>
      <c r="G1375" s="268">
        <v>5</v>
      </c>
      <c r="H1375" s="257">
        <v>3</v>
      </c>
      <c r="I1375" s="256">
        <v>3543.9</v>
      </c>
      <c r="J1375" s="256">
        <v>3206.3</v>
      </c>
      <c r="K1375" s="268">
        <v>100</v>
      </c>
      <c r="L1375" s="256">
        <v>7697845.7400000002</v>
      </c>
      <c r="M1375" s="256">
        <v>0</v>
      </c>
      <c r="N1375" s="256">
        <v>0</v>
      </c>
      <c r="O1375" s="256">
        <v>0</v>
      </c>
      <c r="P1375" s="256">
        <v>7697845.7400000002</v>
      </c>
      <c r="Q1375" s="258">
        <v>0</v>
      </c>
      <c r="R1375" s="258">
        <v>0</v>
      </c>
      <c r="S1375" s="259" t="s">
        <v>2259</v>
      </c>
    </row>
    <row r="1376" spans="1:19" s="38" customFormat="1" ht="12" hidden="1" customHeight="1" x14ac:dyDescent="0.2">
      <c r="A1376" s="249">
        <v>789</v>
      </c>
      <c r="B1376" s="250" t="s">
        <v>1647</v>
      </c>
      <c r="C1376" s="251" t="s">
        <v>268</v>
      </c>
      <c r="D1376" s="263" t="s">
        <v>2200</v>
      </c>
      <c r="E1376" s="255">
        <v>1995</v>
      </c>
      <c r="F1376" s="254" t="s">
        <v>781</v>
      </c>
      <c r="G1376" s="268">
        <v>5</v>
      </c>
      <c r="H1376" s="257">
        <v>12</v>
      </c>
      <c r="I1376" s="256">
        <v>9199.7999999999993</v>
      </c>
      <c r="J1376" s="256">
        <v>8473.7000000000007</v>
      </c>
      <c r="K1376" s="268">
        <v>323</v>
      </c>
      <c r="L1376" s="256">
        <v>20012631.34</v>
      </c>
      <c r="M1376" s="256">
        <v>0</v>
      </c>
      <c r="N1376" s="256">
        <v>0</v>
      </c>
      <c r="O1376" s="256">
        <v>0</v>
      </c>
      <c r="P1376" s="256">
        <v>20012631.34</v>
      </c>
      <c r="Q1376" s="258">
        <v>0</v>
      </c>
      <c r="R1376" s="258">
        <v>0</v>
      </c>
      <c r="S1376" s="259" t="s">
        <v>2259</v>
      </c>
    </row>
    <row r="1377" spans="1:19" s="38" customFormat="1" ht="12" hidden="1" customHeight="1" x14ac:dyDescent="0.2">
      <c r="A1377" s="249">
        <v>790</v>
      </c>
      <c r="B1377" s="250" t="s">
        <v>1648</v>
      </c>
      <c r="C1377" s="251" t="s">
        <v>268</v>
      </c>
      <c r="D1377" s="263" t="s">
        <v>2200</v>
      </c>
      <c r="E1377" s="255">
        <v>1966</v>
      </c>
      <c r="F1377" s="254" t="s">
        <v>781</v>
      </c>
      <c r="G1377" s="268">
        <v>5</v>
      </c>
      <c r="H1377" s="257">
        <v>4</v>
      </c>
      <c r="I1377" s="256">
        <v>3897</v>
      </c>
      <c r="J1377" s="256">
        <v>3587</v>
      </c>
      <c r="K1377" s="268">
        <v>220</v>
      </c>
      <c r="L1377" s="256">
        <v>10013386.02</v>
      </c>
      <c r="M1377" s="256">
        <v>0</v>
      </c>
      <c r="N1377" s="256">
        <v>0</v>
      </c>
      <c r="O1377" s="256">
        <v>0</v>
      </c>
      <c r="P1377" s="256">
        <v>10013386.02</v>
      </c>
      <c r="Q1377" s="258">
        <v>0</v>
      </c>
      <c r="R1377" s="258">
        <v>0</v>
      </c>
      <c r="S1377" s="259" t="s">
        <v>2259</v>
      </c>
    </row>
    <row r="1378" spans="1:19" s="38" customFormat="1" ht="12" hidden="1" customHeight="1" x14ac:dyDescent="0.2">
      <c r="A1378" s="249">
        <v>791</v>
      </c>
      <c r="B1378" s="250" t="s">
        <v>1649</v>
      </c>
      <c r="C1378" s="251" t="s">
        <v>268</v>
      </c>
      <c r="D1378" s="263" t="s">
        <v>2200</v>
      </c>
      <c r="E1378" s="255">
        <v>1997</v>
      </c>
      <c r="F1378" s="254" t="s">
        <v>784</v>
      </c>
      <c r="G1378" s="268">
        <v>5</v>
      </c>
      <c r="H1378" s="257">
        <v>4</v>
      </c>
      <c r="I1378" s="256">
        <v>2986.2</v>
      </c>
      <c r="J1378" s="256">
        <v>2678.4</v>
      </c>
      <c r="K1378" s="268">
        <v>90</v>
      </c>
      <c r="L1378" s="256">
        <v>10349227.74</v>
      </c>
      <c r="M1378" s="256">
        <v>0</v>
      </c>
      <c r="N1378" s="256">
        <v>0</v>
      </c>
      <c r="O1378" s="256">
        <v>0</v>
      </c>
      <c r="P1378" s="256">
        <v>10349227.74</v>
      </c>
      <c r="Q1378" s="258">
        <v>0</v>
      </c>
      <c r="R1378" s="258">
        <v>0</v>
      </c>
      <c r="S1378" s="259" t="s">
        <v>2259</v>
      </c>
    </row>
    <row r="1379" spans="1:19" s="38" customFormat="1" ht="12" hidden="1" customHeight="1" x14ac:dyDescent="0.2">
      <c r="A1379" s="249">
        <v>792</v>
      </c>
      <c r="B1379" s="250" t="s">
        <v>1650</v>
      </c>
      <c r="C1379" s="251" t="s">
        <v>268</v>
      </c>
      <c r="D1379" s="263" t="s">
        <v>2200</v>
      </c>
      <c r="E1379" s="255">
        <v>1986</v>
      </c>
      <c r="F1379" s="254" t="s">
        <v>781</v>
      </c>
      <c r="G1379" s="268">
        <v>5</v>
      </c>
      <c r="H1379" s="257">
        <v>2</v>
      </c>
      <c r="I1379" s="256">
        <v>2184.6</v>
      </c>
      <c r="J1379" s="256">
        <v>1984.8</v>
      </c>
      <c r="K1379" s="268">
        <v>177</v>
      </c>
      <c r="L1379" s="256">
        <v>3966941.91</v>
      </c>
      <c r="M1379" s="256">
        <v>0</v>
      </c>
      <c r="N1379" s="256">
        <v>0</v>
      </c>
      <c r="O1379" s="256">
        <v>0</v>
      </c>
      <c r="P1379" s="256">
        <v>3966941.91</v>
      </c>
      <c r="Q1379" s="258">
        <v>0</v>
      </c>
      <c r="R1379" s="258">
        <v>0</v>
      </c>
      <c r="S1379" s="259" t="s">
        <v>2259</v>
      </c>
    </row>
    <row r="1380" spans="1:19" s="38" customFormat="1" ht="12" hidden="1" customHeight="1" x14ac:dyDescent="0.2">
      <c r="A1380" s="249">
        <v>793</v>
      </c>
      <c r="B1380" s="250" t="s">
        <v>1651</v>
      </c>
      <c r="C1380" s="251" t="s">
        <v>268</v>
      </c>
      <c r="D1380" s="263" t="s">
        <v>2200</v>
      </c>
      <c r="E1380" s="255">
        <v>1988</v>
      </c>
      <c r="F1380" s="254" t="s">
        <v>781</v>
      </c>
      <c r="G1380" s="268">
        <v>5</v>
      </c>
      <c r="H1380" s="257">
        <v>2</v>
      </c>
      <c r="I1380" s="256">
        <v>2079.5</v>
      </c>
      <c r="J1380" s="256">
        <v>1833.1</v>
      </c>
      <c r="K1380" s="268">
        <v>199</v>
      </c>
      <c r="L1380" s="256">
        <v>5629767.7800000003</v>
      </c>
      <c r="M1380" s="256">
        <v>0</v>
      </c>
      <c r="N1380" s="256">
        <v>0</v>
      </c>
      <c r="O1380" s="256">
        <v>0</v>
      </c>
      <c r="P1380" s="256">
        <v>5629767.7800000003</v>
      </c>
      <c r="Q1380" s="258">
        <v>0</v>
      </c>
      <c r="R1380" s="258">
        <v>0</v>
      </c>
      <c r="S1380" s="259" t="s">
        <v>2259</v>
      </c>
    </row>
    <row r="1381" spans="1:19" s="38" customFormat="1" ht="12" hidden="1" customHeight="1" x14ac:dyDescent="0.2">
      <c r="A1381" s="249">
        <v>794</v>
      </c>
      <c r="B1381" s="250" t="s">
        <v>1652</v>
      </c>
      <c r="C1381" s="251" t="s">
        <v>268</v>
      </c>
      <c r="D1381" s="263" t="s">
        <v>2200</v>
      </c>
      <c r="E1381" s="255">
        <v>1993</v>
      </c>
      <c r="F1381" s="254" t="s">
        <v>784</v>
      </c>
      <c r="G1381" s="268">
        <v>5</v>
      </c>
      <c r="H1381" s="257">
        <v>4</v>
      </c>
      <c r="I1381" s="256">
        <v>3008.9</v>
      </c>
      <c r="J1381" s="256">
        <v>2714.4</v>
      </c>
      <c r="K1381" s="268">
        <v>98</v>
      </c>
      <c r="L1381" s="256">
        <v>7297487.0599999996</v>
      </c>
      <c r="M1381" s="256">
        <v>0</v>
      </c>
      <c r="N1381" s="256">
        <v>0</v>
      </c>
      <c r="O1381" s="256">
        <v>0</v>
      </c>
      <c r="P1381" s="256">
        <v>7297487.0599999996</v>
      </c>
      <c r="Q1381" s="258">
        <v>0</v>
      </c>
      <c r="R1381" s="258">
        <v>0</v>
      </c>
      <c r="S1381" s="259" t="s">
        <v>2259</v>
      </c>
    </row>
    <row r="1382" spans="1:19" s="38" customFormat="1" ht="12" hidden="1" customHeight="1" x14ac:dyDescent="0.2">
      <c r="A1382" s="249">
        <v>795</v>
      </c>
      <c r="B1382" s="250" t="s">
        <v>1653</v>
      </c>
      <c r="C1382" s="251" t="s">
        <v>268</v>
      </c>
      <c r="D1382" s="263" t="s">
        <v>2200</v>
      </c>
      <c r="E1382" s="255">
        <v>1976</v>
      </c>
      <c r="F1382" s="254" t="s">
        <v>784</v>
      </c>
      <c r="G1382" s="268">
        <v>5</v>
      </c>
      <c r="H1382" s="257">
        <v>1</v>
      </c>
      <c r="I1382" s="256">
        <v>3974.1</v>
      </c>
      <c r="J1382" s="256">
        <v>2545.1999999999998</v>
      </c>
      <c r="K1382" s="268">
        <v>194</v>
      </c>
      <c r="L1382" s="256">
        <v>29238731.390000001</v>
      </c>
      <c r="M1382" s="256">
        <v>0</v>
      </c>
      <c r="N1382" s="256">
        <v>0</v>
      </c>
      <c r="O1382" s="256">
        <v>0</v>
      </c>
      <c r="P1382" s="256">
        <v>29238731.390000001</v>
      </c>
      <c r="Q1382" s="258">
        <v>0</v>
      </c>
      <c r="R1382" s="258">
        <v>0</v>
      </c>
      <c r="S1382" s="259" t="s">
        <v>2259</v>
      </c>
    </row>
    <row r="1383" spans="1:19" s="38" customFormat="1" ht="12" hidden="1" customHeight="1" x14ac:dyDescent="0.2">
      <c r="A1383" s="249">
        <v>796</v>
      </c>
      <c r="B1383" s="250" t="s">
        <v>1655</v>
      </c>
      <c r="C1383" s="251" t="s">
        <v>268</v>
      </c>
      <c r="D1383" s="263" t="s">
        <v>2200</v>
      </c>
      <c r="E1383" s="255">
        <v>1977</v>
      </c>
      <c r="F1383" s="254" t="s">
        <v>784</v>
      </c>
      <c r="G1383" s="268">
        <v>2</v>
      </c>
      <c r="H1383" s="257">
        <v>4</v>
      </c>
      <c r="I1383" s="256">
        <v>1338.3</v>
      </c>
      <c r="J1383" s="256">
        <v>1212.3</v>
      </c>
      <c r="K1383" s="268">
        <v>48</v>
      </c>
      <c r="L1383" s="256">
        <v>5434449.3099999996</v>
      </c>
      <c r="M1383" s="256">
        <v>0</v>
      </c>
      <c r="N1383" s="256">
        <v>0</v>
      </c>
      <c r="O1383" s="256">
        <v>0</v>
      </c>
      <c r="P1383" s="256">
        <v>5434449.3099999996</v>
      </c>
      <c r="Q1383" s="258">
        <v>0</v>
      </c>
      <c r="R1383" s="258">
        <v>0</v>
      </c>
      <c r="S1383" s="259" t="s">
        <v>2259</v>
      </c>
    </row>
    <row r="1384" spans="1:19" s="38" customFormat="1" ht="12" hidden="1" customHeight="1" x14ac:dyDescent="0.2">
      <c r="A1384" s="249">
        <v>797</v>
      </c>
      <c r="B1384" s="250" t="s">
        <v>1657</v>
      </c>
      <c r="C1384" s="251" t="s">
        <v>268</v>
      </c>
      <c r="D1384" s="263" t="s">
        <v>2200</v>
      </c>
      <c r="E1384" s="255">
        <v>1986</v>
      </c>
      <c r="F1384" s="254" t="s">
        <v>784</v>
      </c>
      <c r="G1384" s="268">
        <v>3</v>
      </c>
      <c r="H1384" s="257">
        <v>3</v>
      </c>
      <c r="I1384" s="256">
        <v>889.8</v>
      </c>
      <c r="J1384" s="256">
        <v>516.6</v>
      </c>
      <c r="K1384" s="268">
        <v>45</v>
      </c>
      <c r="L1384" s="256">
        <v>5789714.0999999996</v>
      </c>
      <c r="M1384" s="256">
        <v>0</v>
      </c>
      <c r="N1384" s="256">
        <v>0</v>
      </c>
      <c r="O1384" s="256">
        <v>0</v>
      </c>
      <c r="P1384" s="256">
        <v>5789714.0999999996</v>
      </c>
      <c r="Q1384" s="258">
        <v>0</v>
      </c>
      <c r="R1384" s="258">
        <v>0</v>
      </c>
      <c r="S1384" s="259" t="s">
        <v>2259</v>
      </c>
    </row>
    <row r="1385" spans="1:19" s="38" customFormat="1" ht="12" hidden="1" customHeight="1" x14ac:dyDescent="0.2">
      <c r="A1385" s="249">
        <v>798</v>
      </c>
      <c r="B1385" s="250" t="s">
        <v>1658</v>
      </c>
      <c r="C1385" s="251" t="s">
        <v>268</v>
      </c>
      <c r="D1385" s="263" t="s">
        <v>2200</v>
      </c>
      <c r="E1385" s="255">
        <v>1992</v>
      </c>
      <c r="F1385" s="254" t="s">
        <v>784</v>
      </c>
      <c r="G1385" s="268">
        <v>2</v>
      </c>
      <c r="H1385" s="257">
        <v>1</v>
      </c>
      <c r="I1385" s="256">
        <v>1541.9</v>
      </c>
      <c r="J1385" s="256">
        <v>902.3</v>
      </c>
      <c r="K1385" s="268">
        <v>41</v>
      </c>
      <c r="L1385" s="256">
        <v>5454776.5700000003</v>
      </c>
      <c r="M1385" s="256">
        <v>0</v>
      </c>
      <c r="N1385" s="256">
        <v>0</v>
      </c>
      <c r="O1385" s="256">
        <v>0</v>
      </c>
      <c r="P1385" s="256">
        <v>5454776.5700000003</v>
      </c>
      <c r="Q1385" s="258">
        <v>0</v>
      </c>
      <c r="R1385" s="258">
        <v>0</v>
      </c>
      <c r="S1385" s="259" t="s">
        <v>2259</v>
      </c>
    </row>
    <row r="1386" spans="1:19" s="38" customFormat="1" ht="12" hidden="1" customHeight="1" x14ac:dyDescent="0.2">
      <c r="A1386" s="249">
        <v>799</v>
      </c>
      <c r="B1386" s="250" t="s">
        <v>1659</v>
      </c>
      <c r="C1386" s="251" t="s">
        <v>268</v>
      </c>
      <c r="D1386" s="263" t="s">
        <v>2200</v>
      </c>
      <c r="E1386" s="255">
        <v>1974</v>
      </c>
      <c r="F1386" s="254" t="s">
        <v>784</v>
      </c>
      <c r="G1386" s="268">
        <v>2</v>
      </c>
      <c r="H1386" s="257">
        <v>3</v>
      </c>
      <c r="I1386" s="256">
        <v>990.7</v>
      </c>
      <c r="J1386" s="256">
        <v>906.1</v>
      </c>
      <c r="K1386" s="268">
        <v>6</v>
      </c>
      <c r="L1386" s="256">
        <v>6802914.0599999996</v>
      </c>
      <c r="M1386" s="256">
        <v>0</v>
      </c>
      <c r="N1386" s="256">
        <v>0</v>
      </c>
      <c r="O1386" s="256">
        <v>0</v>
      </c>
      <c r="P1386" s="256">
        <v>6802914.0599999996</v>
      </c>
      <c r="Q1386" s="258">
        <v>0</v>
      </c>
      <c r="R1386" s="258">
        <v>0</v>
      </c>
      <c r="S1386" s="259" t="s">
        <v>2259</v>
      </c>
    </row>
    <row r="1387" spans="1:19" s="38" customFormat="1" ht="12" hidden="1" customHeight="1" x14ac:dyDescent="0.2">
      <c r="A1387" s="249">
        <v>800</v>
      </c>
      <c r="B1387" s="250" t="s">
        <v>1660</v>
      </c>
      <c r="C1387" s="251" t="s">
        <v>268</v>
      </c>
      <c r="D1387" s="263" t="s">
        <v>2200</v>
      </c>
      <c r="E1387" s="255">
        <v>1991</v>
      </c>
      <c r="F1387" s="254" t="s">
        <v>781</v>
      </c>
      <c r="G1387" s="268">
        <v>3</v>
      </c>
      <c r="H1387" s="257">
        <v>3</v>
      </c>
      <c r="I1387" s="256">
        <v>1644.3</v>
      </c>
      <c r="J1387" s="256">
        <v>1495.8</v>
      </c>
      <c r="K1387" s="268">
        <v>164</v>
      </c>
      <c r="L1387" s="256">
        <v>6420352.25</v>
      </c>
      <c r="M1387" s="256">
        <v>0</v>
      </c>
      <c r="N1387" s="256">
        <v>0</v>
      </c>
      <c r="O1387" s="256">
        <v>0</v>
      </c>
      <c r="P1387" s="256">
        <v>6420352.25</v>
      </c>
      <c r="Q1387" s="258">
        <v>0</v>
      </c>
      <c r="R1387" s="258">
        <v>0</v>
      </c>
      <c r="S1387" s="259" t="s">
        <v>2259</v>
      </c>
    </row>
    <row r="1388" spans="1:19" s="38" customFormat="1" ht="12" hidden="1" customHeight="1" x14ac:dyDescent="0.2">
      <c r="A1388" s="249">
        <v>801</v>
      </c>
      <c r="B1388" s="250" t="s">
        <v>1662</v>
      </c>
      <c r="C1388" s="251" t="s">
        <v>268</v>
      </c>
      <c r="D1388" s="263" t="s">
        <v>2200</v>
      </c>
      <c r="E1388" s="255">
        <v>1990</v>
      </c>
      <c r="F1388" s="254" t="s">
        <v>781</v>
      </c>
      <c r="G1388" s="268">
        <v>5</v>
      </c>
      <c r="H1388" s="257">
        <v>2</v>
      </c>
      <c r="I1388" s="256">
        <v>2055.1999999999998</v>
      </c>
      <c r="J1388" s="256">
        <v>1868.8</v>
      </c>
      <c r="K1388" s="268">
        <v>26</v>
      </c>
      <c r="L1388" s="256">
        <v>4513535.96</v>
      </c>
      <c r="M1388" s="256">
        <v>0</v>
      </c>
      <c r="N1388" s="256">
        <v>0</v>
      </c>
      <c r="O1388" s="256">
        <v>0</v>
      </c>
      <c r="P1388" s="256">
        <v>4513535.96</v>
      </c>
      <c r="Q1388" s="258">
        <v>0</v>
      </c>
      <c r="R1388" s="258">
        <v>0</v>
      </c>
      <c r="S1388" s="259" t="s">
        <v>2259</v>
      </c>
    </row>
    <row r="1389" spans="1:19" s="38" customFormat="1" ht="12" hidden="1" customHeight="1" x14ac:dyDescent="0.2">
      <c r="A1389" s="249">
        <v>802</v>
      </c>
      <c r="B1389" s="250" t="s">
        <v>1663</v>
      </c>
      <c r="C1389" s="251" t="s">
        <v>268</v>
      </c>
      <c r="D1389" s="263" t="s">
        <v>2200</v>
      </c>
      <c r="E1389" s="255">
        <v>1990</v>
      </c>
      <c r="F1389" s="254" t="s">
        <v>781</v>
      </c>
      <c r="G1389" s="268">
        <v>5</v>
      </c>
      <c r="H1389" s="257">
        <v>2</v>
      </c>
      <c r="I1389" s="256">
        <v>2362.4</v>
      </c>
      <c r="J1389" s="256">
        <v>2132</v>
      </c>
      <c r="K1389" s="268">
        <v>27</v>
      </c>
      <c r="L1389" s="256">
        <v>6504723.8499999996</v>
      </c>
      <c r="M1389" s="256">
        <v>0</v>
      </c>
      <c r="N1389" s="256">
        <v>0</v>
      </c>
      <c r="O1389" s="256">
        <v>0</v>
      </c>
      <c r="P1389" s="256">
        <v>6504723.8499999996</v>
      </c>
      <c r="Q1389" s="258">
        <v>0</v>
      </c>
      <c r="R1389" s="258">
        <v>0</v>
      </c>
      <c r="S1389" s="259" t="s">
        <v>2259</v>
      </c>
    </row>
    <row r="1390" spans="1:19" s="38" customFormat="1" ht="12" hidden="1" customHeight="1" x14ac:dyDescent="0.2">
      <c r="A1390" s="249">
        <v>803</v>
      </c>
      <c r="B1390" s="250" t="s">
        <v>1664</v>
      </c>
      <c r="C1390" s="251" t="s">
        <v>268</v>
      </c>
      <c r="D1390" s="263" t="s">
        <v>2200</v>
      </c>
      <c r="E1390" s="255">
        <v>1988</v>
      </c>
      <c r="F1390" s="254" t="s">
        <v>781</v>
      </c>
      <c r="G1390" s="268">
        <v>5</v>
      </c>
      <c r="H1390" s="257">
        <v>3</v>
      </c>
      <c r="I1390" s="256">
        <v>3155.5</v>
      </c>
      <c r="J1390" s="256">
        <v>2908.3</v>
      </c>
      <c r="K1390" s="268">
        <v>44</v>
      </c>
      <c r="L1390" s="256">
        <v>6856473.8600000003</v>
      </c>
      <c r="M1390" s="256">
        <v>0</v>
      </c>
      <c r="N1390" s="256">
        <v>0</v>
      </c>
      <c r="O1390" s="256">
        <v>0</v>
      </c>
      <c r="P1390" s="256">
        <v>6856473.8600000003</v>
      </c>
      <c r="Q1390" s="258">
        <v>0</v>
      </c>
      <c r="R1390" s="258">
        <v>0</v>
      </c>
      <c r="S1390" s="259" t="s">
        <v>2259</v>
      </c>
    </row>
    <row r="1391" spans="1:19" s="38" customFormat="1" ht="12" hidden="1" customHeight="1" x14ac:dyDescent="0.2">
      <c r="A1391" s="249">
        <v>804</v>
      </c>
      <c r="B1391" s="250" t="s">
        <v>1665</v>
      </c>
      <c r="C1391" s="251" t="s">
        <v>268</v>
      </c>
      <c r="D1391" s="263" t="s">
        <v>2200</v>
      </c>
      <c r="E1391" s="255">
        <v>1987</v>
      </c>
      <c r="F1391" s="254" t="s">
        <v>784</v>
      </c>
      <c r="G1391" s="268">
        <v>5</v>
      </c>
      <c r="H1391" s="257">
        <v>1</v>
      </c>
      <c r="I1391" s="256">
        <v>2895.6</v>
      </c>
      <c r="J1391" s="256">
        <v>2406</v>
      </c>
      <c r="K1391" s="268">
        <v>101</v>
      </c>
      <c r="L1391" s="256">
        <v>6725672.3399999999</v>
      </c>
      <c r="M1391" s="256">
        <v>0</v>
      </c>
      <c r="N1391" s="256">
        <v>0</v>
      </c>
      <c r="O1391" s="256">
        <v>0</v>
      </c>
      <c r="P1391" s="256">
        <v>6725672.3399999999</v>
      </c>
      <c r="Q1391" s="258">
        <v>0</v>
      </c>
      <c r="R1391" s="258">
        <v>0</v>
      </c>
      <c r="S1391" s="259" t="s">
        <v>2259</v>
      </c>
    </row>
    <row r="1392" spans="1:19" s="38" customFormat="1" ht="12" hidden="1" customHeight="1" x14ac:dyDescent="0.2">
      <c r="A1392" s="249">
        <v>805</v>
      </c>
      <c r="B1392" s="250" t="s">
        <v>1666</v>
      </c>
      <c r="C1392" s="251" t="s">
        <v>268</v>
      </c>
      <c r="D1392" s="263" t="s">
        <v>2200</v>
      </c>
      <c r="E1392" s="255">
        <v>1980</v>
      </c>
      <c r="F1392" s="254" t="s">
        <v>784</v>
      </c>
      <c r="G1392" s="268">
        <v>5</v>
      </c>
      <c r="H1392" s="257">
        <v>1</v>
      </c>
      <c r="I1392" s="256">
        <v>3728.2</v>
      </c>
      <c r="J1392" s="256">
        <v>2112.1</v>
      </c>
      <c r="K1392" s="268">
        <v>195</v>
      </c>
      <c r="L1392" s="256">
        <v>15548615.609999999</v>
      </c>
      <c r="M1392" s="256">
        <v>0</v>
      </c>
      <c r="N1392" s="256">
        <v>0</v>
      </c>
      <c r="O1392" s="256">
        <v>0</v>
      </c>
      <c r="P1392" s="256">
        <v>15548615.609999999</v>
      </c>
      <c r="Q1392" s="258">
        <v>0</v>
      </c>
      <c r="R1392" s="258">
        <v>0</v>
      </c>
      <c r="S1392" s="259" t="s">
        <v>2259</v>
      </c>
    </row>
    <row r="1393" spans="1:19" s="38" customFormat="1" ht="12" hidden="1" customHeight="1" x14ac:dyDescent="0.2">
      <c r="A1393" s="249">
        <v>806</v>
      </c>
      <c r="B1393" s="250" t="s">
        <v>1667</v>
      </c>
      <c r="C1393" s="251" t="s">
        <v>268</v>
      </c>
      <c r="D1393" s="263" t="s">
        <v>2200</v>
      </c>
      <c r="E1393" s="255">
        <v>1953</v>
      </c>
      <c r="F1393" s="254" t="s">
        <v>784</v>
      </c>
      <c r="G1393" s="268">
        <v>2</v>
      </c>
      <c r="H1393" s="257">
        <v>1</v>
      </c>
      <c r="I1393" s="256">
        <v>794.7</v>
      </c>
      <c r="J1393" s="256">
        <v>647.20000000000005</v>
      </c>
      <c r="K1393" s="268">
        <v>11</v>
      </c>
      <c r="L1393" s="256">
        <v>6144489.4000000004</v>
      </c>
      <c r="M1393" s="256">
        <v>0</v>
      </c>
      <c r="N1393" s="256">
        <v>0</v>
      </c>
      <c r="O1393" s="256">
        <v>0</v>
      </c>
      <c r="P1393" s="256">
        <v>6144489.4000000004</v>
      </c>
      <c r="Q1393" s="258">
        <v>0</v>
      </c>
      <c r="R1393" s="258">
        <v>0</v>
      </c>
      <c r="S1393" s="259" t="s">
        <v>2259</v>
      </c>
    </row>
    <row r="1394" spans="1:19" s="38" customFormat="1" ht="12" hidden="1" customHeight="1" x14ac:dyDescent="0.2">
      <c r="A1394" s="249">
        <v>807</v>
      </c>
      <c r="B1394" s="250" t="s">
        <v>1668</v>
      </c>
      <c r="C1394" s="251" t="s">
        <v>268</v>
      </c>
      <c r="D1394" s="263" t="s">
        <v>2200</v>
      </c>
      <c r="E1394" s="255">
        <v>1992</v>
      </c>
      <c r="F1394" s="254" t="s">
        <v>781</v>
      </c>
      <c r="G1394" s="268">
        <v>5</v>
      </c>
      <c r="H1394" s="257">
        <v>2</v>
      </c>
      <c r="I1394" s="256">
        <v>2379.9</v>
      </c>
      <c r="J1394" s="256">
        <v>2190.4</v>
      </c>
      <c r="K1394" s="268">
        <v>83</v>
      </c>
      <c r="L1394" s="256">
        <v>3886402.58</v>
      </c>
      <c r="M1394" s="256">
        <v>0</v>
      </c>
      <c r="N1394" s="256">
        <v>0</v>
      </c>
      <c r="O1394" s="256">
        <v>0</v>
      </c>
      <c r="P1394" s="256">
        <v>3886402.58</v>
      </c>
      <c r="Q1394" s="258">
        <v>0</v>
      </c>
      <c r="R1394" s="258">
        <v>0</v>
      </c>
      <c r="S1394" s="259" t="s">
        <v>2259</v>
      </c>
    </row>
    <row r="1395" spans="1:19" s="38" customFormat="1" ht="12" hidden="1" customHeight="1" x14ac:dyDescent="0.2">
      <c r="A1395" s="249">
        <v>808</v>
      </c>
      <c r="B1395" s="250" t="s">
        <v>1669</v>
      </c>
      <c r="C1395" s="251" t="s">
        <v>268</v>
      </c>
      <c r="D1395" s="263" t="s">
        <v>2200</v>
      </c>
      <c r="E1395" s="255">
        <v>1960</v>
      </c>
      <c r="F1395" s="254" t="s">
        <v>784</v>
      </c>
      <c r="G1395" s="268">
        <v>3</v>
      </c>
      <c r="H1395" s="257">
        <v>3</v>
      </c>
      <c r="I1395" s="256">
        <v>1609.6</v>
      </c>
      <c r="J1395" s="256">
        <v>1389</v>
      </c>
      <c r="K1395" s="268">
        <v>58</v>
      </c>
      <c r="L1395" s="256">
        <v>6955458.7699999996</v>
      </c>
      <c r="M1395" s="256">
        <v>0</v>
      </c>
      <c r="N1395" s="256">
        <v>0</v>
      </c>
      <c r="O1395" s="256">
        <v>0</v>
      </c>
      <c r="P1395" s="256">
        <v>6955458.7699999996</v>
      </c>
      <c r="Q1395" s="258">
        <v>0</v>
      </c>
      <c r="R1395" s="258">
        <v>0</v>
      </c>
      <c r="S1395" s="259" t="s">
        <v>2259</v>
      </c>
    </row>
    <row r="1396" spans="1:19" s="38" customFormat="1" ht="12" hidden="1" customHeight="1" x14ac:dyDescent="0.2">
      <c r="A1396" s="249">
        <v>809</v>
      </c>
      <c r="B1396" s="250" t="s">
        <v>1671</v>
      </c>
      <c r="C1396" s="251" t="s">
        <v>268</v>
      </c>
      <c r="D1396" s="263" t="s">
        <v>2200</v>
      </c>
      <c r="E1396" s="255">
        <v>1985</v>
      </c>
      <c r="F1396" s="254" t="s">
        <v>784</v>
      </c>
      <c r="G1396" s="268">
        <v>5</v>
      </c>
      <c r="H1396" s="257">
        <v>6</v>
      </c>
      <c r="I1396" s="256">
        <v>4612.2</v>
      </c>
      <c r="J1396" s="256">
        <v>3983.9</v>
      </c>
      <c r="K1396" s="268">
        <v>118</v>
      </c>
      <c r="L1396" s="256">
        <v>12302412.48</v>
      </c>
      <c r="M1396" s="256">
        <v>0</v>
      </c>
      <c r="N1396" s="256">
        <v>0</v>
      </c>
      <c r="O1396" s="256">
        <v>0</v>
      </c>
      <c r="P1396" s="256">
        <v>12302412.48</v>
      </c>
      <c r="Q1396" s="258">
        <v>0</v>
      </c>
      <c r="R1396" s="258">
        <v>0</v>
      </c>
      <c r="S1396" s="259" t="s">
        <v>2259</v>
      </c>
    </row>
    <row r="1397" spans="1:19" s="38" customFormat="1" ht="12" hidden="1" customHeight="1" x14ac:dyDescent="0.2">
      <c r="A1397" s="249">
        <v>810</v>
      </c>
      <c r="B1397" s="250" t="s">
        <v>1672</v>
      </c>
      <c r="C1397" s="251" t="s">
        <v>268</v>
      </c>
      <c r="D1397" s="263" t="s">
        <v>2200</v>
      </c>
      <c r="E1397" s="255">
        <v>1990</v>
      </c>
      <c r="F1397" s="254" t="s">
        <v>781</v>
      </c>
      <c r="G1397" s="268">
        <v>5</v>
      </c>
      <c r="H1397" s="257">
        <v>2</v>
      </c>
      <c r="I1397" s="256">
        <v>2331.8000000000002</v>
      </c>
      <c r="J1397" s="256">
        <v>2110.6999999999998</v>
      </c>
      <c r="K1397" s="268">
        <v>77</v>
      </c>
      <c r="L1397" s="256">
        <v>4842307.33</v>
      </c>
      <c r="M1397" s="256">
        <v>0</v>
      </c>
      <c r="N1397" s="256">
        <v>0</v>
      </c>
      <c r="O1397" s="256">
        <v>0</v>
      </c>
      <c r="P1397" s="256">
        <v>4842307.33</v>
      </c>
      <c r="Q1397" s="258">
        <v>0</v>
      </c>
      <c r="R1397" s="258">
        <v>0</v>
      </c>
      <c r="S1397" s="259" t="s">
        <v>2259</v>
      </c>
    </row>
    <row r="1398" spans="1:19" s="38" customFormat="1" ht="12" hidden="1" customHeight="1" x14ac:dyDescent="0.2">
      <c r="A1398" s="249">
        <v>811</v>
      </c>
      <c r="B1398" s="250" t="s">
        <v>1673</v>
      </c>
      <c r="C1398" s="251" t="s">
        <v>268</v>
      </c>
      <c r="D1398" s="263" t="s">
        <v>2200</v>
      </c>
      <c r="E1398" s="255">
        <v>1991</v>
      </c>
      <c r="F1398" s="254" t="s">
        <v>784</v>
      </c>
      <c r="G1398" s="268">
        <v>2</v>
      </c>
      <c r="H1398" s="257">
        <v>1</v>
      </c>
      <c r="I1398" s="256">
        <v>422.6</v>
      </c>
      <c r="J1398" s="256">
        <v>369.9</v>
      </c>
      <c r="K1398" s="268">
        <v>16</v>
      </c>
      <c r="L1398" s="256">
        <v>3858644.61</v>
      </c>
      <c r="M1398" s="256">
        <v>0</v>
      </c>
      <c r="N1398" s="256">
        <v>0</v>
      </c>
      <c r="O1398" s="256">
        <v>0</v>
      </c>
      <c r="P1398" s="256">
        <v>3858644.61</v>
      </c>
      <c r="Q1398" s="258">
        <v>0</v>
      </c>
      <c r="R1398" s="258">
        <v>0</v>
      </c>
      <c r="S1398" s="259" t="s">
        <v>2259</v>
      </c>
    </row>
    <row r="1399" spans="1:19" s="38" customFormat="1" ht="12" hidden="1" customHeight="1" x14ac:dyDescent="0.2">
      <c r="A1399" s="249">
        <v>812</v>
      </c>
      <c r="B1399" s="250" t="s">
        <v>1678</v>
      </c>
      <c r="C1399" s="251" t="s">
        <v>268</v>
      </c>
      <c r="D1399" s="263" t="s">
        <v>2200</v>
      </c>
      <c r="E1399" s="255">
        <v>1988</v>
      </c>
      <c r="F1399" s="254" t="s">
        <v>784</v>
      </c>
      <c r="G1399" s="268">
        <v>3</v>
      </c>
      <c r="H1399" s="257">
        <v>3</v>
      </c>
      <c r="I1399" s="256">
        <v>1443.8</v>
      </c>
      <c r="J1399" s="256">
        <v>1301.0999999999999</v>
      </c>
      <c r="K1399" s="268">
        <v>56</v>
      </c>
      <c r="L1399" s="256">
        <v>8670902.9299999997</v>
      </c>
      <c r="M1399" s="256">
        <v>0</v>
      </c>
      <c r="N1399" s="256">
        <v>0</v>
      </c>
      <c r="O1399" s="256">
        <v>0</v>
      </c>
      <c r="P1399" s="256">
        <v>8670902.9299999997</v>
      </c>
      <c r="Q1399" s="258">
        <v>0</v>
      </c>
      <c r="R1399" s="258">
        <v>0</v>
      </c>
      <c r="S1399" s="259" t="s">
        <v>2259</v>
      </c>
    </row>
    <row r="1400" spans="1:19" s="38" customFormat="1" ht="12" hidden="1" customHeight="1" x14ac:dyDescent="0.2">
      <c r="A1400" s="249">
        <v>813</v>
      </c>
      <c r="B1400" s="250" t="s">
        <v>1679</v>
      </c>
      <c r="C1400" s="251" t="s">
        <v>268</v>
      </c>
      <c r="D1400" s="263" t="s">
        <v>2200</v>
      </c>
      <c r="E1400" s="255">
        <v>1989</v>
      </c>
      <c r="F1400" s="254" t="s">
        <v>781</v>
      </c>
      <c r="G1400" s="268">
        <v>2</v>
      </c>
      <c r="H1400" s="257">
        <v>2</v>
      </c>
      <c r="I1400" s="256">
        <v>731.9</v>
      </c>
      <c r="J1400" s="256">
        <v>648.1</v>
      </c>
      <c r="K1400" s="268">
        <v>11</v>
      </c>
      <c r="L1400" s="256">
        <v>3166107.43</v>
      </c>
      <c r="M1400" s="256">
        <v>0</v>
      </c>
      <c r="N1400" s="256">
        <v>0</v>
      </c>
      <c r="O1400" s="256">
        <v>0</v>
      </c>
      <c r="P1400" s="256">
        <v>3166107.43</v>
      </c>
      <c r="Q1400" s="258">
        <v>0</v>
      </c>
      <c r="R1400" s="258">
        <v>0</v>
      </c>
      <c r="S1400" s="259" t="s">
        <v>2259</v>
      </c>
    </row>
    <row r="1401" spans="1:19" s="38" customFormat="1" ht="12" hidden="1" customHeight="1" x14ac:dyDescent="0.2">
      <c r="A1401" s="249">
        <v>814</v>
      </c>
      <c r="B1401" s="250" t="s">
        <v>1680</v>
      </c>
      <c r="C1401" s="251" t="s">
        <v>268</v>
      </c>
      <c r="D1401" s="263" t="s">
        <v>2200</v>
      </c>
      <c r="E1401" s="255">
        <v>1994</v>
      </c>
      <c r="F1401" s="254" t="s">
        <v>781</v>
      </c>
      <c r="G1401" s="268">
        <v>3</v>
      </c>
      <c r="H1401" s="257">
        <v>3</v>
      </c>
      <c r="I1401" s="256">
        <v>1677</v>
      </c>
      <c r="J1401" s="256">
        <v>1490.1</v>
      </c>
      <c r="K1401" s="268">
        <v>55</v>
      </c>
      <c r="L1401" s="256">
        <v>6150621.4699999997</v>
      </c>
      <c r="M1401" s="256">
        <v>0</v>
      </c>
      <c r="N1401" s="256">
        <v>0</v>
      </c>
      <c r="O1401" s="256">
        <v>0</v>
      </c>
      <c r="P1401" s="256">
        <v>6150621.4699999997</v>
      </c>
      <c r="Q1401" s="258">
        <v>0</v>
      </c>
      <c r="R1401" s="258">
        <v>0</v>
      </c>
      <c r="S1401" s="259" t="s">
        <v>2259</v>
      </c>
    </row>
    <row r="1402" spans="1:19" s="38" customFormat="1" ht="12" hidden="1" customHeight="1" x14ac:dyDescent="0.2">
      <c r="A1402" s="249">
        <v>815</v>
      </c>
      <c r="B1402" s="250" t="s">
        <v>1681</v>
      </c>
      <c r="C1402" s="251" t="s">
        <v>268</v>
      </c>
      <c r="D1402" s="263" t="s">
        <v>2200</v>
      </c>
      <c r="E1402" s="255">
        <v>1991</v>
      </c>
      <c r="F1402" s="254" t="s">
        <v>781</v>
      </c>
      <c r="G1402" s="268">
        <v>3</v>
      </c>
      <c r="H1402" s="257">
        <v>3</v>
      </c>
      <c r="I1402" s="256">
        <v>1712.7</v>
      </c>
      <c r="J1402" s="256">
        <v>1521.5</v>
      </c>
      <c r="K1402" s="268">
        <v>67</v>
      </c>
      <c r="L1402" s="256">
        <v>4944810.9400000004</v>
      </c>
      <c r="M1402" s="256">
        <v>0</v>
      </c>
      <c r="N1402" s="256">
        <v>0</v>
      </c>
      <c r="O1402" s="256">
        <v>0</v>
      </c>
      <c r="P1402" s="256">
        <v>4944810.9400000004</v>
      </c>
      <c r="Q1402" s="258">
        <v>0</v>
      </c>
      <c r="R1402" s="258">
        <v>0</v>
      </c>
      <c r="S1402" s="259" t="s">
        <v>2259</v>
      </c>
    </row>
    <row r="1403" spans="1:19" s="38" customFormat="1" ht="12" hidden="1" customHeight="1" x14ac:dyDescent="0.2">
      <c r="A1403" s="249">
        <v>816</v>
      </c>
      <c r="B1403" s="250" t="s">
        <v>1682</v>
      </c>
      <c r="C1403" s="251" t="s">
        <v>268</v>
      </c>
      <c r="D1403" s="263" t="s">
        <v>2200</v>
      </c>
      <c r="E1403" s="255">
        <v>1995</v>
      </c>
      <c r="F1403" s="254" t="s">
        <v>784</v>
      </c>
      <c r="G1403" s="268">
        <v>3</v>
      </c>
      <c r="H1403" s="257">
        <v>3</v>
      </c>
      <c r="I1403" s="256">
        <v>1688.2</v>
      </c>
      <c r="J1403" s="256">
        <v>1499.6</v>
      </c>
      <c r="K1403" s="268">
        <v>118</v>
      </c>
      <c r="L1403" s="256">
        <v>6380082.5899999999</v>
      </c>
      <c r="M1403" s="256">
        <v>0</v>
      </c>
      <c r="N1403" s="256">
        <v>0</v>
      </c>
      <c r="O1403" s="256">
        <v>0</v>
      </c>
      <c r="P1403" s="256">
        <v>6380082.5899999999</v>
      </c>
      <c r="Q1403" s="258">
        <v>0</v>
      </c>
      <c r="R1403" s="258">
        <v>0</v>
      </c>
      <c r="S1403" s="259" t="s">
        <v>2259</v>
      </c>
    </row>
    <row r="1404" spans="1:19" s="38" customFormat="1" ht="12" hidden="1" customHeight="1" x14ac:dyDescent="0.2">
      <c r="A1404" s="249">
        <v>817</v>
      </c>
      <c r="B1404" s="250" t="s">
        <v>1683</v>
      </c>
      <c r="C1404" s="251" t="s">
        <v>268</v>
      </c>
      <c r="D1404" s="263" t="s">
        <v>2200</v>
      </c>
      <c r="E1404" s="255">
        <v>1998</v>
      </c>
      <c r="F1404" s="254" t="s">
        <v>781</v>
      </c>
      <c r="G1404" s="268">
        <v>5</v>
      </c>
      <c r="H1404" s="257">
        <v>2</v>
      </c>
      <c r="I1404" s="256">
        <v>2378.1999999999998</v>
      </c>
      <c r="J1404" s="256">
        <v>2116.3000000000002</v>
      </c>
      <c r="K1404" s="268">
        <v>51</v>
      </c>
      <c r="L1404" s="256">
        <v>4109785.25</v>
      </c>
      <c r="M1404" s="256">
        <v>0</v>
      </c>
      <c r="N1404" s="256">
        <v>0</v>
      </c>
      <c r="O1404" s="256">
        <v>0</v>
      </c>
      <c r="P1404" s="256">
        <v>4109785.25</v>
      </c>
      <c r="Q1404" s="258">
        <v>0</v>
      </c>
      <c r="R1404" s="258">
        <v>0</v>
      </c>
      <c r="S1404" s="259" t="s">
        <v>2259</v>
      </c>
    </row>
    <row r="1405" spans="1:19" s="38" customFormat="1" ht="29.25" hidden="1" customHeight="1" x14ac:dyDescent="0.2">
      <c r="A1405" s="323" t="s">
        <v>126</v>
      </c>
      <c r="B1405" s="323"/>
      <c r="C1405" s="259"/>
      <c r="D1405" s="249" t="s">
        <v>202</v>
      </c>
      <c r="E1405" s="249" t="s">
        <v>202</v>
      </c>
      <c r="F1405" s="249" t="s">
        <v>202</v>
      </c>
      <c r="G1405" s="265" t="s">
        <v>202</v>
      </c>
      <c r="H1405" s="265" t="s">
        <v>202</v>
      </c>
      <c r="I1405" s="260">
        <v>90001.9</v>
      </c>
      <c r="J1405" s="260">
        <v>74294.700000000026</v>
      </c>
      <c r="K1405" s="269">
        <v>3586</v>
      </c>
      <c r="L1405" s="260">
        <v>269412527.58000004</v>
      </c>
      <c r="M1405" s="260">
        <v>0</v>
      </c>
      <c r="N1405" s="260">
        <v>0</v>
      </c>
      <c r="O1405" s="260">
        <v>0</v>
      </c>
      <c r="P1405" s="260">
        <v>269412527.58000004</v>
      </c>
      <c r="Q1405" s="260">
        <v>0</v>
      </c>
      <c r="R1405" s="260">
        <v>0</v>
      </c>
      <c r="S1405" s="258"/>
    </row>
    <row r="1406" spans="1:19" s="38" customFormat="1" ht="12" hidden="1" customHeight="1" x14ac:dyDescent="0.2">
      <c r="A1406" s="328" t="s">
        <v>2224</v>
      </c>
      <c r="B1406" s="329"/>
      <c r="C1406" s="329"/>
      <c r="D1406" s="329"/>
      <c r="E1406" s="329"/>
      <c r="F1406" s="329"/>
      <c r="G1406" s="329"/>
      <c r="H1406" s="329"/>
      <c r="I1406" s="329"/>
      <c r="J1406" s="329"/>
      <c r="K1406" s="329"/>
      <c r="L1406" s="329"/>
      <c r="M1406" s="329"/>
      <c r="N1406" s="329"/>
      <c r="O1406" s="329"/>
      <c r="P1406" s="329"/>
      <c r="Q1406" s="329"/>
      <c r="R1406" s="329"/>
      <c r="S1406" s="330"/>
    </row>
    <row r="1407" spans="1:19" s="38" customFormat="1" ht="12" hidden="1" customHeight="1" x14ac:dyDescent="0.2">
      <c r="A1407" s="249">
        <v>818</v>
      </c>
      <c r="B1407" s="250" t="s">
        <v>1692</v>
      </c>
      <c r="C1407" s="251" t="s">
        <v>268</v>
      </c>
      <c r="D1407" s="263" t="s">
        <v>2200</v>
      </c>
      <c r="E1407" s="255">
        <v>1972</v>
      </c>
      <c r="F1407" s="254" t="s">
        <v>784</v>
      </c>
      <c r="G1407" s="268">
        <v>2</v>
      </c>
      <c r="H1407" s="257">
        <v>2</v>
      </c>
      <c r="I1407" s="256">
        <v>1035.5999999999999</v>
      </c>
      <c r="J1407" s="256">
        <v>744.3</v>
      </c>
      <c r="K1407" s="268">
        <v>50</v>
      </c>
      <c r="L1407" s="256">
        <v>5691633.3600000003</v>
      </c>
      <c r="M1407" s="256">
        <v>0</v>
      </c>
      <c r="N1407" s="256">
        <v>0</v>
      </c>
      <c r="O1407" s="256">
        <v>0</v>
      </c>
      <c r="P1407" s="256">
        <v>5691633.3600000003</v>
      </c>
      <c r="Q1407" s="258">
        <v>0</v>
      </c>
      <c r="R1407" s="258">
        <v>0</v>
      </c>
      <c r="S1407" s="259" t="s">
        <v>2259</v>
      </c>
    </row>
    <row r="1408" spans="1:19" s="38" customFormat="1" ht="12" hidden="1" customHeight="1" x14ac:dyDescent="0.2">
      <c r="A1408" s="249">
        <v>819</v>
      </c>
      <c r="B1408" s="250" t="s">
        <v>1693</v>
      </c>
      <c r="C1408" s="251" t="s">
        <v>268</v>
      </c>
      <c r="D1408" s="263" t="s">
        <v>2200</v>
      </c>
      <c r="E1408" s="255">
        <v>1988</v>
      </c>
      <c r="F1408" s="254" t="s">
        <v>781</v>
      </c>
      <c r="G1408" s="268">
        <v>3</v>
      </c>
      <c r="H1408" s="257">
        <v>3</v>
      </c>
      <c r="I1408" s="256">
        <v>2204.6999999999998</v>
      </c>
      <c r="J1408" s="256">
        <v>1486.4</v>
      </c>
      <c r="K1408" s="268">
        <v>106</v>
      </c>
      <c r="L1408" s="256">
        <v>5212262.3</v>
      </c>
      <c r="M1408" s="256">
        <v>0</v>
      </c>
      <c r="N1408" s="256">
        <v>0</v>
      </c>
      <c r="O1408" s="256">
        <v>0</v>
      </c>
      <c r="P1408" s="256">
        <v>5212262.3</v>
      </c>
      <c r="Q1408" s="258">
        <v>0</v>
      </c>
      <c r="R1408" s="258">
        <v>0</v>
      </c>
      <c r="S1408" s="259" t="s">
        <v>2259</v>
      </c>
    </row>
    <row r="1409" spans="1:19" s="38" customFormat="1" ht="12" hidden="1" customHeight="1" x14ac:dyDescent="0.2">
      <c r="A1409" s="249">
        <v>820</v>
      </c>
      <c r="B1409" s="250" t="s">
        <v>1695</v>
      </c>
      <c r="C1409" s="251" t="s">
        <v>268</v>
      </c>
      <c r="D1409" s="263" t="s">
        <v>2200</v>
      </c>
      <c r="E1409" s="255">
        <v>1987</v>
      </c>
      <c r="F1409" s="254" t="s">
        <v>781</v>
      </c>
      <c r="G1409" s="268">
        <v>3</v>
      </c>
      <c r="H1409" s="257">
        <v>3</v>
      </c>
      <c r="I1409" s="256">
        <v>1783.8</v>
      </c>
      <c r="J1409" s="256">
        <v>1344.1</v>
      </c>
      <c r="K1409" s="268">
        <v>81</v>
      </c>
      <c r="L1409" s="256">
        <v>5257850.5999999996</v>
      </c>
      <c r="M1409" s="256">
        <v>0</v>
      </c>
      <c r="N1409" s="256">
        <v>0</v>
      </c>
      <c r="O1409" s="256">
        <v>0</v>
      </c>
      <c r="P1409" s="256">
        <v>5257850.5999999996</v>
      </c>
      <c r="Q1409" s="258">
        <v>0</v>
      </c>
      <c r="R1409" s="258">
        <v>0</v>
      </c>
      <c r="S1409" s="259" t="s">
        <v>2259</v>
      </c>
    </row>
    <row r="1410" spans="1:19" s="38" customFormat="1" ht="12" hidden="1" customHeight="1" x14ac:dyDescent="0.2">
      <c r="A1410" s="249">
        <v>821</v>
      </c>
      <c r="B1410" s="250" t="s">
        <v>1696</v>
      </c>
      <c r="C1410" s="251" t="s">
        <v>268</v>
      </c>
      <c r="D1410" s="263" t="s">
        <v>2200</v>
      </c>
      <c r="E1410" s="255">
        <v>1989</v>
      </c>
      <c r="F1410" s="254" t="s">
        <v>784</v>
      </c>
      <c r="G1410" s="268">
        <v>2</v>
      </c>
      <c r="H1410" s="257">
        <v>2</v>
      </c>
      <c r="I1410" s="256">
        <v>858</v>
      </c>
      <c r="J1410" s="256">
        <v>575.1</v>
      </c>
      <c r="K1410" s="268">
        <v>54</v>
      </c>
      <c r="L1410" s="256">
        <v>5500988.2000000002</v>
      </c>
      <c r="M1410" s="256">
        <v>0</v>
      </c>
      <c r="N1410" s="256">
        <v>0</v>
      </c>
      <c r="O1410" s="256">
        <v>0</v>
      </c>
      <c r="P1410" s="256">
        <v>5500988.2000000002</v>
      </c>
      <c r="Q1410" s="258">
        <v>0</v>
      </c>
      <c r="R1410" s="258">
        <v>0</v>
      </c>
      <c r="S1410" s="259" t="s">
        <v>2259</v>
      </c>
    </row>
    <row r="1411" spans="1:19" s="38" customFormat="1" ht="12" hidden="1" customHeight="1" x14ac:dyDescent="0.2">
      <c r="A1411" s="249">
        <v>822</v>
      </c>
      <c r="B1411" s="250" t="s">
        <v>1697</v>
      </c>
      <c r="C1411" s="251" t="s">
        <v>268</v>
      </c>
      <c r="D1411" s="263" t="s">
        <v>2200</v>
      </c>
      <c r="E1411" s="255">
        <v>1992</v>
      </c>
      <c r="F1411" s="254" t="s">
        <v>781</v>
      </c>
      <c r="G1411" s="268">
        <v>5</v>
      </c>
      <c r="H1411" s="257">
        <v>2</v>
      </c>
      <c r="I1411" s="256">
        <v>2683</v>
      </c>
      <c r="J1411" s="256">
        <v>2159.3000000000002</v>
      </c>
      <c r="K1411" s="268">
        <v>152</v>
      </c>
      <c r="L1411" s="256">
        <v>4077341.57</v>
      </c>
      <c r="M1411" s="256">
        <v>0</v>
      </c>
      <c r="N1411" s="256">
        <v>0</v>
      </c>
      <c r="O1411" s="256">
        <v>0</v>
      </c>
      <c r="P1411" s="256">
        <v>4077341.57</v>
      </c>
      <c r="Q1411" s="258">
        <v>0</v>
      </c>
      <c r="R1411" s="258">
        <v>0</v>
      </c>
      <c r="S1411" s="259" t="s">
        <v>2259</v>
      </c>
    </row>
    <row r="1412" spans="1:19" s="38" customFormat="1" ht="36" hidden="1" customHeight="1" x14ac:dyDescent="0.2">
      <c r="A1412" s="327" t="s">
        <v>11</v>
      </c>
      <c r="B1412" s="327"/>
      <c r="C1412" s="259"/>
      <c r="D1412" s="249" t="s">
        <v>202</v>
      </c>
      <c r="E1412" s="249" t="s">
        <v>202</v>
      </c>
      <c r="F1412" s="249" t="s">
        <v>202</v>
      </c>
      <c r="G1412" s="265" t="s">
        <v>202</v>
      </c>
      <c r="H1412" s="265" t="s">
        <v>202</v>
      </c>
      <c r="I1412" s="260">
        <v>8565.0999999999985</v>
      </c>
      <c r="J1412" s="260">
        <v>6309.2</v>
      </c>
      <c r="K1412" s="269">
        <v>443</v>
      </c>
      <c r="L1412" s="260">
        <v>25740076.030000001</v>
      </c>
      <c r="M1412" s="260">
        <v>0</v>
      </c>
      <c r="N1412" s="260">
        <v>0</v>
      </c>
      <c r="O1412" s="260">
        <v>0</v>
      </c>
      <c r="P1412" s="260">
        <v>25740076.030000001</v>
      </c>
      <c r="Q1412" s="260">
        <v>0</v>
      </c>
      <c r="R1412" s="260">
        <v>0</v>
      </c>
      <c r="S1412" s="258"/>
    </row>
    <row r="1413" spans="1:19" s="38" customFormat="1" ht="12" hidden="1" customHeight="1" x14ac:dyDescent="0.2">
      <c r="A1413" s="324" t="s">
        <v>246</v>
      </c>
      <c r="B1413" s="325"/>
      <c r="C1413" s="325"/>
      <c r="D1413" s="325"/>
      <c r="E1413" s="325"/>
      <c r="F1413" s="325"/>
      <c r="G1413" s="325"/>
      <c r="H1413" s="325"/>
      <c r="I1413" s="325"/>
      <c r="J1413" s="325"/>
      <c r="K1413" s="325"/>
      <c r="L1413" s="325"/>
      <c r="M1413" s="325"/>
      <c r="N1413" s="325"/>
      <c r="O1413" s="325"/>
      <c r="P1413" s="325"/>
      <c r="Q1413" s="325"/>
      <c r="R1413" s="325"/>
      <c r="S1413" s="326"/>
    </row>
    <row r="1414" spans="1:19" s="38" customFormat="1" ht="12" hidden="1" customHeight="1" x14ac:dyDescent="0.2">
      <c r="A1414" s="249">
        <v>823</v>
      </c>
      <c r="B1414" s="250" t="s">
        <v>1684</v>
      </c>
      <c r="C1414" s="251" t="s">
        <v>268</v>
      </c>
      <c r="D1414" s="263" t="s">
        <v>2200</v>
      </c>
      <c r="E1414" s="255">
        <v>1990</v>
      </c>
      <c r="F1414" s="254" t="s">
        <v>863</v>
      </c>
      <c r="G1414" s="268">
        <v>3</v>
      </c>
      <c r="H1414" s="257">
        <v>2</v>
      </c>
      <c r="I1414" s="256">
        <v>976</v>
      </c>
      <c r="J1414" s="256">
        <v>939.4</v>
      </c>
      <c r="K1414" s="268">
        <v>24</v>
      </c>
      <c r="L1414" s="256">
        <v>3499824.24</v>
      </c>
      <c r="M1414" s="256">
        <v>0</v>
      </c>
      <c r="N1414" s="256">
        <v>0</v>
      </c>
      <c r="O1414" s="256">
        <v>0</v>
      </c>
      <c r="P1414" s="256">
        <v>3499824.24</v>
      </c>
      <c r="Q1414" s="258">
        <v>0</v>
      </c>
      <c r="R1414" s="258">
        <v>0</v>
      </c>
      <c r="S1414" s="259" t="s">
        <v>2259</v>
      </c>
    </row>
    <row r="1415" spans="1:19" s="38" customFormat="1" ht="12" hidden="1" customHeight="1" x14ac:dyDescent="0.2">
      <c r="A1415" s="249">
        <v>824</v>
      </c>
      <c r="B1415" s="250" t="s">
        <v>1685</v>
      </c>
      <c r="C1415" s="251" t="s">
        <v>268</v>
      </c>
      <c r="D1415" s="263" t="s">
        <v>2200</v>
      </c>
      <c r="E1415" s="255">
        <v>1973</v>
      </c>
      <c r="F1415" s="254" t="s">
        <v>784</v>
      </c>
      <c r="G1415" s="268">
        <v>2</v>
      </c>
      <c r="H1415" s="257">
        <v>2</v>
      </c>
      <c r="I1415" s="256">
        <v>799.1</v>
      </c>
      <c r="J1415" s="256">
        <v>704</v>
      </c>
      <c r="K1415" s="268">
        <v>34</v>
      </c>
      <c r="L1415" s="256">
        <v>5185224.0999999996</v>
      </c>
      <c r="M1415" s="256">
        <v>0</v>
      </c>
      <c r="N1415" s="256">
        <v>0</v>
      </c>
      <c r="O1415" s="256">
        <v>0</v>
      </c>
      <c r="P1415" s="256">
        <v>5185224.0999999996</v>
      </c>
      <c r="Q1415" s="258">
        <v>0</v>
      </c>
      <c r="R1415" s="258">
        <v>0</v>
      </c>
      <c r="S1415" s="259" t="s">
        <v>2259</v>
      </c>
    </row>
    <row r="1416" spans="1:19" s="38" customFormat="1" ht="12" hidden="1" customHeight="1" x14ac:dyDescent="0.2">
      <c r="A1416" s="249">
        <v>825</v>
      </c>
      <c r="B1416" s="250" t="s">
        <v>1689</v>
      </c>
      <c r="C1416" s="251" t="s">
        <v>268</v>
      </c>
      <c r="D1416" s="263" t="s">
        <v>2200</v>
      </c>
      <c r="E1416" s="255">
        <v>1980</v>
      </c>
      <c r="F1416" s="254" t="s">
        <v>863</v>
      </c>
      <c r="G1416" s="268">
        <v>5</v>
      </c>
      <c r="H1416" s="257">
        <v>1</v>
      </c>
      <c r="I1416" s="256">
        <v>2513.1</v>
      </c>
      <c r="J1416" s="256">
        <v>2135.1</v>
      </c>
      <c r="K1416" s="268">
        <v>98</v>
      </c>
      <c r="L1416" s="256">
        <v>12645007.609999999</v>
      </c>
      <c r="M1416" s="256">
        <v>0</v>
      </c>
      <c r="N1416" s="256">
        <v>0</v>
      </c>
      <c r="O1416" s="256">
        <v>0</v>
      </c>
      <c r="P1416" s="256">
        <v>12645007.609999999</v>
      </c>
      <c r="Q1416" s="258">
        <v>0</v>
      </c>
      <c r="R1416" s="258">
        <v>0</v>
      </c>
      <c r="S1416" s="259" t="s">
        <v>2259</v>
      </c>
    </row>
    <row r="1417" spans="1:19" s="38" customFormat="1" ht="28.5" hidden="1" customHeight="1" x14ac:dyDescent="0.2">
      <c r="A1417" s="322" t="s">
        <v>2211</v>
      </c>
      <c r="B1417" s="322"/>
      <c r="C1417" s="259"/>
      <c r="D1417" s="249" t="s">
        <v>202</v>
      </c>
      <c r="E1417" s="249" t="s">
        <v>202</v>
      </c>
      <c r="F1417" s="249" t="s">
        <v>202</v>
      </c>
      <c r="G1417" s="265" t="s">
        <v>202</v>
      </c>
      <c r="H1417" s="265" t="s">
        <v>202</v>
      </c>
      <c r="I1417" s="260">
        <v>4288.2</v>
      </c>
      <c r="J1417" s="260">
        <v>3778.5</v>
      </c>
      <c r="K1417" s="269">
        <v>156</v>
      </c>
      <c r="L1417" s="260">
        <v>21330055.949999999</v>
      </c>
      <c r="M1417" s="260">
        <v>0</v>
      </c>
      <c r="N1417" s="260">
        <v>0</v>
      </c>
      <c r="O1417" s="260">
        <v>0</v>
      </c>
      <c r="P1417" s="260">
        <v>21330055.949999999</v>
      </c>
      <c r="Q1417" s="260">
        <v>0</v>
      </c>
      <c r="R1417" s="260">
        <v>0</v>
      </c>
      <c r="S1417" s="258"/>
    </row>
    <row r="1418" spans="1:19" s="38" customFormat="1" ht="12" hidden="1" customHeight="1" x14ac:dyDescent="0.2">
      <c r="A1418" s="324" t="s">
        <v>2246</v>
      </c>
      <c r="B1418" s="325"/>
      <c r="C1418" s="325"/>
      <c r="D1418" s="325"/>
      <c r="E1418" s="325"/>
      <c r="F1418" s="325"/>
      <c r="G1418" s="325"/>
      <c r="H1418" s="325"/>
      <c r="I1418" s="325"/>
      <c r="J1418" s="325"/>
      <c r="K1418" s="325"/>
      <c r="L1418" s="325"/>
      <c r="M1418" s="325"/>
      <c r="N1418" s="325"/>
      <c r="O1418" s="325"/>
      <c r="P1418" s="325"/>
      <c r="Q1418" s="325"/>
      <c r="R1418" s="325"/>
      <c r="S1418" s="326"/>
    </row>
    <row r="1419" spans="1:19" s="38" customFormat="1" ht="12" hidden="1" customHeight="1" x14ac:dyDescent="0.2">
      <c r="A1419" s="249">
        <v>826</v>
      </c>
      <c r="B1419" s="250" t="s">
        <v>1</v>
      </c>
      <c r="C1419" s="251" t="s">
        <v>268</v>
      </c>
      <c r="D1419" s="263" t="s">
        <v>2200</v>
      </c>
      <c r="E1419" s="255">
        <v>1967</v>
      </c>
      <c r="F1419" s="254" t="s">
        <v>784</v>
      </c>
      <c r="G1419" s="268">
        <v>2</v>
      </c>
      <c r="H1419" s="257">
        <v>2</v>
      </c>
      <c r="I1419" s="256">
        <v>753.7</v>
      </c>
      <c r="J1419" s="256">
        <v>454.6</v>
      </c>
      <c r="K1419" s="268">
        <v>53</v>
      </c>
      <c r="L1419" s="256">
        <v>5069821.95</v>
      </c>
      <c r="M1419" s="256">
        <v>0</v>
      </c>
      <c r="N1419" s="256">
        <v>0</v>
      </c>
      <c r="O1419" s="256">
        <v>0</v>
      </c>
      <c r="P1419" s="256">
        <v>5069821.95</v>
      </c>
      <c r="Q1419" s="258">
        <v>0</v>
      </c>
      <c r="R1419" s="258">
        <v>0</v>
      </c>
      <c r="S1419" s="259" t="s">
        <v>2259</v>
      </c>
    </row>
    <row r="1420" spans="1:19" s="38" customFormat="1" ht="12" hidden="1" customHeight="1" x14ac:dyDescent="0.2">
      <c r="A1420" s="249">
        <v>827</v>
      </c>
      <c r="B1420" s="250" t="s">
        <v>2</v>
      </c>
      <c r="C1420" s="251" t="s">
        <v>268</v>
      </c>
      <c r="D1420" s="263" t="s">
        <v>2200</v>
      </c>
      <c r="E1420" s="255">
        <v>1970</v>
      </c>
      <c r="F1420" s="254" t="s">
        <v>784</v>
      </c>
      <c r="G1420" s="268">
        <v>2</v>
      </c>
      <c r="H1420" s="257">
        <v>2</v>
      </c>
      <c r="I1420" s="256">
        <v>836.7</v>
      </c>
      <c r="J1420" s="256">
        <v>488</v>
      </c>
      <c r="K1420" s="268">
        <v>34</v>
      </c>
      <c r="L1420" s="256">
        <v>6111595.0999999996</v>
      </c>
      <c r="M1420" s="256">
        <v>0</v>
      </c>
      <c r="N1420" s="256">
        <v>0</v>
      </c>
      <c r="O1420" s="256">
        <v>0</v>
      </c>
      <c r="P1420" s="256">
        <v>6111595.0999999996</v>
      </c>
      <c r="Q1420" s="258">
        <v>0</v>
      </c>
      <c r="R1420" s="258">
        <v>0</v>
      </c>
      <c r="S1420" s="259" t="s">
        <v>2259</v>
      </c>
    </row>
    <row r="1421" spans="1:19" s="38" customFormat="1" ht="12" hidden="1" customHeight="1" x14ac:dyDescent="0.2">
      <c r="A1421" s="249">
        <v>828</v>
      </c>
      <c r="B1421" s="250" t="s">
        <v>1691</v>
      </c>
      <c r="C1421" s="251" t="s">
        <v>268</v>
      </c>
      <c r="D1421" s="263" t="s">
        <v>2200</v>
      </c>
      <c r="E1421" s="255">
        <v>1993</v>
      </c>
      <c r="F1421" s="254" t="s">
        <v>781</v>
      </c>
      <c r="G1421" s="268">
        <v>5</v>
      </c>
      <c r="H1421" s="257">
        <v>3</v>
      </c>
      <c r="I1421" s="256">
        <v>3346.8</v>
      </c>
      <c r="J1421" s="256">
        <v>1984.1</v>
      </c>
      <c r="K1421" s="268">
        <v>115</v>
      </c>
      <c r="L1421" s="256">
        <v>6488734.7000000002</v>
      </c>
      <c r="M1421" s="256">
        <v>0</v>
      </c>
      <c r="N1421" s="256">
        <v>0</v>
      </c>
      <c r="O1421" s="256">
        <v>0</v>
      </c>
      <c r="P1421" s="256">
        <v>6488734.7000000002</v>
      </c>
      <c r="Q1421" s="258">
        <v>0</v>
      </c>
      <c r="R1421" s="258">
        <v>0</v>
      </c>
      <c r="S1421" s="259" t="s">
        <v>2259</v>
      </c>
    </row>
    <row r="1422" spans="1:19" s="38" customFormat="1" ht="26.25" hidden="1" customHeight="1" x14ac:dyDescent="0.2">
      <c r="A1422" s="322" t="s">
        <v>2247</v>
      </c>
      <c r="B1422" s="322"/>
      <c r="C1422" s="259"/>
      <c r="D1422" s="249" t="s">
        <v>202</v>
      </c>
      <c r="E1422" s="249" t="s">
        <v>202</v>
      </c>
      <c r="F1422" s="249" t="s">
        <v>202</v>
      </c>
      <c r="G1422" s="265" t="s">
        <v>202</v>
      </c>
      <c r="H1422" s="265" t="s">
        <v>202</v>
      </c>
      <c r="I1422" s="260">
        <v>4937.2000000000007</v>
      </c>
      <c r="J1422" s="260">
        <v>2926.7</v>
      </c>
      <c r="K1422" s="269">
        <v>202</v>
      </c>
      <c r="L1422" s="260">
        <v>17670151.75</v>
      </c>
      <c r="M1422" s="260">
        <v>0</v>
      </c>
      <c r="N1422" s="260">
        <v>0</v>
      </c>
      <c r="O1422" s="260">
        <v>0</v>
      </c>
      <c r="P1422" s="260">
        <v>17670151.75</v>
      </c>
      <c r="Q1422" s="260">
        <v>0</v>
      </c>
      <c r="R1422" s="260">
        <v>0</v>
      </c>
      <c r="S1422" s="258"/>
    </row>
    <row r="1423" spans="1:19" s="38" customFormat="1" ht="12" hidden="1" customHeight="1" x14ac:dyDescent="0.2">
      <c r="A1423" s="324" t="s">
        <v>2248</v>
      </c>
      <c r="B1423" s="325"/>
      <c r="C1423" s="325"/>
      <c r="D1423" s="325"/>
      <c r="E1423" s="325"/>
      <c r="F1423" s="325"/>
      <c r="G1423" s="325"/>
      <c r="H1423" s="325"/>
      <c r="I1423" s="325"/>
      <c r="J1423" s="325"/>
      <c r="K1423" s="325"/>
      <c r="L1423" s="325"/>
      <c r="M1423" s="325"/>
      <c r="N1423" s="325"/>
      <c r="O1423" s="325"/>
      <c r="P1423" s="325"/>
      <c r="Q1423" s="325"/>
      <c r="R1423" s="325"/>
      <c r="S1423" s="326"/>
    </row>
    <row r="1424" spans="1:19" s="38" customFormat="1" ht="12" hidden="1" customHeight="1" x14ac:dyDescent="0.2">
      <c r="A1424" s="249">
        <v>829</v>
      </c>
      <c r="B1424" s="250" t="s">
        <v>1690</v>
      </c>
      <c r="C1424" s="251" t="s">
        <v>268</v>
      </c>
      <c r="D1424" s="263" t="s">
        <v>2200</v>
      </c>
      <c r="E1424" s="255">
        <v>1965</v>
      </c>
      <c r="F1424" s="254" t="s">
        <v>784</v>
      </c>
      <c r="G1424" s="268">
        <v>2</v>
      </c>
      <c r="H1424" s="257">
        <v>3</v>
      </c>
      <c r="I1424" s="256">
        <v>600</v>
      </c>
      <c r="J1424" s="256">
        <v>538.20000000000005</v>
      </c>
      <c r="K1424" s="268">
        <v>34</v>
      </c>
      <c r="L1424" s="256">
        <v>4686187.74</v>
      </c>
      <c r="M1424" s="256">
        <v>0</v>
      </c>
      <c r="N1424" s="256">
        <v>0</v>
      </c>
      <c r="O1424" s="256">
        <v>0</v>
      </c>
      <c r="P1424" s="256">
        <v>4686187.74</v>
      </c>
      <c r="Q1424" s="258">
        <v>0</v>
      </c>
      <c r="R1424" s="258">
        <v>0</v>
      </c>
      <c r="S1424" s="259" t="s">
        <v>2259</v>
      </c>
    </row>
    <row r="1425" spans="1:19" s="38" customFormat="1" ht="12" hidden="1" customHeight="1" x14ac:dyDescent="0.2">
      <c r="A1425" s="249">
        <v>830</v>
      </c>
      <c r="B1425" s="250" t="s">
        <v>662</v>
      </c>
      <c r="C1425" s="251" t="s">
        <v>268</v>
      </c>
      <c r="D1425" s="263" t="s">
        <v>2200</v>
      </c>
      <c r="E1425" s="255">
        <v>1969</v>
      </c>
      <c r="F1425" s="254" t="s">
        <v>784</v>
      </c>
      <c r="G1425" s="268">
        <v>2</v>
      </c>
      <c r="H1425" s="257">
        <v>2</v>
      </c>
      <c r="I1425" s="256">
        <v>686.4</v>
      </c>
      <c r="J1425" s="256">
        <v>564.4</v>
      </c>
      <c r="K1425" s="268">
        <v>40</v>
      </c>
      <c r="L1425" s="256">
        <v>4859210.0999999996</v>
      </c>
      <c r="M1425" s="256">
        <v>0</v>
      </c>
      <c r="N1425" s="256">
        <v>0</v>
      </c>
      <c r="O1425" s="256">
        <v>0</v>
      </c>
      <c r="P1425" s="256">
        <v>4859210.0999999996</v>
      </c>
      <c r="Q1425" s="258">
        <v>0</v>
      </c>
      <c r="R1425" s="258">
        <v>0</v>
      </c>
      <c r="S1425" s="259" t="s">
        <v>2259</v>
      </c>
    </row>
    <row r="1426" spans="1:19" s="38" customFormat="1" ht="12" hidden="1" customHeight="1" x14ac:dyDescent="0.2">
      <c r="A1426" s="249">
        <v>831</v>
      </c>
      <c r="B1426" s="250" t="s">
        <v>1699</v>
      </c>
      <c r="C1426" s="251" t="s">
        <v>268</v>
      </c>
      <c r="D1426" s="263" t="s">
        <v>2200</v>
      </c>
      <c r="E1426" s="255">
        <v>1989</v>
      </c>
      <c r="F1426" s="254" t="s">
        <v>781</v>
      </c>
      <c r="G1426" s="268">
        <v>5</v>
      </c>
      <c r="H1426" s="257">
        <v>6</v>
      </c>
      <c r="I1426" s="256">
        <v>5734.4</v>
      </c>
      <c r="J1426" s="256">
        <v>4266.6000000000004</v>
      </c>
      <c r="K1426" s="268">
        <v>181</v>
      </c>
      <c r="L1426" s="256">
        <v>8935306.7899999991</v>
      </c>
      <c r="M1426" s="256">
        <v>0</v>
      </c>
      <c r="N1426" s="256">
        <v>0</v>
      </c>
      <c r="O1426" s="256">
        <v>0</v>
      </c>
      <c r="P1426" s="256">
        <v>8935306.7899999991</v>
      </c>
      <c r="Q1426" s="258">
        <v>0</v>
      </c>
      <c r="R1426" s="258">
        <v>0</v>
      </c>
      <c r="S1426" s="259" t="s">
        <v>2259</v>
      </c>
    </row>
    <row r="1427" spans="1:19" s="38" customFormat="1" ht="12" hidden="1" customHeight="1" x14ac:dyDescent="0.2">
      <c r="A1427" s="249">
        <v>832</v>
      </c>
      <c r="B1427" s="250" t="s">
        <v>1700</v>
      </c>
      <c r="C1427" s="251" t="s">
        <v>268</v>
      </c>
      <c r="D1427" s="263" t="s">
        <v>2200</v>
      </c>
      <c r="E1427" s="255">
        <v>1987</v>
      </c>
      <c r="F1427" s="254" t="s">
        <v>784</v>
      </c>
      <c r="G1427" s="268">
        <v>5</v>
      </c>
      <c r="H1427" s="257">
        <v>5</v>
      </c>
      <c r="I1427" s="256">
        <v>4749.8</v>
      </c>
      <c r="J1427" s="256">
        <v>3204.3</v>
      </c>
      <c r="K1427" s="268">
        <v>160</v>
      </c>
      <c r="L1427" s="256">
        <v>9418150.7599999998</v>
      </c>
      <c r="M1427" s="256">
        <v>0</v>
      </c>
      <c r="N1427" s="256">
        <v>0</v>
      </c>
      <c r="O1427" s="256">
        <v>0</v>
      </c>
      <c r="P1427" s="256">
        <v>9418150.7599999998</v>
      </c>
      <c r="Q1427" s="258">
        <v>0</v>
      </c>
      <c r="R1427" s="258">
        <v>0</v>
      </c>
      <c r="S1427" s="259" t="s">
        <v>2259</v>
      </c>
    </row>
    <row r="1428" spans="1:19" s="38" customFormat="1" ht="26.25" hidden="1" customHeight="1" x14ac:dyDescent="0.2">
      <c r="A1428" s="322" t="s">
        <v>2249</v>
      </c>
      <c r="B1428" s="322"/>
      <c r="C1428" s="259"/>
      <c r="D1428" s="249" t="s">
        <v>202</v>
      </c>
      <c r="E1428" s="249" t="s">
        <v>202</v>
      </c>
      <c r="F1428" s="249" t="s">
        <v>202</v>
      </c>
      <c r="G1428" s="265" t="s">
        <v>202</v>
      </c>
      <c r="H1428" s="265" t="s">
        <v>202</v>
      </c>
      <c r="I1428" s="260">
        <v>11770.599999999999</v>
      </c>
      <c r="J1428" s="260">
        <v>8573.5</v>
      </c>
      <c r="K1428" s="269">
        <v>415</v>
      </c>
      <c r="L1428" s="260">
        <v>27898855.390000001</v>
      </c>
      <c r="M1428" s="260">
        <v>0</v>
      </c>
      <c r="N1428" s="260">
        <v>0</v>
      </c>
      <c r="O1428" s="260">
        <v>0</v>
      </c>
      <c r="P1428" s="260">
        <v>27898855.390000001</v>
      </c>
      <c r="Q1428" s="260">
        <v>0</v>
      </c>
      <c r="R1428" s="260">
        <v>0</v>
      </c>
      <c r="S1428" s="258"/>
    </row>
    <row r="1429" spans="1:19" s="38" customFormat="1" ht="12" hidden="1" customHeight="1" x14ac:dyDescent="0.2">
      <c r="A1429" s="324" t="s">
        <v>2250</v>
      </c>
      <c r="B1429" s="325"/>
      <c r="C1429" s="325"/>
      <c r="D1429" s="325"/>
      <c r="E1429" s="325"/>
      <c r="F1429" s="325"/>
      <c r="G1429" s="325"/>
      <c r="H1429" s="325"/>
      <c r="I1429" s="325"/>
      <c r="J1429" s="325"/>
      <c r="K1429" s="325"/>
      <c r="L1429" s="325"/>
      <c r="M1429" s="325"/>
      <c r="N1429" s="325"/>
      <c r="O1429" s="325"/>
      <c r="P1429" s="325"/>
      <c r="Q1429" s="325"/>
      <c r="R1429" s="325"/>
      <c r="S1429" s="326"/>
    </row>
    <row r="1430" spans="1:19" s="38" customFormat="1" ht="12" hidden="1" customHeight="1" x14ac:dyDescent="0.2">
      <c r="A1430" s="249">
        <v>833</v>
      </c>
      <c r="B1430" s="250" t="s">
        <v>1698</v>
      </c>
      <c r="C1430" s="251" t="s">
        <v>268</v>
      </c>
      <c r="D1430" s="263" t="s">
        <v>2200</v>
      </c>
      <c r="E1430" s="255">
        <v>1991</v>
      </c>
      <c r="F1430" s="254" t="s">
        <v>784</v>
      </c>
      <c r="G1430" s="268">
        <v>2</v>
      </c>
      <c r="H1430" s="257">
        <v>2</v>
      </c>
      <c r="I1430" s="256">
        <v>1470.2</v>
      </c>
      <c r="J1430" s="256">
        <v>904.8</v>
      </c>
      <c r="K1430" s="268">
        <v>46</v>
      </c>
      <c r="L1430" s="256">
        <v>7945308.0599999996</v>
      </c>
      <c r="M1430" s="256">
        <v>0</v>
      </c>
      <c r="N1430" s="256">
        <v>0</v>
      </c>
      <c r="O1430" s="256">
        <v>0</v>
      </c>
      <c r="P1430" s="256">
        <v>7945308.0599999996</v>
      </c>
      <c r="Q1430" s="258">
        <v>0</v>
      </c>
      <c r="R1430" s="258">
        <v>0</v>
      </c>
      <c r="S1430" s="259" t="s">
        <v>2259</v>
      </c>
    </row>
    <row r="1431" spans="1:19" s="38" customFormat="1" ht="12" hidden="1" customHeight="1" x14ac:dyDescent="0.2">
      <c r="A1431" s="249">
        <v>834</v>
      </c>
      <c r="B1431" s="250" t="s">
        <v>13</v>
      </c>
      <c r="C1431" s="251" t="s">
        <v>268</v>
      </c>
      <c r="D1431" s="263" t="s">
        <v>266</v>
      </c>
      <c r="E1431" s="264">
        <v>1987</v>
      </c>
      <c r="F1431" s="254" t="s">
        <v>781</v>
      </c>
      <c r="G1431" s="266">
        <v>10</v>
      </c>
      <c r="H1431" s="265">
        <v>5</v>
      </c>
      <c r="I1431" s="256">
        <v>9406.4</v>
      </c>
      <c r="J1431" s="256">
        <v>6927.9</v>
      </c>
      <c r="K1431" s="266">
        <v>298</v>
      </c>
      <c r="L1431" s="256">
        <v>16703706.6</v>
      </c>
      <c r="M1431" s="256">
        <v>0</v>
      </c>
      <c r="N1431" s="256">
        <v>0</v>
      </c>
      <c r="O1431" s="256">
        <v>0</v>
      </c>
      <c r="P1431" s="256">
        <v>16703706.6</v>
      </c>
      <c r="Q1431" s="258">
        <v>0</v>
      </c>
      <c r="R1431" s="258">
        <v>0</v>
      </c>
      <c r="S1431" s="259" t="s">
        <v>2259</v>
      </c>
    </row>
    <row r="1432" spans="1:19" s="38" customFormat="1" ht="26.25" hidden="1" customHeight="1" x14ac:dyDescent="0.2">
      <c r="A1432" s="322" t="s">
        <v>2251</v>
      </c>
      <c r="B1432" s="322"/>
      <c r="C1432" s="259"/>
      <c r="D1432" s="249" t="s">
        <v>202</v>
      </c>
      <c r="E1432" s="249" t="s">
        <v>202</v>
      </c>
      <c r="F1432" s="249" t="s">
        <v>202</v>
      </c>
      <c r="G1432" s="265" t="s">
        <v>202</v>
      </c>
      <c r="H1432" s="265" t="s">
        <v>202</v>
      </c>
      <c r="I1432" s="260">
        <v>10876.6</v>
      </c>
      <c r="J1432" s="260">
        <v>7832.7</v>
      </c>
      <c r="K1432" s="269">
        <v>344</v>
      </c>
      <c r="L1432" s="260">
        <v>24649014.66</v>
      </c>
      <c r="M1432" s="260">
        <v>0</v>
      </c>
      <c r="N1432" s="260">
        <v>0</v>
      </c>
      <c r="O1432" s="260">
        <v>0</v>
      </c>
      <c r="P1432" s="260">
        <v>24649014.66</v>
      </c>
      <c r="Q1432" s="260">
        <v>0</v>
      </c>
      <c r="R1432" s="260">
        <v>0</v>
      </c>
      <c r="S1432" s="258"/>
    </row>
    <row r="1433" spans="1:19" s="247" customFormat="1" ht="12" customHeight="1" x14ac:dyDescent="0.2">
      <c r="A1433" s="324" t="s">
        <v>231</v>
      </c>
      <c r="B1433" s="325"/>
      <c r="C1433" s="325"/>
      <c r="D1433" s="325"/>
      <c r="E1433" s="325"/>
      <c r="F1433" s="325"/>
      <c r="G1433" s="325"/>
      <c r="H1433" s="325"/>
      <c r="I1433" s="325"/>
      <c r="J1433" s="325"/>
      <c r="K1433" s="325"/>
      <c r="L1433" s="325"/>
      <c r="M1433" s="325"/>
      <c r="N1433" s="325"/>
      <c r="O1433" s="325"/>
      <c r="P1433" s="325"/>
      <c r="Q1433" s="325"/>
      <c r="R1433" s="325"/>
      <c r="S1433" s="326"/>
    </row>
    <row r="1434" spans="1:19" s="247" customFormat="1" ht="12" customHeight="1" x14ac:dyDescent="0.2">
      <c r="A1434" s="249">
        <v>835</v>
      </c>
      <c r="B1434" s="250" t="s">
        <v>1708</v>
      </c>
      <c r="C1434" s="251" t="s">
        <v>268</v>
      </c>
      <c r="D1434" s="252" t="s">
        <v>267</v>
      </c>
      <c r="E1434" s="255">
        <v>1989</v>
      </c>
      <c r="F1434" s="254" t="s">
        <v>781</v>
      </c>
      <c r="G1434" s="266">
        <v>2</v>
      </c>
      <c r="H1434" s="265">
        <v>2</v>
      </c>
      <c r="I1434" s="256">
        <v>656.2</v>
      </c>
      <c r="J1434" s="256">
        <v>589</v>
      </c>
      <c r="K1434" s="266">
        <v>26</v>
      </c>
      <c r="L1434" s="256">
        <v>4528437.8</v>
      </c>
      <c r="M1434" s="256">
        <v>0</v>
      </c>
      <c r="N1434" s="256">
        <v>0</v>
      </c>
      <c r="O1434" s="256">
        <v>0</v>
      </c>
      <c r="P1434" s="256">
        <v>4528437.8</v>
      </c>
      <c r="Q1434" s="258">
        <v>0</v>
      </c>
      <c r="R1434" s="258">
        <v>0</v>
      </c>
      <c r="S1434" s="259" t="s">
        <v>2259</v>
      </c>
    </row>
    <row r="1435" spans="1:19" s="247" customFormat="1" ht="12" customHeight="1" x14ac:dyDescent="0.2">
      <c r="A1435" s="249">
        <v>836</v>
      </c>
      <c r="B1435" s="250" t="s">
        <v>1710</v>
      </c>
      <c r="C1435" s="251" t="s">
        <v>268</v>
      </c>
      <c r="D1435" s="263" t="s">
        <v>2200</v>
      </c>
      <c r="E1435" s="255">
        <v>1991</v>
      </c>
      <c r="F1435" s="254" t="s">
        <v>781</v>
      </c>
      <c r="G1435" s="268">
        <v>2</v>
      </c>
      <c r="H1435" s="257">
        <v>2</v>
      </c>
      <c r="I1435" s="256">
        <v>624.34</v>
      </c>
      <c r="J1435" s="256">
        <v>574.34</v>
      </c>
      <c r="K1435" s="268">
        <v>26</v>
      </c>
      <c r="L1435" s="256">
        <v>4528437.8</v>
      </c>
      <c r="M1435" s="256">
        <v>0</v>
      </c>
      <c r="N1435" s="256">
        <v>0</v>
      </c>
      <c r="O1435" s="256">
        <v>0</v>
      </c>
      <c r="P1435" s="256">
        <v>4528437.8</v>
      </c>
      <c r="Q1435" s="258">
        <v>0</v>
      </c>
      <c r="R1435" s="258">
        <v>0</v>
      </c>
      <c r="S1435" s="259" t="s">
        <v>2259</v>
      </c>
    </row>
    <row r="1436" spans="1:19" s="247" customFormat="1" ht="27" customHeight="1" x14ac:dyDescent="0.2">
      <c r="A1436" s="323" t="s">
        <v>232</v>
      </c>
      <c r="B1436" s="323"/>
      <c r="C1436" s="259"/>
      <c r="D1436" s="249" t="s">
        <v>202</v>
      </c>
      <c r="E1436" s="249" t="s">
        <v>202</v>
      </c>
      <c r="F1436" s="249" t="s">
        <v>202</v>
      </c>
      <c r="G1436" s="265" t="s">
        <v>202</v>
      </c>
      <c r="H1436" s="265" t="s">
        <v>202</v>
      </c>
      <c r="I1436" s="260">
        <v>1280.54</v>
      </c>
      <c r="J1436" s="260">
        <v>1163.3400000000001</v>
      </c>
      <c r="K1436" s="269">
        <v>52</v>
      </c>
      <c r="L1436" s="260">
        <v>9056875.5999999996</v>
      </c>
      <c r="M1436" s="260">
        <v>0</v>
      </c>
      <c r="N1436" s="260">
        <v>0</v>
      </c>
      <c r="O1436" s="260">
        <v>0</v>
      </c>
      <c r="P1436" s="260">
        <v>9056875.5999999996</v>
      </c>
      <c r="Q1436" s="260">
        <v>0</v>
      </c>
      <c r="R1436" s="260">
        <v>0</v>
      </c>
      <c r="S1436" s="258"/>
    </row>
    <row r="1437" spans="1:19" s="38" customFormat="1" ht="12" hidden="1" customHeight="1" x14ac:dyDescent="0.2">
      <c r="A1437" s="300" t="s">
        <v>2225</v>
      </c>
      <c r="B1437" s="301"/>
      <c r="C1437" s="301"/>
      <c r="D1437" s="301"/>
      <c r="E1437" s="301"/>
      <c r="F1437" s="301"/>
      <c r="G1437" s="301"/>
      <c r="H1437" s="301"/>
      <c r="I1437" s="301"/>
      <c r="J1437" s="301"/>
      <c r="K1437" s="301"/>
      <c r="L1437" s="301"/>
      <c r="M1437" s="301"/>
      <c r="N1437" s="301"/>
      <c r="O1437" s="301"/>
      <c r="P1437" s="301"/>
      <c r="Q1437" s="301"/>
      <c r="R1437" s="301"/>
      <c r="S1437" s="302"/>
    </row>
    <row r="1438" spans="1:19" s="38" customFormat="1" ht="12" hidden="1" customHeight="1" x14ac:dyDescent="0.2">
      <c r="A1438" s="152">
        <v>837</v>
      </c>
      <c r="B1438" s="179" t="s">
        <v>779</v>
      </c>
      <c r="C1438" s="184" t="s">
        <v>268</v>
      </c>
      <c r="D1438" s="172" t="s">
        <v>2200</v>
      </c>
      <c r="E1438" s="173">
        <v>1990</v>
      </c>
      <c r="F1438" s="51" t="s">
        <v>781</v>
      </c>
      <c r="G1438" s="177">
        <v>5</v>
      </c>
      <c r="H1438" s="167">
        <v>6</v>
      </c>
      <c r="I1438" s="153">
        <v>3856.36</v>
      </c>
      <c r="J1438" s="153">
        <v>3394.6</v>
      </c>
      <c r="K1438" s="177">
        <v>112</v>
      </c>
      <c r="L1438" s="153">
        <v>10741743.189999999</v>
      </c>
      <c r="M1438" s="153">
        <v>0</v>
      </c>
      <c r="N1438" s="153">
        <v>0</v>
      </c>
      <c r="O1438" s="153">
        <v>0</v>
      </c>
      <c r="P1438" s="153">
        <v>10741743.189999999</v>
      </c>
      <c r="Q1438" s="151">
        <v>0</v>
      </c>
      <c r="R1438" s="151">
        <v>0</v>
      </c>
      <c r="S1438" s="181" t="s">
        <v>2259</v>
      </c>
    </row>
    <row r="1439" spans="1:19" s="38" customFormat="1" ht="12" hidden="1" customHeight="1" x14ac:dyDescent="0.2">
      <c r="A1439" s="152">
        <v>838</v>
      </c>
      <c r="B1439" s="179" t="s">
        <v>783</v>
      </c>
      <c r="C1439" s="184" t="s">
        <v>268</v>
      </c>
      <c r="D1439" s="172" t="s">
        <v>2200</v>
      </c>
      <c r="E1439" s="173">
        <v>1990</v>
      </c>
      <c r="F1439" s="51" t="s">
        <v>784</v>
      </c>
      <c r="G1439" s="177">
        <v>5</v>
      </c>
      <c r="H1439" s="167">
        <v>4</v>
      </c>
      <c r="I1439" s="153">
        <v>3673.4</v>
      </c>
      <c r="J1439" s="153">
        <v>2513.1999999999998</v>
      </c>
      <c r="K1439" s="177">
        <v>16</v>
      </c>
      <c r="L1439" s="153">
        <v>6805213.7999999998</v>
      </c>
      <c r="M1439" s="153">
        <v>0</v>
      </c>
      <c r="N1439" s="153">
        <v>0</v>
      </c>
      <c r="O1439" s="153">
        <v>0</v>
      </c>
      <c r="P1439" s="153">
        <v>6805213.7999999998</v>
      </c>
      <c r="Q1439" s="151">
        <v>0</v>
      </c>
      <c r="R1439" s="151">
        <v>0</v>
      </c>
      <c r="S1439" s="181" t="s">
        <v>2259</v>
      </c>
    </row>
    <row r="1440" spans="1:19" s="38" customFormat="1" ht="12" hidden="1" customHeight="1" x14ac:dyDescent="0.2">
      <c r="A1440" s="152">
        <v>839</v>
      </c>
      <c r="B1440" s="179" t="s">
        <v>785</v>
      </c>
      <c r="C1440" s="184" t="s">
        <v>268</v>
      </c>
      <c r="D1440" s="172" t="s">
        <v>2200</v>
      </c>
      <c r="E1440" s="173">
        <v>1991</v>
      </c>
      <c r="F1440" s="51" t="s">
        <v>781</v>
      </c>
      <c r="G1440" s="177">
        <v>3</v>
      </c>
      <c r="H1440" s="167">
        <v>3</v>
      </c>
      <c r="I1440" s="153">
        <v>1701</v>
      </c>
      <c r="J1440" s="153">
        <v>1523.9</v>
      </c>
      <c r="K1440" s="177">
        <v>47</v>
      </c>
      <c r="L1440" s="153">
        <v>6154420.5099999998</v>
      </c>
      <c r="M1440" s="153">
        <v>0</v>
      </c>
      <c r="N1440" s="153">
        <v>0</v>
      </c>
      <c r="O1440" s="153">
        <v>0</v>
      </c>
      <c r="P1440" s="153">
        <v>6154420.5099999998</v>
      </c>
      <c r="Q1440" s="151">
        <v>0</v>
      </c>
      <c r="R1440" s="151">
        <v>0</v>
      </c>
      <c r="S1440" s="181" t="s">
        <v>2259</v>
      </c>
    </row>
    <row r="1441" spans="1:19" s="38" customFormat="1" ht="12" hidden="1" customHeight="1" x14ac:dyDescent="0.2">
      <c r="A1441" s="152">
        <v>840</v>
      </c>
      <c r="B1441" s="179" t="s">
        <v>789</v>
      </c>
      <c r="C1441" s="184" t="s">
        <v>268</v>
      </c>
      <c r="D1441" s="172" t="s">
        <v>266</v>
      </c>
      <c r="E1441" s="173">
        <v>1984</v>
      </c>
      <c r="F1441" s="51" t="s">
        <v>784</v>
      </c>
      <c r="G1441" s="177">
        <v>2</v>
      </c>
      <c r="H1441" s="167">
        <v>3</v>
      </c>
      <c r="I1441" s="153">
        <v>1477.2</v>
      </c>
      <c r="J1441" s="153">
        <v>860.3</v>
      </c>
      <c r="K1441" s="177">
        <v>24</v>
      </c>
      <c r="L1441" s="153">
        <v>5690661.1900000004</v>
      </c>
      <c r="M1441" s="153">
        <v>0</v>
      </c>
      <c r="N1441" s="153">
        <v>0</v>
      </c>
      <c r="O1441" s="153">
        <v>0</v>
      </c>
      <c r="P1441" s="153">
        <v>5690661.1900000004</v>
      </c>
      <c r="Q1441" s="151">
        <v>0</v>
      </c>
      <c r="R1441" s="151">
        <v>0</v>
      </c>
      <c r="S1441" s="181" t="s">
        <v>2259</v>
      </c>
    </row>
    <row r="1442" spans="1:19" s="38" customFormat="1" ht="27.75" hidden="1" customHeight="1" x14ac:dyDescent="0.2">
      <c r="A1442" s="294" t="s">
        <v>2226</v>
      </c>
      <c r="B1442" s="294"/>
      <c r="C1442" s="181"/>
      <c r="D1442" s="185" t="s">
        <v>202</v>
      </c>
      <c r="E1442" s="185" t="s">
        <v>202</v>
      </c>
      <c r="F1442" s="185" t="s">
        <v>202</v>
      </c>
      <c r="G1442" s="193" t="s">
        <v>202</v>
      </c>
      <c r="H1442" s="193" t="s">
        <v>202</v>
      </c>
      <c r="I1442" s="186">
        <v>10707.960000000001</v>
      </c>
      <c r="J1442" s="186">
        <v>8291.9999999999982</v>
      </c>
      <c r="K1442" s="187">
        <v>199</v>
      </c>
      <c r="L1442" s="186">
        <v>29392038.690000001</v>
      </c>
      <c r="M1442" s="186">
        <v>0</v>
      </c>
      <c r="N1442" s="186">
        <v>0</v>
      </c>
      <c r="O1442" s="186">
        <v>0</v>
      </c>
      <c r="P1442" s="186">
        <v>29392038.690000001</v>
      </c>
      <c r="Q1442" s="186">
        <v>0</v>
      </c>
      <c r="R1442" s="186">
        <v>0</v>
      </c>
      <c r="S1442" s="188"/>
    </row>
    <row r="1443" spans="1:19" s="38" customFormat="1" ht="12.75" hidden="1" customHeight="1" x14ac:dyDescent="0.2">
      <c r="A1443" s="300" t="s">
        <v>724</v>
      </c>
      <c r="B1443" s="301"/>
      <c r="C1443" s="301"/>
      <c r="D1443" s="301"/>
      <c r="E1443" s="301"/>
      <c r="F1443" s="301"/>
      <c r="G1443" s="301"/>
      <c r="H1443" s="301"/>
      <c r="I1443" s="301"/>
      <c r="J1443" s="301"/>
      <c r="K1443" s="301"/>
      <c r="L1443" s="301"/>
      <c r="M1443" s="301"/>
      <c r="N1443" s="301"/>
      <c r="O1443" s="301"/>
      <c r="P1443" s="301"/>
      <c r="Q1443" s="301"/>
      <c r="R1443" s="301"/>
      <c r="S1443" s="302"/>
    </row>
    <row r="1444" spans="1:19" s="38" customFormat="1" ht="12" hidden="1" customHeight="1" x14ac:dyDescent="0.2">
      <c r="A1444" s="152">
        <v>841</v>
      </c>
      <c r="B1444" s="179" t="s">
        <v>793</v>
      </c>
      <c r="C1444" s="184" t="s">
        <v>268</v>
      </c>
      <c r="D1444" s="172" t="s">
        <v>2200</v>
      </c>
      <c r="E1444" s="173">
        <v>1982</v>
      </c>
      <c r="F1444" s="51" t="s">
        <v>781</v>
      </c>
      <c r="G1444" s="177">
        <v>2</v>
      </c>
      <c r="H1444" s="167">
        <v>2</v>
      </c>
      <c r="I1444" s="153">
        <v>1083.9000000000001</v>
      </c>
      <c r="J1444" s="153">
        <v>601.6</v>
      </c>
      <c r="K1444" s="177">
        <v>41</v>
      </c>
      <c r="L1444" s="153">
        <v>4057358.7</v>
      </c>
      <c r="M1444" s="153">
        <v>0</v>
      </c>
      <c r="N1444" s="153">
        <v>0</v>
      </c>
      <c r="O1444" s="153">
        <v>0</v>
      </c>
      <c r="P1444" s="153">
        <v>4057358.7</v>
      </c>
      <c r="Q1444" s="151">
        <v>0</v>
      </c>
      <c r="R1444" s="151">
        <v>0</v>
      </c>
      <c r="S1444" s="181" t="s">
        <v>2259</v>
      </c>
    </row>
    <row r="1445" spans="1:19" s="38" customFormat="1" ht="12" hidden="1" customHeight="1" x14ac:dyDescent="0.2">
      <c r="A1445" s="152">
        <v>842</v>
      </c>
      <c r="B1445" s="179" t="s">
        <v>795</v>
      </c>
      <c r="C1445" s="184" t="s">
        <v>268</v>
      </c>
      <c r="D1445" s="172" t="s">
        <v>2200</v>
      </c>
      <c r="E1445" s="173">
        <v>1982</v>
      </c>
      <c r="F1445" s="51" t="s">
        <v>781</v>
      </c>
      <c r="G1445" s="177">
        <v>2</v>
      </c>
      <c r="H1445" s="167">
        <v>2</v>
      </c>
      <c r="I1445" s="153">
        <v>1085.5</v>
      </c>
      <c r="J1445" s="153">
        <v>603.20000000000005</v>
      </c>
      <c r="K1445" s="177">
        <v>28</v>
      </c>
      <c r="L1445" s="153">
        <v>4057358.7</v>
      </c>
      <c r="M1445" s="153">
        <v>0</v>
      </c>
      <c r="N1445" s="153">
        <v>0</v>
      </c>
      <c r="O1445" s="153">
        <v>0</v>
      </c>
      <c r="P1445" s="153">
        <v>4057358.7</v>
      </c>
      <c r="Q1445" s="151">
        <v>0</v>
      </c>
      <c r="R1445" s="151">
        <v>0</v>
      </c>
      <c r="S1445" s="181" t="s">
        <v>2259</v>
      </c>
    </row>
    <row r="1446" spans="1:19" s="38" customFormat="1" ht="12" hidden="1" customHeight="1" x14ac:dyDescent="0.2">
      <c r="A1446" s="152">
        <v>843</v>
      </c>
      <c r="B1446" s="179" t="s">
        <v>796</v>
      </c>
      <c r="C1446" s="184" t="s">
        <v>268</v>
      </c>
      <c r="D1446" s="172" t="s">
        <v>2200</v>
      </c>
      <c r="E1446" s="173">
        <v>1982</v>
      </c>
      <c r="F1446" s="51" t="s">
        <v>781</v>
      </c>
      <c r="G1446" s="177">
        <v>2</v>
      </c>
      <c r="H1446" s="167">
        <v>2</v>
      </c>
      <c r="I1446" s="153">
        <v>1082.8</v>
      </c>
      <c r="J1446" s="153">
        <v>603.9</v>
      </c>
      <c r="K1446" s="177">
        <v>18</v>
      </c>
      <c r="L1446" s="153">
        <v>4057358.7</v>
      </c>
      <c r="M1446" s="153">
        <v>0</v>
      </c>
      <c r="N1446" s="153">
        <v>0</v>
      </c>
      <c r="O1446" s="153">
        <v>0</v>
      </c>
      <c r="P1446" s="153">
        <v>4057358.7</v>
      </c>
      <c r="Q1446" s="151">
        <v>0</v>
      </c>
      <c r="R1446" s="151">
        <v>0</v>
      </c>
      <c r="S1446" s="181" t="s">
        <v>2259</v>
      </c>
    </row>
    <row r="1447" spans="1:19" s="38" customFormat="1" ht="12" hidden="1" customHeight="1" x14ac:dyDescent="0.2">
      <c r="A1447" s="152">
        <v>844</v>
      </c>
      <c r="B1447" s="179" t="s">
        <v>797</v>
      </c>
      <c r="C1447" s="184" t="s">
        <v>268</v>
      </c>
      <c r="D1447" s="172" t="s">
        <v>2200</v>
      </c>
      <c r="E1447" s="173">
        <v>1972</v>
      </c>
      <c r="F1447" s="51" t="s">
        <v>784</v>
      </c>
      <c r="G1447" s="177">
        <v>2</v>
      </c>
      <c r="H1447" s="167">
        <v>2</v>
      </c>
      <c r="I1447" s="153">
        <v>734</v>
      </c>
      <c r="J1447" s="153">
        <v>590</v>
      </c>
      <c r="K1447" s="177">
        <v>63</v>
      </c>
      <c r="L1447" s="153">
        <v>9117660</v>
      </c>
      <c r="M1447" s="153">
        <v>0</v>
      </c>
      <c r="N1447" s="153">
        <v>0</v>
      </c>
      <c r="O1447" s="153">
        <v>0</v>
      </c>
      <c r="P1447" s="153">
        <v>9117660</v>
      </c>
      <c r="Q1447" s="151">
        <v>0</v>
      </c>
      <c r="R1447" s="151">
        <v>0</v>
      </c>
      <c r="S1447" s="181" t="s">
        <v>2259</v>
      </c>
    </row>
    <row r="1448" spans="1:19" s="38" customFormat="1" ht="12" hidden="1" customHeight="1" x14ac:dyDescent="0.2">
      <c r="A1448" s="152">
        <v>845</v>
      </c>
      <c r="B1448" s="179" t="s">
        <v>799</v>
      </c>
      <c r="C1448" s="184" t="s">
        <v>268</v>
      </c>
      <c r="D1448" s="172" t="s">
        <v>2200</v>
      </c>
      <c r="E1448" s="173">
        <v>1972</v>
      </c>
      <c r="F1448" s="51" t="s">
        <v>784</v>
      </c>
      <c r="G1448" s="177">
        <v>2</v>
      </c>
      <c r="H1448" s="167">
        <v>2</v>
      </c>
      <c r="I1448" s="153">
        <v>734</v>
      </c>
      <c r="J1448" s="153">
        <v>590</v>
      </c>
      <c r="K1448" s="177">
        <v>37</v>
      </c>
      <c r="L1448" s="153">
        <v>9117660</v>
      </c>
      <c r="M1448" s="153">
        <v>0</v>
      </c>
      <c r="N1448" s="153">
        <v>0</v>
      </c>
      <c r="O1448" s="153">
        <v>0</v>
      </c>
      <c r="P1448" s="153">
        <v>9117660</v>
      </c>
      <c r="Q1448" s="151">
        <v>0</v>
      </c>
      <c r="R1448" s="151">
        <v>0</v>
      </c>
      <c r="S1448" s="181" t="s">
        <v>2259</v>
      </c>
    </row>
    <row r="1449" spans="1:19" s="38" customFormat="1" ht="12" hidden="1" customHeight="1" x14ac:dyDescent="0.2">
      <c r="A1449" s="152">
        <v>846</v>
      </c>
      <c r="B1449" s="179" t="s">
        <v>800</v>
      </c>
      <c r="C1449" s="184" t="s">
        <v>268</v>
      </c>
      <c r="D1449" s="172" t="s">
        <v>2200</v>
      </c>
      <c r="E1449" s="173">
        <v>1973</v>
      </c>
      <c r="F1449" s="51" t="s">
        <v>784</v>
      </c>
      <c r="G1449" s="177">
        <v>2</v>
      </c>
      <c r="H1449" s="167">
        <v>2</v>
      </c>
      <c r="I1449" s="153">
        <v>1142.4000000000001</v>
      </c>
      <c r="J1449" s="153">
        <v>660</v>
      </c>
      <c r="K1449" s="177">
        <v>38</v>
      </c>
      <c r="L1449" s="153">
        <v>4026966.51</v>
      </c>
      <c r="M1449" s="153">
        <v>0</v>
      </c>
      <c r="N1449" s="153">
        <v>0</v>
      </c>
      <c r="O1449" s="153">
        <v>0</v>
      </c>
      <c r="P1449" s="153">
        <v>4026966.51</v>
      </c>
      <c r="Q1449" s="151">
        <v>0</v>
      </c>
      <c r="R1449" s="151">
        <v>0</v>
      </c>
      <c r="S1449" s="181" t="s">
        <v>2259</v>
      </c>
    </row>
    <row r="1450" spans="1:19" s="38" customFormat="1" ht="12" hidden="1" customHeight="1" x14ac:dyDescent="0.2">
      <c r="A1450" s="152">
        <v>847</v>
      </c>
      <c r="B1450" s="179" t="s">
        <v>811</v>
      </c>
      <c r="C1450" s="184" t="s">
        <v>268</v>
      </c>
      <c r="D1450" s="172" t="s">
        <v>2200</v>
      </c>
      <c r="E1450" s="173">
        <v>1982</v>
      </c>
      <c r="F1450" s="51" t="s">
        <v>781</v>
      </c>
      <c r="G1450" s="177">
        <v>2</v>
      </c>
      <c r="H1450" s="167">
        <v>2</v>
      </c>
      <c r="I1450" s="153">
        <v>1042.5999999999999</v>
      </c>
      <c r="J1450" s="153">
        <v>584.29999999999995</v>
      </c>
      <c r="K1450" s="177">
        <v>137</v>
      </c>
      <c r="L1450" s="153">
        <v>2978435.6</v>
      </c>
      <c r="M1450" s="153">
        <v>0</v>
      </c>
      <c r="N1450" s="153">
        <v>0</v>
      </c>
      <c r="O1450" s="153">
        <v>0</v>
      </c>
      <c r="P1450" s="153">
        <v>2978435.6</v>
      </c>
      <c r="Q1450" s="151">
        <v>0</v>
      </c>
      <c r="R1450" s="151">
        <v>0</v>
      </c>
      <c r="S1450" s="181" t="s">
        <v>2259</v>
      </c>
    </row>
    <row r="1451" spans="1:19" s="38" customFormat="1" ht="12" hidden="1" customHeight="1" x14ac:dyDescent="0.2">
      <c r="A1451" s="152">
        <v>848</v>
      </c>
      <c r="B1451" s="179" t="s">
        <v>812</v>
      </c>
      <c r="C1451" s="184" t="s">
        <v>268</v>
      </c>
      <c r="D1451" s="172" t="s">
        <v>2200</v>
      </c>
      <c r="E1451" s="173">
        <v>1981</v>
      </c>
      <c r="F1451" s="51" t="s">
        <v>781</v>
      </c>
      <c r="G1451" s="177">
        <v>2</v>
      </c>
      <c r="H1451" s="167">
        <v>2</v>
      </c>
      <c r="I1451" s="153">
        <v>1043.5999999999999</v>
      </c>
      <c r="J1451" s="153">
        <v>585.29999999999995</v>
      </c>
      <c r="K1451" s="177">
        <v>27</v>
      </c>
      <c r="L1451" s="153">
        <v>2978435.6</v>
      </c>
      <c r="M1451" s="153">
        <v>0</v>
      </c>
      <c r="N1451" s="153">
        <v>0</v>
      </c>
      <c r="O1451" s="153">
        <v>0</v>
      </c>
      <c r="P1451" s="153">
        <v>2978435.6</v>
      </c>
      <c r="Q1451" s="151">
        <v>0</v>
      </c>
      <c r="R1451" s="151">
        <v>0</v>
      </c>
      <c r="S1451" s="181" t="s">
        <v>2259</v>
      </c>
    </row>
    <row r="1452" spans="1:19" s="38" customFormat="1" ht="26.25" hidden="1" customHeight="1" x14ac:dyDescent="0.2">
      <c r="A1452" s="294" t="s">
        <v>723</v>
      </c>
      <c r="B1452" s="294"/>
      <c r="C1452" s="181"/>
      <c r="D1452" s="185" t="s">
        <v>202</v>
      </c>
      <c r="E1452" s="185" t="s">
        <v>202</v>
      </c>
      <c r="F1452" s="185" t="s">
        <v>202</v>
      </c>
      <c r="G1452" s="193" t="s">
        <v>202</v>
      </c>
      <c r="H1452" s="193" t="s">
        <v>202</v>
      </c>
      <c r="I1452" s="186">
        <v>7948.8000000000011</v>
      </c>
      <c r="J1452" s="186">
        <v>4818.3</v>
      </c>
      <c r="K1452" s="187">
        <v>389</v>
      </c>
      <c r="L1452" s="186">
        <v>40391233.810000002</v>
      </c>
      <c r="M1452" s="186">
        <v>0</v>
      </c>
      <c r="N1452" s="186">
        <v>0</v>
      </c>
      <c r="O1452" s="186">
        <v>0</v>
      </c>
      <c r="P1452" s="186">
        <v>40391233.810000002</v>
      </c>
      <c r="Q1452" s="186">
        <v>0</v>
      </c>
      <c r="R1452" s="186">
        <v>0</v>
      </c>
      <c r="S1452" s="188"/>
    </row>
    <row r="1453" spans="1:19" s="38" customFormat="1" ht="12" hidden="1" customHeight="1" x14ac:dyDescent="0.2">
      <c r="A1453" s="300" t="s">
        <v>124</v>
      </c>
      <c r="B1453" s="301"/>
      <c r="C1453" s="301"/>
      <c r="D1453" s="301"/>
      <c r="E1453" s="301"/>
      <c r="F1453" s="301"/>
      <c r="G1453" s="301"/>
      <c r="H1453" s="301"/>
      <c r="I1453" s="301"/>
      <c r="J1453" s="301"/>
      <c r="K1453" s="301"/>
      <c r="L1453" s="301"/>
      <c r="M1453" s="301"/>
      <c r="N1453" s="301"/>
      <c r="O1453" s="301"/>
      <c r="P1453" s="301"/>
      <c r="Q1453" s="301"/>
      <c r="R1453" s="301"/>
      <c r="S1453" s="302"/>
    </row>
    <row r="1454" spans="1:19" s="38" customFormat="1" ht="12" hidden="1" customHeight="1" x14ac:dyDescent="0.2">
      <c r="A1454" s="152">
        <v>849</v>
      </c>
      <c r="B1454" s="171" t="s">
        <v>1716</v>
      </c>
      <c r="C1454" s="184" t="s">
        <v>268</v>
      </c>
      <c r="D1454" s="172" t="s">
        <v>2200</v>
      </c>
      <c r="E1454" s="182">
        <v>1972</v>
      </c>
      <c r="F1454" s="51" t="s">
        <v>784</v>
      </c>
      <c r="G1454" s="198">
        <v>2</v>
      </c>
      <c r="H1454" s="105">
        <v>2</v>
      </c>
      <c r="I1454" s="153">
        <v>744.9</v>
      </c>
      <c r="J1454" s="153">
        <v>703.8</v>
      </c>
      <c r="K1454" s="198">
        <v>204</v>
      </c>
      <c r="L1454" s="153">
        <v>4095348.95</v>
      </c>
      <c r="M1454" s="153">
        <v>0</v>
      </c>
      <c r="N1454" s="153">
        <v>0</v>
      </c>
      <c r="O1454" s="153">
        <v>0</v>
      </c>
      <c r="P1454" s="153">
        <v>4095348.95</v>
      </c>
      <c r="Q1454" s="151">
        <v>0</v>
      </c>
      <c r="R1454" s="151">
        <v>0</v>
      </c>
      <c r="S1454" s="181" t="s">
        <v>2259</v>
      </c>
    </row>
    <row r="1455" spans="1:19" s="38" customFormat="1" ht="39" hidden="1" customHeight="1" x14ac:dyDescent="0.2">
      <c r="A1455" s="294" t="s">
        <v>125</v>
      </c>
      <c r="B1455" s="294"/>
      <c r="C1455" s="181"/>
      <c r="D1455" s="185" t="s">
        <v>202</v>
      </c>
      <c r="E1455" s="185" t="s">
        <v>202</v>
      </c>
      <c r="F1455" s="185" t="s">
        <v>202</v>
      </c>
      <c r="G1455" s="193" t="s">
        <v>202</v>
      </c>
      <c r="H1455" s="193" t="s">
        <v>202</v>
      </c>
      <c r="I1455" s="186">
        <v>744.9</v>
      </c>
      <c r="J1455" s="186">
        <v>703.8</v>
      </c>
      <c r="K1455" s="187">
        <v>204</v>
      </c>
      <c r="L1455" s="186">
        <v>4095348.95</v>
      </c>
      <c r="M1455" s="186">
        <v>0</v>
      </c>
      <c r="N1455" s="186">
        <v>0</v>
      </c>
      <c r="O1455" s="186">
        <v>0</v>
      </c>
      <c r="P1455" s="186">
        <v>4095348.95</v>
      </c>
      <c r="Q1455" s="186">
        <v>0</v>
      </c>
      <c r="R1455" s="186">
        <v>0</v>
      </c>
      <c r="S1455" s="188"/>
    </row>
    <row r="1456" spans="1:19" s="38" customFormat="1" ht="12" hidden="1" customHeight="1" x14ac:dyDescent="0.2">
      <c r="A1456" s="300" t="s">
        <v>2252</v>
      </c>
      <c r="B1456" s="301"/>
      <c r="C1456" s="301"/>
      <c r="D1456" s="301"/>
      <c r="E1456" s="301"/>
      <c r="F1456" s="301"/>
      <c r="G1456" s="301"/>
      <c r="H1456" s="301"/>
      <c r="I1456" s="301"/>
      <c r="J1456" s="301"/>
      <c r="K1456" s="301"/>
      <c r="L1456" s="301"/>
      <c r="M1456" s="301"/>
      <c r="N1456" s="301"/>
      <c r="O1456" s="301"/>
      <c r="P1456" s="301"/>
      <c r="Q1456" s="301"/>
      <c r="R1456" s="301"/>
      <c r="S1456" s="302"/>
    </row>
    <row r="1457" spans="1:19" s="38" customFormat="1" ht="12" hidden="1" customHeight="1" x14ac:dyDescent="0.2">
      <c r="A1457" s="152">
        <v>850</v>
      </c>
      <c r="B1457" s="171" t="s">
        <v>1711</v>
      </c>
      <c r="C1457" s="184" t="s">
        <v>268</v>
      </c>
      <c r="D1457" s="172" t="s">
        <v>2200</v>
      </c>
      <c r="E1457" s="182">
        <v>1978</v>
      </c>
      <c r="F1457" s="51" t="s">
        <v>784</v>
      </c>
      <c r="G1457" s="198">
        <v>2</v>
      </c>
      <c r="H1457" s="105">
        <v>2</v>
      </c>
      <c r="I1457" s="153">
        <v>769</v>
      </c>
      <c r="J1457" s="153">
        <v>754.42</v>
      </c>
      <c r="K1457" s="198">
        <v>112</v>
      </c>
      <c r="L1457" s="153">
        <v>4095348.95</v>
      </c>
      <c r="M1457" s="153">
        <v>0</v>
      </c>
      <c r="N1457" s="153">
        <v>0</v>
      </c>
      <c r="O1457" s="153">
        <v>0</v>
      </c>
      <c r="P1457" s="153">
        <v>4095348.95</v>
      </c>
      <c r="Q1457" s="151">
        <v>0</v>
      </c>
      <c r="R1457" s="151">
        <v>0</v>
      </c>
      <c r="S1457" s="181" t="s">
        <v>2259</v>
      </c>
    </row>
    <row r="1458" spans="1:19" s="38" customFormat="1" ht="12" hidden="1" customHeight="1" x14ac:dyDescent="0.2">
      <c r="A1458" s="152">
        <v>851</v>
      </c>
      <c r="B1458" s="171" t="s">
        <v>1712</v>
      </c>
      <c r="C1458" s="184" t="s">
        <v>268</v>
      </c>
      <c r="D1458" s="172" t="s">
        <v>2200</v>
      </c>
      <c r="E1458" s="182">
        <v>1978</v>
      </c>
      <c r="F1458" s="51" t="s">
        <v>784</v>
      </c>
      <c r="G1458" s="198">
        <v>2</v>
      </c>
      <c r="H1458" s="105">
        <v>1</v>
      </c>
      <c r="I1458" s="153">
        <v>1225.8</v>
      </c>
      <c r="J1458" s="153">
        <v>611.4</v>
      </c>
      <c r="K1458" s="198">
        <v>32</v>
      </c>
      <c r="L1458" s="153">
        <v>7202951.4000000004</v>
      </c>
      <c r="M1458" s="153">
        <v>0</v>
      </c>
      <c r="N1458" s="153">
        <v>0</v>
      </c>
      <c r="O1458" s="153">
        <v>0</v>
      </c>
      <c r="P1458" s="153">
        <v>7202951.4000000004</v>
      </c>
      <c r="Q1458" s="151">
        <v>0</v>
      </c>
      <c r="R1458" s="151">
        <v>0</v>
      </c>
      <c r="S1458" s="181" t="s">
        <v>2259</v>
      </c>
    </row>
    <row r="1459" spans="1:19" s="38" customFormat="1" ht="36.75" hidden="1" customHeight="1" x14ac:dyDescent="0.2">
      <c r="A1459" s="294" t="s">
        <v>2253</v>
      </c>
      <c r="B1459" s="294"/>
      <c r="C1459" s="181"/>
      <c r="D1459" s="185" t="s">
        <v>202</v>
      </c>
      <c r="E1459" s="185" t="s">
        <v>202</v>
      </c>
      <c r="F1459" s="185" t="s">
        <v>202</v>
      </c>
      <c r="G1459" s="193" t="s">
        <v>202</v>
      </c>
      <c r="H1459" s="193" t="s">
        <v>202</v>
      </c>
      <c r="I1459" s="186">
        <v>1994.8</v>
      </c>
      <c r="J1459" s="186">
        <v>1365.82</v>
      </c>
      <c r="K1459" s="187">
        <v>144</v>
      </c>
      <c r="L1459" s="186">
        <v>11298300.350000001</v>
      </c>
      <c r="M1459" s="186">
        <v>0</v>
      </c>
      <c r="N1459" s="186">
        <v>0</v>
      </c>
      <c r="O1459" s="186">
        <v>0</v>
      </c>
      <c r="P1459" s="186">
        <v>11298300.350000001</v>
      </c>
      <c r="Q1459" s="186">
        <v>0</v>
      </c>
      <c r="R1459" s="186">
        <v>0</v>
      </c>
      <c r="S1459" s="188"/>
    </row>
    <row r="1460" spans="1:19" s="38" customFormat="1" ht="12" hidden="1" customHeight="1" x14ac:dyDescent="0.2">
      <c r="A1460" s="313" t="s">
        <v>208</v>
      </c>
      <c r="B1460" s="314"/>
      <c r="C1460" s="314"/>
      <c r="D1460" s="314"/>
      <c r="E1460" s="314"/>
      <c r="F1460" s="314"/>
      <c r="G1460" s="314"/>
      <c r="H1460" s="314"/>
      <c r="I1460" s="314"/>
      <c r="J1460" s="314"/>
      <c r="K1460" s="314"/>
      <c r="L1460" s="314"/>
      <c r="M1460" s="314"/>
      <c r="N1460" s="314"/>
      <c r="O1460" s="314"/>
      <c r="P1460" s="314"/>
      <c r="Q1460" s="314"/>
      <c r="R1460" s="314"/>
      <c r="S1460" s="315"/>
    </row>
    <row r="1461" spans="1:19" s="38" customFormat="1" ht="12" hidden="1" customHeight="1" x14ac:dyDescent="0.2">
      <c r="A1461" s="152">
        <v>852</v>
      </c>
      <c r="B1461" s="171" t="s">
        <v>1717</v>
      </c>
      <c r="C1461" s="184" t="s">
        <v>268</v>
      </c>
      <c r="D1461" s="172" t="s">
        <v>2200</v>
      </c>
      <c r="E1461" s="182">
        <v>1986</v>
      </c>
      <c r="F1461" s="51" t="s">
        <v>781</v>
      </c>
      <c r="G1461" s="198">
        <v>5</v>
      </c>
      <c r="H1461" s="105">
        <v>5</v>
      </c>
      <c r="I1461" s="153">
        <v>4913.3999999999996</v>
      </c>
      <c r="J1461" s="153">
        <v>3833.4</v>
      </c>
      <c r="K1461" s="198">
        <v>94</v>
      </c>
      <c r="L1461" s="153">
        <v>8440232.6999999993</v>
      </c>
      <c r="M1461" s="153">
        <v>0</v>
      </c>
      <c r="N1461" s="153">
        <v>0</v>
      </c>
      <c r="O1461" s="153">
        <v>0</v>
      </c>
      <c r="P1461" s="153">
        <v>8440232.6999999993</v>
      </c>
      <c r="Q1461" s="151">
        <v>0</v>
      </c>
      <c r="R1461" s="151">
        <v>0</v>
      </c>
      <c r="S1461" s="181" t="s">
        <v>2259</v>
      </c>
    </row>
    <row r="1462" spans="1:19" s="38" customFormat="1" ht="12" hidden="1" customHeight="1" x14ac:dyDescent="0.2">
      <c r="A1462" s="152">
        <v>853</v>
      </c>
      <c r="B1462" s="171" t="s">
        <v>1718</v>
      </c>
      <c r="C1462" s="184" t="s">
        <v>268</v>
      </c>
      <c r="D1462" s="172" t="s">
        <v>2200</v>
      </c>
      <c r="E1462" s="182">
        <v>1981</v>
      </c>
      <c r="F1462" s="51" t="s">
        <v>784</v>
      </c>
      <c r="G1462" s="198">
        <v>2</v>
      </c>
      <c r="H1462" s="105">
        <v>3</v>
      </c>
      <c r="I1462" s="153">
        <v>1277.4000000000001</v>
      </c>
      <c r="J1462" s="153">
        <v>870.8</v>
      </c>
      <c r="K1462" s="198">
        <v>113</v>
      </c>
      <c r="L1462" s="153">
        <v>5673957.4699999997</v>
      </c>
      <c r="M1462" s="153">
        <v>0</v>
      </c>
      <c r="N1462" s="153">
        <v>0</v>
      </c>
      <c r="O1462" s="153">
        <v>0</v>
      </c>
      <c r="P1462" s="153">
        <v>5673957.4699999997</v>
      </c>
      <c r="Q1462" s="151">
        <v>0</v>
      </c>
      <c r="R1462" s="151">
        <v>0</v>
      </c>
      <c r="S1462" s="181" t="s">
        <v>2259</v>
      </c>
    </row>
    <row r="1463" spans="1:19" s="38" customFormat="1" ht="12" hidden="1" customHeight="1" x14ac:dyDescent="0.2">
      <c r="A1463" s="152">
        <v>854</v>
      </c>
      <c r="B1463" s="171" t="s">
        <v>1720</v>
      </c>
      <c r="C1463" s="184" t="s">
        <v>268</v>
      </c>
      <c r="D1463" s="172" t="s">
        <v>2200</v>
      </c>
      <c r="E1463" s="182">
        <v>1987</v>
      </c>
      <c r="F1463" s="51" t="s">
        <v>781</v>
      </c>
      <c r="G1463" s="198">
        <v>3</v>
      </c>
      <c r="H1463" s="105">
        <v>3</v>
      </c>
      <c r="I1463" s="153">
        <v>1852.31</v>
      </c>
      <c r="J1463" s="153">
        <v>1313.8</v>
      </c>
      <c r="K1463" s="198">
        <v>44</v>
      </c>
      <c r="L1463" s="153">
        <v>7158731.4000000004</v>
      </c>
      <c r="M1463" s="153">
        <v>0</v>
      </c>
      <c r="N1463" s="153">
        <v>0</v>
      </c>
      <c r="O1463" s="153">
        <v>0</v>
      </c>
      <c r="P1463" s="153">
        <v>7158731.4000000004</v>
      </c>
      <c r="Q1463" s="151">
        <v>0</v>
      </c>
      <c r="R1463" s="151">
        <v>0</v>
      </c>
      <c r="S1463" s="181" t="s">
        <v>2259</v>
      </c>
    </row>
    <row r="1464" spans="1:19" s="38" customFormat="1" ht="12" hidden="1" customHeight="1" x14ac:dyDescent="0.2">
      <c r="A1464" s="152">
        <v>855</v>
      </c>
      <c r="B1464" s="171" t="s">
        <v>1721</v>
      </c>
      <c r="C1464" s="184" t="s">
        <v>268</v>
      </c>
      <c r="D1464" s="172" t="s">
        <v>2200</v>
      </c>
      <c r="E1464" s="182">
        <v>1993</v>
      </c>
      <c r="F1464" s="51" t="s">
        <v>784</v>
      </c>
      <c r="G1464" s="198">
        <v>3</v>
      </c>
      <c r="H1464" s="105">
        <v>3</v>
      </c>
      <c r="I1464" s="153">
        <v>1791.8</v>
      </c>
      <c r="J1464" s="153">
        <v>1230.0999999999999</v>
      </c>
      <c r="K1464" s="198">
        <v>12</v>
      </c>
      <c r="L1464" s="153">
        <v>6838245.0099999998</v>
      </c>
      <c r="M1464" s="153">
        <v>0</v>
      </c>
      <c r="N1464" s="153">
        <v>0</v>
      </c>
      <c r="O1464" s="153">
        <v>0</v>
      </c>
      <c r="P1464" s="153">
        <v>6838245.0099999998</v>
      </c>
      <c r="Q1464" s="151">
        <v>0</v>
      </c>
      <c r="R1464" s="151">
        <v>0</v>
      </c>
      <c r="S1464" s="181" t="s">
        <v>2259</v>
      </c>
    </row>
    <row r="1465" spans="1:19" s="38" customFormat="1" ht="12" hidden="1" customHeight="1" x14ac:dyDescent="0.2">
      <c r="A1465" s="152">
        <v>856</v>
      </c>
      <c r="B1465" s="171" t="s">
        <v>1723</v>
      </c>
      <c r="C1465" s="184" t="s">
        <v>268</v>
      </c>
      <c r="D1465" s="172" t="s">
        <v>2200</v>
      </c>
      <c r="E1465" s="182">
        <v>1975</v>
      </c>
      <c r="F1465" s="51" t="s">
        <v>784</v>
      </c>
      <c r="G1465" s="198">
        <v>2</v>
      </c>
      <c r="H1465" s="105">
        <v>3</v>
      </c>
      <c r="I1465" s="153">
        <v>984.6</v>
      </c>
      <c r="J1465" s="153">
        <v>894.6</v>
      </c>
      <c r="K1465" s="198">
        <v>128</v>
      </c>
      <c r="L1465" s="153">
        <v>6488734.7000000002</v>
      </c>
      <c r="M1465" s="153">
        <v>0</v>
      </c>
      <c r="N1465" s="153">
        <v>0</v>
      </c>
      <c r="O1465" s="153">
        <v>0</v>
      </c>
      <c r="P1465" s="153">
        <v>6488734.7000000002</v>
      </c>
      <c r="Q1465" s="151">
        <v>0</v>
      </c>
      <c r="R1465" s="151">
        <v>0</v>
      </c>
      <c r="S1465" s="181" t="s">
        <v>2259</v>
      </c>
    </row>
    <row r="1466" spans="1:19" s="38" customFormat="1" ht="12" hidden="1" customHeight="1" x14ac:dyDescent="0.2">
      <c r="A1466" s="152">
        <v>857</v>
      </c>
      <c r="B1466" s="171" t="s">
        <v>1724</v>
      </c>
      <c r="C1466" s="184" t="s">
        <v>268</v>
      </c>
      <c r="D1466" s="172" t="s">
        <v>2200</v>
      </c>
      <c r="E1466" s="182">
        <v>1983</v>
      </c>
      <c r="F1466" s="51" t="s">
        <v>784</v>
      </c>
      <c r="G1466" s="198">
        <v>2</v>
      </c>
      <c r="H1466" s="105">
        <v>3</v>
      </c>
      <c r="I1466" s="153">
        <v>1556.3</v>
      </c>
      <c r="J1466" s="153">
        <v>978.8</v>
      </c>
      <c r="K1466" s="198">
        <v>149</v>
      </c>
      <c r="L1466" s="153">
        <v>5698537.4900000002</v>
      </c>
      <c r="M1466" s="153">
        <v>0</v>
      </c>
      <c r="N1466" s="153">
        <v>0</v>
      </c>
      <c r="O1466" s="153">
        <v>0</v>
      </c>
      <c r="P1466" s="153">
        <v>5698537.4900000002</v>
      </c>
      <c r="Q1466" s="151">
        <v>0</v>
      </c>
      <c r="R1466" s="151">
        <v>0</v>
      </c>
      <c r="S1466" s="181" t="s">
        <v>2259</v>
      </c>
    </row>
    <row r="1467" spans="1:19" s="38" customFormat="1" ht="12" hidden="1" customHeight="1" x14ac:dyDescent="0.2">
      <c r="A1467" s="152">
        <v>858</v>
      </c>
      <c r="B1467" s="171" t="s">
        <v>1726</v>
      </c>
      <c r="C1467" s="184" t="s">
        <v>268</v>
      </c>
      <c r="D1467" s="172" t="s">
        <v>2200</v>
      </c>
      <c r="E1467" s="182">
        <v>1982</v>
      </c>
      <c r="F1467" s="51" t="s">
        <v>784</v>
      </c>
      <c r="G1467" s="198">
        <v>5</v>
      </c>
      <c r="H1467" s="105">
        <v>1</v>
      </c>
      <c r="I1467" s="153">
        <v>2973.7</v>
      </c>
      <c r="J1467" s="153">
        <v>1690.3</v>
      </c>
      <c r="K1467" s="198">
        <v>125</v>
      </c>
      <c r="L1467" s="153">
        <v>5850498.5099999998</v>
      </c>
      <c r="M1467" s="153">
        <v>0</v>
      </c>
      <c r="N1467" s="153">
        <v>0</v>
      </c>
      <c r="O1467" s="153">
        <v>0</v>
      </c>
      <c r="P1467" s="153">
        <v>5850498.5099999998</v>
      </c>
      <c r="Q1467" s="151">
        <v>0</v>
      </c>
      <c r="R1467" s="151">
        <v>0</v>
      </c>
      <c r="S1467" s="181" t="s">
        <v>2259</v>
      </c>
    </row>
    <row r="1468" spans="1:19" s="38" customFormat="1" ht="12" hidden="1" customHeight="1" x14ac:dyDescent="0.2">
      <c r="A1468" s="152">
        <v>859</v>
      </c>
      <c r="B1468" s="171" t="s">
        <v>1729</v>
      </c>
      <c r="C1468" s="184" t="s">
        <v>268</v>
      </c>
      <c r="D1468" s="172" t="s">
        <v>2200</v>
      </c>
      <c r="E1468" s="182">
        <v>1970</v>
      </c>
      <c r="F1468" s="51" t="s">
        <v>784</v>
      </c>
      <c r="G1468" s="198">
        <v>2</v>
      </c>
      <c r="H1468" s="105">
        <v>2</v>
      </c>
      <c r="I1468" s="153">
        <v>787.2</v>
      </c>
      <c r="J1468" s="153">
        <v>722.2</v>
      </c>
      <c r="K1468" s="198">
        <v>36</v>
      </c>
      <c r="L1468" s="153">
        <v>5776124.0599999996</v>
      </c>
      <c r="M1468" s="153">
        <v>0</v>
      </c>
      <c r="N1468" s="153">
        <v>0</v>
      </c>
      <c r="O1468" s="153">
        <v>0</v>
      </c>
      <c r="P1468" s="153">
        <v>5776124.0599999996</v>
      </c>
      <c r="Q1468" s="151">
        <v>0</v>
      </c>
      <c r="R1468" s="151">
        <v>0</v>
      </c>
      <c r="S1468" s="181" t="s">
        <v>2259</v>
      </c>
    </row>
    <row r="1469" spans="1:19" s="38" customFormat="1" ht="12" hidden="1" customHeight="1" x14ac:dyDescent="0.2">
      <c r="A1469" s="152">
        <v>860</v>
      </c>
      <c r="B1469" s="171" t="s">
        <v>1730</v>
      </c>
      <c r="C1469" s="184" t="s">
        <v>268</v>
      </c>
      <c r="D1469" s="172" t="s">
        <v>2200</v>
      </c>
      <c r="E1469" s="182">
        <v>1987</v>
      </c>
      <c r="F1469" s="51" t="s">
        <v>781</v>
      </c>
      <c r="G1469" s="198">
        <v>3</v>
      </c>
      <c r="H1469" s="105">
        <v>3</v>
      </c>
      <c r="I1469" s="153">
        <v>1534</v>
      </c>
      <c r="J1469" s="153">
        <v>1377.4</v>
      </c>
      <c r="K1469" s="198">
        <v>111</v>
      </c>
      <c r="L1469" s="153">
        <v>6651484.9299999997</v>
      </c>
      <c r="M1469" s="153">
        <v>0</v>
      </c>
      <c r="N1469" s="153">
        <v>0</v>
      </c>
      <c r="O1469" s="153">
        <v>0</v>
      </c>
      <c r="P1469" s="153">
        <v>6651484.9299999997</v>
      </c>
      <c r="Q1469" s="151">
        <v>0</v>
      </c>
      <c r="R1469" s="151">
        <v>0</v>
      </c>
      <c r="S1469" s="181" t="s">
        <v>2259</v>
      </c>
    </row>
    <row r="1470" spans="1:19" s="38" customFormat="1" ht="12" hidden="1" customHeight="1" x14ac:dyDescent="0.2">
      <c r="A1470" s="152">
        <v>861</v>
      </c>
      <c r="B1470" s="171" t="s">
        <v>1731</v>
      </c>
      <c r="C1470" s="184" t="s">
        <v>268</v>
      </c>
      <c r="D1470" s="172" t="s">
        <v>2200</v>
      </c>
      <c r="E1470" s="182">
        <v>1988</v>
      </c>
      <c r="F1470" s="51" t="s">
        <v>781</v>
      </c>
      <c r="G1470" s="198">
        <v>3</v>
      </c>
      <c r="H1470" s="105">
        <v>3</v>
      </c>
      <c r="I1470" s="153">
        <v>1567.2</v>
      </c>
      <c r="J1470" s="153">
        <v>1420.5</v>
      </c>
      <c r="K1470" s="198">
        <v>57</v>
      </c>
      <c r="L1470" s="153">
        <v>6491925.8899999997</v>
      </c>
      <c r="M1470" s="153">
        <v>0</v>
      </c>
      <c r="N1470" s="153">
        <v>0</v>
      </c>
      <c r="O1470" s="153">
        <v>0</v>
      </c>
      <c r="P1470" s="153">
        <v>6491925.8899999997</v>
      </c>
      <c r="Q1470" s="151">
        <v>0</v>
      </c>
      <c r="R1470" s="151">
        <v>0</v>
      </c>
      <c r="S1470" s="181" t="s">
        <v>2259</v>
      </c>
    </row>
    <row r="1471" spans="1:19" s="38" customFormat="1" ht="12" hidden="1" customHeight="1" x14ac:dyDescent="0.2">
      <c r="A1471" s="152">
        <v>862</v>
      </c>
      <c r="B1471" s="171" t="s">
        <v>1732</v>
      </c>
      <c r="C1471" s="184" t="s">
        <v>268</v>
      </c>
      <c r="D1471" s="172" t="s">
        <v>2200</v>
      </c>
      <c r="E1471" s="182">
        <v>1989</v>
      </c>
      <c r="F1471" s="51" t="s">
        <v>781</v>
      </c>
      <c r="G1471" s="198">
        <v>3</v>
      </c>
      <c r="H1471" s="105">
        <v>3</v>
      </c>
      <c r="I1471" s="153">
        <v>1619.9</v>
      </c>
      <c r="J1471" s="153">
        <v>1473.2</v>
      </c>
      <c r="K1471" s="198">
        <v>132</v>
      </c>
      <c r="L1471" s="153">
        <v>6491925.8899999997</v>
      </c>
      <c r="M1471" s="153">
        <v>0</v>
      </c>
      <c r="N1471" s="153">
        <v>0</v>
      </c>
      <c r="O1471" s="153">
        <v>0</v>
      </c>
      <c r="P1471" s="153">
        <v>6491925.8899999997</v>
      </c>
      <c r="Q1471" s="151">
        <v>0</v>
      </c>
      <c r="R1471" s="151">
        <v>0</v>
      </c>
      <c r="S1471" s="181" t="s">
        <v>2259</v>
      </c>
    </row>
    <row r="1472" spans="1:19" s="38" customFormat="1" ht="12" hidden="1" customHeight="1" x14ac:dyDescent="0.2">
      <c r="A1472" s="152">
        <v>863</v>
      </c>
      <c r="B1472" s="171" t="s">
        <v>1733</v>
      </c>
      <c r="C1472" s="184" t="s">
        <v>268</v>
      </c>
      <c r="D1472" s="172" t="s">
        <v>2200</v>
      </c>
      <c r="E1472" s="182">
        <v>1992</v>
      </c>
      <c r="F1472" s="51" t="s">
        <v>781</v>
      </c>
      <c r="G1472" s="198">
        <v>3</v>
      </c>
      <c r="H1472" s="105">
        <v>3</v>
      </c>
      <c r="I1472" s="153">
        <v>1573.3</v>
      </c>
      <c r="J1472" s="153">
        <v>1426.6</v>
      </c>
      <c r="K1472" s="198">
        <v>73</v>
      </c>
      <c r="L1472" s="153">
        <v>6491925.8899999997</v>
      </c>
      <c r="M1472" s="153">
        <v>0</v>
      </c>
      <c r="N1472" s="153">
        <v>0</v>
      </c>
      <c r="O1472" s="153">
        <v>0</v>
      </c>
      <c r="P1472" s="153">
        <v>6491925.8899999997</v>
      </c>
      <c r="Q1472" s="151">
        <v>0</v>
      </c>
      <c r="R1472" s="151">
        <v>0</v>
      </c>
      <c r="S1472" s="181" t="s">
        <v>2259</v>
      </c>
    </row>
    <row r="1473" spans="1:19" s="38" customFormat="1" ht="12" hidden="1" customHeight="1" x14ac:dyDescent="0.2">
      <c r="A1473" s="152">
        <v>864</v>
      </c>
      <c r="B1473" s="171" t="s">
        <v>1734</v>
      </c>
      <c r="C1473" s="184" t="s">
        <v>268</v>
      </c>
      <c r="D1473" s="172" t="s">
        <v>2200</v>
      </c>
      <c r="E1473" s="182">
        <v>1992</v>
      </c>
      <c r="F1473" s="51" t="s">
        <v>784</v>
      </c>
      <c r="G1473" s="198">
        <v>2</v>
      </c>
      <c r="H1473" s="105">
        <v>2</v>
      </c>
      <c r="I1473" s="153">
        <v>1222.3</v>
      </c>
      <c r="J1473" s="153">
        <v>685.5</v>
      </c>
      <c r="K1473" s="198">
        <v>30</v>
      </c>
      <c r="L1473" s="153">
        <v>6154420.5099999998</v>
      </c>
      <c r="M1473" s="153">
        <v>0</v>
      </c>
      <c r="N1473" s="153">
        <v>0</v>
      </c>
      <c r="O1473" s="153">
        <v>0</v>
      </c>
      <c r="P1473" s="153">
        <v>6154420.5099999998</v>
      </c>
      <c r="Q1473" s="151">
        <v>0</v>
      </c>
      <c r="R1473" s="151">
        <v>0</v>
      </c>
      <c r="S1473" s="181" t="s">
        <v>2259</v>
      </c>
    </row>
    <row r="1474" spans="1:19" s="38" customFormat="1" ht="12" hidden="1" customHeight="1" x14ac:dyDescent="0.2">
      <c r="A1474" s="152">
        <v>865</v>
      </c>
      <c r="B1474" s="171" t="s">
        <v>1736</v>
      </c>
      <c r="C1474" s="184" t="s">
        <v>268</v>
      </c>
      <c r="D1474" s="172" t="s">
        <v>2200</v>
      </c>
      <c r="E1474" s="182">
        <v>1983</v>
      </c>
      <c r="F1474" s="51" t="s">
        <v>781</v>
      </c>
      <c r="G1474" s="198">
        <v>2</v>
      </c>
      <c r="H1474" s="105">
        <v>2</v>
      </c>
      <c r="I1474" s="153">
        <v>586</v>
      </c>
      <c r="J1474" s="153">
        <v>351.2</v>
      </c>
      <c r="K1474" s="198">
        <v>191</v>
      </c>
      <c r="L1474" s="153">
        <v>3875005.49</v>
      </c>
      <c r="M1474" s="153">
        <v>0</v>
      </c>
      <c r="N1474" s="153">
        <v>0</v>
      </c>
      <c r="O1474" s="153">
        <v>0</v>
      </c>
      <c r="P1474" s="153">
        <v>3875005.49</v>
      </c>
      <c r="Q1474" s="151">
        <v>0</v>
      </c>
      <c r="R1474" s="151">
        <v>0</v>
      </c>
      <c r="S1474" s="181" t="s">
        <v>2259</v>
      </c>
    </row>
    <row r="1475" spans="1:19" s="38" customFormat="1" ht="12" hidden="1" customHeight="1" x14ac:dyDescent="0.2">
      <c r="A1475" s="152">
        <v>866</v>
      </c>
      <c r="B1475" s="171" t="s">
        <v>1737</v>
      </c>
      <c r="C1475" s="184" t="s">
        <v>268</v>
      </c>
      <c r="D1475" s="172" t="s">
        <v>2200</v>
      </c>
      <c r="E1475" s="182">
        <v>1985</v>
      </c>
      <c r="F1475" s="51" t="s">
        <v>781</v>
      </c>
      <c r="G1475" s="198">
        <v>3</v>
      </c>
      <c r="H1475" s="105">
        <v>3</v>
      </c>
      <c r="I1475" s="153">
        <v>1430.1</v>
      </c>
      <c r="J1475" s="153">
        <v>1322.7</v>
      </c>
      <c r="K1475" s="198">
        <v>54</v>
      </c>
      <c r="L1475" s="153">
        <v>6663806.7599999998</v>
      </c>
      <c r="M1475" s="153">
        <v>0</v>
      </c>
      <c r="N1475" s="153">
        <v>0</v>
      </c>
      <c r="O1475" s="153">
        <v>0</v>
      </c>
      <c r="P1475" s="153">
        <v>6663806.7599999998</v>
      </c>
      <c r="Q1475" s="151">
        <v>0</v>
      </c>
      <c r="R1475" s="151">
        <v>0</v>
      </c>
      <c r="S1475" s="181" t="s">
        <v>2259</v>
      </c>
    </row>
    <row r="1476" spans="1:19" s="38" customFormat="1" ht="12" hidden="1" customHeight="1" x14ac:dyDescent="0.2">
      <c r="A1476" s="152">
        <v>867</v>
      </c>
      <c r="B1476" s="171" t="s">
        <v>1738</v>
      </c>
      <c r="C1476" s="184" t="s">
        <v>268</v>
      </c>
      <c r="D1476" s="172" t="s">
        <v>2200</v>
      </c>
      <c r="E1476" s="182">
        <v>1985</v>
      </c>
      <c r="F1476" s="51" t="s">
        <v>781</v>
      </c>
      <c r="G1476" s="198">
        <v>3</v>
      </c>
      <c r="H1476" s="105">
        <v>3</v>
      </c>
      <c r="I1476" s="153">
        <v>1430.1</v>
      </c>
      <c r="J1476" s="153">
        <v>1322.7</v>
      </c>
      <c r="K1476" s="198">
        <v>60</v>
      </c>
      <c r="L1476" s="153">
        <v>5728929.7000000002</v>
      </c>
      <c r="M1476" s="153">
        <v>0</v>
      </c>
      <c r="N1476" s="153">
        <v>0</v>
      </c>
      <c r="O1476" s="153">
        <v>0</v>
      </c>
      <c r="P1476" s="153">
        <v>5728929.7000000002</v>
      </c>
      <c r="Q1476" s="151">
        <v>0</v>
      </c>
      <c r="R1476" s="151">
        <v>0</v>
      </c>
      <c r="S1476" s="181" t="s">
        <v>2259</v>
      </c>
    </row>
    <row r="1477" spans="1:19" s="38" customFormat="1" ht="12" hidden="1" customHeight="1" x14ac:dyDescent="0.2">
      <c r="A1477" s="152">
        <v>868</v>
      </c>
      <c r="B1477" s="171" t="s">
        <v>1739</v>
      </c>
      <c r="C1477" s="184" t="s">
        <v>268</v>
      </c>
      <c r="D1477" s="172" t="s">
        <v>2200</v>
      </c>
      <c r="E1477" s="182">
        <v>1967</v>
      </c>
      <c r="F1477" s="51" t="s">
        <v>784</v>
      </c>
      <c r="G1477" s="198">
        <v>2</v>
      </c>
      <c r="H1477" s="105">
        <v>2</v>
      </c>
      <c r="I1477" s="153">
        <v>763.4</v>
      </c>
      <c r="J1477" s="153">
        <v>702.9</v>
      </c>
      <c r="K1477" s="198">
        <v>34</v>
      </c>
      <c r="L1477" s="153">
        <v>5644971.25</v>
      </c>
      <c r="M1477" s="153">
        <v>0</v>
      </c>
      <c r="N1477" s="153">
        <v>0</v>
      </c>
      <c r="O1477" s="153">
        <v>0</v>
      </c>
      <c r="P1477" s="153">
        <v>5644971.25</v>
      </c>
      <c r="Q1477" s="151">
        <v>0</v>
      </c>
      <c r="R1477" s="151">
        <v>0</v>
      </c>
      <c r="S1477" s="181" t="s">
        <v>2259</v>
      </c>
    </row>
    <row r="1478" spans="1:19" s="38" customFormat="1" ht="12" hidden="1" customHeight="1" x14ac:dyDescent="0.2">
      <c r="A1478" s="152">
        <v>869</v>
      </c>
      <c r="B1478" s="171" t="s">
        <v>1740</v>
      </c>
      <c r="C1478" s="184" t="s">
        <v>268</v>
      </c>
      <c r="D1478" s="172" t="s">
        <v>2200</v>
      </c>
      <c r="E1478" s="182">
        <v>1989</v>
      </c>
      <c r="F1478" s="51" t="s">
        <v>784</v>
      </c>
      <c r="G1478" s="198">
        <v>2</v>
      </c>
      <c r="H1478" s="105">
        <v>3</v>
      </c>
      <c r="I1478" s="153">
        <v>1034.3</v>
      </c>
      <c r="J1478" s="153">
        <v>888.4</v>
      </c>
      <c r="K1478" s="198">
        <v>34</v>
      </c>
      <c r="L1478" s="153">
        <v>6146822.4500000002</v>
      </c>
      <c r="M1478" s="153">
        <v>0</v>
      </c>
      <c r="N1478" s="153">
        <v>0</v>
      </c>
      <c r="O1478" s="153">
        <v>0</v>
      </c>
      <c r="P1478" s="153">
        <v>6146822.4500000002</v>
      </c>
      <c r="Q1478" s="151">
        <v>0</v>
      </c>
      <c r="R1478" s="151">
        <v>0</v>
      </c>
      <c r="S1478" s="181" t="s">
        <v>2259</v>
      </c>
    </row>
    <row r="1479" spans="1:19" s="38" customFormat="1" ht="12" hidden="1" customHeight="1" x14ac:dyDescent="0.2">
      <c r="A1479" s="152">
        <v>870</v>
      </c>
      <c r="B1479" s="171" t="s">
        <v>1741</v>
      </c>
      <c r="C1479" s="184" t="s">
        <v>268</v>
      </c>
      <c r="D1479" s="172" t="s">
        <v>2200</v>
      </c>
      <c r="E1479" s="182">
        <v>1968</v>
      </c>
      <c r="F1479" s="51" t="s">
        <v>784</v>
      </c>
      <c r="G1479" s="198">
        <v>2</v>
      </c>
      <c r="H1479" s="105">
        <v>2</v>
      </c>
      <c r="I1479" s="153">
        <v>848.2</v>
      </c>
      <c r="J1479" s="153">
        <v>778.7</v>
      </c>
      <c r="K1479" s="198">
        <v>172</v>
      </c>
      <c r="L1479" s="153">
        <v>4656844.8499999996</v>
      </c>
      <c r="M1479" s="153">
        <v>0</v>
      </c>
      <c r="N1479" s="153">
        <v>0</v>
      </c>
      <c r="O1479" s="153">
        <v>0</v>
      </c>
      <c r="P1479" s="153">
        <v>4656844.8499999996</v>
      </c>
      <c r="Q1479" s="151">
        <v>0</v>
      </c>
      <c r="R1479" s="151">
        <v>0</v>
      </c>
      <c r="S1479" s="181" t="s">
        <v>2259</v>
      </c>
    </row>
    <row r="1480" spans="1:19" s="38" customFormat="1" ht="12" hidden="1" customHeight="1" x14ac:dyDescent="0.2">
      <c r="A1480" s="152">
        <v>871</v>
      </c>
      <c r="B1480" s="171" t="s">
        <v>1744</v>
      </c>
      <c r="C1480" s="184" t="s">
        <v>268</v>
      </c>
      <c r="D1480" s="172" t="s">
        <v>2200</v>
      </c>
      <c r="E1480" s="182">
        <v>1992</v>
      </c>
      <c r="F1480" s="51" t="s">
        <v>781</v>
      </c>
      <c r="G1480" s="198">
        <v>2</v>
      </c>
      <c r="H1480" s="105">
        <v>2</v>
      </c>
      <c r="I1480" s="153">
        <v>722.7</v>
      </c>
      <c r="J1480" s="153">
        <v>664.3</v>
      </c>
      <c r="K1480" s="198">
        <v>24</v>
      </c>
      <c r="L1480" s="153">
        <v>4482849.49</v>
      </c>
      <c r="M1480" s="153">
        <v>0</v>
      </c>
      <c r="N1480" s="153">
        <v>0</v>
      </c>
      <c r="O1480" s="153">
        <v>0</v>
      </c>
      <c r="P1480" s="153">
        <v>4482849.49</v>
      </c>
      <c r="Q1480" s="151">
        <v>0</v>
      </c>
      <c r="R1480" s="151">
        <v>0</v>
      </c>
      <c r="S1480" s="181" t="s">
        <v>2259</v>
      </c>
    </row>
    <row r="1481" spans="1:19" s="38" customFormat="1" ht="12" hidden="1" customHeight="1" x14ac:dyDescent="0.2">
      <c r="A1481" s="152">
        <v>872</v>
      </c>
      <c r="B1481" s="171" t="s">
        <v>1745</v>
      </c>
      <c r="C1481" s="184" t="s">
        <v>268</v>
      </c>
      <c r="D1481" s="172" t="s">
        <v>2200</v>
      </c>
      <c r="E1481" s="182">
        <v>1992</v>
      </c>
      <c r="F1481" s="51" t="s">
        <v>781</v>
      </c>
      <c r="G1481" s="198">
        <v>2</v>
      </c>
      <c r="H1481" s="105">
        <v>2</v>
      </c>
      <c r="I1481" s="153">
        <v>712.5</v>
      </c>
      <c r="J1481" s="153">
        <v>653.70000000000005</v>
      </c>
      <c r="K1481" s="198">
        <v>18</v>
      </c>
      <c r="L1481" s="153">
        <v>4482849.49</v>
      </c>
      <c r="M1481" s="153">
        <v>0</v>
      </c>
      <c r="N1481" s="153">
        <v>0</v>
      </c>
      <c r="O1481" s="153">
        <v>0</v>
      </c>
      <c r="P1481" s="153">
        <v>4482849.49</v>
      </c>
      <c r="Q1481" s="151">
        <v>0</v>
      </c>
      <c r="R1481" s="151">
        <v>0</v>
      </c>
      <c r="S1481" s="181" t="s">
        <v>2259</v>
      </c>
    </row>
    <row r="1482" spans="1:19" s="38" customFormat="1" ht="12" hidden="1" customHeight="1" x14ac:dyDescent="0.2">
      <c r="A1482" s="152">
        <v>873</v>
      </c>
      <c r="B1482" s="171" t="s">
        <v>1746</v>
      </c>
      <c r="C1482" s="184" t="s">
        <v>268</v>
      </c>
      <c r="D1482" s="172" t="s">
        <v>2200</v>
      </c>
      <c r="E1482" s="182">
        <v>1960</v>
      </c>
      <c r="F1482" s="51" t="s">
        <v>784</v>
      </c>
      <c r="G1482" s="198">
        <v>2</v>
      </c>
      <c r="H1482" s="105">
        <v>2</v>
      </c>
      <c r="I1482" s="153">
        <v>435.8</v>
      </c>
      <c r="J1482" s="153">
        <v>397.4</v>
      </c>
      <c r="K1482" s="198">
        <v>17</v>
      </c>
      <c r="L1482" s="153">
        <v>4406869.01</v>
      </c>
      <c r="M1482" s="153">
        <v>0</v>
      </c>
      <c r="N1482" s="153">
        <v>0</v>
      </c>
      <c r="O1482" s="153">
        <v>0</v>
      </c>
      <c r="P1482" s="153">
        <v>4406869.01</v>
      </c>
      <c r="Q1482" s="151">
        <v>0</v>
      </c>
      <c r="R1482" s="151">
        <v>0</v>
      </c>
      <c r="S1482" s="181" t="s">
        <v>2259</v>
      </c>
    </row>
    <row r="1483" spans="1:19" s="38" customFormat="1" ht="12" hidden="1" customHeight="1" x14ac:dyDescent="0.2">
      <c r="A1483" s="152">
        <v>874</v>
      </c>
      <c r="B1483" s="171" t="s">
        <v>1750</v>
      </c>
      <c r="C1483" s="184" t="s">
        <v>268</v>
      </c>
      <c r="D1483" s="172" t="s">
        <v>2200</v>
      </c>
      <c r="E1483" s="182">
        <v>1968</v>
      </c>
      <c r="F1483" s="51" t="s">
        <v>784</v>
      </c>
      <c r="G1483" s="198">
        <v>2</v>
      </c>
      <c r="H1483" s="105">
        <v>3</v>
      </c>
      <c r="I1483" s="153">
        <v>1081.5</v>
      </c>
      <c r="J1483" s="153">
        <v>1007.6</v>
      </c>
      <c r="K1483" s="198">
        <v>47</v>
      </c>
      <c r="L1483" s="153">
        <v>4482849.49</v>
      </c>
      <c r="M1483" s="153">
        <v>0</v>
      </c>
      <c r="N1483" s="153">
        <v>0</v>
      </c>
      <c r="O1483" s="153">
        <v>0</v>
      </c>
      <c r="P1483" s="153">
        <v>4482849.49</v>
      </c>
      <c r="Q1483" s="151">
        <v>0</v>
      </c>
      <c r="R1483" s="151">
        <v>0</v>
      </c>
      <c r="S1483" s="181" t="s">
        <v>2259</v>
      </c>
    </row>
    <row r="1484" spans="1:19" s="38" customFormat="1" ht="12" hidden="1" customHeight="1" x14ac:dyDescent="0.2">
      <c r="A1484" s="152">
        <v>875</v>
      </c>
      <c r="B1484" s="171" t="s">
        <v>1753</v>
      </c>
      <c r="C1484" s="184" t="s">
        <v>268</v>
      </c>
      <c r="D1484" s="172" t="s">
        <v>2200</v>
      </c>
      <c r="E1484" s="182">
        <v>1983</v>
      </c>
      <c r="F1484" s="51" t="s">
        <v>781</v>
      </c>
      <c r="G1484" s="198">
        <v>3</v>
      </c>
      <c r="H1484" s="105">
        <v>3</v>
      </c>
      <c r="I1484" s="153">
        <v>1505.2</v>
      </c>
      <c r="J1484" s="153">
        <v>1454.3</v>
      </c>
      <c r="K1484" s="198">
        <v>38</v>
      </c>
      <c r="L1484" s="153">
        <v>3647064</v>
      </c>
      <c r="M1484" s="153">
        <v>0</v>
      </c>
      <c r="N1484" s="153">
        <v>0</v>
      </c>
      <c r="O1484" s="153">
        <v>0</v>
      </c>
      <c r="P1484" s="153">
        <v>3647064</v>
      </c>
      <c r="Q1484" s="151">
        <v>0</v>
      </c>
      <c r="R1484" s="151">
        <v>0</v>
      </c>
      <c r="S1484" s="181" t="s">
        <v>2259</v>
      </c>
    </row>
    <row r="1485" spans="1:19" s="38" customFormat="1" ht="12" hidden="1" customHeight="1" x14ac:dyDescent="0.2">
      <c r="A1485" s="152">
        <v>876</v>
      </c>
      <c r="B1485" s="171" t="s">
        <v>1754</v>
      </c>
      <c r="C1485" s="184" t="s">
        <v>268</v>
      </c>
      <c r="D1485" s="172" t="s">
        <v>2200</v>
      </c>
      <c r="E1485" s="182">
        <v>1987</v>
      </c>
      <c r="F1485" s="51" t="s">
        <v>781</v>
      </c>
      <c r="G1485" s="198">
        <v>3</v>
      </c>
      <c r="H1485" s="105">
        <v>3</v>
      </c>
      <c r="I1485" s="153">
        <v>1504.1</v>
      </c>
      <c r="J1485" s="153">
        <v>1453.5</v>
      </c>
      <c r="K1485" s="198">
        <v>57</v>
      </c>
      <c r="L1485" s="153">
        <v>4242211.21</v>
      </c>
      <c r="M1485" s="153">
        <v>0</v>
      </c>
      <c r="N1485" s="153">
        <v>0</v>
      </c>
      <c r="O1485" s="153">
        <v>0</v>
      </c>
      <c r="P1485" s="153">
        <v>4242211.21</v>
      </c>
      <c r="Q1485" s="151">
        <v>0</v>
      </c>
      <c r="R1485" s="151">
        <v>0</v>
      </c>
      <c r="S1485" s="181" t="s">
        <v>2259</v>
      </c>
    </row>
    <row r="1486" spans="1:19" s="38" customFormat="1" ht="12" hidden="1" customHeight="1" x14ac:dyDescent="0.2">
      <c r="A1486" s="152">
        <v>877</v>
      </c>
      <c r="B1486" s="171" t="s">
        <v>1719</v>
      </c>
      <c r="C1486" s="184" t="s">
        <v>268</v>
      </c>
      <c r="D1486" s="172" t="s">
        <v>266</v>
      </c>
      <c r="E1486" s="182">
        <v>1980</v>
      </c>
      <c r="F1486" s="51" t="s">
        <v>781</v>
      </c>
      <c r="G1486" s="198">
        <v>5</v>
      </c>
      <c r="H1486" s="105">
        <v>5</v>
      </c>
      <c r="I1486" s="153">
        <v>4142</v>
      </c>
      <c r="J1486" s="153">
        <v>3817</v>
      </c>
      <c r="K1486" s="198">
        <v>36</v>
      </c>
      <c r="L1486" s="153">
        <v>8921016.6400000006</v>
      </c>
      <c r="M1486" s="153">
        <v>0</v>
      </c>
      <c r="N1486" s="153">
        <v>0</v>
      </c>
      <c r="O1486" s="153">
        <v>0</v>
      </c>
      <c r="P1486" s="153">
        <v>8921016.6400000006</v>
      </c>
      <c r="Q1486" s="151">
        <v>0</v>
      </c>
      <c r="R1486" s="151">
        <v>0</v>
      </c>
      <c r="S1486" s="181" t="s">
        <v>2259</v>
      </c>
    </row>
    <row r="1487" spans="1:19" s="38" customFormat="1" ht="12" hidden="1" customHeight="1" x14ac:dyDescent="0.2">
      <c r="A1487" s="152">
        <v>878</v>
      </c>
      <c r="B1487" s="171" t="s">
        <v>1728</v>
      </c>
      <c r="C1487" s="184" t="s">
        <v>268</v>
      </c>
      <c r="D1487" s="172" t="s">
        <v>266</v>
      </c>
      <c r="E1487" s="182">
        <v>1975</v>
      </c>
      <c r="F1487" s="51" t="s">
        <v>784</v>
      </c>
      <c r="G1487" s="198">
        <v>5</v>
      </c>
      <c r="H1487" s="105">
        <v>4</v>
      </c>
      <c r="I1487" s="153">
        <v>3083.6</v>
      </c>
      <c r="J1487" s="153">
        <v>2839.6</v>
      </c>
      <c r="K1487" s="198">
        <v>331</v>
      </c>
      <c r="L1487" s="153">
        <v>7029697.4699999997</v>
      </c>
      <c r="M1487" s="153">
        <v>0</v>
      </c>
      <c r="N1487" s="153">
        <v>0</v>
      </c>
      <c r="O1487" s="153">
        <v>0</v>
      </c>
      <c r="P1487" s="153">
        <v>7029697.4699999997</v>
      </c>
      <c r="Q1487" s="151">
        <v>0</v>
      </c>
      <c r="R1487" s="151">
        <v>0</v>
      </c>
      <c r="S1487" s="181" t="s">
        <v>2259</v>
      </c>
    </row>
    <row r="1488" spans="1:19" s="38" customFormat="1" ht="24" hidden="1" customHeight="1" x14ac:dyDescent="0.2">
      <c r="A1488" s="311" t="s">
        <v>209</v>
      </c>
      <c r="B1488" s="311"/>
      <c r="C1488" s="181"/>
      <c r="D1488" s="185" t="s">
        <v>202</v>
      </c>
      <c r="E1488" s="185" t="s">
        <v>202</v>
      </c>
      <c r="F1488" s="185" t="s">
        <v>202</v>
      </c>
      <c r="G1488" s="193" t="s">
        <v>202</v>
      </c>
      <c r="H1488" s="193" t="s">
        <v>202</v>
      </c>
      <c r="I1488" s="186">
        <v>42932.909999999996</v>
      </c>
      <c r="J1488" s="186">
        <v>35571.200000000004</v>
      </c>
      <c r="K1488" s="187">
        <v>2217</v>
      </c>
      <c r="L1488" s="186">
        <v>158618531.75000003</v>
      </c>
      <c r="M1488" s="186">
        <v>0</v>
      </c>
      <c r="N1488" s="186">
        <v>0</v>
      </c>
      <c r="O1488" s="186">
        <v>0</v>
      </c>
      <c r="P1488" s="186">
        <v>158618531.75000003</v>
      </c>
      <c r="Q1488" s="186">
        <v>0</v>
      </c>
      <c r="R1488" s="186">
        <v>0</v>
      </c>
      <c r="S1488" s="188"/>
    </row>
    <row r="1489" spans="1:19" s="38" customFormat="1" ht="12" hidden="1" customHeight="1" x14ac:dyDescent="0.2">
      <c r="A1489" s="300" t="s">
        <v>35</v>
      </c>
      <c r="B1489" s="301"/>
      <c r="C1489" s="301"/>
      <c r="D1489" s="301"/>
      <c r="E1489" s="301"/>
      <c r="F1489" s="301"/>
      <c r="G1489" s="301"/>
      <c r="H1489" s="301"/>
      <c r="I1489" s="301"/>
      <c r="J1489" s="301"/>
      <c r="K1489" s="301"/>
      <c r="L1489" s="301"/>
      <c r="M1489" s="301"/>
      <c r="N1489" s="301"/>
      <c r="O1489" s="301"/>
      <c r="P1489" s="301"/>
      <c r="Q1489" s="301"/>
      <c r="R1489" s="301"/>
      <c r="S1489" s="302"/>
    </row>
    <row r="1490" spans="1:19" s="38" customFormat="1" ht="12" hidden="1" customHeight="1" x14ac:dyDescent="0.2">
      <c r="A1490" s="152">
        <v>879</v>
      </c>
      <c r="B1490" s="171" t="s">
        <v>1755</v>
      </c>
      <c r="C1490" s="184" t="s">
        <v>268</v>
      </c>
      <c r="D1490" s="172" t="s">
        <v>2200</v>
      </c>
      <c r="E1490" s="182">
        <v>1995</v>
      </c>
      <c r="F1490" s="51" t="s">
        <v>784</v>
      </c>
      <c r="G1490" s="198">
        <v>3</v>
      </c>
      <c r="H1490" s="105">
        <v>3</v>
      </c>
      <c r="I1490" s="153">
        <v>1719.2</v>
      </c>
      <c r="J1490" s="153">
        <v>1566</v>
      </c>
      <c r="K1490" s="198">
        <v>58</v>
      </c>
      <c r="L1490" s="153">
        <v>5660547.25</v>
      </c>
      <c r="M1490" s="153">
        <v>0</v>
      </c>
      <c r="N1490" s="153">
        <v>0</v>
      </c>
      <c r="O1490" s="153">
        <v>0</v>
      </c>
      <c r="P1490" s="153">
        <v>5660547.25</v>
      </c>
      <c r="Q1490" s="151">
        <v>0</v>
      </c>
      <c r="R1490" s="151">
        <v>0</v>
      </c>
      <c r="S1490" s="181" t="s">
        <v>2259</v>
      </c>
    </row>
    <row r="1491" spans="1:19" s="38" customFormat="1" ht="12" hidden="1" customHeight="1" x14ac:dyDescent="0.2">
      <c r="A1491" s="152">
        <v>880</v>
      </c>
      <c r="B1491" s="171" t="s">
        <v>1757</v>
      </c>
      <c r="C1491" s="184" t="s">
        <v>268</v>
      </c>
      <c r="D1491" s="172" t="s">
        <v>2200</v>
      </c>
      <c r="E1491" s="182">
        <v>1995</v>
      </c>
      <c r="F1491" s="51" t="s">
        <v>784</v>
      </c>
      <c r="G1491" s="198">
        <v>2</v>
      </c>
      <c r="H1491" s="105">
        <v>2</v>
      </c>
      <c r="I1491" s="153">
        <v>763.2</v>
      </c>
      <c r="J1491" s="153">
        <v>697</v>
      </c>
      <c r="K1491" s="198">
        <v>15</v>
      </c>
      <c r="L1491" s="153">
        <v>3479906.9</v>
      </c>
      <c r="M1491" s="153">
        <v>0</v>
      </c>
      <c r="N1491" s="153">
        <v>0</v>
      </c>
      <c r="O1491" s="153">
        <v>0</v>
      </c>
      <c r="P1491" s="153">
        <v>3479906.9</v>
      </c>
      <c r="Q1491" s="151">
        <v>0</v>
      </c>
      <c r="R1491" s="151">
        <v>0</v>
      </c>
      <c r="S1491" s="181" t="s">
        <v>2259</v>
      </c>
    </row>
    <row r="1492" spans="1:19" s="38" customFormat="1" ht="12" hidden="1" customHeight="1" x14ac:dyDescent="0.2">
      <c r="A1492" s="152">
        <v>881</v>
      </c>
      <c r="B1492" s="171" t="s">
        <v>1758</v>
      </c>
      <c r="C1492" s="184" t="s">
        <v>268</v>
      </c>
      <c r="D1492" s="172" t="s">
        <v>2200</v>
      </c>
      <c r="E1492" s="182">
        <v>1995</v>
      </c>
      <c r="F1492" s="51" t="s">
        <v>784</v>
      </c>
      <c r="G1492" s="198">
        <v>2</v>
      </c>
      <c r="H1492" s="105">
        <v>2</v>
      </c>
      <c r="I1492" s="153">
        <v>755.2</v>
      </c>
      <c r="J1492" s="153">
        <v>696</v>
      </c>
      <c r="K1492" s="198">
        <v>32</v>
      </c>
      <c r="L1492" s="153">
        <v>3479906.9</v>
      </c>
      <c r="M1492" s="153">
        <v>0</v>
      </c>
      <c r="N1492" s="153">
        <v>0</v>
      </c>
      <c r="O1492" s="153">
        <v>0</v>
      </c>
      <c r="P1492" s="153">
        <v>3479906.9</v>
      </c>
      <c r="Q1492" s="151">
        <v>0</v>
      </c>
      <c r="R1492" s="151">
        <v>0</v>
      </c>
      <c r="S1492" s="181" t="s">
        <v>2259</v>
      </c>
    </row>
    <row r="1493" spans="1:19" s="38" customFormat="1" ht="12" hidden="1" customHeight="1" x14ac:dyDescent="0.2">
      <c r="A1493" s="152">
        <v>882</v>
      </c>
      <c r="B1493" s="171" t="s">
        <v>1759</v>
      </c>
      <c r="C1493" s="184" t="s">
        <v>268</v>
      </c>
      <c r="D1493" s="172" t="s">
        <v>2200</v>
      </c>
      <c r="E1493" s="182">
        <v>1995</v>
      </c>
      <c r="F1493" s="51" t="s">
        <v>784</v>
      </c>
      <c r="G1493" s="198">
        <v>2</v>
      </c>
      <c r="H1493" s="105">
        <v>5</v>
      </c>
      <c r="I1493" s="153">
        <v>1677.5</v>
      </c>
      <c r="J1493" s="153">
        <v>1556</v>
      </c>
      <c r="K1493" s="198">
        <v>60</v>
      </c>
      <c r="L1493" s="153">
        <v>8281874.5099999998</v>
      </c>
      <c r="M1493" s="153">
        <v>0</v>
      </c>
      <c r="N1493" s="153">
        <v>0</v>
      </c>
      <c r="O1493" s="153">
        <v>0</v>
      </c>
      <c r="P1493" s="153">
        <v>8281874.5099999998</v>
      </c>
      <c r="Q1493" s="151">
        <v>0</v>
      </c>
      <c r="R1493" s="151">
        <v>0</v>
      </c>
      <c r="S1493" s="181" t="s">
        <v>2259</v>
      </c>
    </row>
    <row r="1494" spans="1:19" s="38" customFormat="1" ht="12" hidden="1" customHeight="1" x14ac:dyDescent="0.2">
      <c r="A1494" s="152">
        <v>883</v>
      </c>
      <c r="B1494" s="171" t="s">
        <v>1760</v>
      </c>
      <c r="C1494" s="184" t="s">
        <v>268</v>
      </c>
      <c r="D1494" s="172" t="s">
        <v>2200</v>
      </c>
      <c r="E1494" s="182">
        <v>1973</v>
      </c>
      <c r="F1494" s="51" t="s">
        <v>781</v>
      </c>
      <c r="G1494" s="198">
        <v>2</v>
      </c>
      <c r="H1494" s="105">
        <v>3</v>
      </c>
      <c r="I1494" s="153">
        <v>1010</v>
      </c>
      <c r="J1494" s="153">
        <v>1001.4</v>
      </c>
      <c r="K1494" s="198">
        <v>39</v>
      </c>
      <c r="L1494" s="153">
        <v>6511528.8499999996</v>
      </c>
      <c r="M1494" s="153">
        <v>0</v>
      </c>
      <c r="N1494" s="153">
        <v>0</v>
      </c>
      <c r="O1494" s="153">
        <v>0</v>
      </c>
      <c r="P1494" s="153">
        <v>6511528.8499999996</v>
      </c>
      <c r="Q1494" s="151">
        <v>0</v>
      </c>
      <c r="R1494" s="151">
        <v>0</v>
      </c>
      <c r="S1494" s="181" t="s">
        <v>2259</v>
      </c>
    </row>
    <row r="1495" spans="1:19" s="38" customFormat="1" ht="12" hidden="1" customHeight="1" x14ac:dyDescent="0.2">
      <c r="A1495" s="152">
        <v>884</v>
      </c>
      <c r="B1495" s="171" t="s">
        <v>1761</v>
      </c>
      <c r="C1495" s="184" t="s">
        <v>268</v>
      </c>
      <c r="D1495" s="172" t="s">
        <v>2200</v>
      </c>
      <c r="E1495" s="182">
        <v>1968</v>
      </c>
      <c r="F1495" s="51" t="s">
        <v>784</v>
      </c>
      <c r="G1495" s="198">
        <v>2</v>
      </c>
      <c r="H1495" s="105">
        <v>1</v>
      </c>
      <c r="I1495" s="153">
        <v>538.29999999999995</v>
      </c>
      <c r="J1495" s="153">
        <v>530.5</v>
      </c>
      <c r="K1495" s="198">
        <v>28</v>
      </c>
      <c r="L1495" s="153">
        <v>2796082.4</v>
      </c>
      <c r="M1495" s="153">
        <v>0</v>
      </c>
      <c r="N1495" s="153">
        <v>0</v>
      </c>
      <c r="O1495" s="153">
        <v>0</v>
      </c>
      <c r="P1495" s="153">
        <v>2796082.4</v>
      </c>
      <c r="Q1495" s="151">
        <v>0</v>
      </c>
      <c r="R1495" s="151">
        <v>0</v>
      </c>
      <c r="S1495" s="181" t="s">
        <v>2259</v>
      </c>
    </row>
    <row r="1496" spans="1:19" s="38" customFormat="1" ht="12" hidden="1" customHeight="1" x14ac:dyDescent="0.2">
      <c r="A1496" s="152">
        <v>885</v>
      </c>
      <c r="B1496" s="171" t="s">
        <v>1763</v>
      </c>
      <c r="C1496" s="184" t="s">
        <v>268</v>
      </c>
      <c r="D1496" s="172" t="s">
        <v>2200</v>
      </c>
      <c r="E1496" s="182">
        <v>1970</v>
      </c>
      <c r="F1496" s="51" t="s">
        <v>784</v>
      </c>
      <c r="G1496" s="198">
        <v>2</v>
      </c>
      <c r="H1496" s="105">
        <v>2</v>
      </c>
      <c r="I1496" s="153">
        <v>549.70000000000005</v>
      </c>
      <c r="J1496" s="153">
        <v>462.3</v>
      </c>
      <c r="K1496" s="198">
        <v>28</v>
      </c>
      <c r="L1496" s="153">
        <v>2583337.0099999998</v>
      </c>
      <c r="M1496" s="153">
        <v>0</v>
      </c>
      <c r="N1496" s="153">
        <v>0</v>
      </c>
      <c r="O1496" s="153">
        <v>0</v>
      </c>
      <c r="P1496" s="153">
        <v>2583337.0099999998</v>
      </c>
      <c r="Q1496" s="151">
        <v>0</v>
      </c>
      <c r="R1496" s="151">
        <v>0</v>
      </c>
      <c r="S1496" s="181" t="s">
        <v>2259</v>
      </c>
    </row>
    <row r="1497" spans="1:19" s="38" customFormat="1" ht="12" hidden="1" customHeight="1" x14ac:dyDescent="0.2">
      <c r="A1497" s="152">
        <v>886</v>
      </c>
      <c r="B1497" s="171" t="s">
        <v>1765</v>
      </c>
      <c r="C1497" s="184" t="s">
        <v>268</v>
      </c>
      <c r="D1497" s="172" t="s">
        <v>2200</v>
      </c>
      <c r="E1497" s="182">
        <v>1968</v>
      </c>
      <c r="F1497" s="51" t="s">
        <v>784</v>
      </c>
      <c r="G1497" s="198">
        <v>2</v>
      </c>
      <c r="H1497" s="105">
        <v>2</v>
      </c>
      <c r="I1497" s="153">
        <v>532.70000000000005</v>
      </c>
      <c r="J1497" s="153">
        <v>529.9</v>
      </c>
      <c r="K1497" s="198">
        <v>19</v>
      </c>
      <c r="L1497" s="153">
        <v>4102947.01</v>
      </c>
      <c r="M1497" s="153">
        <v>0</v>
      </c>
      <c r="N1497" s="153">
        <v>0</v>
      </c>
      <c r="O1497" s="153">
        <v>0</v>
      </c>
      <c r="P1497" s="153">
        <v>4102947.01</v>
      </c>
      <c r="Q1497" s="151">
        <v>0</v>
      </c>
      <c r="R1497" s="151">
        <v>0</v>
      </c>
      <c r="S1497" s="181" t="s">
        <v>2259</v>
      </c>
    </row>
    <row r="1498" spans="1:19" s="38" customFormat="1" ht="27.75" hidden="1" customHeight="1" x14ac:dyDescent="0.2">
      <c r="A1498" s="294" t="s">
        <v>36</v>
      </c>
      <c r="B1498" s="294"/>
      <c r="C1498" s="181"/>
      <c r="D1498" s="185" t="s">
        <v>202</v>
      </c>
      <c r="E1498" s="185" t="s">
        <v>202</v>
      </c>
      <c r="F1498" s="185" t="s">
        <v>202</v>
      </c>
      <c r="G1498" s="193" t="s">
        <v>202</v>
      </c>
      <c r="H1498" s="193" t="s">
        <v>202</v>
      </c>
      <c r="I1498" s="186">
        <v>7545.8</v>
      </c>
      <c r="J1498" s="186">
        <v>7039.0999999999995</v>
      </c>
      <c r="K1498" s="187">
        <v>279</v>
      </c>
      <c r="L1498" s="186">
        <v>36896130.829999998</v>
      </c>
      <c r="M1498" s="186">
        <v>0</v>
      </c>
      <c r="N1498" s="186">
        <v>0</v>
      </c>
      <c r="O1498" s="186">
        <v>0</v>
      </c>
      <c r="P1498" s="186">
        <v>36896130.829999998</v>
      </c>
      <c r="Q1498" s="186">
        <v>0</v>
      </c>
      <c r="R1498" s="186">
        <v>0</v>
      </c>
      <c r="S1498" s="188"/>
    </row>
    <row r="1499" spans="1:19" s="38" customFormat="1" ht="12" hidden="1" customHeight="1" x14ac:dyDescent="0.2">
      <c r="A1499" s="297" t="s">
        <v>2228</v>
      </c>
      <c r="B1499" s="298"/>
      <c r="C1499" s="298"/>
      <c r="D1499" s="298"/>
      <c r="E1499" s="298"/>
      <c r="F1499" s="298"/>
      <c r="G1499" s="298"/>
      <c r="H1499" s="298"/>
      <c r="I1499" s="298"/>
      <c r="J1499" s="298"/>
      <c r="K1499" s="298"/>
      <c r="L1499" s="298"/>
      <c r="M1499" s="298"/>
      <c r="N1499" s="298"/>
      <c r="O1499" s="298"/>
      <c r="P1499" s="298"/>
      <c r="Q1499" s="298"/>
      <c r="R1499" s="298"/>
      <c r="S1499" s="299"/>
    </row>
    <row r="1500" spans="1:19" s="38" customFormat="1" ht="12" hidden="1" customHeight="1" x14ac:dyDescent="0.2">
      <c r="A1500" s="152">
        <v>887</v>
      </c>
      <c r="B1500" s="171" t="s">
        <v>1766</v>
      </c>
      <c r="C1500" s="184" t="s">
        <v>268</v>
      </c>
      <c r="D1500" s="172" t="s">
        <v>2200</v>
      </c>
      <c r="E1500" s="182">
        <v>1964</v>
      </c>
      <c r="F1500" s="51" t="s">
        <v>784</v>
      </c>
      <c r="G1500" s="198">
        <v>2</v>
      </c>
      <c r="H1500" s="105">
        <v>2</v>
      </c>
      <c r="I1500" s="153">
        <v>678.9</v>
      </c>
      <c r="J1500" s="153">
        <v>630.29999999999995</v>
      </c>
      <c r="K1500" s="198">
        <v>30</v>
      </c>
      <c r="L1500" s="153">
        <v>4485584.79</v>
      </c>
      <c r="M1500" s="153">
        <v>0</v>
      </c>
      <c r="N1500" s="153">
        <v>0</v>
      </c>
      <c r="O1500" s="153">
        <v>0</v>
      </c>
      <c r="P1500" s="153">
        <v>4485584.79</v>
      </c>
      <c r="Q1500" s="151">
        <v>0</v>
      </c>
      <c r="R1500" s="151">
        <v>0</v>
      </c>
      <c r="S1500" s="181" t="s">
        <v>2259</v>
      </c>
    </row>
    <row r="1501" spans="1:19" s="38" customFormat="1" ht="12" hidden="1" customHeight="1" x14ac:dyDescent="0.2">
      <c r="A1501" s="152">
        <v>888</v>
      </c>
      <c r="B1501" s="171" t="s">
        <v>1767</v>
      </c>
      <c r="C1501" s="184" t="s">
        <v>268</v>
      </c>
      <c r="D1501" s="172" t="s">
        <v>2200</v>
      </c>
      <c r="E1501" s="182">
        <v>1968</v>
      </c>
      <c r="F1501" s="51" t="s">
        <v>784</v>
      </c>
      <c r="G1501" s="198">
        <v>2</v>
      </c>
      <c r="H1501" s="105">
        <v>1</v>
      </c>
      <c r="I1501" s="153">
        <v>482.6</v>
      </c>
      <c r="J1501" s="153">
        <v>342.5</v>
      </c>
      <c r="K1501" s="198">
        <v>22</v>
      </c>
      <c r="L1501" s="153">
        <v>3166107.43</v>
      </c>
      <c r="M1501" s="153">
        <v>0</v>
      </c>
      <c r="N1501" s="153">
        <v>0</v>
      </c>
      <c r="O1501" s="153">
        <v>0</v>
      </c>
      <c r="P1501" s="153">
        <v>3166107.43</v>
      </c>
      <c r="Q1501" s="151">
        <v>0</v>
      </c>
      <c r="R1501" s="151">
        <v>0</v>
      </c>
      <c r="S1501" s="181" t="s">
        <v>2259</v>
      </c>
    </row>
    <row r="1502" spans="1:19" s="38" customFormat="1" ht="12" hidden="1" customHeight="1" x14ac:dyDescent="0.2">
      <c r="A1502" s="152">
        <v>889</v>
      </c>
      <c r="B1502" s="171" t="s">
        <v>1768</v>
      </c>
      <c r="C1502" s="184" t="s">
        <v>268</v>
      </c>
      <c r="D1502" s="172" t="s">
        <v>2200</v>
      </c>
      <c r="E1502" s="182">
        <v>1990</v>
      </c>
      <c r="F1502" s="51" t="s">
        <v>784</v>
      </c>
      <c r="G1502" s="198">
        <v>5</v>
      </c>
      <c r="H1502" s="105">
        <v>6</v>
      </c>
      <c r="I1502" s="153">
        <v>4576.5</v>
      </c>
      <c r="J1502" s="153">
        <v>4122.5200000000004</v>
      </c>
      <c r="K1502" s="198">
        <v>208</v>
      </c>
      <c r="L1502" s="153">
        <v>14041956.210000001</v>
      </c>
      <c r="M1502" s="153">
        <v>0</v>
      </c>
      <c r="N1502" s="153">
        <v>0</v>
      </c>
      <c r="O1502" s="153">
        <v>0</v>
      </c>
      <c r="P1502" s="153">
        <v>14041956.210000001</v>
      </c>
      <c r="Q1502" s="151">
        <v>0</v>
      </c>
      <c r="R1502" s="151">
        <v>0</v>
      </c>
      <c r="S1502" s="181" t="s">
        <v>2259</v>
      </c>
    </row>
    <row r="1503" spans="1:19" s="38" customFormat="1" ht="12" hidden="1" customHeight="1" x14ac:dyDescent="0.2">
      <c r="A1503" s="152">
        <v>890</v>
      </c>
      <c r="B1503" s="171" t="s">
        <v>1769</v>
      </c>
      <c r="C1503" s="184" t="s">
        <v>268</v>
      </c>
      <c r="D1503" s="172" t="s">
        <v>2200</v>
      </c>
      <c r="E1503" s="182">
        <v>1991</v>
      </c>
      <c r="F1503" s="51" t="s">
        <v>781</v>
      </c>
      <c r="G1503" s="198">
        <v>3</v>
      </c>
      <c r="H1503" s="105">
        <v>2</v>
      </c>
      <c r="I1503" s="153">
        <v>1069.9000000000001</v>
      </c>
      <c r="J1503" s="153">
        <v>970.6</v>
      </c>
      <c r="K1503" s="198">
        <v>31</v>
      </c>
      <c r="L1503" s="153">
        <v>4175128.47</v>
      </c>
      <c r="M1503" s="153">
        <v>0</v>
      </c>
      <c r="N1503" s="153">
        <v>0</v>
      </c>
      <c r="O1503" s="153">
        <v>0</v>
      </c>
      <c r="P1503" s="153">
        <v>4175128.47</v>
      </c>
      <c r="Q1503" s="151">
        <v>0</v>
      </c>
      <c r="R1503" s="151">
        <v>0</v>
      </c>
      <c r="S1503" s="181" t="s">
        <v>2259</v>
      </c>
    </row>
    <row r="1504" spans="1:19" s="38" customFormat="1" ht="12" hidden="1" customHeight="1" x14ac:dyDescent="0.2">
      <c r="A1504" s="152">
        <v>891</v>
      </c>
      <c r="B1504" s="171" t="s">
        <v>1771</v>
      </c>
      <c r="C1504" s="184" t="s">
        <v>268</v>
      </c>
      <c r="D1504" s="172" t="s">
        <v>2200</v>
      </c>
      <c r="E1504" s="182">
        <v>1987</v>
      </c>
      <c r="F1504" s="51" t="s">
        <v>784</v>
      </c>
      <c r="G1504" s="198">
        <v>2</v>
      </c>
      <c r="H1504" s="105">
        <v>1</v>
      </c>
      <c r="I1504" s="153">
        <v>1242.4000000000001</v>
      </c>
      <c r="J1504" s="153">
        <v>930.7</v>
      </c>
      <c r="K1504" s="198">
        <v>61</v>
      </c>
      <c r="L1504" s="153">
        <v>7084421.8200000003</v>
      </c>
      <c r="M1504" s="153">
        <v>0</v>
      </c>
      <c r="N1504" s="153">
        <v>0</v>
      </c>
      <c r="O1504" s="153">
        <v>0</v>
      </c>
      <c r="P1504" s="153">
        <v>7084421.8200000003</v>
      </c>
      <c r="Q1504" s="151">
        <v>0</v>
      </c>
      <c r="R1504" s="151">
        <v>0</v>
      </c>
      <c r="S1504" s="181" t="s">
        <v>2259</v>
      </c>
    </row>
    <row r="1505" spans="1:19" s="38" customFormat="1" ht="12" hidden="1" customHeight="1" x14ac:dyDescent="0.2">
      <c r="A1505" s="152">
        <v>892</v>
      </c>
      <c r="B1505" s="171" t="s">
        <v>1772</v>
      </c>
      <c r="C1505" s="184" t="s">
        <v>268</v>
      </c>
      <c r="D1505" s="172" t="s">
        <v>2200</v>
      </c>
      <c r="E1505" s="182">
        <v>1985</v>
      </c>
      <c r="F1505" s="51" t="s">
        <v>784</v>
      </c>
      <c r="G1505" s="198">
        <v>2</v>
      </c>
      <c r="H1505" s="105">
        <v>1</v>
      </c>
      <c r="I1505" s="153">
        <v>633.70000000000005</v>
      </c>
      <c r="J1505" s="153">
        <v>471.5</v>
      </c>
      <c r="K1505" s="198">
        <v>21</v>
      </c>
      <c r="L1505" s="153">
        <v>4067236.17</v>
      </c>
      <c r="M1505" s="153">
        <v>0</v>
      </c>
      <c r="N1505" s="153">
        <v>0</v>
      </c>
      <c r="O1505" s="153">
        <v>0</v>
      </c>
      <c r="P1505" s="153">
        <v>4067236.17</v>
      </c>
      <c r="Q1505" s="151">
        <v>0</v>
      </c>
      <c r="R1505" s="151">
        <v>0</v>
      </c>
      <c r="S1505" s="181" t="s">
        <v>2259</v>
      </c>
    </row>
    <row r="1506" spans="1:19" s="38" customFormat="1" ht="12" hidden="1" customHeight="1" x14ac:dyDescent="0.2">
      <c r="A1506" s="152">
        <v>893</v>
      </c>
      <c r="B1506" s="171" t="s">
        <v>1773</v>
      </c>
      <c r="C1506" s="184" t="s">
        <v>268</v>
      </c>
      <c r="D1506" s="172" t="s">
        <v>2200</v>
      </c>
      <c r="E1506" s="182">
        <v>1981</v>
      </c>
      <c r="F1506" s="51" t="s">
        <v>784</v>
      </c>
      <c r="G1506" s="198">
        <v>3</v>
      </c>
      <c r="H1506" s="105">
        <v>1</v>
      </c>
      <c r="I1506" s="153">
        <v>1888.4</v>
      </c>
      <c r="J1506" s="153">
        <v>1395.65</v>
      </c>
      <c r="K1506" s="198">
        <v>69</v>
      </c>
      <c r="L1506" s="153">
        <v>6032851.7000000002</v>
      </c>
      <c r="M1506" s="153">
        <v>0</v>
      </c>
      <c r="N1506" s="153">
        <v>0</v>
      </c>
      <c r="O1506" s="153">
        <v>0</v>
      </c>
      <c r="P1506" s="153">
        <v>6032851.7000000002</v>
      </c>
      <c r="Q1506" s="151">
        <v>0</v>
      </c>
      <c r="R1506" s="151">
        <v>0</v>
      </c>
      <c r="S1506" s="181" t="s">
        <v>2259</v>
      </c>
    </row>
    <row r="1507" spans="1:19" s="38" customFormat="1" ht="12" hidden="1" customHeight="1" x14ac:dyDescent="0.2">
      <c r="A1507" s="152">
        <v>894</v>
      </c>
      <c r="B1507" s="171" t="s">
        <v>1774</v>
      </c>
      <c r="C1507" s="184" t="s">
        <v>268</v>
      </c>
      <c r="D1507" s="172" t="s">
        <v>2200</v>
      </c>
      <c r="E1507" s="182">
        <v>1991</v>
      </c>
      <c r="F1507" s="51" t="s">
        <v>784</v>
      </c>
      <c r="G1507" s="198">
        <v>5</v>
      </c>
      <c r="H1507" s="105">
        <v>4</v>
      </c>
      <c r="I1507" s="153">
        <v>3045</v>
      </c>
      <c r="J1507" s="153">
        <v>2808.1</v>
      </c>
      <c r="K1507" s="198">
        <v>114</v>
      </c>
      <c r="L1507" s="153">
        <v>9583862.1300000008</v>
      </c>
      <c r="M1507" s="153">
        <v>0</v>
      </c>
      <c r="N1507" s="153">
        <v>0</v>
      </c>
      <c r="O1507" s="153">
        <v>0</v>
      </c>
      <c r="P1507" s="153">
        <v>9583862.1300000008</v>
      </c>
      <c r="Q1507" s="151">
        <v>0</v>
      </c>
      <c r="R1507" s="151">
        <v>0</v>
      </c>
      <c r="S1507" s="181" t="s">
        <v>2259</v>
      </c>
    </row>
    <row r="1508" spans="1:19" s="38" customFormat="1" ht="12" hidden="1" customHeight="1" x14ac:dyDescent="0.2">
      <c r="A1508" s="152">
        <v>895</v>
      </c>
      <c r="B1508" s="171" t="s">
        <v>1775</v>
      </c>
      <c r="C1508" s="184" t="s">
        <v>268</v>
      </c>
      <c r="D1508" s="172" t="s">
        <v>2200</v>
      </c>
      <c r="E1508" s="182">
        <v>1989</v>
      </c>
      <c r="F1508" s="51" t="s">
        <v>784</v>
      </c>
      <c r="G1508" s="198">
        <v>5</v>
      </c>
      <c r="H1508" s="105">
        <v>4</v>
      </c>
      <c r="I1508" s="153">
        <v>3081.6</v>
      </c>
      <c r="J1508" s="153">
        <v>2828</v>
      </c>
      <c r="K1508" s="198">
        <v>116</v>
      </c>
      <c r="L1508" s="153">
        <v>8247683.2800000003</v>
      </c>
      <c r="M1508" s="153">
        <v>0</v>
      </c>
      <c r="N1508" s="153">
        <v>0</v>
      </c>
      <c r="O1508" s="153">
        <v>0</v>
      </c>
      <c r="P1508" s="153">
        <v>8247683.2800000003</v>
      </c>
      <c r="Q1508" s="151">
        <v>0</v>
      </c>
      <c r="R1508" s="151">
        <v>0</v>
      </c>
      <c r="S1508" s="181" t="s">
        <v>2259</v>
      </c>
    </row>
    <row r="1509" spans="1:19" s="38" customFormat="1" ht="38.25" hidden="1" customHeight="1" x14ac:dyDescent="0.2">
      <c r="A1509" s="293" t="s">
        <v>233</v>
      </c>
      <c r="B1509" s="293"/>
      <c r="C1509" s="181"/>
      <c r="D1509" s="185" t="s">
        <v>202</v>
      </c>
      <c r="E1509" s="185" t="s">
        <v>202</v>
      </c>
      <c r="F1509" s="185" t="s">
        <v>202</v>
      </c>
      <c r="G1509" s="193" t="s">
        <v>202</v>
      </c>
      <c r="H1509" s="193" t="s">
        <v>202</v>
      </c>
      <c r="I1509" s="186">
        <v>16699</v>
      </c>
      <c r="J1509" s="186">
        <v>14499.87</v>
      </c>
      <c r="K1509" s="187">
        <v>672</v>
      </c>
      <c r="L1509" s="186">
        <v>60884832.000000007</v>
      </c>
      <c r="M1509" s="186">
        <v>0</v>
      </c>
      <c r="N1509" s="186">
        <v>0</v>
      </c>
      <c r="O1509" s="186">
        <v>0</v>
      </c>
      <c r="P1509" s="186">
        <v>60884832.000000007</v>
      </c>
      <c r="Q1509" s="186">
        <v>0</v>
      </c>
      <c r="R1509" s="186">
        <v>0</v>
      </c>
      <c r="S1509" s="188"/>
    </row>
    <row r="1510" spans="1:19" s="38" customFormat="1" ht="12" hidden="1" customHeight="1" x14ac:dyDescent="0.2">
      <c r="A1510" s="297" t="s">
        <v>207</v>
      </c>
      <c r="B1510" s="298"/>
      <c r="C1510" s="298"/>
      <c r="D1510" s="298"/>
      <c r="E1510" s="298"/>
      <c r="F1510" s="298"/>
      <c r="G1510" s="298"/>
      <c r="H1510" s="298"/>
      <c r="I1510" s="298"/>
      <c r="J1510" s="298"/>
      <c r="K1510" s="298"/>
      <c r="L1510" s="298"/>
      <c r="M1510" s="298"/>
      <c r="N1510" s="298"/>
      <c r="O1510" s="298"/>
      <c r="P1510" s="298"/>
      <c r="Q1510" s="298"/>
      <c r="R1510" s="298"/>
      <c r="S1510" s="299"/>
    </row>
    <row r="1511" spans="1:19" s="38" customFormat="1" ht="12" hidden="1" customHeight="1" x14ac:dyDescent="0.2">
      <c r="A1511" s="152">
        <v>896</v>
      </c>
      <c r="B1511" s="171" t="s">
        <v>1781</v>
      </c>
      <c r="C1511" s="184" t="s">
        <v>268</v>
      </c>
      <c r="D1511" s="172" t="s">
        <v>2200</v>
      </c>
      <c r="E1511" s="182">
        <v>1992</v>
      </c>
      <c r="F1511" s="51" t="s">
        <v>784</v>
      </c>
      <c r="G1511" s="198">
        <v>2</v>
      </c>
      <c r="H1511" s="105">
        <v>1</v>
      </c>
      <c r="I1511" s="153">
        <v>1037.4000000000001</v>
      </c>
      <c r="J1511" s="153">
        <v>719</v>
      </c>
      <c r="K1511" s="198">
        <v>48</v>
      </c>
      <c r="L1511" s="153">
        <v>7250819.1100000003</v>
      </c>
      <c r="M1511" s="153">
        <v>0</v>
      </c>
      <c r="N1511" s="153">
        <v>0</v>
      </c>
      <c r="O1511" s="153">
        <v>0</v>
      </c>
      <c r="P1511" s="153">
        <v>7250819.1100000003</v>
      </c>
      <c r="Q1511" s="151">
        <v>0</v>
      </c>
      <c r="R1511" s="151">
        <v>0</v>
      </c>
      <c r="S1511" s="181" t="s">
        <v>2259</v>
      </c>
    </row>
    <row r="1512" spans="1:19" s="38" customFormat="1" ht="12" hidden="1" customHeight="1" x14ac:dyDescent="0.2">
      <c r="A1512" s="152">
        <v>897</v>
      </c>
      <c r="B1512" s="171" t="s">
        <v>1782</v>
      </c>
      <c r="C1512" s="184" t="s">
        <v>268</v>
      </c>
      <c r="D1512" s="172" t="s">
        <v>2200</v>
      </c>
      <c r="E1512" s="182">
        <v>1976</v>
      </c>
      <c r="F1512" s="51" t="s">
        <v>784</v>
      </c>
      <c r="G1512" s="198">
        <v>2</v>
      </c>
      <c r="H1512" s="105">
        <v>2</v>
      </c>
      <c r="I1512" s="153">
        <v>380.7</v>
      </c>
      <c r="J1512" s="153">
        <v>345.5</v>
      </c>
      <c r="K1512" s="198">
        <v>24</v>
      </c>
      <c r="L1512" s="153">
        <v>4718576.17</v>
      </c>
      <c r="M1512" s="153">
        <v>0</v>
      </c>
      <c r="N1512" s="153">
        <v>0</v>
      </c>
      <c r="O1512" s="153">
        <v>0</v>
      </c>
      <c r="P1512" s="153">
        <v>4718576.17</v>
      </c>
      <c r="Q1512" s="151">
        <v>0</v>
      </c>
      <c r="R1512" s="151">
        <v>0</v>
      </c>
      <c r="S1512" s="181" t="s">
        <v>2259</v>
      </c>
    </row>
    <row r="1513" spans="1:19" s="38" customFormat="1" ht="12" hidden="1" customHeight="1" x14ac:dyDescent="0.2">
      <c r="A1513" s="152">
        <v>898</v>
      </c>
      <c r="B1513" s="171" t="s">
        <v>1783</v>
      </c>
      <c r="C1513" s="184" t="s">
        <v>268</v>
      </c>
      <c r="D1513" s="172" t="s">
        <v>2200</v>
      </c>
      <c r="E1513" s="182">
        <v>1991</v>
      </c>
      <c r="F1513" s="51" t="s">
        <v>784</v>
      </c>
      <c r="G1513" s="198">
        <v>2</v>
      </c>
      <c r="H1513" s="105">
        <v>1</v>
      </c>
      <c r="I1513" s="153">
        <v>435.8</v>
      </c>
      <c r="J1513" s="153">
        <v>398.2</v>
      </c>
      <c r="K1513" s="198">
        <v>11</v>
      </c>
      <c r="L1513" s="153">
        <v>2671474.38</v>
      </c>
      <c r="M1513" s="153">
        <v>0</v>
      </c>
      <c r="N1513" s="153">
        <v>0</v>
      </c>
      <c r="O1513" s="153">
        <v>0</v>
      </c>
      <c r="P1513" s="153">
        <v>2671474.38</v>
      </c>
      <c r="Q1513" s="151">
        <v>0</v>
      </c>
      <c r="R1513" s="151">
        <v>0</v>
      </c>
      <c r="S1513" s="181" t="s">
        <v>2259</v>
      </c>
    </row>
    <row r="1514" spans="1:19" s="38" customFormat="1" ht="12" hidden="1" customHeight="1" x14ac:dyDescent="0.2">
      <c r="A1514" s="152">
        <v>899</v>
      </c>
      <c r="B1514" s="171" t="s">
        <v>1784</v>
      </c>
      <c r="C1514" s="184" t="s">
        <v>268</v>
      </c>
      <c r="D1514" s="172" t="s">
        <v>2200</v>
      </c>
      <c r="E1514" s="182">
        <v>1991</v>
      </c>
      <c r="F1514" s="51" t="s">
        <v>784</v>
      </c>
      <c r="G1514" s="198">
        <v>2</v>
      </c>
      <c r="H1514" s="105">
        <v>4</v>
      </c>
      <c r="I1514" s="153">
        <v>469.2</v>
      </c>
      <c r="J1514" s="153">
        <v>410.4</v>
      </c>
      <c r="K1514" s="198">
        <v>3</v>
      </c>
      <c r="L1514" s="153">
        <v>2892045.77</v>
      </c>
      <c r="M1514" s="153">
        <v>0</v>
      </c>
      <c r="N1514" s="153">
        <v>0</v>
      </c>
      <c r="O1514" s="153">
        <v>0</v>
      </c>
      <c r="P1514" s="153">
        <v>2892045.77</v>
      </c>
      <c r="Q1514" s="151">
        <v>0</v>
      </c>
      <c r="R1514" s="151">
        <v>0</v>
      </c>
      <c r="S1514" s="181" t="s">
        <v>2259</v>
      </c>
    </row>
    <row r="1515" spans="1:19" s="38" customFormat="1" ht="12" hidden="1" customHeight="1" x14ac:dyDescent="0.2">
      <c r="A1515" s="152">
        <v>900</v>
      </c>
      <c r="B1515" s="171" t="s">
        <v>1785</v>
      </c>
      <c r="C1515" s="184" t="s">
        <v>268</v>
      </c>
      <c r="D1515" s="172" t="s">
        <v>2200</v>
      </c>
      <c r="E1515" s="182">
        <v>1991</v>
      </c>
      <c r="F1515" s="51" t="s">
        <v>784</v>
      </c>
      <c r="G1515" s="198">
        <v>2</v>
      </c>
      <c r="H1515" s="105">
        <v>1</v>
      </c>
      <c r="I1515" s="153">
        <v>438.1</v>
      </c>
      <c r="J1515" s="153">
        <v>399.5</v>
      </c>
      <c r="K1515" s="198">
        <v>5</v>
      </c>
      <c r="L1515" s="153">
        <v>2671170.46</v>
      </c>
      <c r="M1515" s="153">
        <v>0</v>
      </c>
      <c r="N1515" s="153">
        <v>0</v>
      </c>
      <c r="O1515" s="153">
        <v>0</v>
      </c>
      <c r="P1515" s="153">
        <v>2671170.46</v>
      </c>
      <c r="Q1515" s="151">
        <v>0</v>
      </c>
      <c r="R1515" s="151">
        <v>0</v>
      </c>
      <c r="S1515" s="181" t="s">
        <v>2259</v>
      </c>
    </row>
    <row r="1516" spans="1:19" s="38" customFormat="1" ht="12" hidden="1" customHeight="1" x14ac:dyDescent="0.2">
      <c r="A1516" s="152">
        <v>901</v>
      </c>
      <c r="B1516" s="171" t="s">
        <v>1786</v>
      </c>
      <c r="C1516" s="184" t="s">
        <v>268</v>
      </c>
      <c r="D1516" s="172" t="s">
        <v>2200</v>
      </c>
      <c r="E1516" s="182">
        <v>1977</v>
      </c>
      <c r="F1516" s="51" t="s">
        <v>784</v>
      </c>
      <c r="G1516" s="198">
        <v>2</v>
      </c>
      <c r="H1516" s="105">
        <v>2</v>
      </c>
      <c r="I1516" s="153">
        <v>702</v>
      </c>
      <c r="J1516" s="153">
        <v>702</v>
      </c>
      <c r="K1516" s="198">
        <v>35</v>
      </c>
      <c r="L1516" s="153">
        <v>3403926.4</v>
      </c>
      <c r="M1516" s="153">
        <v>0</v>
      </c>
      <c r="N1516" s="153">
        <v>0</v>
      </c>
      <c r="O1516" s="153">
        <v>0</v>
      </c>
      <c r="P1516" s="153">
        <v>3403926.4</v>
      </c>
      <c r="Q1516" s="151">
        <v>0</v>
      </c>
      <c r="R1516" s="151">
        <v>0</v>
      </c>
      <c r="S1516" s="181" t="s">
        <v>2259</v>
      </c>
    </row>
    <row r="1517" spans="1:19" s="38" customFormat="1" ht="12" hidden="1" customHeight="1" x14ac:dyDescent="0.2">
      <c r="A1517" s="152">
        <v>902</v>
      </c>
      <c r="B1517" s="171" t="s">
        <v>1788</v>
      </c>
      <c r="C1517" s="184" t="s">
        <v>268</v>
      </c>
      <c r="D1517" s="172" t="s">
        <v>2200</v>
      </c>
      <c r="E1517" s="182">
        <v>1970</v>
      </c>
      <c r="F1517" s="51" t="s">
        <v>784</v>
      </c>
      <c r="G1517" s="198">
        <v>3</v>
      </c>
      <c r="H1517" s="105">
        <v>3</v>
      </c>
      <c r="I1517" s="153">
        <v>956.8</v>
      </c>
      <c r="J1517" s="153">
        <v>870.2</v>
      </c>
      <c r="K1517" s="198">
        <v>21</v>
      </c>
      <c r="L1517" s="153">
        <v>4855153.95</v>
      </c>
      <c r="M1517" s="153">
        <v>0</v>
      </c>
      <c r="N1517" s="153">
        <v>0</v>
      </c>
      <c r="O1517" s="153">
        <v>0</v>
      </c>
      <c r="P1517" s="153">
        <v>4855153.95</v>
      </c>
      <c r="Q1517" s="151">
        <v>0</v>
      </c>
      <c r="R1517" s="151">
        <v>0</v>
      </c>
      <c r="S1517" s="181" t="s">
        <v>2259</v>
      </c>
    </row>
    <row r="1518" spans="1:19" s="38" customFormat="1" ht="12" hidden="1" customHeight="1" x14ac:dyDescent="0.2">
      <c r="A1518" s="152">
        <v>903</v>
      </c>
      <c r="B1518" s="171" t="s">
        <v>1789</v>
      </c>
      <c r="C1518" s="184" t="s">
        <v>268</v>
      </c>
      <c r="D1518" s="172" t="s">
        <v>2200</v>
      </c>
      <c r="E1518" s="173">
        <v>1970</v>
      </c>
      <c r="F1518" s="51" t="s">
        <v>784</v>
      </c>
      <c r="G1518" s="177">
        <v>2</v>
      </c>
      <c r="H1518" s="167">
        <v>3</v>
      </c>
      <c r="I1518" s="153">
        <v>956.7</v>
      </c>
      <c r="J1518" s="153">
        <v>872.5</v>
      </c>
      <c r="K1518" s="177">
        <v>19</v>
      </c>
      <c r="L1518" s="153">
        <v>4839957.8600000003</v>
      </c>
      <c r="M1518" s="153">
        <v>0</v>
      </c>
      <c r="N1518" s="153">
        <v>0</v>
      </c>
      <c r="O1518" s="153">
        <v>0</v>
      </c>
      <c r="P1518" s="153">
        <v>4839957.8600000003</v>
      </c>
      <c r="Q1518" s="151">
        <v>0</v>
      </c>
      <c r="R1518" s="151">
        <v>0</v>
      </c>
      <c r="S1518" s="181" t="s">
        <v>2259</v>
      </c>
    </row>
    <row r="1519" spans="1:19" s="38" customFormat="1" ht="26.25" hidden="1" customHeight="1" x14ac:dyDescent="0.2">
      <c r="A1519" s="293" t="s">
        <v>206</v>
      </c>
      <c r="B1519" s="293"/>
      <c r="C1519" s="181"/>
      <c r="D1519" s="185" t="s">
        <v>202</v>
      </c>
      <c r="E1519" s="185" t="s">
        <v>202</v>
      </c>
      <c r="F1519" s="185" t="s">
        <v>202</v>
      </c>
      <c r="G1519" s="193" t="s">
        <v>202</v>
      </c>
      <c r="H1519" s="193" t="s">
        <v>202</v>
      </c>
      <c r="I1519" s="186">
        <v>5376.7</v>
      </c>
      <c r="J1519" s="186">
        <v>4717.3</v>
      </c>
      <c r="K1519" s="187">
        <v>166</v>
      </c>
      <c r="L1519" s="186">
        <v>33303124.099999998</v>
      </c>
      <c r="M1519" s="186">
        <v>0</v>
      </c>
      <c r="N1519" s="186">
        <v>0</v>
      </c>
      <c r="O1519" s="186">
        <v>0</v>
      </c>
      <c r="P1519" s="186">
        <v>33303124.099999998</v>
      </c>
      <c r="Q1519" s="186">
        <v>0</v>
      </c>
      <c r="R1519" s="186">
        <v>0</v>
      </c>
      <c r="S1519" s="188"/>
    </row>
    <row r="1520" spans="1:19" s="38" customFormat="1" ht="12" hidden="1" customHeight="1" x14ac:dyDescent="0.2">
      <c r="A1520" s="297" t="s">
        <v>195</v>
      </c>
      <c r="B1520" s="298"/>
      <c r="C1520" s="298"/>
      <c r="D1520" s="298"/>
      <c r="E1520" s="298"/>
      <c r="F1520" s="298"/>
      <c r="G1520" s="298"/>
      <c r="H1520" s="298"/>
      <c r="I1520" s="298"/>
      <c r="J1520" s="298"/>
      <c r="K1520" s="298"/>
      <c r="L1520" s="298"/>
      <c r="M1520" s="298"/>
      <c r="N1520" s="298"/>
      <c r="O1520" s="298"/>
      <c r="P1520" s="298"/>
      <c r="Q1520" s="298"/>
      <c r="R1520" s="298"/>
      <c r="S1520" s="299"/>
    </row>
    <row r="1521" spans="1:19" s="38" customFormat="1" ht="12" hidden="1" customHeight="1" x14ac:dyDescent="0.2">
      <c r="A1521" s="152">
        <v>904</v>
      </c>
      <c r="B1521" s="171" t="s">
        <v>1790</v>
      </c>
      <c r="C1521" s="184" t="s">
        <v>268</v>
      </c>
      <c r="D1521" s="172" t="s">
        <v>2200</v>
      </c>
      <c r="E1521" s="173">
        <v>1962</v>
      </c>
      <c r="F1521" s="51" t="s">
        <v>784</v>
      </c>
      <c r="G1521" s="177">
        <v>2</v>
      </c>
      <c r="H1521" s="167">
        <v>3</v>
      </c>
      <c r="I1521" s="153">
        <v>587.5</v>
      </c>
      <c r="J1521" s="153">
        <v>525.70000000000005</v>
      </c>
      <c r="K1521" s="177">
        <v>15</v>
      </c>
      <c r="L1521" s="153">
        <v>1586759.07</v>
      </c>
      <c r="M1521" s="153">
        <v>0</v>
      </c>
      <c r="N1521" s="153">
        <v>0</v>
      </c>
      <c r="O1521" s="153">
        <v>0</v>
      </c>
      <c r="P1521" s="153">
        <v>1586759.07</v>
      </c>
      <c r="Q1521" s="151">
        <v>0</v>
      </c>
      <c r="R1521" s="151">
        <v>0</v>
      </c>
      <c r="S1521" s="181" t="s">
        <v>2259</v>
      </c>
    </row>
    <row r="1522" spans="1:19" s="38" customFormat="1" ht="12" hidden="1" customHeight="1" x14ac:dyDescent="0.2">
      <c r="A1522" s="152">
        <v>905</v>
      </c>
      <c r="B1522" s="171" t="s">
        <v>1791</v>
      </c>
      <c r="C1522" s="184" t="s">
        <v>268</v>
      </c>
      <c r="D1522" s="172" t="s">
        <v>2200</v>
      </c>
      <c r="E1522" s="173">
        <v>1987</v>
      </c>
      <c r="F1522" s="51" t="s">
        <v>784</v>
      </c>
      <c r="G1522" s="177">
        <v>2</v>
      </c>
      <c r="H1522" s="167">
        <v>1</v>
      </c>
      <c r="I1522" s="153">
        <v>400.27</v>
      </c>
      <c r="J1522" s="153">
        <v>355.88</v>
      </c>
      <c r="K1522" s="177">
        <v>28</v>
      </c>
      <c r="L1522" s="153">
        <v>4862752</v>
      </c>
      <c r="M1522" s="153">
        <v>0</v>
      </c>
      <c r="N1522" s="153">
        <v>0</v>
      </c>
      <c r="O1522" s="153">
        <v>0</v>
      </c>
      <c r="P1522" s="153">
        <v>4862752</v>
      </c>
      <c r="Q1522" s="151">
        <v>0</v>
      </c>
      <c r="R1522" s="151">
        <v>0</v>
      </c>
      <c r="S1522" s="181" t="s">
        <v>2259</v>
      </c>
    </row>
    <row r="1523" spans="1:19" s="38" customFormat="1" ht="12" hidden="1" customHeight="1" x14ac:dyDescent="0.2">
      <c r="A1523" s="152">
        <v>906</v>
      </c>
      <c r="B1523" s="171" t="s">
        <v>1793</v>
      </c>
      <c r="C1523" s="184" t="s">
        <v>268</v>
      </c>
      <c r="D1523" s="172" t="s">
        <v>2200</v>
      </c>
      <c r="E1523" s="173">
        <v>2002</v>
      </c>
      <c r="F1523" s="51" t="s">
        <v>784</v>
      </c>
      <c r="G1523" s="177">
        <v>2</v>
      </c>
      <c r="H1523" s="167">
        <v>3</v>
      </c>
      <c r="I1523" s="153">
        <v>929.28</v>
      </c>
      <c r="J1523" s="153">
        <v>856.19</v>
      </c>
      <c r="K1523" s="177">
        <v>56</v>
      </c>
      <c r="L1523" s="153">
        <v>8307663.5999999996</v>
      </c>
      <c r="M1523" s="153">
        <v>0</v>
      </c>
      <c r="N1523" s="153">
        <v>0</v>
      </c>
      <c r="O1523" s="153">
        <v>0</v>
      </c>
      <c r="P1523" s="153">
        <v>8307663.5999999996</v>
      </c>
      <c r="Q1523" s="151">
        <v>0</v>
      </c>
      <c r="R1523" s="151">
        <v>0</v>
      </c>
      <c r="S1523" s="181" t="s">
        <v>2259</v>
      </c>
    </row>
    <row r="1524" spans="1:19" s="38" customFormat="1" ht="12" hidden="1" customHeight="1" x14ac:dyDescent="0.2">
      <c r="A1524" s="152">
        <v>907</v>
      </c>
      <c r="B1524" s="171" t="s">
        <v>1794</v>
      </c>
      <c r="C1524" s="184" t="s">
        <v>268</v>
      </c>
      <c r="D1524" s="172" t="s">
        <v>2200</v>
      </c>
      <c r="E1524" s="173">
        <v>1985</v>
      </c>
      <c r="F1524" s="51" t="s">
        <v>784</v>
      </c>
      <c r="G1524" s="177">
        <v>2</v>
      </c>
      <c r="H1524" s="167">
        <v>3</v>
      </c>
      <c r="I1524" s="153">
        <v>860.96</v>
      </c>
      <c r="J1524" s="153">
        <v>820.77</v>
      </c>
      <c r="K1524" s="177">
        <v>34</v>
      </c>
      <c r="L1524" s="153">
        <v>6005498.7199999997</v>
      </c>
      <c r="M1524" s="153">
        <v>0</v>
      </c>
      <c r="N1524" s="153">
        <v>0</v>
      </c>
      <c r="O1524" s="153">
        <v>0</v>
      </c>
      <c r="P1524" s="153">
        <v>6005498.7199999997</v>
      </c>
      <c r="Q1524" s="151">
        <v>0</v>
      </c>
      <c r="R1524" s="151">
        <v>0</v>
      </c>
      <c r="S1524" s="181" t="s">
        <v>2259</v>
      </c>
    </row>
    <row r="1525" spans="1:19" s="38" customFormat="1" ht="25.5" hidden="1" customHeight="1" x14ac:dyDescent="0.2">
      <c r="A1525" s="293" t="s">
        <v>194</v>
      </c>
      <c r="B1525" s="293"/>
      <c r="C1525" s="181"/>
      <c r="D1525" s="185" t="s">
        <v>202</v>
      </c>
      <c r="E1525" s="185" t="s">
        <v>202</v>
      </c>
      <c r="F1525" s="185" t="s">
        <v>202</v>
      </c>
      <c r="G1525" s="193" t="s">
        <v>202</v>
      </c>
      <c r="H1525" s="193" t="s">
        <v>202</v>
      </c>
      <c r="I1525" s="186">
        <v>2778.01</v>
      </c>
      <c r="J1525" s="186">
        <v>2558.54</v>
      </c>
      <c r="K1525" s="187">
        <v>133</v>
      </c>
      <c r="L1525" s="186">
        <v>20762673.390000001</v>
      </c>
      <c r="M1525" s="186">
        <v>0</v>
      </c>
      <c r="N1525" s="186">
        <v>0</v>
      </c>
      <c r="O1525" s="186">
        <v>0</v>
      </c>
      <c r="P1525" s="186">
        <v>20762673.390000001</v>
      </c>
      <c r="Q1525" s="186">
        <v>0</v>
      </c>
      <c r="R1525" s="186">
        <v>0</v>
      </c>
      <c r="S1525" s="188"/>
    </row>
    <row r="1526" spans="1:19" s="38" customFormat="1" ht="12" hidden="1" customHeight="1" x14ac:dyDescent="0.2">
      <c r="A1526" s="313" t="s">
        <v>212</v>
      </c>
      <c r="B1526" s="314"/>
      <c r="C1526" s="314"/>
      <c r="D1526" s="314"/>
      <c r="E1526" s="314"/>
      <c r="F1526" s="314"/>
      <c r="G1526" s="314"/>
      <c r="H1526" s="314"/>
      <c r="I1526" s="314"/>
      <c r="J1526" s="314"/>
      <c r="K1526" s="314"/>
      <c r="L1526" s="314"/>
      <c r="M1526" s="314"/>
      <c r="N1526" s="314"/>
      <c r="O1526" s="314"/>
      <c r="P1526" s="314"/>
      <c r="Q1526" s="314"/>
      <c r="R1526" s="314"/>
      <c r="S1526" s="315"/>
    </row>
    <row r="1527" spans="1:19" s="38" customFormat="1" ht="12" hidden="1" customHeight="1" x14ac:dyDescent="0.2">
      <c r="A1527" s="152">
        <v>908</v>
      </c>
      <c r="B1527" s="171" t="s">
        <v>1798</v>
      </c>
      <c r="C1527" s="184" t="s">
        <v>268</v>
      </c>
      <c r="D1527" s="172" t="s">
        <v>2200</v>
      </c>
      <c r="E1527" s="173">
        <v>1980</v>
      </c>
      <c r="F1527" s="51" t="s">
        <v>784</v>
      </c>
      <c r="G1527" s="177">
        <v>2</v>
      </c>
      <c r="H1527" s="167">
        <v>3</v>
      </c>
      <c r="I1527" s="153">
        <v>1212.5</v>
      </c>
      <c r="J1527" s="153">
        <v>812.48</v>
      </c>
      <c r="K1527" s="177">
        <v>58</v>
      </c>
      <c r="L1527" s="153">
        <v>6815520.0199999996</v>
      </c>
      <c r="M1527" s="153">
        <v>0</v>
      </c>
      <c r="N1527" s="153">
        <v>0</v>
      </c>
      <c r="O1527" s="153">
        <v>0</v>
      </c>
      <c r="P1527" s="153">
        <v>6815520.0199999996</v>
      </c>
      <c r="Q1527" s="151">
        <v>0</v>
      </c>
      <c r="R1527" s="151">
        <v>0</v>
      </c>
      <c r="S1527" s="181" t="s">
        <v>2259</v>
      </c>
    </row>
    <row r="1528" spans="1:19" s="38" customFormat="1" ht="12" hidden="1" customHeight="1" x14ac:dyDescent="0.2">
      <c r="A1528" s="152">
        <v>909</v>
      </c>
      <c r="B1528" s="171" t="s">
        <v>1799</v>
      </c>
      <c r="C1528" s="184" t="s">
        <v>268</v>
      </c>
      <c r="D1528" s="172" t="s">
        <v>2200</v>
      </c>
      <c r="E1528" s="173">
        <v>2003</v>
      </c>
      <c r="F1528" s="51" t="s">
        <v>784</v>
      </c>
      <c r="G1528" s="177">
        <v>2</v>
      </c>
      <c r="H1528" s="167">
        <v>2</v>
      </c>
      <c r="I1528" s="153">
        <v>779.5</v>
      </c>
      <c r="J1528" s="153">
        <v>724.7</v>
      </c>
      <c r="K1528" s="177">
        <v>25</v>
      </c>
      <c r="L1528" s="153">
        <v>5020487.5199999996</v>
      </c>
      <c r="M1528" s="153">
        <v>0</v>
      </c>
      <c r="N1528" s="153">
        <v>0</v>
      </c>
      <c r="O1528" s="153">
        <v>0</v>
      </c>
      <c r="P1528" s="153">
        <v>5020487.5199999996</v>
      </c>
      <c r="Q1528" s="151">
        <v>0</v>
      </c>
      <c r="R1528" s="151">
        <v>0</v>
      </c>
      <c r="S1528" s="181" t="s">
        <v>2259</v>
      </c>
    </row>
    <row r="1529" spans="1:19" s="38" customFormat="1" ht="12" hidden="1" customHeight="1" x14ac:dyDescent="0.2">
      <c r="A1529" s="152">
        <v>910</v>
      </c>
      <c r="B1529" s="171" t="s">
        <v>114</v>
      </c>
      <c r="C1529" s="184" t="s">
        <v>268</v>
      </c>
      <c r="D1529" s="172" t="s">
        <v>2200</v>
      </c>
      <c r="E1529" s="173">
        <v>1995</v>
      </c>
      <c r="F1529" s="51" t="s">
        <v>784</v>
      </c>
      <c r="G1529" s="177">
        <v>2</v>
      </c>
      <c r="H1529" s="167">
        <v>2</v>
      </c>
      <c r="I1529" s="153">
        <v>1075</v>
      </c>
      <c r="J1529" s="153">
        <v>691.56</v>
      </c>
      <c r="K1529" s="177">
        <v>23</v>
      </c>
      <c r="L1529" s="153">
        <v>5158314.1500000004</v>
      </c>
      <c r="M1529" s="153">
        <v>0</v>
      </c>
      <c r="N1529" s="153">
        <v>0</v>
      </c>
      <c r="O1529" s="153">
        <v>0</v>
      </c>
      <c r="P1529" s="153">
        <v>5158314.1500000004</v>
      </c>
      <c r="Q1529" s="151">
        <v>0</v>
      </c>
      <c r="R1529" s="151">
        <v>0</v>
      </c>
      <c r="S1529" s="181" t="s">
        <v>2259</v>
      </c>
    </row>
    <row r="1530" spans="1:19" s="38" customFormat="1" ht="12" hidden="1" customHeight="1" x14ac:dyDescent="0.2">
      <c r="A1530" s="152">
        <v>911</v>
      </c>
      <c r="B1530" s="171" t="s">
        <v>1801</v>
      </c>
      <c r="C1530" s="184" t="s">
        <v>268</v>
      </c>
      <c r="D1530" s="172" t="s">
        <v>2200</v>
      </c>
      <c r="E1530" s="173">
        <v>1970</v>
      </c>
      <c r="F1530" s="51" t="s">
        <v>784</v>
      </c>
      <c r="G1530" s="177">
        <v>2</v>
      </c>
      <c r="H1530" s="167">
        <v>3</v>
      </c>
      <c r="I1530" s="153">
        <v>961.9</v>
      </c>
      <c r="J1530" s="153">
        <v>893.8</v>
      </c>
      <c r="K1530" s="177">
        <v>38</v>
      </c>
      <c r="L1530" s="153">
        <v>6667071.6399999997</v>
      </c>
      <c r="M1530" s="153">
        <v>0</v>
      </c>
      <c r="N1530" s="153">
        <v>0</v>
      </c>
      <c r="O1530" s="153">
        <v>0</v>
      </c>
      <c r="P1530" s="153">
        <v>6667071.6399999997</v>
      </c>
      <c r="Q1530" s="151">
        <v>0</v>
      </c>
      <c r="R1530" s="151">
        <v>0</v>
      </c>
      <c r="S1530" s="181" t="s">
        <v>2259</v>
      </c>
    </row>
    <row r="1531" spans="1:19" s="38" customFormat="1" ht="12" hidden="1" customHeight="1" x14ac:dyDescent="0.2">
      <c r="A1531" s="152">
        <v>912</v>
      </c>
      <c r="B1531" s="171" t="s">
        <v>49</v>
      </c>
      <c r="C1531" s="184" t="s">
        <v>268</v>
      </c>
      <c r="D1531" s="172" t="s">
        <v>2200</v>
      </c>
      <c r="E1531" s="173">
        <v>1979</v>
      </c>
      <c r="F1531" s="51" t="s">
        <v>784</v>
      </c>
      <c r="G1531" s="177">
        <v>2</v>
      </c>
      <c r="H1531" s="167">
        <v>2</v>
      </c>
      <c r="I1531" s="153">
        <v>813.5</v>
      </c>
      <c r="J1531" s="153">
        <v>740.7</v>
      </c>
      <c r="K1531" s="177">
        <v>40</v>
      </c>
      <c r="L1531" s="153">
        <v>273845.01</v>
      </c>
      <c r="M1531" s="153">
        <v>0</v>
      </c>
      <c r="N1531" s="153">
        <v>0</v>
      </c>
      <c r="O1531" s="153">
        <v>0</v>
      </c>
      <c r="P1531" s="153">
        <v>273845.01</v>
      </c>
      <c r="Q1531" s="151">
        <v>0</v>
      </c>
      <c r="R1531" s="151">
        <v>0</v>
      </c>
      <c r="S1531" s="181" t="s">
        <v>2259</v>
      </c>
    </row>
    <row r="1532" spans="1:19" s="38" customFormat="1" ht="38.25" hidden="1" customHeight="1" x14ac:dyDescent="0.2">
      <c r="A1532" s="311" t="s">
        <v>2212</v>
      </c>
      <c r="B1532" s="311"/>
      <c r="C1532" s="181"/>
      <c r="D1532" s="185" t="s">
        <v>202</v>
      </c>
      <c r="E1532" s="185" t="s">
        <v>202</v>
      </c>
      <c r="F1532" s="185" t="s">
        <v>202</v>
      </c>
      <c r="G1532" s="193" t="s">
        <v>202</v>
      </c>
      <c r="H1532" s="193" t="s">
        <v>202</v>
      </c>
      <c r="I1532" s="186">
        <v>4842.3999999999996</v>
      </c>
      <c r="J1532" s="186">
        <v>3863.24</v>
      </c>
      <c r="K1532" s="187">
        <v>184</v>
      </c>
      <c r="L1532" s="186">
        <v>23935238.34</v>
      </c>
      <c r="M1532" s="186">
        <v>0</v>
      </c>
      <c r="N1532" s="186">
        <v>0</v>
      </c>
      <c r="O1532" s="186">
        <v>0</v>
      </c>
      <c r="P1532" s="186">
        <v>23935238.34</v>
      </c>
      <c r="Q1532" s="186">
        <v>0</v>
      </c>
      <c r="R1532" s="186">
        <v>0</v>
      </c>
      <c r="S1532" s="188"/>
    </row>
    <row r="1533" spans="1:19" s="235" customFormat="1" ht="12" hidden="1" customHeight="1" x14ac:dyDescent="0.2">
      <c r="A1533" s="316" t="s">
        <v>2230</v>
      </c>
      <c r="B1533" s="317"/>
      <c r="C1533" s="317"/>
      <c r="D1533" s="317"/>
      <c r="E1533" s="317"/>
      <c r="F1533" s="317"/>
      <c r="G1533" s="317"/>
      <c r="H1533" s="317"/>
      <c r="I1533" s="317"/>
      <c r="J1533" s="317"/>
      <c r="K1533" s="317"/>
      <c r="L1533" s="317"/>
      <c r="M1533" s="317"/>
      <c r="N1533" s="317"/>
      <c r="O1533" s="317"/>
      <c r="P1533" s="317"/>
      <c r="Q1533" s="317"/>
      <c r="R1533" s="317"/>
      <c r="S1533" s="318"/>
    </row>
    <row r="1534" spans="1:19" s="235" customFormat="1" ht="12" hidden="1" customHeight="1" x14ac:dyDescent="0.2">
      <c r="A1534" s="236">
        <v>913</v>
      </c>
      <c r="B1534" s="237" t="s">
        <v>1803</v>
      </c>
      <c r="C1534" s="238" t="s">
        <v>268</v>
      </c>
      <c r="D1534" s="245" t="s">
        <v>2200</v>
      </c>
      <c r="E1534" s="239">
        <v>1988</v>
      </c>
      <c r="F1534" s="240" t="s">
        <v>784</v>
      </c>
      <c r="G1534" s="233">
        <v>2</v>
      </c>
      <c r="H1534" s="241">
        <v>1</v>
      </c>
      <c r="I1534" s="234">
        <v>1014.1</v>
      </c>
      <c r="J1534" s="234">
        <v>865.8</v>
      </c>
      <c r="K1534" s="233">
        <v>62</v>
      </c>
      <c r="L1534" s="234">
        <v>6761024.0999999996</v>
      </c>
      <c r="M1534" s="234">
        <v>0</v>
      </c>
      <c r="N1534" s="234">
        <v>0</v>
      </c>
      <c r="O1534" s="234">
        <v>0</v>
      </c>
      <c r="P1534" s="234">
        <v>6761024.0999999996</v>
      </c>
      <c r="Q1534" s="242">
        <v>0</v>
      </c>
      <c r="R1534" s="242">
        <v>0</v>
      </c>
      <c r="S1534" s="243" t="s">
        <v>2259</v>
      </c>
    </row>
    <row r="1535" spans="1:19" s="235" customFormat="1" ht="12" hidden="1" customHeight="1" x14ac:dyDescent="0.2">
      <c r="A1535" s="236">
        <v>914</v>
      </c>
      <c r="B1535" s="237" t="s">
        <v>1804</v>
      </c>
      <c r="C1535" s="238" t="s">
        <v>268</v>
      </c>
      <c r="D1535" s="245" t="s">
        <v>2200</v>
      </c>
      <c r="E1535" s="239">
        <v>1985</v>
      </c>
      <c r="F1535" s="240" t="s">
        <v>784</v>
      </c>
      <c r="G1535" s="233">
        <v>2</v>
      </c>
      <c r="H1535" s="241">
        <v>3</v>
      </c>
      <c r="I1535" s="234">
        <v>996.7</v>
      </c>
      <c r="J1535" s="234">
        <v>858.9</v>
      </c>
      <c r="K1535" s="233">
        <v>33</v>
      </c>
      <c r="L1535" s="234">
        <v>5812508.25</v>
      </c>
      <c r="M1535" s="234">
        <v>0</v>
      </c>
      <c r="N1535" s="234">
        <v>0</v>
      </c>
      <c r="O1535" s="234">
        <v>0</v>
      </c>
      <c r="P1535" s="234">
        <v>5812508.25</v>
      </c>
      <c r="Q1535" s="242">
        <v>0</v>
      </c>
      <c r="R1535" s="242">
        <v>0</v>
      </c>
      <c r="S1535" s="243" t="s">
        <v>2259</v>
      </c>
    </row>
    <row r="1536" spans="1:19" s="235" customFormat="1" ht="27.75" hidden="1" customHeight="1" x14ac:dyDescent="0.2">
      <c r="A1536" s="312" t="s">
        <v>2231</v>
      </c>
      <c r="B1536" s="312"/>
      <c r="C1536" s="243"/>
      <c r="D1536" s="236" t="s">
        <v>202</v>
      </c>
      <c r="E1536" s="236" t="s">
        <v>202</v>
      </c>
      <c r="F1536" s="236" t="s">
        <v>202</v>
      </c>
      <c r="G1536" s="241" t="s">
        <v>202</v>
      </c>
      <c r="H1536" s="241" t="s">
        <v>202</v>
      </c>
      <c r="I1536" s="244">
        <v>2010.8000000000002</v>
      </c>
      <c r="J1536" s="244">
        <v>1724.6999999999998</v>
      </c>
      <c r="K1536" s="246">
        <v>95</v>
      </c>
      <c r="L1536" s="244">
        <v>12573532.35</v>
      </c>
      <c r="M1536" s="244">
        <v>0</v>
      </c>
      <c r="N1536" s="244">
        <v>0</v>
      </c>
      <c r="O1536" s="244">
        <v>0</v>
      </c>
      <c r="P1536" s="244">
        <v>12573532.35</v>
      </c>
      <c r="Q1536" s="244">
        <v>0</v>
      </c>
      <c r="R1536" s="244">
        <v>0</v>
      </c>
      <c r="S1536" s="242"/>
    </row>
    <row r="1537" spans="1:19" s="38" customFormat="1" ht="16.5" hidden="1" customHeight="1" x14ac:dyDescent="0.2">
      <c r="A1537" s="307" t="s">
        <v>115</v>
      </c>
      <c r="B1537" s="308"/>
      <c r="C1537" s="308"/>
      <c r="D1537" s="308"/>
      <c r="E1537" s="308"/>
      <c r="F1537" s="308"/>
      <c r="G1537" s="308"/>
      <c r="H1537" s="308"/>
      <c r="I1537" s="308"/>
      <c r="J1537" s="308"/>
      <c r="K1537" s="308"/>
      <c r="L1537" s="308"/>
      <c r="M1537" s="308"/>
      <c r="N1537" s="308"/>
      <c r="O1537" s="308"/>
      <c r="P1537" s="308"/>
      <c r="Q1537" s="308"/>
      <c r="R1537" s="308"/>
      <c r="S1537" s="309"/>
    </row>
    <row r="1538" spans="1:19" s="38" customFormat="1" ht="12" hidden="1" customHeight="1" x14ac:dyDescent="0.2">
      <c r="A1538" s="152">
        <v>915</v>
      </c>
      <c r="B1538" s="171" t="s">
        <v>1809</v>
      </c>
      <c r="C1538" s="184" t="s">
        <v>268</v>
      </c>
      <c r="D1538" s="172" t="s">
        <v>2200</v>
      </c>
      <c r="E1538" s="173">
        <v>1992</v>
      </c>
      <c r="F1538" s="51" t="s">
        <v>781</v>
      </c>
      <c r="G1538" s="177">
        <v>3</v>
      </c>
      <c r="H1538" s="167">
        <v>3</v>
      </c>
      <c r="I1538" s="153">
        <v>2316.17</v>
      </c>
      <c r="J1538" s="153">
        <v>1698.07</v>
      </c>
      <c r="K1538" s="177">
        <v>64</v>
      </c>
      <c r="L1538" s="153">
        <v>6496332.75</v>
      </c>
      <c r="M1538" s="153">
        <v>0</v>
      </c>
      <c r="N1538" s="153">
        <v>0</v>
      </c>
      <c r="O1538" s="153">
        <v>0</v>
      </c>
      <c r="P1538" s="153">
        <v>6496332.75</v>
      </c>
      <c r="Q1538" s="151">
        <v>0</v>
      </c>
      <c r="R1538" s="151">
        <v>0</v>
      </c>
      <c r="S1538" s="181" t="s">
        <v>2259</v>
      </c>
    </row>
    <row r="1539" spans="1:19" s="38" customFormat="1" ht="12" hidden="1" customHeight="1" x14ac:dyDescent="0.2">
      <c r="A1539" s="152">
        <v>916</v>
      </c>
      <c r="B1539" s="171" t="s">
        <v>1810</v>
      </c>
      <c r="C1539" s="184" t="s">
        <v>268</v>
      </c>
      <c r="D1539" s="172" t="s">
        <v>2200</v>
      </c>
      <c r="E1539" s="173">
        <v>1990</v>
      </c>
      <c r="F1539" s="51" t="s">
        <v>781</v>
      </c>
      <c r="G1539" s="177">
        <v>3</v>
      </c>
      <c r="H1539" s="167">
        <v>3</v>
      </c>
      <c r="I1539" s="153">
        <v>2130.6</v>
      </c>
      <c r="J1539" s="153">
        <v>1483</v>
      </c>
      <c r="K1539" s="177">
        <v>63</v>
      </c>
      <c r="L1539" s="153">
        <v>6549519.0999999996</v>
      </c>
      <c r="M1539" s="153">
        <v>0</v>
      </c>
      <c r="N1539" s="153">
        <v>0</v>
      </c>
      <c r="O1539" s="153">
        <v>0</v>
      </c>
      <c r="P1539" s="153">
        <v>6549519.0999999996</v>
      </c>
      <c r="Q1539" s="151">
        <v>0</v>
      </c>
      <c r="R1539" s="151">
        <v>0</v>
      </c>
      <c r="S1539" s="181" t="s">
        <v>2259</v>
      </c>
    </row>
    <row r="1540" spans="1:19" s="38" customFormat="1" ht="12" hidden="1" customHeight="1" x14ac:dyDescent="0.2">
      <c r="A1540" s="152">
        <v>917</v>
      </c>
      <c r="B1540" s="171" t="s">
        <v>1811</v>
      </c>
      <c r="C1540" s="184" t="s">
        <v>268</v>
      </c>
      <c r="D1540" s="172" t="s">
        <v>2200</v>
      </c>
      <c r="E1540" s="173">
        <v>1988</v>
      </c>
      <c r="F1540" s="51" t="s">
        <v>781</v>
      </c>
      <c r="G1540" s="177">
        <v>3</v>
      </c>
      <c r="H1540" s="167">
        <v>3</v>
      </c>
      <c r="I1540" s="153">
        <v>3222.8</v>
      </c>
      <c r="J1540" s="153">
        <v>1476.2</v>
      </c>
      <c r="K1540" s="177">
        <v>55</v>
      </c>
      <c r="L1540" s="153">
        <v>6564715.21</v>
      </c>
      <c r="M1540" s="153">
        <v>0</v>
      </c>
      <c r="N1540" s="153">
        <v>0</v>
      </c>
      <c r="O1540" s="153">
        <v>0</v>
      </c>
      <c r="P1540" s="153">
        <v>6564715.21</v>
      </c>
      <c r="Q1540" s="151">
        <v>0</v>
      </c>
      <c r="R1540" s="151">
        <v>0</v>
      </c>
      <c r="S1540" s="181" t="s">
        <v>2259</v>
      </c>
    </row>
    <row r="1541" spans="1:19" s="38" customFormat="1" ht="12" hidden="1" customHeight="1" x14ac:dyDescent="0.2">
      <c r="A1541" s="152">
        <v>918</v>
      </c>
      <c r="B1541" s="171" t="s">
        <v>1812</v>
      </c>
      <c r="C1541" s="184" t="s">
        <v>268</v>
      </c>
      <c r="D1541" s="172" t="s">
        <v>2200</v>
      </c>
      <c r="E1541" s="173">
        <v>1992</v>
      </c>
      <c r="F1541" s="51" t="s">
        <v>784</v>
      </c>
      <c r="G1541" s="177">
        <v>5</v>
      </c>
      <c r="H1541" s="167">
        <v>2</v>
      </c>
      <c r="I1541" s="153">
        <v>2579.66</v>
      </c>
      <c r="J1541" s="153">
        <v>1803.9</v>
      </c>
      <c r="K1541" s="177">
        <v>97</v>
      </c>
      <c r="L1541" s="153">
        <v>5131722.97</v>
      </c>
      <c r="M1541" s="153">
        <v>0</v>
      </c>
      <c r="N1541" s="153">
        <v>0</v>
      </c>
      <c r="O1541" s="153">
        <v>0</v>
      </c>
      <c r="P1541" s="153">
        <v>5131722.97</v>
      </c>
      <c r="Q1541" s="151">
        <v>0</v>
      </c>
      <c r="R1541" s="151">
        <v>0</v>
      </c>
      <c r="S1541" s="181" t="s">
        <v>2259</v>
      </c>
    </row>
    <row r="1542" spans="1:19" s="38" customFormat="1" ht="12" hidden="1" customHeight="1" x14ac:dyDescent="0.2">
      <c r="A1542" s="152">
        <v>919</v>
      </c>
      <c r="B1542" s="171" t="s">
        <v>1814</v>
      </c>
      <c r="C1542" s="184" t="s">
        <v>268</v>
      </c>
      <c r="D1542" s="172" t="s">
        <v>2200</v>
      </c>
      <c r="E1542" s="173">
        <v>1986</v>
      </c>
      <c r="F1542" s="51" t="s">
        <v>781</v>
      </c>
      <c r="G1542" s="177">
        <v>3</v>
      </c>
      <c r="H1542" s="167">
        <v>3</v>
      </c>
      <c r="I1542" s="153">
        <v>2011.9</v>
      </c>
      <c r="J1542" s="153">
        <v>1276.9000000000001</v>
      </c>
      <c r="K1542" s="177">
        <v>51</v>
      </c>
      <c r="L1542" s="153">
        <v>6946620.8399999999</v>
      </c>
      <c r="M1542" s="153">
        <v>0</v>
      </c>
      <c r="N1542" s="153">
        <v>0</v>
      </c>
      <c r="O1542" s="153">
        <v>0</v>
      </c>
      <c r="P1542" s="153">
        <v>6946620.8399999999</v>
      </c>
      <c r="Q1542" s="151">
        <v>0</v>
      </c>
      <c r="R1542" s="151">
        <v>0</v>
      </c>
      <c r="S1542" s="181" t="s">
        <v>2259</v>
      </c>
    </row>
    <row r="1543" spans="1:19" s="38" customFormat="1" ht="12" hidden="1" customHeight="1" x14ac:dyDescent="0.2">
      <c r="A1543" s="152">
        <v>920</v>
      </c>
      <c r="B1543" s="171" t="s">
        <v>1816</v>
      </c>
      <c r="C1543" s="184" t="s">
        <v>268</v>
      </c>
      <c r="D1543" s="172" t="s">
        <v>2200</v>
      </c>
      <c r="E1543" s="173">
        <v>1987</v>
      </c>
      <c r="F1543" s="51" t="s">
        <v>784</v>
      </c>
      <c r="G1543" s="177">
        <v>5</v>
      </c>
      <c r="H1543" s="167">
        <v>4</v>
      </c>
      <c r="I1543" s="153">
        <v>4506.22</v>
      </c>
      <c r="J1543" s="153">
        <v>3213.6</v>
      </c>
      <c r="K1543" s="177">
        <v>142</v>
      </c>
      <c r="L1543" s="153">
        <v>9765923.6999999993</v>
      </c>
      <c r="M1543" s="153">
        <v>0</v>
      </c>
      <c r="N1543" s="153">
        <v>0</v>
      </c>
      <c r="O1543" s="153">
        <v>0</v>
      </c>
      <c r="P1543" s="153">
        <v>9765923.6999999993</v>
      </c>
      <c r="Q1543" s="151">
        <v>0</v>
      </c>
      <c r="R1543" s="151">
        <v>0</v>
      </c>
      <c r="S1543" s="181" t="s">
        <v>2259</v>
      </c>
    </row>
    <row r="1544" spans="1:19" s="38" customFormat="1" ht="12" hidden="1" customHeight="1" x14ac:dyDescent="0.2">
      <c r="A1544" s="152">
        <v>921</v>
      </c>
      <c r="B1544" s="171" t="s">
        <v>1817</v>
      </c>
      <c r="C1544" s="184" t="s">
        <v>268</v>
      </c>
      <c r="D1544" s="172" t="s">
        <v>2200</v>
      </c>
      <c r="E1544" s="173">
        <v>1972</v>
      </c>
      <c r="F1544" s="51" t="s">
        <v>784</v>
      </c>
      <c r="G1544" s="177">
        <v>5</v>
      </c>
      <c r="H1544" s="167">
        <v>4</v>
      </c>
      <c r="I1544" s="153">
        <v>4369.5600000000004</v>
      </c>
      <c r="J1544" s="153">
        <v>3321.72</v>
      </c>
      <c r="K1544" s="177">
        <v>157</v>
      </c>
      <c r="L1544" s="153">
        <v>13442506.74</v>
      </c>
      <c r="M1544" s="153">
        <v>0</v>
      </c>
      <c r="N1544" s="153">
        <v>0</v>
      </c>
      <c r="O1544" s="153">
        <v>0</v>
      </c>
      <c r="P1544" s="153">
        <v>13442506.74</v>
      </c>
      <c r="Q1544" s="151">
        <v>0</v>
      </c>
      <c r="R1544" s="151">
        <v>0</v>
      </c>
      <c r="S1544" s="181" t="s">
        <v>2259</v>
      </c>
    </row>
    <row r="1545" spans="1:19" s="38" customFormat="1" ht="29.25" hidden="1" customHeight="1" x14ac:dyDescent="0.2">
      <c r="A1545" s="294" t="s">
        <v>237</v>
      </c>
      <c r="B1545" s="294"/>
      <c r="C1545" s="181"/>
      <c r="D1545" s="185" t="s">
        <v>202</v>
      </c>
      <c r="E1545" s="185" t="s">
        <v>202</v>
      </c>
      <c r="F1545" s="185" t="s">
        <v>202</v>
      </c>
      <c r="G1545" s="193" t="s">
        <v>202</v>
      </c>
      <c r="H1545" s="193" t="s">
        <v>202</v>
      </c>
      <c r="I1545" s="186">
        <v>21136.91</v>
      </c>
      <c r="J1545" s="186">
        <v>14273.39</v>
      </c>
      <c r="K1545" s="187">
        <v>629</v>
      </c>
      <c r="L1545" s="186">
        <v>54897341.309999995</v>
      </c>
      <c r="M1545" s="186">
        <v>0</v>
      </c>
      <c r="N1545" s="186">
        <v>0</v>
      </c>
      <c r="O1545" s="186">
        <v>0</v>
      </c>
      <c r="P1545" s="186">
        <v>54897341.309999995</v>
      </c>
      <c r="Q1545" s="186">
        <v>0</v>
      </c>
      <c r="R1545" s="186">
        <v>0</v>
      </c>
      <c r="S1545" s="188"/>
    </row>
    <row r="1546" spans="1:19" s="38" customFormat="1" ht="12" hidden="1" customHeight="1" x14ac:dyDescent="0.2">
      <c r="A1546" s="319" t="s">
        <v>143</v>
      </c>
      <c r="B1546" s="320"/>
      <c r="C1546" s="320"/>
      <c r="D1546" s="320"/>
      <c r="E1546" s="320"/>
      <c r="F1546" s="320"/>
      <c r="G1546" s="320"/>
      <c r="H1546" s="320"/>
      <c r="I1546" s="320"/>
      <c r="J1546" s="320"/>
      <c r="K1546" s="320"/>
      <c r="L1546" s="320"/>
      <c r="M1546" s="320"/>
      <c r="N1546" s="320"/>
      <c r="O1546" s="320"/>
      <c r="P1546" s="320"/>
      <c r="Q1546" s="320"/>
      <c r="R1546" s="320"/>
      <c r="S1546" s="321"/>
    </row>
    <row r="1547" spans="1:19" s="38" customFormat="1" ht="12" hidden="1" customHeight="1" x14ac:dyDescent="0.2">
      <c r="A1547" s="152">
        <v>922</v>
      </c>
      <c r="B1547" s="171" t="s">
        <v>1822</v>
      </c>
      <c r="C1547" s="184" t="s">
        <v>268</v>
      </c>
      <c r="D1547" s="172" t="s">
        <v>2200</v>
      </c>
      <c r="E1547" s="173">
        <v>1983</v>
      </c>
      <c r="F1547" s="51" t="s">
        <v>781</v>
      </c>
      <c r="G1547" s="177">
        <v>2</v>
      </c>
      <c r="H1547" s="167">
        <v>2</v>
      </c>
      <c r="I1547" s="153">
        <v>1115.26</v>
      </c>
      <c r="J1547" s="153">
        <v>671.68</v>
      </c>
      <c r="K1547" s="177">
        <v>16</v>
      </c>
      <c r="L1547" s="153">
        <v>3993535.08</v>
      </c>
      <c r="M1547" s="153">
        <v>0</v>
      </c>
      <c r="N1547" s="153">
        <v>0</v>
      </c>
      <c r="O1547" s="153">
        <v>0</v>
      </c>
      <c r="P1547" s="153">
        <v>3993535.08</v>
      </c>
      <c r="Q1547" s="151">
        <v>0</v>
      </c>
      <c r="R1547" s="151">
        <v>0</v>
      </c>
      <c r="S1547" s="181" t="s">
        <v>2259</v>
      </c>
    </row>
    <row r="1548" spans="1:19" s="38" customFormat="1" ht="12" hidden="1" customHeight="1" x14ac:dyDescent="0.2">
      <c r="A1548" s="152">
        <v>923</v>
      </c>
      <c r="B1548" s="171" t="s">
        <v>1823</v>
      </c>
      <c r="C1548" s="184" t="s">
        <v>268</v>
      </c>
      <c r="D1548" s="172" t="s">
        <v>2200</v>
      </c>
      <c r="E1548" s="173">
        <v>1984</v>
      </c>
      <c r="F1548" s="51" t="s">
        <v>781</v>
      </c>
      <c r="G1548" s="177">
        <v>2</v>
      </c>
      <c r="H1548" s="167">
        <v>2</v>
      </c>
      <c r="I1548" s="153">
        <v>1133.2</v>
      </c>
      <c r="J1548" s="153">
        <v>689.62</v>
      </c>
      <c r="K1548" s="177">
        <v>26</v>
      </c>
      <c r="L1548" s="153">
        <v>3993535.08</v>
      </c>
      <c r="M1548" s="153">
        <v>0</v>
      </c>
      <c r="N1548" s="153">
        <v>0</v>
      </c>
      <c r="O1548" s="153">
        <v>0</v>
      </c>
      <c r="P1548" s="153">
        <v>3993535.08</v>
      </c>
      <c r="Q1548" s="151">
        <v>0</v>
      </c>
      <c r="R1548" s="151">
        <v>0</v>
      </c>
      <c r="S1548" s="181" t="s">
        <v>2259</v>
      </c>
    </row>
    <row r="1549" spans="1:19" s="38" customFormat="1" ht="12" hidden="1" customHeight="1" x14ac:dyDescent="0.2">
      <c r="A1549" s="152">
        <v>924</v>
      </c>
      <c r="B1549" s="171" t="s">
        <v>1824</v>
      </c>
      <c r="C1549" s="184" t="s">
        <v>268</v>
      </c>
      <c r="D1549" s="172" t="s">
        <v>2200</v>
      </c>
      <c r="E1549" s="173">
        <v>1983</v>
      </c>
      <c r="F1549" s="51" t="s">
        <v>781</v>
      </c>
      <c r="G1549" s="177">
        <v>2</v>
      </c>
      <c r="H1549" s="167">
        <v>2</v>
      </c>
      <c r="I1549" s="153">
        <v>1129.8599999999999</v>
      </c>
      <c r="J1549" s="153">
        <v>686.28</v>
      </c>
      <c r="K1549" s="177">
        <v>23</v>
      </c>
      <c r="L1549" s="153">
        <v>3993535.08</v>
      </c>
      <c r="M1549" s="153">
        <v>0</v>
      </c>
      <c r="N1549" s="153">
        <v>0</v>
      </c>
      <c r="O1549" s="153">
        <v>0</v>
      </c>
      <c r="P1549" s="153">
        <v>3993535.08</v>
      </c>
      <c r="Q1549" s="151">
        <v>0</v>
      </c>
      <c r="R1549" s="151">
        <v>0</v>
      </c>
      <c r="S1549" s="181" t="s">
        <v>2259</v>
      </c>
    </row>
    <row r="1550" spans="1:19" s="38" customFormat="1" ht="12" hidden="1" customHeight="1" x14ac:dyDescent="0.2">
      <c r="A1550" s="152">
        <v>925</v>
      </c>
      <c r="B1550" s="171" t="s">
        <v>1825</v>
      </c>
      <c r="C1550" s="184" t="s">
        <v>268</v>
      </c>
      <c r="D1550" s="172" t="s">
        <v>2200</v>
      </c>
      <c r="E1550" s="173">
        <v>1985</v>
      </c>
      <c r="F1550" s="51" t="s">
        <v>781</v>
      </c>
      <c r="G1550" s="177">
        <v>2</v>
      </c>
      <c r="H1550" s="167">
        <v>2</v>
      </c>
      <c r="I1550" s="153">
        <v>1086.1099999999999</v>
      </c>
      <c r="J1550" s="153">
        <v>642.59</v>
      </c>
      <c r="K1550" s="177">
        <v>21</v>
      </c>
      <c r="L1550" s="153">
        <v>3993535.08</v>
      </c>
      <c r="M1550" s="153">
        <v>0</v>
      </c>
      <c r="N1550" s="153">
        <v>0</v>
      </c>
      <c r="O1550" s="153">
        <v>0</v>
      </c>
      <c r="P1550" s="153">
        <v>3993535.08</v>
      </c>
      <c r="Q1550" s="151">
        <v>0</v>
      </c>
      <c r="R1550" s="151">
        <v>0</v>
      </c>
      <c r="S1550" s="181" t="s">
        <v>2259</v>
      </c>
    </row>
    <row r="1551" spans="1:19" s="38" customFormat="1" ht="12" hidden="1" customHeight="1" x14ac:dyDescent="0.2">
      <c r="A1551" s="152">
        <v>926</v>
      </c>
      <c r="B1551" s="171" t="s">
        <v>1827</v>
      </c>
      <c r="C1551" s="184" t="s">
        <v>268</v>
      </c>
      <c r="D1551" s="172" t="s">
        <v>2200</v>
      </c>
      <c r="E1551" s="173">
        <v>1991</v>
      </c>
      <c r="F1551" s="51" t="s">
        <v>784</v>
      </c>
      <c r="G1551" s="177">
        <v>2</v>
      </c>
      <c r="H1551" s="167">
        <v>2</v>
      </c>
      <c r="I1551" s="153">
        <v>1021.2</v>
      </c>
      <c r="J1551" s="153">
        <v>782.9</v>
      </c>
      <c r="K1551" s="177">
        <v>22</v>
      </c>
      <c r="L1551" s="153">
        <v>7066186.5099999998</v>
      </c>
      <c r="M1551" s="153">
        <v>0</v>
      </c>
      <c r="N1551" s="153">
        <v>0</v>
      </c>
      <c r="O1551" s="153">
        <v>0</v>
      </c>
      <c r="P1551" s="153">
        <v>7066186.5099999998</v>
      </c>
      <c r="Q1551" s="151">
        <v>0</v>
      </c>
      <c r="R1551" s="151">
        <v>0</v>
      </c>
      <c r="S1551" s="181" t="s">
        <v>2259</v>
      </c>
    </row>
    <row r="1552" spans="1:19" s="38" customFormat="1" ht="27" hidden="1" customHeight="1" x14ac:dyDescent="0.2">
      <c r="A1552" s="310" t="s">
        <v>144</v>
      </c>
      <c r="B1552" s="310"/>
      <c r="C1552" s="181"/>
      <c r="D1552" s="185" t="s">
        <v>202</v>
      </c>
      <c r="E1552" s="185" t="s">
        <v>202</v>
      </c>
      <c r="F1552" s="185" t="s">
        <v>202</v>
      </c>
      <c r="G1552" s="193" t="s">
        <v>202</v>
      </c>
      <c r="H1552" s="193" t="s">
        <v>202</v>
      </c>
      <c r="I1552" s="186">
        <v>5485.6299999999992</v>
      </c>
      <c r="J1552" s="186">
        <v>3473.07</v>
      </c>
      <c r="K1552" s="187">
        <v>108</v>
      </c>
      <c r="L1552" s="186">
        <v>23040326.829999998</v>
      </c>
      <c r="M1552" s="186">
        <v>0</v>
      </c>
      <c r="N1552" s="186">
        <v>0</v>
      </c>
      <c r="O1552" s="186">
        <v>0</v>
      </c>
      <c r="P1552" s="186">
        <v>23040326.829999998</v>
      </c>
      <c r="Q1552" s="186">
        <v>0</v>
      </c>
      <c r="R1552" s="186">
        <v>0</v>
      </c>
      <c r="S1552" s="188"/>
    </row>
    <row r="1553" spans="1:19" s="38" customFormat="1" ht="12" hidden="1" customHeight="1" x14ac:dyDescent="0.2">
      <c r="A1553" s="319" t="s">
        <v>123</v>
      </c>
      <c r="B1553" s="320"/>
      <c r="C1553" s="320"/>
      <c r="D1553" s="320"/>
      <c r="E1553" s="320"/>
      <c r="F1553" s="320"/>
      <c r="G1553" s="320"/>
      <c r="H1553" s="320"/>
      <c r="I1553" s="320"/>
      <c r="J1553" s="320"/>
      <c r="K1553" s="320"/>
      <c r="L1553" s="320"/>
      <c r="M1553" s="320"/>
      <c r="N1553" s="320"/>
      <c r="O1553" s="320"/>
      <c r="P1553" s="320"/>
      <c r="Q1553" s="320"/>
      <c r="R1553" s="320"/>
      <c r="S1553" s="321"/>
    </row>
    <row r="1554" spans="1:19" s="38" customFormat="1" ht="12" hidden="1" customHeight="1" x14ac:dyDescent="0.2">
      <c r="A1554" s="152">
        <v>927</v>
      </c>
      <c r="B1554" s="171" t="s">
        <v>1830</v>
      </c>
      <c r="C1554" s="184" t="s">
        <v>268</v>
      </c>
      <c r="D1554" s="172" t="s">
        <v>2200</v>
      </c>
      <c r="E1554" s="173">
        <v>1973</v>
      </c>
      <c r="F1554" s="51" t="s">
        <v>784</v>
      </c>
      <c r="G1554" s="177">
        <v>2</v>
      </c>
      <c r="H1554" s="167">
        <v>3</v>
      </c>
      <c r="I1554" s="153">
        <v>979.8</v>
      </c>
      <c r="J1554" s="153">
        <v>930.7</v>
      </c>
      <c r="K1554" s="177">
        <v>30</v>
      </c>
      <c r="L1554" s="153">
        <v>5926479.0099999998</v>
      </c>
      <c r="M1554" s="153">
        <v>0</v>
      </c>
      <c r="N1554" s="153">
        <v>0</v>
      </c>
      <c r="O1554" s="153">
        <v>0</v>
      </c>
      <c r="P1554" s="153">
        <v>5926479.0099999998</v>
      </c>
      <c r="Q1554" s="151">
        <v>0</v>
      </c>
      <c r="R1554" s="151">
        <v>0</v>
      </c>
      <c r="S1554" s="181" t="s">
        <v>2259</v>
      </c>
    </row>
    <row r="1555" spans="1:19" s="38" customFormat="1" ht="12" hidden="1" customHeight="1" x14ac:dyDescent="0.2">
      <c r="A1555" s="152">
        <v>928</v>
      </c>
      <c r="B1555" s="171" t="s">
        <v>1832</v>
      </c>
      <c r="C1555" s="184" t="s">
        <v>268</v>
      </c>
      <c r="D1555" s="172" t="s">
        <v>2200</v>
      </c>
      <c r="E1555" s="173">
        <v>1970</v>
      </c>
      <c r="F1555" s="51" t="s">
        <v>784</v>
      </c>
      <c r="G1555" s="177">
        <v>2</v>
      </c>
      <c r="H1555" s="167">
        <v>3</v>
      </c>
      <c r="I1555" s="153">
        <v>948.4</v>
      </c>
      <c r="J1555" s="153">
        <v>861.2</v>
      </c>
      <c r="K1555" s="177">
        <v>20</v>
      </c>
      <c r="L1555" s="153">
        <v>5470596</v>
      </c>
      <c r="M1555" s="153">
        <v>0</v>
      </c>
      <c r="N1555" s="153">
        <v>0</v>
      </c>
      <c r="O1555" s="153">
        <v>0</v>
      </c>
      <c r="P1555" s="153">
        <v>5470596</v>
      </c>
      <c r="Q1555" s="151">
        <v>0</v>
      </c>
      <c r="R1555" s="151">
        <v>0</v>
      </c>
      <c r="S1555" s="181" t="s">
        <v>2259</v>
      </c>
    </row>
    <row r="1556" spans="1:19" s="38" customFormat="1" ht="27" hidden="1" customHeight="1" x14ac:dyDescent="0.2">
      <c r="A1556" s="310" t="s">
        <v>122</v>
      </c>
      <c r="B1556" s="310"/>
      <c r="C1556" s="181"/>
      <c r="D1556" s="185" t="s">
        <v>202</v>
      </c>
      <c r="E1556" s="185" t="s">
        <v>202</v>
      </c>
      <c r="F1556" s="185" t="s">
        <v>202</v>
      </c>
      <c r="G1556" s="193" t="s">
        <v>202</v>
      </c>
      <c r="H1556" s="193" t="s">
        <v>202</v>
      </c>
      <c r="I1556" s="186">
        <v>1928.1999999999998</v>
      </c>
      <c r="J1556" s="186">
        <v>1791.9</v>
      </c>
      <c r="K1556" s="187">
        <v>50</v>
      </c>
      <c r="L1556" s="186">
        <v>11397075.01</v>
      </c>
      <c r="M1556" s="186">
        <v>0</v>
      </c>
      <c r="N1556" s="186">
        <v>0</v>
      </c>
      <c r="O1556" s="186">
        <v>0</v>
      </c>
      <c r="P1556" s="186">
        <v>11397075.01</v>
      </c>
      <c r="Q1556" s="186">
        <v>0</v>
      </c>
      <c r="R1556" s="186">
        <v>0</v>
      </c>
      <c r="S1556" s="188"/>
    </row>
    <row r="1557" spans="1:19" s="38" customFormat="1" ht="12" hidden="1" customHeight="1" x14ac:dyDescent="0.2">
      <c r="A1557" s="297" t="s">
        <v>145</v>
      </c>
      <c r="B1557" s="298"/>
      <c r="C1557" s="298"/>
      <c r="D1557" s="298"/>
      <c r="E1557" s="298"/>
      <c r="F1557" s="298"/>
      <c r="G1557" s="298"/>
      <c r="H1557" s="298"/>
      <c r="I1557" s="298"/>
      <c r="J1557" s="298"/>
      <c r="K1557" s="298"/>
      <c r="L1557" s="298"/>
      <c r="M1557" s="298"/>
      <c r="N1557" s="298"/>
      <c r="O1557" s="298"/>
      <c r="P1557" s="298"/>
      <c r="Q1557" s="298"/>
      <c r="R1557" s="298"/>
      <c r="S1557" s="299"/>
    </row>
    <row r="1558" spans="1:19" s="38" customFormat="1" ht="12" hidden="1" customHeight="1" x14ac:dyDescent="0.2">
      <c r="A1558" s="152">
        <v>929</v>
      </c>
      <c r="B1558" s="171" t="s">
        <v>1834</v>
      </c>
      <c r="C1558" s="184" t="s">
        <v>268</v>
      </c>
      <c r="D1558" s="172" t="s">
        <v>2200</v>
      </c>
      <c r="E1558" s="173">
        <v>1984</v>
      </c>
      <c r="F1558" s="51" t="s">
        <v>784</v>
      </c>
      <c r="G1558" s="177">
        <v>3</v>
      </c>
      <c r="H1558" s="167">
        <v>1</v>
      </c>
      <c r="I1558" s="153">
        <v>2201.1</v>
      </c>
      <c r="J1558" s="153">
        <v>1123</v>
      </c>
      <c r="K1558" s="177">
        <v>53</v>
      </c>
      <c r="L1558" s="153">
        <v>5774518</v>
      </c>
      <c r="M1558" s="153">
        <v>0</v>
      </c>
      <c r="N1558" s="153">
        <v>0</v>
      </c>
      <c r="O1558" s="153">
        <v>0</v>
      </c>
      <c r="P1558" s="153">
        <v>5774518</v>
      </c>
      <c r="Q1558" s="151">
        <v>0</v>
      </c>
      <c r="R1558" s="151">
        <v>0</v>
      </c>
      <c r="S1558" s="181" t="s">
        <v>2259</v>
      </c>
    </row>
    <row r="1559" spans="1:19" s="38" customFormat="1" ht="12" hidden="1" customHeight="1" x14ac:dyDescent="0.2">
      <c r="A1559" s="152">
        <v>930</v>
      </c>
      <c r="B1559" s="171" t="s">
        <v>1835</v>
      </c>
      <c r="C1559" s="184" t="s">
        <v>268</v>
      </c>
      <c r="D1559" s="172" t="s">
        <v>2200</v>
      </c>
      <c r="E1559" s="173">
        <v>1980</v>
      </c>
      <c r="F1559" s="51" t="s">
        <v>784</v>
      </c>
      <c r="G1559" s="177">
        <v>3</v>
      </c>
      <c r="H1559" s="167">
        <v>3</v>
      </c>
      <c r="I1559" s="153">
        <v>2773.9</v>
      </c>
      <c r="J1559" s="153">
        <v>1518.4</v>
      </c>
      <c r="K1559" s="177">
        <v>50</v>
      </c>
      <c r="L1559" s="153">
        <v>3950986</v>
      </c>
      <c r="M1559" s="153">
        <v>0</v>
      </c>
      <c r="N1559" s="153">
        <v>0</v>
      </c>
      <c r="O1559" s="153">
        <v>0</v>
      </c>
      <c r="P1559" s="153">
        <v>3950986</v>
      </c>
      <c r="Q1559" s="151">
        <v>0</v>
      </c>
      <c r="R1559" s="151">
        <v>0</v>
      </c>
      <c r="S1559" s="181" t="s">
        <v>2259</v>
      </c>
    </row>
    <row r="1560" spans="1:19" s="38" customFormat="1" ht="12" hidden="1" customHeight="1" x14ac:dyDescent="0.2">
      <c r="A1560" s="152">
        <v>931</v>
      </c>
      <c r="B1560" s="171" t="s">
        <v>1836</v>
      </c>
      <c r="C1560" s="184" t="s">
        <v>268</v>
      </c>
      <c r="D1560" s="172" t="s">
        <v>2200</v>
      </c>
      <c r="E1560" s="173">
        <v>1976</v>
      </c>
      <c r="F1560" s="51" t="s">
        <v>784</v>
      </c>
      <c r="G1560" s="177">
        <v>2</v>
      </c>
      <c r="H1560" s="167">
        <v>3</v>
      </c>
      <c r="I1560" s="153">
        <v>1550.7</v>
      </c>
      <c r="J1560" s="153">
        <v>910.4</v>
      </c>
      <c r="K1560" s="177">
        <v>33</v>
      </c>
      <c r="L1560" s="153">
        <v>3950986</v>
      </c>
      <c r="M1560" s="153">
        <v>0</v>
      </c>
      <c r="N1560" s="153">
        <v>0</v>
      </c>
      <c r="O1560" s="153">
        <v>0</v>
      </c>
      <c r="P1560" s="153">
        <v>3950986</v>
      </c>
      <c r="Q1560" s="151">
        <v>0</v>
      </c>
      <c r="R1560" s="151">
        <v>0</v>
      </c>
      <c r="S1560" s="181" t="s">
        <v>2259</v>
      </c>
    </row>
    <row r="1561" spans="1:19" s="38" customFormat="1" ht="12" hidden="1" customHeight="1" x14ac:dyDescent="0.2">
      <c r="A1561" s="152">
        <v>932</v>
      </c>
      <c r="B1561" s="171" t="s">
        <v>1838</v>
      </c>
      <c r="C1561" s="184" t="s">
        <v>268</v>
      </c>
      <c r="D1561" s="172" t="s">
        <v>2200</v>
      </c>
      <c r="E1561" s="173">
        <v>1977</v>
      </c>
      <c r="F1561" s="51" t="s">
        <v>784</v>
      </c>
      <c r="G1561" s="177">
        <v>2</v>
      </c>
      <c r="H1561" s="167">
        <v>3</v>
      </c>
      <c r="I1561" s="153">
        <v>2103.3000000000002</v>
      </c>
      <c r="J1561" s="153">
        <v>882.4</v>
      </c>
      <c r="K1561" s="177">
        <v>41</v>
      </c>
      <c r="L1561" s="153">
        <v>4489673.5199999996</v>
      </c>
      <c r="M1561" s="153">
        <v>0</v>
      </c>
      <c r="N1561" s="153">
        <v>0</v>
      </c>
      <c r="O1561" s="153">
        <v>0</v>
      </c>
      <c r="P1561" s="153">
        <v>4489673.5199999996</v>
      </c>
      <c r="Q1561" s="151">
        <v>0</v>
      </c>
      <c r="R1561" s="151">
        <v>0</v>
      </c>
      <c r="S1561" s="181" t="s">
        <v>2259</v>
      </c>
    </row>
    <row r="1562" spans="1:19" s="38" customFormat="1" ht="12" hidden="1" customHeight="1" x14ac:dyDescent="0.2">
      <c r="A1562" s="152">
        <v>933</v>
      </c>
      <c r="B1562" s="171" t="s">
        <v>1840</v>
      </c>
      <c r="C1562" s="184" t="s">
        <v>268</v>
      </c>
      <c r="D1562" s="172" t="s">
        <v>2200</v>
      </c>
      <c r="E1562" s="173">
        <v>1987</v>
      </c>
      <c r="F1562" s="51" t="s">
        <v>784</v>
      </c>
      <c r="G1562" s="177">
        <v>2</v>
      </c>
      <c r="H1562" s="167">
        <v>2</v>
      </c>
      <c r="I1562" s="153">
        <v>1195.8</v>
      </c>
      <c r="J1562" s="153">
        <v>567.5</v>
      </c>
      <c r="K1562" s="177">
        <v>24</v>
      </c>
      <c r="L1562" s="153">
        <v>1337256.79</v>
      </c>
      <c r="M1562" s="153">
        <v>0</v>
      </c>
      <c r="N1562" s="153">
        <v>0</v>
      </c>
      <c r="O1562" s="153">
        <v>0</v>
      </c>
      <c r="P1562" s="153">
        <v>1337256.79</v>
      </c>
      <c r="Q1562" s="151">
        <v>0</v>
      </c>
      <c r="R1562" s="151">
        <v>0</v>
      </c>
      <c r="S1562" s="181" t="s">
        <v>2259</v>
      </c>
    </row>
    <row r="1563" spans="1:19" s="38" customFormat="1" ht="29.25" hidden="1" customHeight="1" x14ac:dyDescent="0.2">
      <c r="A1563" s="293" t="s">
        <v>146</v>
      </c>
      <c r="B1563" s="293"/>
      <c r="C1563" s="181"/>
      <c r="D1563" s="185" t="s">
        <v>202</v>
      </c>
      <c r="E1563" s="185" t="s">
        <v>202</v>
      </c>
      <c r="F1563" s="185" t="s">
        <v>202</v>
      </c>
      <c r="G1563" s="193" t="s">
        <v>202</v>
      </c>
      <c r="H1563" s="193" t="s">
        <v>202</v>
      </c>
      <c r="I1563" s="186">
        <v>9824.7999999999993</v>
      </c>
      <c r="J1563" s="186">
        <v>5001.7</v>
      </c>
      <c r="K1563" s="187">
        <v>201</v>
      </c>
      <c r="L1563" s="186">
        <v>19503420.309999999</v>
      </c>
      <c r="M1563" s="186">
        <v>0</v>
      </c>
      <c r="N1563" s="186">
        <v>0</v>
      </c>
      <c r="O1563" s="186">
        <v>0</v>
      </c>
      <c r="P1563" s="186">
        <v>19503420.309999999</v>
      </c>
      <c r="Q1563" s="186">
        <v>0</v>
      </c>
      <c r="R1563" s="186">
        <v>0</v>
      </c>
      <c r="S1563" s="188"/>
    </row>
    <row r="1564" spans="1:19" s="38" customFormat="1" ht="12" hidden="1" customHeight="1" x14ac:dyDescent="0.2">
      <c r="A1564" s="297" t="s">
        <v>116</v>
      </c>
      <c r="B1564" s="298"/>
      <c r="C1564" s="298"/>
      <c r="D1564" s="298"/>
      <c r="E1564" s="298"/>
      <c r="F1564" s="298"/>
      <c r="G1564" s="298"/>
      <c r="H1564" s="298"/>
      <c r="I1564" s="298"/>
      <c r="J1564" s="298"/>
      <c r="K1564" s="298"/>
      <c r="L1564" s="298"/>
      <c r="M1564" s="298"/>
      <c r="N1564" s="298"/>
      <c r="O1564" s="298"/>
      <c r="P1564" s="298"/>
      <c r="Q1564" s="298"/>
      <c r="R1564" s="298"/>
      <c r="S1564" s="299"/>
    </row>
    <row r="1565" spans="1:19" s="38" customFormat="1" ht="12" hidden="1" customHeight="1" x14ac:dyDescent="0.2">
      <c r="A1565" s="152">
        <v>934</v>
      </c>
      <c r="B1565" s="171" t="s">
        <v>1841</v>
      </c>
      <c r="C1565" s="184" t="s">
        <v>268</v>
      </c>
      <c r="D1565" s="172" t="s">
        <v>2200</v>
      </c>
      <c r="E1565" s="173">
        <v>1977</v>
      </c>
      <c r="F1565" s="51" t="s">
        <v>781</v>
      </c>
      <c r="G1565" s="177">
        <v>2</v>
      </c>
      <c r="H1565" s="167">
        <v>2</v>
      </c>
      <c r="I1565" s="153">
        <v>741</v>
      </c>
      <c r="J1565" s="153">
        <v>688.6</v>
      </c>
      <c r="K1565" s="177">
        <v>28</v>
      </c>
      <c r="L1565" s="153">
        <v>5318635.01</v>
      </c>
      <c r="M1565" s="153">
        <v>0</v>
      </c>
      <c r="N1565" s="153">
        <v>0</v>
      </c>
      <c r="O1565" s="153">
        <v>0</v>
      </c>
      <c r="P1565" s="153">
        <v>5318635.01</v>
      </c>
      <c r="Q1565" s="151">
        <v>0</v>
      </c>
      <c r="R1565" s="151">
        <v>0</v>
      </c>
      <c r="S1565" s="181" t="s">
        <v>2259</v>
      </c>
    </row>
    <row r="1566" spans="1:19" s="38" customFormat="1" ht="12" hidden="1" customHeight="1" x14ac:dyDescent="0.2">
      <c r="A1566" s="152">
        <v>935</v>
      </c>
      <c r="B1566" s="171" t="s">
        <v>1845</v>
      </c>
      <c r="C1566" s="184" t="s">
        <v>268</v>
      </c>
      <c r="D1566" s="172" t="s">
        <v>2200</v>
      </c>
      <c r="E1566" s="173">
        <v>1973</v>
      </c>
      <c r="F1566" s="51" t="s">
        <v>784</v>
      </c>
      <c r="G1566" s="177">
        <v>2</v>
      </c>
      <c r="H1566" s="167">
        <v>2</v>
      </c>
      <c r="I1566" s="153">
        <v>734.7</v>
      </c>
      <c r="J1566" s="153">
        <v>704.7</v>
      </c>
      <c r="K1566" s="177">
        <v>10</v>
      </c>
      <c r="L1566" s="153">
        <v>5318635.01</v>
      </c>
      <c r="M1566" s="153">
        <v>0</v>
      </c>
      <c r="N1566" s="153">
        <v>0</v>
      </c>
      <c r="O1566" s="153">
        <v>0</v>
      </c>
      <c r="P1566" s="153">
        <v>5318635.01</v>
      </c>
      <c r="Q1566" s="151">
        <v>0</v>
      </c>
      <c r="R1566" s="151">
        <v>0</v>
      </c>
      <c r="S1566" s="181" t="s">
        <v>2259</v>
      </c>
    </row>
    <row r="1567" spans="1:19" s="38" customFormat="1" ht="12" hidden="1" customHeight="1" x14ac:dyDescent="0.2">
      <c r="A1567" s="152">
        <v>936</v>
      </c>
      <c r="B1567" s="171" t="s">
        <v>1846</v>
      </c>
      <c r="C1567" s="184" t="s">
        <v>268</v>
      </c>
      <c r="D1567" s="172" t="s">
        <v>2200</v>
      </c>
      <c r="E1567" s="173">
        <v>1976</v>
      </c>
      <c r="F1567" s="51" t="s">
        <v>784</v>
      </c>
      <c r="G1567" s="177">
        <v>2</v>
      </c>
      <c r="H1567" s="167">
        <v>2</v>
      </c>
      <c r="I1567" s="153">
        <v>754.4</v>
      </c>
      <c r="J1567" s="153">
        <v>724.4</v>
      </c>
      <c r="K1567" s="177">
        <v>33</v>
      </c>
      <c r="L1567" s="153">
        <v>5318635.01</v>
      </c>
      <c r="M1567" s="153">
        <v>0</v>
      </c>
      <c r="N1567" s="153">
        <v>0</v>
      </c>
      <c r="O1567" s="153">
        <v>0</v>
      </c>
      <c r="P1567" s="153">
        <v>5318635.01</v>
      </c>
      <c r="Q1567" s="151">
        <v>0</v>
      </c>
      <c r="R1567" s="151">
        <v>0</v>
      </c>
      <c r="S1567" s="181" t="s">
        <v>2259</v>
      </c>
    </row>
    <row r="1568" spans="1:19" s="38" customFormat="1" ht="12" hidden="1" customHeight="1" x14ac:dyDescent="0.2">
      <c r="A1568" s="152">
        <v>937</v>
      </c>
      <c r="B1568" s="171" t="s">
        <v>1851</v>
      </c>
      <c r="C1568" s="184" t="s">
        <v>268</v>
      </c>
      <c r="D1568" s="172" t="s">
        <v>2200</v>
      </c>
      <c r="E1568" s="173">
        <v>1983</v>
      </c>
      <c r="F1568" s="51" t="s">
        <v>784</v>
      </c>
      <c r="G1568" s="177">
        <v>2</v>
      </c>
      <c r="H1568" s="167">
        <v>3</v>
      </c>
      <c r="I1568" s="153">
        <v>604.20000000000005</v>
      </c>
      <c r="J1568" s="153">
        <v>524.9</v>
      </c>
      <c r="K1568" s="177">
        <v>210</v>
      </c>
      <c r="L1568" s="153">
        <v>4590437.8899999997</v>
      </c>
      <c r="M1568" s="153">
        <v>0</v>
      </c>
      <c r="N1568" s="153">
        <v>0</v>
      </c>
      <c r="O1568" s="153">
        <v>0</v>
      </c>
      <c r="P1568" s="153">
        <v>4590437.8899999997</v>
      </c>
      <c r="Q1568" s="151">
        <v>0</v>
      </c>
      <c r="R1568" s="151">
        <v>0</v>
      </c>
      <c r="S1568" s="181" t="s">
        <v>2259</v>
      </c>
    </row>
    <row r="1569" spans="1:19" s="38" customFormat="1" ht="12" hidden="1" customHeight="1" x14ac:dyDescent="0.2">
      <c r="A1569" s="152">
        <v>938</v>
      </c>
      <c r="B1569" s="171" t="s">
        <v>1852</v>
      </c>
      <c r="C1569" s="184" t="s">
        <v>268</v>
      </c>
      <c r="D1569" s="172" t="s">
        <v>2200</v>
      </c>
      <c r="E1569" s="173">
        <v>1988</v>
      </c>
      <c r="F1569" s="51" t="s">
        <v>784</v>
      </c>
      <c r="G1569" s="177">
        <v>2</v>
      </c>
      <c r="H1569" s="167">
        <v>1</v>
      </c>
      <c r="I1569" s="153">
        <v>461</v>
      </c>
      <c r="J1569" s="153">
        <v>382.1</v>
      </c>
      <c r="K1569" s="177">
        <v>33</v>
      </c>
      <c r="L1569" s="153">
        <v>4134565.09</v>
      </c>
      <c r="M1569" s="153">
        <v>0</v>
      </c>
      <c r="N1569" s="153">
        <v>0</v>
      </c>
      <c r="O1569" s="153">
        <v>0</v>
      </c>
      <c r="P1569" s="153">
        <v>4134565.09</v>
      </c>
      <c r="Q1569" s="151">
        <v>0</v>
      </c>
      <c r="R1569" s="151">
        <v>0</v>
      </c>
      <c r="S1569" s="181" t="s">
        <v>2259</v>
      </c>
    </row>
    <row r="1570" spans="1:19" s="38" customFormat="1" ht="12" hidden="1" customHeight="1" x14ac:dyDescent="0.2">
      <c r="A1570" s="152">
        <v>939</v>
      </c>
      <c r="B1570" s="171" t="s">
        <v>1854</v>
      </c>
      <c r="C1570" s="184" t="s">
        <v>268</v>
      </c>
      <c r="D1570" s="172" t="s">
        <v>2200</v>
      </c>
      <c r="E1570" s="173">
        <v>1974</v>
      </c>
      <c r="F1570" s="51" t="s">
        <v>784</v>
      </c>
      <c r="G1570" s="177">
        <v>2</v>
      </c>
      <c r="H1570" s="167">
        <v>2</v>
      </c>
      <c r="I1570" s="153">
        <v>684.4</v>
      </c>
      <c r="J1570" s="153">
        <v>423.8</v>
      </c>
      <c r="K1570" s="177">
        <v>59</v>
      </c>
      <c r="L1570" s="153">
        <v>6716834.4000000004</v>
      </c>
      <c r="M1570" s="153">
        <v>0</v>
      </c>
      <c r="N1570" s="153">
        <v>0</v>
      </c>
      <c r="O1570" s="153">
        <v>0</v>
      </c>
      <c r="P1570" s="153">
        <v>6716834.4000000004</v>
      </c>
      <c r="Q1570" s="151">
        <v>0</v>
      </c>
      <c r="R1570" s="151">
        <v>0</v>
      </c>
      <c r="S1570" s="181" t="s">
        <v>2259</v>
      </c>
    </row>
    <row r="1571" spans="1:19" s="38" customFormat="1" ht="12" hidden="1" customHeight="1" x14ac:dyDescent="0.2">
      <c r="A1571" s="152">
        <v>940</v>
      </c>
      <c r="B1571" s="171" t="s">
        <v>1855</v>
      </c>
      <c r="C1571" s="184" t="s">
        <v>268</v>
      </c>
      <c r="D1571" s="172" t="s">
        <v>2200</v>
      </c>
      <c r="E1571" s="173">
        <v>1980</v>
      </c>
      <c r="F1571" s="51" t="s">
        <v>781</v>
      </c>
      <c r="G1571" s="177">
        <v>3</v>
      </c>
      <c r="H1571" s="167">
        <v>2</v>
      </c>
      <c r="I1571" s="153">
        <v>933.1</v>
      </c>
      <c r="J1571" s="153">
        <v>506.2</v>
      </c>
      <c r="K1571" s="177">
        <v>12</v>
      </c>
      <c r="L1571" s="153">
        <v>5318635.01</v>
      </c>
      <c r="M1571" s="153">
        <v>0</v>
      </c>
      <c r="N1571" s="153">
        <v>0</v>
      </c>
      <c r="O1571" s="153">
        <v>0</v>
      </c>
      <c r="P1571" s="153">
        <v>5318635.01</v>
      </c>
      <c r="Q1571" s="151">
        <v>0</v>
      </c>
      <c r="R1571" s="151">
        <v>0</v>
      </c>
      <c r="S1571" s="181" t="s">
        <v>2259</v>
      </c>
    </row>
    <row r="1572" spans="1:19" s="38" customFormat="1" ht="27.75" hidden="1" customHeight="1" x14ac:dyDescent="0.2">
      <c r="A1572" s="293" t="s">
        <v>117</v>
      </c>
      <c r="B1572" s="293"/>
      <c r="C1572" s="181"/>
      <c r="D1572" s="185" t="s">
        <v>202</v>
      </c>
      <c r="E1572" s="185" t="s">
        <v>202</v>
      </c>
      <c r="F1572" s="185" t="s">
        <v>202</v>
      </c>
      <c r="G1572" s="193" t="s">
        <v>202</v>
      </c>
      <c r="H1572" s="193" t="s">
        <v>202</v>
      </c>
      <c r="I1572" s="186">
        <v>4912.8</v>
      </c>
      <c r="J1572" s="186">
        <v>3954.7000000000003</v>
      </c>
      <c r="K1572" s="187">
        <v>385</v>
      </c>
      <c r="L1572" s="186">
        <v>36716377.419999994</v>
      </c>
      <c r="M1572" s="186">
        <v>0</v>
      </c>
      <c r="N1572" s="186">
        <v>0</v>
      </c>
      <c r="O1572" s="186">
        <v>0</v>
      </c>
      <c r="P1572" s="186">
        <v>36716377.419999994</v>
      </c>
      <c r="Q1572" s="186">
        <v>0</v>
      </c>
      <c r="R1572" s="186">
        <v>0</v>
      </c>
      <c r="S1572" s="188"/>
    </row>
    <row r="1573" spans="1:19" s="38" customFormat="1" ht="12" hidden="1" customHeight="1" x14ac:dyDescent="0.2">
      <c r="A1573" s="307" t="s">
        <v>129</v>
      </c>
      <c r="B1573" s="308"/>
      <c r="C1573" s="308"/>
      <c r="D1573" s="308"/>
      <c r="E1573" s="308"/>
      <c r="F1573" s="308"/>
      <c r="G1573" s="308"/>
      <c r="H1573" s="308"/>
      <c r="I1573" s="308"/>
      <c r="J1573" s="308"/>
      <c r="K1573" s="308"/>
      <c r="L1573" s="308"/>
      <c r="M1573" s="308"/>
      <c r="N1573" s="308"/>
      <c r="O1573" s="308"/>
      <c r="P1573" s="308"/>
      <c r="Q1573" s="308"/>
      <c r="R1573" s="308"/>
      <c r="S1573" s="309"/>
    </row>
    <row r="1574" spans="1:19" s="38" customFormat="1" ht="12" hidden="1" customHeight="1" x14ac:dyDescent="0.2">
      <c r="A1574" s="152">
        <v>941</v>
      </c>
      <c r="B1574" s="171" t="s">
        <v>1857</v>
      </c>
      <c r="C1574" s="184" t="s">
        <v>268</v>
      </c>
      <c r="D1574" s="172" t="s">
        <v>2200</v>
      </c>
      <c r="E1574" s="173">
        <v>1965</v>
      </c>
      <c r="F1574" s="51" t="s">
        <v>784</v>
      </c>
      <c r="G1574" s="177">
        <v>2</v>
      </c>
      <c r="H1574" s="167">
        <v>2</v>
      </c>
      <c r="I1574" s="153">
        <v>642.70000000000005</v>
      </c>
      <c r="J1574" s="153">
        <v>591.1</v>
      </c>
      <c r="K1574" s="177">
        <v>108</v>
      </c>
      <c r="L1574" s="153">
        <v>1862282.05</v>
      </c>
      <c r="M1574" s="153">
        <v>0</v>
      </c>
      <c r="N1574" s="153">
        <v>0</v>
      </c>
      <c r="O1574" s="153">
        <v>0</v>
      </c>
      <c r="P1574" s="153">
        <v>1862282.05</v>
      </c>
      <c r="Q1574" s="151">
        <v>0</v>
      </c>
      <c r="R1574" s="151">
        <v>0</v>
      </c>
      <c r="S1574" s="181" t="s">
        <v>2259</v>
      </c>
    </row>
    <row r="1575" spans="1:19" s="38" customFormat="1" ht="12" hidden="1" customHeight="1" x14ac:dyDescent="0.2">
      <c r="A1575" s="152">
        <v>942</v>
      </c>
      <c r="B1575" s="171" t="s">
        <v>1860</v>
      </c>
      <c r="C1575" s="184" t="s">
        <v>268</v>
      </c>
      <c r="D1575" s="172" t="s">
        <v>2200</v>
      </c>
      <c r="E1575" s="173">
        <v>1987</v>
      </c>
      <c r="F1575" s="51" t="s">
        <v>784</v>
      </c>
      <c r="G1575" s="177">
        <v>2</v>
      </c>
      <c r="H1575" s="167">
        <v>3</v>
      </c>
      <c r="I1575" s="153">
        <v>937.8</v>
      </c>
      <c r="J1575" s="153">
        <v>873.5</v>
      </c>
      <c r="K1575" s="177">
        <v>298</v>
      </c>
      <c r="L1575" s="153">
        <v>2600812.52</v>
      </c>
      <c r="M1575" s="153">
        <v>0</v>
      </c>
      <c r="N1575" s="153">
        <v>0</v>
      </c>
      <c r="O1575" s="153">
        <v>0</v>
      </c>
      <c r="P1575" s="153">
        <v>2600812.52</v>
      </c>
      <c r="Q1575" s="151">
        <v>0</v>
      </c>
      <c r="R1575" s="151">
        <v>0</v>
      </c>
      <c r="S1575" s="181" t="s">
        <v>2259</v>
      </c>
    </row>
    <row r="1576" spans="1:19" s="38" customFormat="1" ht="12" hidden="1" customHeight="1" x14ac:dyDescent="0.2">
      <c r="A1576" s="152">
        <v>943</v>
      </c>
      <c r="B1576" s="171" t="s">
        <v>1861</v>
      </c>
      <c r="C1576" s="184" t="s">
        <v>268</v>
      </c>
      <c r="D1576" s="172" t="s">
        <v>2200</v>
      </c>
      <c r="E1576" s="173">
        <v>1988</v>
      </c>
      <c r="F1576" s="51" t="s">
        <v>784</v>
      </c>
      <c r="G1576" s="177">
        <v>2</v>
      </c>
      <c r="H1576" s="167">
        <v>2</v>
      </c>
      <c r="I1576" s="153">
        <v>703.4</v>
      </c>
      <c r="J1576" s="153">
        <v>642.6</v>
      </c>
      <c r="K1576" s="177">
        <v>19</v>
      </c>
      <c r="L1576" s="153">
        <v>1748311.31</v>
      </c>
      <c r="M1576" s="153">
        <v>0</v>
      </c>
      <c r="N1576" s="153">
        <v>0</v>
      </c>
      <c r="O1576" s="153">
        <v>0</v>
      </c>
      <c r="P1576" s="153">
        <v>1748311.31</v>
      </c>
      <c r="Q1576" s="151">
        <v>0</v>
      </c>
      <c r="R1576" s="151">
        <v>0</v>
      </c>
      <c r="S1576" s="181" t="s">
        <v>2259</v>
      </c>
    </row>
    <row r="1577" spans="1:19" s="38" customFormat="1" ht="40.5" hidden="1" customHeight="1" x14ac:dyDescent="0.2">
      <c r="A1577" s="293" t="s">
        <v>130</v>
      </c>
      <c r="B1577" s="293"/>
      <c r="C1577" s="181"/>
      <c r="D1577" s="185" t="s">
        <v>202</v>
      </c>
      <c r="E1577" s="185" t="s">
        <v>202</v>
      </c>
      <c r="F1577" s="185" t="s">
        <v>202</v>
      </c>
      <c r="G1577" s="193" t="s">
        <v>202</v>
      </c>
      <c r="H1577" s="193" t="s">
        <v>202</v>
      </c>
      <c r="I1577" s="186">
        <v>2283.9</v>
      </c>
      <c r="J1577" s="186">
        <v>2107.1999999999998</v>
      </c>
      <c r="K1577" s="187">
        <v>425</v>
      </c>
      <c r="L1577" s="186">
        <v>6211405.8800000008</v>
      </c>
      <c r="M1577" s="186">
        <v>0</v>
      </c>
      <c r="N1577" s="186">
        <v>0</v>
      </c>
      <c r="O1577" s="186">
        <v>0</v>
      </c>
      <c r="P1577" s="186">
        <v>6211405.8800000008</v>
      </c>
      <c r="Q1577" s="186">
        <v>0</v>
      </c>
      <c r="R1577" s="186">
        <v>0</v>
      </c>
      <c r="S1577" s="188"/>
    </row>
    <row r="1578" spans="1:19" s="38" customFormat="1" ht="12" hidden="1" customHeight="1" x14ac:dyDescent="0.2">
      <c r="A1578" s="307" t="s">
        <v>203</v>
      </c>
      <c r="B1578" s="308"/>
      <c r="C1578" s="308"/>
      <c r="D1578" s="308"/>
      <c r="E1578" s="308"/>
      <c r="F1578" s="308"/>
      <c r="G1578" s="308"/>
      <c r="H1578" s="308"/>
      <c r="I1578" s="308"/>
      <c r="J1578" s="308"/>
      <c r="K1578" s="308"/>
      <c r="L1578" s="308"/>
      <c r="M1578" s="308"/>
      <c r="N1578" s="308"/>
      <c r="O1578" s="308"/>
      <c r="P1578" s="308"/>
      <c r="Q1578" s="308"/>
      <c r="R1578" s="308"/>
      <c r="S1578" s="309"/>
    </row>
    <row r="1579" spans="1:19" s="38" customFormat="1" ht="12" hidden="1" customHeight="1" x14ac:dyDescent="0.2">
      <c r="A1579" s="152">
        <v>944</v>
      </c>
      <c r="B1579" s="171" t="s">
        <v>1862</v>
      </c>
      <c r="C1579" s="184" t="s">
        <v>268</v>
      </c>
      <c r="D1579" s="172" t="s">
        <v>2200</v>
      </c>
      <c r="E1579" s="173">
        <v>1989</v>
      </c>
      <c r="F1579" s="51" t="s">
        <v>784</v>
      </c>
      <c r="G1579" s="177">
        <v>2</v>
      </c>
      <c r="H1579" s="167">
        <v>2</v>
      </c>
      <c r="I1579" s="153">
        <v>635</v>
      </c>
      <c r="J1579" s="153">
        <v>546.70000000000005</v>
      </c>
      <c r="K1579" s="177">
        <v>20</v>
      </c>
      <c r="L1579" s="153">
        <v>3115200.51</v>
      </c>
      <c r="M1579" s="153">
        <v>0</v>
      </c>
      <c r="N1579" s="153">
        <v>0</v>
      </c>
      <c r="O1579" s="153">
        <v>0</v>
      </c>
      <c r="P1579" s="153">
        <v>3115200.51</v>
      </c>
      <c r="Q1579" s="151">
        <v>0</v>
      </c>
      <c r="R1579" s="151">
        <v>0</v>
      </c>
      <c r="S1579" s="181" t="s">
        <v>2259</v>
      </c>
    </row>
    <row r="1580" spans="1:19" s="38" customFormat="1" ht="12" hidden="1" customHeight="1" x14ac:dyDescent="0.2">
      <c r="A1580" s="152">
        <v>945</v>
      </c>
      <c r="B1580" s="171" t="s">
        <v>1863</v>
      </c>
      <c r="C1580" s="184" t="s">
        <v>268</v>
      </c>
      <c r="D1580" s="172" t="s">
        <v>2200</v>
      </c>
      <c r="E1580" s="173">
        <v>1988</v>
      </c>
      <c r="F1580" s="51" t="s">
        <v>784</v>
      </c>
      <c r="G1580" s="177">
        <v>2</v>
      </c>
      <c r="H1580" s="167">
        <v>2</v>
      </c>
      <c r="I1580" s="153">
        <v>680</v>
      </c>
      <c r="J1580" s="153">
        <v>652.54</v>
      </c>
      <c r="K1580" s="177">
        <v>26</v>
      </c>
      <c r="L1580" s="153">
        <v>3343142</v>
      </c>
      <c r="M1580" s="153">
        <v>0</v>
      </c>
      <c r="N1580" s="153">
        <v>0</v>
      </c>
      <c r="O1580" s="153">
        <v>0</v>
      </c>
      <c r="P1580" s="153">
        <v>3343142</v>
      </c>
      <c r="Q1580" s="151">
        <v>0</v>
      </c>
      <c r="R1580" s="151">
        <v>0</v>
      </c>
      <c r="S1580" s="181" t="s">
        <v>2259</v>
      </c>
    </row>
    <row r="1581" spans="1:19" s="38" customFormat="1" ht="12" hidden="1" customHeight="1" x14ac:dyDescent="0.2">
      <c r="A1581" s="152">
        <v>946</v>
      </c>
      <c r="B1581" s="171" t="s">
        <v>1865</v>
      </c>
      <c r="C1581" s="184" t="s">
        <v>268</v>
      </c>
      <c r="D1581" s="172" t="s">
        <v>2200</v>
      </c>
      <c r="E1581" s="173">
        <v>1981</v>
      </c>
      <c r="F1581" s="51" t="s">
        <v>784</v>
      </c>
      <c r="G1581" s="177">
        <v>2</v>
      </c>
      <c r="H1581" s="167">
        <v>3</v>
      </c>
      <c r="I1581" s="153">
        <v>937</v>
      </c>
      <c r="J1581" s="153">
        <v>806.64</v>
      </c>
      <c r="K1581" s="177">
        <v>36</v>
      </c>
      <c r="L1581" s="153">
        <v>4779173.4400000004</v>
      </c>
      <c r="M1581" s="153">
        <v>0</v>
      </c>
      <c r="N1581" s="153">
        <v>0</v>
      </c>
      <c r="O1581" s="153">
        <v>0</v>
      </c>
      <c r="P1581" s="153">
        <v>4779173.4400000004</v>
      </c>
      <c r="Q1581" s="151">
        <v>0</v>
      </c>
      <c r="R1581" s="151">
        <v>0</v>
      </c>
      <c r="S1581" s="181" t="s">
        <v>2259</v>
      </c>
    </row>
    <row r="1582" spans="1:19" s="38" customFormat="1" ht="12" hidden="1" customHeight="1" x14ac:dyDescent="0.2">
      <c r="A1582" s="152">
        <v>947</v>
      </c>
      <c r="B1582" s="171" t="s">
        <v>1866</v>
      </c>
      <c r="C1582" s="184" t="s">
        <v>268</v>
      </c>
      <c r="D1582" s="172" t="s">
        <v>2200</v>
      </c>
      <c r="E1582" s="173">
        <v>1984</v>
      </c>
      <c r="F1582" s="51" t="s">
        <v>784</v>
      </c>
      <c r="G1582" s="177">
        <v>2</v>
      </c>
      <c r="H1582" s="167">
        <v>2</v>
      </c>
      <c r="I1582" s="153">
        <v>622</v>
      </c>
      <c r="J1582" s="153">
        <v>589.03</v>
      </c>
      <c r="K1582" s="177">
        <v>23</v>
      </c>
      <c r="L1582" s="153">
        <v>2735298</v>
      </c>
      <c r="M1582" s="153">
        <v>0</v>
      </c>
      <c r="N1582" s="153">
        <v>0</v>
      </c>
      <c r="O1582" s="153">
        <v>0</v>
      </c>
      <c r="P1582" s="153">
        <v>2735298</v>
      </c>
      <c r="Q1582" s="151">
        <v>0</v>
      </c>
      <c r="R1582" s="151">
        <v>0</v>
      </c>
      <c r="S1582" s="181" t="s">
        <v>2259</v>
      </c>
    </row>
    <row r="1583" spans="1:19" s="38" customFormat="1" ht="12" hidden="1" customHeight="1" x14ac:dyDescent="0.2">
      <c r="A1583" s="152">
        <v>948</v>
      </c>
      <c r="B1583" s="171" t="s">
        <v>1867</v>
      </c>
      <c r="C1583" s="184" t="s">
        <v>268</v>
      </c>
      <c r="D1583" s="172" t="s">
        <v>2200</v>
      </c>
      <c r="E1583" s="173">
        <v>1983</v>
      </c>
      <c r="F1583" s="51" t="s">
        <v>784</v>
      </c>
      <c r="G1583" s="177">
        <v>2</v>
      </c>
      <c r="H1583" s="167">
        <v>1</v>
      </c>
      <c r="I1583" s="153">
        <v>381.6</v>
      </c>
      <c r="J1583" s="153">
        <v>356.7</v>
      </c>
      <c r="K1583" s="177">
        <v>20</v>
      </c>
      <c r="L1583" s="153">
        <v>1914708.6</v>
      </c>
      <c r="M1583" s="153">
        <v>0</v>
      </c>
      <c r="N1583" s="153">
        <v>0</v>
      </c>
      <c r="O1583" s="153">
        <v>0</v>
      </c>
      <c r="P1583" s="153">
        <v>1914708.6</v>
      </c>
      <c r="Q1583" s="151">
        <v>0</v>
      </c>
      <c r="R1583" s="151">
        <v>0</v>
      </c>
      <c r="S1583" s="181" t="s">
        <v>2259</v>
      </c>
    </row>
    <row r="1584" spans="1:19" s="38" customFormat="1" ht="12" hidden="1" customHeight="1" x14ac:dyDescent="0.2">
      <c r="A1584" s="152">
        <v>949</v>
      </c>
      <c r="B1584" s="171" t="s">
        <v>1868</v>
      </c>
      <c r="C1584" s="184" t="s">
        <v>268</v>
      </c>
      <c r="D1584" s="172" t="s">
        <v>2200</v>
      </c>
      <c r="E1584" s="173">
        <v>1982</v>
      </c>
      <c r="F1584" s="51" t="s">
        <v>784</v>
      </c>
      <c r="G1584" s="177">
        <v>2</v>
      </c>
      <c r="H1584" s="167">
        <v>2</v>
      </c>
      <c r="I1584" s="153">
        <v>566</v>
      </c>
      <c r="J1584" s="153">
        <v>442.12</v>
      </c>
      <c r="K1584" s="177">
        <v>23</v>
      </c>
      <c r="L1584" s="153">
        <v>2887259.01</v>
      </c>
      <c r="M1584" s="153">
        <v>0</v>
      </c>
      <c r="N1584" s="153">
        <v>0</v>
      </c>
      <c r="O1584" s="153">
        <v>0</v>
      </c>
      <c r="P1584" s="153">
        <v>2887259.01</v>
      </c>
      <c r="Q1584" s="151">
        <v>0</v>
      </c>
      <c r="R1584" s="151">
        <v>0</v>
      </c>
      <c r="S1584" s="181" t="s">
        <v>2259</v>
      </c>
    </row>
    <row r="1585" spans="1:19" s="38" customFormat="1" ht="24.75" hidden="1" customHeight="1" x14ac:dyDescent="0.2">
      <c r="A1585" s="306" t="s">
        <v>147</v>
      </c>
      <c r="B1585" s="306"/>
      <c r="C1585" s="181"/>
      <c r="D1585" s="185" t="s">
        <v>202</v>
      </c>
      <c r="E1585" s="185" t="s">
        <v>202</v>
      </c>
      <c r="F1585" s="185" t="s">
        <v>202</v>
      </c>
      <c r="G1585" s="193" t="s">
        <v>202</v>
      </c>
      <c r="H1585" s="193" t="s">
        <v>202</v>
      </c>
      <c r="I1585" s="186">
        <v>3821.6</v>
      </c>
      <c r="J1585" s="186">
        <v>3393.7299999999996</v>
      </c>
      <c r="K1585" s="187">
        <v>148</v>
      </c>
      <c r="L1585" s="186">
        <v>18774781.559999999</v>
      </c>
      <c r="M1585" s="186">
        <v>0</v>
      </c>
      <c r="N1585" s="186">
        <v>0</v>
      </c>
      <c r="O1585" s="186">
        <v>0</v>
      </c>
      <c r="P1585" s="186">
        <v>18774781.559999999</v>
      </c>
      <c r="Q1585" s="186">
        <v>0</v>
      </c>
      <c r="R1585" s="186">
        <v>0</v>
      </c>
      <c r="S1585" s="188"/>
    </row>
    <row r="1586" spans="1:19" s="38" customFormat="1" ht="12" hidden="1" customHeight="1" x14ac:dyDescent="0.2">
      <c r="A1586" s="307" t="s">
        <v>132</v>
      </c>
      <c r="B1586" s="308"/>
      <c r="C1586" s="308"/>
      <c r="D1586" s="308"/>
      <c r="E1586" s="308"/>
      <c r="F1586" s="308"/>
      <c r="G1586" s="308"/>
      <c r="H1586" s="308"/>
      <c r="I1586" s="308"/>
      <c r="J1586" s="308"/>
      <c r="K1586" s="308"/>
      <c r="L1586" s="308"/>
      <c r="M1586" s="308"/>
      <c r="N1586" s="308"/>
      <c r="O1586" s="308"/>
      <c r="P1586" s="308"/>
      <c r="Q1586" s="308"/>
      <c r="R1586" s="308"/>
      <c r="S1586" s="309"/>
    </row>
    <row r="1587" spans="1:19" s="38" customFormat="1" ht="12" hidden="1" customHeight="1" x14ac:dyDescent="0.2">
      <c r="A1587" s="152">
        <v>950</v>
      </c>
      <c r="B1587" s="171" t="s">
        <v>74</v>
      </c>
      <c r="C1587" s="184" t="s">
        <v>268</v>
      </c>
      <c r="D1587" s="172" t="s">
        <v>2200</v>
      </c>
      <c r="E1587" s="173">
        <v>1964</v>
      </c>
      <c r="F1587" s="51" t="s">
        <v>781</v>
      </c>
      <c r="G1587" s="177">
        <v>2</v>
      </c>
      <c r="H1587" s="167">
        <v>2</v>
      </c>
      <c r="I1587" s="153">
        <v>800.6</v>
      </c>
      <c r="J1587" s="153">
        <v>744.8</v>
      </c>
      <c r="K1587" s="177">
        <v>37</v>
      </c>
      <c r="L1587" s="153">
        <v>439234.4</v>
      </c>
      <c r="M1587" s="153">
        <v>0</v>
      </c>
      <c r="N1587" s="153">
        <v>0</v>
      </c>
      <c r="O1587" s="153">
        <v>0</v>
      </c>
      <c r="P1587" s="153">
        <v>439234.4</v>
      </c>
      <c r="Q1587" s="151">
        <v>0</v>
      </c>
      <c r="R1587" s="151">
        <v>0</v>
      </c>
      <c r="S1587" s="181" t="s">
        <v>2259</v>
      </c>
    </row>
    <row r="1588" spans="1:19" s="38" customFormat="1" ht="26.25" hidden="1" customHeight="1" x14ac:dyDescent="0.2">
      <c r="A1588" s="306" t="s">
        <v>131</v>
      </c>
      <c r="B1588" s="306"/>
      <c r="C1588" s="181"/>
      <c r="D1588" s="185" t="s">
        <v>202</v>
      </c>
      <c r="E1588" s="185" t="s">
        <v>202</v>
      </c>
      <c r="F1588" s="185" t="s">
        <v>202</v>
      </c>
      <c r="G1588" s="193" t="s">
        <v>202</v>
      </c>
      <c r="H1588" s="193" t="s">
        <v>202</v>
      </c>
      <c r="I1588" s="186">
        <v>800.6</v>
      </c>
      <c r="J1588" s="186">
        <v>744.8</v>
      </c>
      <c r="K1588" s="187">
        <v>37</v>
      </c>
      <c r="L1588" s="186">
        <v>439234.4</v>
      </c>
      <c r="M1588" s="186">
        <v>0</v>
      </c>
      <c r="N1588" s="186">
        <v>0</v>
      </c>
      <c r="O1588" s="186">
        <v>0</v>
      </c>
      <c r="P1588" s="186">
        <v>439234.4</v>
      </c>
      <c r="Q1588" s="186">
        <v>0</v>
      </c>
      <c r="R1588" s="186">
        <v>0</v>
      </c>
      <c r="S1588" s="188"/>
    </row>
    <row r="1589" spans="1:19" s="38" customFormat="1" ht="12" hidden="1" customHeight="1" x14ac:dyDescent="0.2">
      <c r="A1589" s="307" t="s">
        <v>2254</v>
      </c>
      <c r="B1589" s="308"/>
      <c r="C1589" s="308"/>
      <c r="D1589" s="308"/>
      <c r="E1589" s="308"/>
      <c r="F1589" s="308"/>
      <c r="G1589" s="308"/>
      <c r="H1589" s="308"/>
      <c r="I1589" s="308"/>
      <c r="J1589" s="308"/>
      <c r="K1589" s="308"/>
      <c r="L1589" s="308"/>
      <c r="M1589" s="308"/>
      <c r="N1589" s="308"/>
      <c r="O1589" s="308"/>
      <c r="P1589" s="308"/>
      <c r="Q1589" s="308"/>
      <c r="R1589" s="308"/>
      <c r="S1589" s="309"/>
    </row>
    <row r="1590" spans="1:19" s="38" customFormat="1" ht="12" hidden="1" customHeight="1" x14ac:dyDescent="0.2">
      <c r="A1590" s="152">
        <v>951</v>
      </c>
      <c r="B1590" s="171" t="s">
        <v>1874</v>
      </c>
      <c r="C1590" s="184" t="s">
        <v>268</v>
      </c>
      <c r="D1590" s="172" t="s">
        <v>2200</v>
      </c>
      <c r="E1590" s="173">
        <v>1983</v>
      </c>
      <c r="F1590" s="51" t="s">
        <v>784</v>
      </c>
      <c r="G1590" s="177">
        <v>2</v>
      </c>
      <c r="H1590" s="167">
        <v>1</v>
      </c>
      <c r="I1590" s="153">
        <v>381.8</v>
      </c>
      <c r="J1590" s="153">
        <v>367.8</v>
      </c>
      <c r="K1590" s="177">
        <v>22</v>
      </c>
      <c r="L1590" s="153">
        <v>3616671.8</v>
      </c>
      <c r="M1590" s="153">
        <v>0</v>
      </c>
      <c r="N1590" s="153">
        <v>0</v>
      </c>
      <c r="O1590" s="153">
        <v>0</v>
      </c>
      <c r="P1590" s="153">
        <v>3616671.8</v>
      </c>
      <c r="Q1590" s="151">
        <v>0</v>
      </c>
      <c r="R1590" s="151">
        <v>0</v>
      </c>
      <c r="S1590" s="181" t="s">
        <v>2259</v>
      </c>
    </row>
    <row r="1591" spans="1:19" s="38" customFormat="1" ht="12" hidden="1" customHeight="1" x14ac:dyDescent="0.2">
      <c r="A1591" s="152">
        <v>952</v>
      </c>
      <c r="B1591" s="171" t="s">
        <v>1875</v>
      </c>
      <c r="C1591" s="184" t="s">
        <v>268</v>
      </c>
      <c r="D1591" s="172" t="s">
        <v>2200</v>
      </c>
      <c r="E1591" s="173">
        <v>1990</v>
      </c>
      <c r="F1591" s="51" t="s">
        <v>784</v>
      </c>
      <c r="G1591" s="177">
        <v>2</v>
      </c>
      <c r="H1591" s="167">
        <v>1</v>
      </c>
      <c r="I1591" s="153">
        <v>381.8</v>
      </c>
      <c r="J1591" s="153">
        <v>367.8</v>
      </c>
      <c r="K1591" s="177">
        <v>25</v>
      </c>
      <c r="L1591" s="153">
        <v>3616671.8</v>
      </c>
      <c r="M1591" s="153">
        <v>0</v>
      </c>
      <c r="N1591" s="153">
        <v>0</v>
      </c>
      <c r="O1591" s="153">
        <v>0</v>
      </c>
      <c r="P1591" s="153">
        <v>3616671.8</v>
      </c>
      <c r="Q1591" s="151">
        <v>0</v>
      </c>
      <c r="R1591" s="151">
        <v>0</v>
      </c>
      <c r="S1591" s="181" t="s">
        <v>2259</v>
      </c>
    </row>
    <row r="1592" spans="1:19" s="38" customFormat="1" ht="28.5" hidden="1" customHeight="1" x14ac:dyDescent="0.2">
      <c r="A1592" s="306" t="s">
        <v>2255</v>
      </c>
      <c r="B1592" s="306"/>
      <c r="C1592" s="181"/>
      <c r="D1592" s="185" t="s">
        <v>202</v>
      </c>
      <c r="E1592" s="185" t="s">
        <v>202</v>
      </c>
      <c r="F1592" s="185" t="s">
        <v>202</v>
      </c>
      <c r="G1592" s="193" t="s">
        <v>202</v>
      </c>
      <c r="H1592" s="193" t="s">
        <v>202</v>
      </c>
      <c r="I1592" s="186">
        <v>763.6</v>
      </c>
      <c r="J1592" s="186">
        <v>735.6</v>
      </c>
      <c r="K1592" s="187">
        <v>47</v>
      </c>
      <c r="L1592" s="186">
        <v>7233343.5999999996</v>
      </c>
      <c r="M1592" s="186">
        <v>0</v>
      </c>
      <c r="N1592" s="186">
        <v>0</v>
      </c>
      <c r="O1592" s="186">
        <v>0</v>
      </c>
      <c r="P1592" s="186">
        <v>7233343.5999999996</v>
      </c>
      <c r="Q1592" s="186">
        <v>0</v>
      </c>
      <c r="R1592" s="186">
        <v>0</v>
      </c>
      <c r="S1592" s="188"/>
    </row>
    <row r="1593" spans="1:19" s="38" customFormat="1" ht="12" hidden="1" customHeight="1" x14ac:dyDescent="0.2">
      <c r="A1593" s="307" t="s">
        <v>2234</v>
      </c>
      <c r="B1593" s="308"/>
      <c r="C1593" s="308"/>
      <c r="D1593" s="308"/>
      <c r="E1593" s="308"/>
      <c r="F1593" s="308"/>
      <c r="G1593" s="308"/>
      <c r="H1593" s="308"/>
      <c r="I1593" s="308"/>
      <c r="J1593" s="308"/>
      <c r="K1593" s="308"/>
      <c r="L1593" s="308"/>
      <c r="M1593" s="308"/>
      <c r="N1593" s="308"/>
      <c r="O1593" s="308"/>
      <c r="P1593" s="308"/>
      <c r="Q1593" s="308"/>
      <c r="R1593" s="308"/>
      <c r="S1593" s="309"/>
    </row>
    <row r="1594" spans="1:19" s="38" customFormat="1" ht="12" hidden="1" customHeight="1" x14ac:dyDescent="0.2">
      <c r="A1594" s="152">
        <v>953</v>
      </c>
      <c r="B1594" s="171" t="s">
        <v>1876</v>
      </c>
      <c r="C1594" s="184" t="s">
        <v>268</v>
      </c>
      <c r="D1594" s="172" t="s">
        <v>2200</v>
      </c>
      <c r="E1594" s="173">
        <v>1995</v>
      </c>
      <c r="F1594" s="51" t="s">
        <v>784</v>
      </c>
      <c r="G1594" s="177">
        <v>2</v>
      </c>
      <c r="H1594" s="167">
        <v>2</v>
      </c>
      <c r="I1594" s="153">
        <v>810.08</v>
      </c>
      <c r="J1594" s="153">
        <v>703.4</v>
      </c>
      <c r="K1594" s="177">
        <v>24</v>
      </c>
      <c r="L1594" s="153">
        <v>5349027.21</v>
      </c>
      <c r="M1594" s="153">
        <v>0</v>
      </c>
      <c r="N1594" s="153">
        <v>0</v>
      </c>
      <c r="O1594" s="153">
        <v>0</v>
      </c>
      <c r="P1594" s="153">
        <v>5349027.21</v>
      </c>
      <c r="Q1594" s="151">
        <v>0</v>
      </c>
      <c r="R1594" s="151">
        <v>0</v>
      </c>
      <c r="S1594" s="181" t="s">
        <v>2259</v>
      </c>
    </row>
    <row r="1595" spans="1:19" s="38" customFormat="1" ht="12" hidden="1" customHeight="1" x14ac:dyDescent="0.2">
      <c r="A1595" s="152">
        <v>954</v>
      </c>
      <c r="B1595" s="171" t="s">
        <v>1877</v>
      </c>
      <c r="C1595" s="184" t="s">
        <v>268</v>
      </c>
      <c r="D1595" s="172" t="s">
        <v>2200</v>
      </c>
      <c r="E1595" s="173">
        <v>1985</v>
      </c>
      <c r="F1595" s="51" t="s">
        <v>784</v>
      </c>
      <c r="G1595" s="177">
        <v>2</v>
      </c>
      <c r="H1595" s="167">
        <v>3</v>
      </c>
      <c r="I1595" s="153">
        <v>1047.4100000000001</v>
      </c>
      <c r="J1595" s="153">
        <v>848.43</v>
      </c>
      <c r="K1595" s="177">
        <v>38</v>
      </c>
      <c r="L1595" s="153">
        <v>5451241.3899999997</v>
      </c>
      <c r="M1595" s="153">
        <v>0</v>
      </c>
      <c r="N1595" s="153">
        <v>0</v>
      </c>
      <c r="O1595" s="153">
        <v>0</v>
      </c>
      <c r="P1595" s="153">
        <v>5451241.3899999997</v>
      </c>
      <c r="Q1595" s="151">
        <v>0</v>
      </c>
      <c r="R1595" s="151">
        <v>0</v>
      </c>
      <c r="S1595" s="181" t="s">
        <v>2259</v>
      </c>
    </row>
    <row r="1596" spans="1:19" s="38" customFormat="1" ht="12" hidden="1" customHeight="1" x14ac:dyDescent="0.2">
      <c r="A1596" s="152">
        <v>955</v>
      </c>
      <c r="B1596" s="171" t="s">
        <v>1878</v>
      </c>
      <c r="C1596" s="184" t="s">
        <v>268</v>
      </c>
      <c r="D1596" s="172" t="s">
        <v>2200</v>
      </c>
      <c r="E1596" s="173">
        <v>1985</v>
      </c>
      <c r="F1596" s="51" t="s">
        <v>784</v>
      </c>
      <c r="G1596" s="177">
        <v>2</v>
      </c>
      <c r="H1596" s="167">
        <v>3</v>
      </c>
      <c r="I1596" s="153">
        <v>1076.4000000000001</v>
      </c>
      <c r="J1596" s="153">
        <v>867.5</v>
      </c>
      <c r="K1596" s="177">
        <v>34</v>
      </c>
      <c r="L1596" s="153">
        <v>4686477.24</v>
      </c>
      <c r="M1596" s="153">
        <v>0</v>
      </c>
      <c r="N1596" s="153">
        <v>0</v>
      </c>
      <c r="O1596" s="153">
        <v>0</v>
      </c>
      <c r="P1596" s="153">
        <v>4686477.24</v>
      </c>
      <c r="Q1596" s="151">
        <v>0</v>
      </c>
      <c r="R1596" s="151">
        <v>0</v>
      </c>
      <c r="S1596" s="181" t="s">
        <v>2259</v>
      </c>
    </row>
    <row r="1597" spans="1:19" s="38" customFormat="1" ht="12" hidden="1" customHeight="1" x14ac:dyDescent="0.2">
      <c r="A1597" s="152">
        <v>956</v>
      </c>
      <c r="B1597" s="171" t="s">
        <v>1879</v>
      </c>
      <c r="C1597" s="184" t="s">
        <v>268</v>
      </c>
      <c r="D1597" s="172" t="s">
        <v>2200</v>
      </c>
      <c r="E1597" s="173">
        <v>1991</v>
      </c>
      <c r="F1597" s="51" t="s">
        <v>784</v>
      </c>
      <c r="G1597" s="177">
        <v>2</v>
      </c>
      <c r="H1597" s="167">
        <v>3</v>
      </c>
      <c r="I1597" s="153">
        <v>1070.97</v>
      </c>
      <c r="J1597" s="153">
        <v>872.07</v>
      </c>
      <c r="K1597" s="177">
        <v>27</v>
      </c>
      <c r="L1597" s="153">
        <v>5544297.0899999999</v>
      </c>
      <c r="M1597" s="153">
        <v>0</v>
      </c>
      <c r="N1597" s="153">
        <v>0</v>
      </c>
      <c r="O1597" s="153">
        <v>0</v>
      </c>
      <c r="P1597" s="153">
        <v>5544297.0899999999</v>
      </c>
      <c r="Q1597" s="151">
        <v>0</v>
      </c>
      <c r="R1597" s="151">
        <v>0</v>
      </c>
      <c r="S1597" s="181" t="s">
        <v>2259</v>
      </c>
    </row>
    <row r="1598" spans="1:19" s="38" customFormat="1" ht="12" hidden="1" customHeight="1" x14ac:dyDescent="0.2">
      <c r="A1598" s="152">
        <v>957</v>
      </c>
      <c r="B1598" s="171" t="s">
        <v>1880</v>
      </c>
      <c r="C1598" s="184" t="s">
        <v>268</v>
      </c>
      <c r="D1598" s="172" t="s">
        <v>2200</v>
      </c>
      <c r="E1598" s="173">
        <v>1999</v>
      </c>
      <c r="F1598" s="51" t="s">
        <v>784</v>
      </c>
      <c r="G1598" s="177">
        <v>3</v>
      </c>
      <c r="H1598" s="167">
        <v>3</v>
      </c>
      <c r="I1598" s="153">
        <v>1644.1</v>
      </c>
      <c r="J1598" s="153">
        <v>1509.42</v>
      </c>
      <c r="K1598" s="177">
        <v>43</v>
      </c>
      <c r="L1598" s="153">
        <v>7020598.2000000002</v>
      </c>
      <c r="M1598" s="153">
        <v>0</v>
      </c>
      <c r="N1598" s="153">
        <v>0</v>
      </c>
      <c r="O1598" s="153">
        <v>0</v>
      </c>
      <c r="P1598" s="153">
        <v>7020598.2000000002</v>
      </c>
      <c r="Q1598" s="151">
        <v>0</v>
      </c>
      <c r="R1598" s="151">
        <v>0</v>
      </c>
      <c r="S1598" s="181" t="s">
        <v>2259</v>
      </c>
    </row>
    <row r="1599" spans="1:19" s="38" customFormat="1" ht="12" hidden="1" customHeight="1" x14ac:dyDescent="0.2">
      <c r="A1599" s="152">
        <v>958</v>
      </c>
      <c r="B1599" s="171" t="s">
        <v>1881</v>
      </c>
      <c r="C1599" s="184" t="s">
        <v>268</v>
      </c>
      <c r="D1599" s="172" t="s">
        <v>2200</v>
      </c>
      <c r="E1599" s="173">
        <v>1995</v>
      </c>
      <c r="F1599" s="51" t="s">
        <v>784</v>
      </c>
      <c r="G1599" s="177">
        <v>2</v>
      </c>
      <c r="H1599" s="167">
        <v>2</v>
      </c>
      <c r="I1599" s="153">
        <v>683.9</v>
      </c>
      <c r="J1599" s="153">
        <v>576.70000000000005</v>
      </c>
      <c r="K1599" s="177">
        <v>20</v>
      </c>
      <c r="L1599" s="153">
        <v>4605937.91</v>
      </c>
      <c r="M1599" s="153">
        <v>0</v>
      </c>
      <c r="N1599" s="153">
        <v>0</v>
      </c>
      <c r="O1599" s="153">
        <v>0</v>
      </c>
      <c r="P1599" s="153">
        <v>4605937.91</v>
      </c>
      <c r="Q1599" s="151">
        <v>0</v>
      </c>
      <c r="R1599" s="151">
        <v>0</v>
      </c>
      <c r="S1599" s="181" t="s">
        <v>2259</v>
      </c>
    </row>
    <row r="1600" spans="1:19" s="38" customFormat="1" ht="12" hidden="1" customHeight="1" x14ac:dyDescent="0.2">
      <c r="A1600" s="152">
        <v>959</v>
      </c>
      <c r="B1600" s="171" t="s">
        <v>1882</v>
      </c>
      <c r="C1600" s="184" t="s">
        <v>268</v>
      </c>
      <c r="D1600" s="172" t="s">
        <v>2200</v>
      </c>
      <c r="E1600" s="173">
        <v>1991</v>
      </c>
      <c r="F1600" s="51" t="s">
        <v>784</v>
      </c>
      <c r="G1600" s="177">
        <v>2</v>
      </c>
      <c r="H1600" s="167">
        <v>3</v>
      </c>
      <c r="I1600" s="153">
        <v>1056.8</v>
      </c>
      <c r="J1600" s="153">
        <v>872.1</v>
      </c>
      <c r="K1600" s="177">
        <v>40</v>
      </c>
      <c r="L1600" s="153">
        <v>6230401.0099999998</v>
      </c>
      <c r="M1600" s="153">
        <v>0</v>
      </c>
      <c r="N1600" s="153">
        <v>0</v>
      </c>
      <c r="O1600" s="153">
        <v>0</v>
      </c>
      <c r="P1600" s="153">
        <v>6230401.0099999998</v>
      </c>
      <c r="Q1600" s="151">
        <v>0</v>
      </c>
      <c r="R1600" s="151">
        <v>0</v>
      </c>
      <c r="S1600" s="181" t="s">
        <v>2259</v>
      </c>
    </row>
    <row r="1601" spans="1:19" s="38" customFormat="1" ht="12" hidden="1" customHeight="1" x14ac:dyDescent="0.2">
      <c r="A1601" s="152">
        <v>960</v>
      </c>
      <c r="B1601" s="171" t="s">
        <v>1883</v>
      </c>
      <c r="C1601" s="184" t="s">
        <v>268</v>
      </c>
      <c r="D1601" s="172" t="s">
        <v>2200</v>
      </c>
      <c r="E1601" s="173">
        <v>1988</v>
      </c>
      <c r="F1601" s="51" t="s">
        <v>784</v>
      </c>
      <c r="G1601" s="177">
        <v>2</v>
      </c>
      <c r="H1601" s="167">
        <v>1</v>
      </c>
      <c r="I1601" s="153">
        <v>640.1</v>
      </c>
      <c r="J1601" s="153">
        <v>540.29999999999995</v>
      </c>
      <c r="K1601" s="177">
        <v>18</v>
      </c>
      <c r="L1601" s="153">
        <v>3637946.34</v>
      </c>
      <c r="M1601" s="153">
        <v>0</v>
      </c>
      <c r="N1601" s="153">
        <v>0</v>
      </c>
      <c r="O1601" s="153">
        <v>0</v>
      </c>
      <c r="P1601" s="153">
        <v>3637946.34</v>
      </c>
      <c r="Q1601" s="151">
        <v>0</v>
      </c>
      <c r="R1601" s="151">
        <v>0</v>
      </c>
      <c r="S1601" s="181" t="s">
        <v>2259</v>
      </c>
    </row>
    <row r="1602" spans="1:19" s="38" customFormat="1" ht="27.75" hidden="1" customHeight="1" x14ac:dyDescent="0.2">
      <c r="A1602" s="306" t="s">
        <v>2235</v>
      </c>
      <c r="B1602" s="306"/>
      <c r="C1602" s="181"/>
      <c r="D1602" s="185" t="s">
        <v>202</v>
      </c>
      <c r="E1602" s="185" t="s">
        <v>202</v>
      </c>
      <c r="F1602" s="185" t="s">
        <v>202</v>
      </c>
      <c r="G1602" s="193" t="s">
        <v>202</v>
      </c>
      <c r="H1602" s="193" t="s">
        <v>202</v>
      </c>
      <c r="I1602" s="186">
        <v>8029.7600000000011</v>
      </c>
      <c r="J1602" s="186">
        <v>6789.92</v>
      </c>
      <c r="K1602" s="187">
        <v>244</v>
      </c>
      <c r="L1602" s="186">
        <v>42525926.390000001</v>
      </c>
      <c r="M1602" s="186">
        <v>0</v>
      </c>
      <c r="N1602" s="186">
        <v>0</v>
      </c>
      <c r="O1602" s="186">
        <v>0</v>
      </c>
      <c r="P1602" s="186">
        <v>42525926.390000001</v>
      </c>
      <c r="Q1602" s="186">
        <v>0</v>
      </c>
      <c r="R1602" s="186">
        <v>0</v>
      </c>
      <c r="S1602" s="188"/>
    </row>
    <row r="1603" spans="1:19" s="38" customFormat="1" ht="12" hidden="1" customHeight="1" x14ac:dyDescent="0.2">
      <c r="A1603" s="307" t="s">
        <v>2256</v>
      </c>
      <c r="B1603" s="308"/>
      <c r="C1603" s="308"/>
      <c r="D1603" s="308"/>
      <c r="E1603" s="308"/>
      <c r="F1603" s="308"/>
      <c r="G1603" s="308"/>
      <c r="H1603" s="308"/>
      <c r="I1603" s="308"/>
      <c r="J1603" s="308"/>
      <c r="K1603" s="308"/>
      <c r="L1603" s="308"/>
      <c r="M1603" s="308"/>
      <c r="N1603" s="308"/>
      <c r="O1603" s="308"/>
      <c r="P1603" s="308"/>
      <c r="Q1603" s="308"/>
      <c r="R1603" s="308"/>
      <c r="S1603" s="309"/>
    </row>
    <row r="1604" spans="1:19" s="38" customFormat="1" ht="12" hidden="1" customHeight="1" x14ac:dyDescent="0.2">
      <c r="A1604" s="152">
        <v>961</v>
      </c>
      <c r="B1604" s="171" t="s">
        <v>1886</v>
      </c>
      <c r="C1604" s="184" t="s">
        <v>268</v>
      </c>
      <c r="D1604" s="172" t="s">
        <v>2200</v>
      </c>
      <c r="E1604" s="173">
        <v>1985</v>
      </c>
      <c r="F1604" s="51" t="s">
        <v>784</v>
      </c>
      <c r="G1604" s="177">
        <v>2</v>
      </c>
      <c r="H1604" s="167">
        <v>2</v>
      </c>
      <c r="I1604" s="153">
        <v>515.5</v>
      </c>
      <c r="J1604" s="153">
        <v>335.9</v>
      </c>
      <c r="K1604" s="177">
        <v>21</v>
      </c>
      <c r="L1604" s="153">
        <v>4102947.01</v>
      </c>
      <c r="M1604" s="153">
        <v>0</v>
      </c>
      <c r="N1604" s="153">
        <v>0</v>
      </c>
      <c r="O1604" s="153">
        <v>0</v>
      </c>
      <c r="P1604" s="153">
        <v>4102947.01</v>
      </c>
      <c r="Q1604" s="151">
        <v>0</v>
      </c>
      <c r="R1604" s="151">
        <v>0</v>
      </c>
      <c r="S1604" s="181" t="s">
        <v>2259</v>
      </c>
    </row>
    <row r="1605" spans="1:19" s="38" customFormat="1" ht="28.5" hidden="1" customHeight="1" x14ac:dyDescent="0.2">
      <c r="A1605" s="306" t="s">
        <v>2257</v>
      </c>
      <c r="B1605" s="306"/>
      <c r="C1605" s="181"/>
      <c r="D1605" s="185" t="s">
        <v>202</v>
      </c>
      <c r="E1605" s="185" t="s">
        <v>202</v>
      </c>
      <c r="F1605" s="185" t="s">
        <v>202</v>
      </c>
      <c r="G1605" s="193" t="s">
        <v>202</v>
      </c>
      <c r="H1605" s="193" t="s">
        <v>202</v>
      </c>
      <c r="I1605" s="186">
        <v>515.5</v>
      </c>
      <c r="J1605" s="186">
        <v>335.9</v>
      </c>
      <c r="K1605" s="187">
        <v>21</v>
      </c>
      <c r="L1605" s="186">
        <v>4102947.01</v>
      </c>
      <c r="M1605" s="186">
        <v>0</v>
      </c>
      <c r="N1605" s="186">
        <v>0</v>
      </c>
      <c r="O1605" s="186">
        <v>0</v>
      </c>
      <c r="P1605" s="186">
        <v>4102947.01</v>
      </c>
      <c r="Q1605" s="186">
        <v>0</v>
      </c>
      <c r="R1605" s="186">
        <v>0</v>
      </c>
      <c r="S1605" s="188"/>
    </row>
    <row r="1606" spans="1:19" s="38" customFormat="1" ht="12" hidden="1" customHeight="1" x14ac:dyDescent="0.2">
      <c r="A1606" s="297" t="s">
        <v>148</v>
      </c>
      <c r="B1606" s="298"/>
      <c r="C1606" s="298"/>
      <c r="D1606" s="298"/>
      <c r="E1606" s="298"/>
      <c r="F1606" s="298"/>
      <c r="G1606" s="298"/>
      <c r="H1606" s="298"/>
      <c r="I1606" s="298"/>
      <c r="J1606" s="298"/>
      <c r="K1606" s="298"/>
      <c r="L1606" s="298"/>
      <c r="M1606" s="298"/>
      <c r="N1606" s="298"/>
      <c r="O1606" s="298"/>
      <c r="P1606" s="298"/>
      <c r="Q1606" s="298"/>
      <c r="R1606" s="298"/>
      <c r="S1606" s="299"/>
    </row>
    <row r="1607" spans="1:19" s="38" customFormat="1" ht="12" hidden="1" customHeight="1" x14ac:dyDescent="0.2">
      <c r="A1607" s="152">
        <v>962</v>
      </c>
      <c r="B1607" s="171" t="s">
        <v>1888</v>
      </c>
      <c r="C1607" s="184" t="s">
        <v>268</v>
      </c>
      <c r="D1607" s="172" t="s">
        <v>2200</v>
      </c>
      <c r="E1607" s="173">
        <v>1989</v>
      </c>
      <c r="F1607" s="51" t="s">
        <v>784</v>
      </c>
      <c r="G1607" s="177">
        <v>5</v>
      </c>
      <c r="H1607" s="167">
        <v>6</v>
      </c>
      <c r="I1607" s="153">
        <v>4074</v>
      </c>
      <c r="J1607" s="153">
        <v>4072.9</v>
      </c>
      <c r="K1607" s="177">
        <v>161</v>
      </c>
      <c r="L1607" s="153">
        <v>11343888.65</v>
      </c>
      <c r="M1607" s="153">
        <v>0</v>
      </c>
      <c r="N1607" s="153">
        <v>0</v>
      </c>
      <c r="O1607" s="153">
        <v>0</v>
      </c>
      <c r="P1607" s="153">
        <v>11343888.65</v>
      </c>
      <c r="Q1607" s="151">
        <v>0</v>
      </c>
      <c r="R1607" s="151">
        <v>0</v>
      </c>
      <c r="S1607" s="181" t="s">
        <v>2259</v>
      </c>
    </row>
    <row r="1608" spans="1:19" s="38" customFormat="1" ht="12" hidden="1" customHeight="1" x14ac:dyDescent="0.2">
      <c r="A1608" s="152">
        <v>963</v>
      </c>
      <c r="B1608" s="171" t="s">
        <v>1889</v>
      </c>
      <c r="C1608" s="184" t="s">
        <v>268</v>
      </c>
      <c r="D1608" s="172" t="s">
        <v>2200</v>
      </c>
      <c r="E1608" s="173">
        <v>1955</v>
      </c>
      <c r="F1608" s="51" t="s">
        <v>784</v>
      </c>
      <c r="G1608" s="177">
        <v>2</v>
      </c>
      <c r="H1608" s="167">
        <v>2</v>
      </c>
      <c r="I1608" s="153">
        <v>787.5</v>
      </c>
      <c r="J1608" s="153">
        <v>734</v>
      </c>
      <c r="K1608" s="177">
        <v>18</v>
      </c>
      <c r="L1608" s="153">
        <v>3181867.13</v>
      </c>
      <c r="M1608" s="153">
        <v>0</v>
      </c>
      <c r="N1608" s="153">
        <v>0</v>
      </c>
      <c r="O1608" s="153">
        <v>0</v>
      </c>
      <c r="P1608" s="153">
        <v>3181867.13</v>
      </c>
      <c r="Q1608" s="151">
        <v>0</v>
      </c>
      <c r="R1608" s="151">
        <v>0</v>
      </c>
      <c r="S1608" s="181" t="s">
        <v>2259</v>
      </c>
    </row>
    <row r="1609" spans="1:19" s="38" customFormat="1" ht="12" hidden="1" customHeight="1" x14ac:dyDescent="0.2">
      <c r="A1609" s="152">
        <v>964</v>
      </c>
      <c r="B1609" s="171" t="s">
        <v>1890</v>
      </c>
      <c r="C1609" s="184" t="s">
        <v>268</v>
      </c>
      <c r="D1609" s="172" t="s">
        <v>2200</v>
      </c>
      <c r="E1609" s="173">
        <v>1935</v>
      </c>
      <c r="F1609" s="51" t="s">
        <v>784</v>
      </c>
      <c r="G1609" s="177">
        <v>2</v>
      </c>
      <c r="H1609" s="167">
        <v>2</v>
      </c>
      <c r="I1609" s="153">
        <v>557.6</v>
      </c>
      <c r="J1609" s="153">
        <v>499.4</v>
      </c>
      <c r="K1609" s="177">
        <v>19</v>
      </c>
      <c r="L1609" s="153">
        <v>3349958.1</v>
      </c>
      <c r="M1609" s="153">
        <v>0</v>
      </c>
      <c r="N1609" s="153">
        <v>0</v>
      </c>
      <c r="O1609" s="153">
        <v>0</v>
      </c>
      <c r="P1609" s="153">
        <v>3349958.1</v>
      </c>
      <c r="Q1609" s="151">
        <v>0</v>
      </c>
      <c r="R1609" s="151">
        <v>0</v>
      </c>
      <c r="S1609" s="181" t="s">
        <v>2259</v>
      </c>
    </row>
    <row r="1610" spans="1:19" s="38" customFormat="1" ht="12" hidden="1" customHeight="1" x14ac:dyDescent="0.2">
      <c r="A1610" s="152">
        <v>965</v>
      </c>
      <c r="B1610" s="171" t="s">
        <v>1891</v>
      </c>
      <c r="C1610" s="184" t="s">
        <v>268</v>
      </c>
      <c r="D1610" s="172" t="s">
        <v>2200</v>
      </c>
      <c r="E1610" s="173">
        <v>1953</v>
      </c>
      <c r="F1610" s="51" t="s">
        <v>784</v>
      </c>
      <c r="G1610" s="177">
        <v>2</v>
      </c>
      <c r="H1610" s="167">
        <v>2</v>
      </c>
      <c r="I1610" s="153">
        <v>639.1</v>
      </c>
      <c r="J1610" s="153">
        <v>580.6</v>
      </c>
      <c r="K1610" s="177">
        <v>18</v>
      </c>
      <c r="L1610" s="153">
        <v>3874805.51</v>
      </c>
      <c r="M1610" s="153">
        <v>0</v>
      </c>
      <c r="N1610" s="153">
        <v>0</v>
      </c>
      <c r="O1610" s="153">
        <v>0</v>
      </c>
      <c r="P1610" s="153">
        <v>3874805.51</v>
      </c>
      <c r="Q1610" s="151">
        <v>0</v>
      </c>
      <c r="R1610" s="151">
        <v>0</v>
      </c>
      <c r="S1610" s="181" t="s">
        <v>2259</v>
      </c>
    </row>
    <row r="1611" spans="1:19" s="38" customFormat="1" ht="12" hidden="1" customHeight="1" x14ac:dyDescent="0.2">
      <c r="A1611" s="152">
        <v>966</v>
      </c>
      <c r="B1611" s="171" t="s">
        <v>1892</v>
      </c>
      <c r="C1611" s="184" t="s">
        <v>268</v>
      </c>
      <c r="D1611" s="172" t="s">
        <v>2200</v>
      </c>
      <c r="E1611" s="173">
        <v>1995</v>
      </c>
      <c r="F1611" s="51" t="s">
        <v>784</v>
      </c>
      <c r="G1611" s="177">
        <v>5</v>
      </c>
      <c r="H1611" s="167">
        <v>4</v>
      </c>
      <c r="I1611" s="153">
        <v>3114.1</v>
      </c>
      <c r="J1611" s="153">
        <v>2851.4</v>
      </c>
      <c r="K1611" s="177">
        <v>111</v>
      </c>
      <c r="L1611" s="153">
        <v>9270999.0600000005</v>
      </c>
      <c r="M1611" s="153">
        <v>0</v>
      </c>
      <c r="N1611" s="153">
        <v>0</v>
      </c>
      <c r="O1611" s="153">
        <v>0</v>
      </c>
      <c r="P1611" s="153">
        <v>9270999.0600000005</v>
      </c>
      <c r="Q1611" s="151">
        <v>0</v>
      </c>
      <c r="R1611" s="151">
        <v>0</v>
      </c>
      <c r="S1611" s="181" t="s">
        <v>2259</v>
      </c>
    </row>
    <row r="1612" spans="1:19" s="38" customFormat="1" ht="12" hidden="1" customHeight="1" x14ac:dyDescent="0.2">
      <c r="A1612" s="152">
        <v>967</v>
      </c>
      <c r="B1612" s="171" t="s">
        <v>1893</v>
      </c>
      <c r="C1612" s="184" t="s">
        <v>268</v>
      </c>
      <c r="D1612" s="172" t="s">
        <v>2200</v>
      </c>
      <c r="E1612" s="173">
        <v>1960</v>
      </c>
      <c r="F1612" s="51" t="s">
        <v>784</v>
      </c>
      <c r="G1612" s="177">
        <v>2</v>
      </c>
      <c r="H1612" s="167">
        <v>1</v>
      </c>
      <c r="I1612" s="153">
        <v>309</v>
      </c>
      <c r="J1612" s="153">
        <v>284.5</v>
      </c>
      <c r="K1612" s="177">
        <v>9</v>
      </c>
      <c r="L1612" s="153">
        <v>2353676.5299999998</v>
      </c>
      <c r="M1612" s="153">
        <v>0</v>
      </c>
      <c r="N1612" s="153">
        <v>0</v>
      </c>
      <c r="O1612" s="153">
        <v>0</v>
      </c>
      <c r="P1612" s="153">
        <v>2353676.5299999998</v>
      </c>
      <c r="Q1612" s="151">
        <v>0</v>
      </c>
      <c r="R1612" s="151">
        <v>0</v>
      </c>
      <c r="S1612" s="181" t="s">
        <v>2259</v>
      </c>
    </row>
    <row r="1613" spans="1:19" s="38" customFormat="1" ht="12" hidden="1" customHeight="1" x14ac:dyDescent="0.2">
      <c r="A1613" s="152">
        <v>968</v>
      </c>
      <c r="B1613" s="171" t="s">
        <v>1894</v>
      </c>
      <c r="C1613" s="184" t="s">
        <v>268</v>
      </c>
      <c r="D1613" s="172" t="s">
        <v>2200</v>
      </c>
      <c r="E1613" s="173">
        <v>1989</v>
      </c>
      <c r="F1613" s="51" t="s">
        <v>784</v>
      </c>
      <c r="G1613" s="177">
        <v>2</v>
      </c>
      <c r="H1613" s="167">
        <v>2</v>
      </c>
      <c r="I1613" s="153">
        <v>625.20000000000005</v>
      </c>
      <c r="J1613" s="153">
        <v>574.20000000000005</v>
      </c>
      <c r="K1613" s="177">
        <v>24</v>
      </c>
      <c r="L1613" s="153">
        <v>3958584.05</v>
      </c>
      <c r="M1613" s="153">
        <v>0</v>
      </c>
      <c r="N1613" s="153">
        <v>0</v>
      </c>
      <c r="O1613" s="153">
        <v>0</v>
      </c>
      <c r="P1613" s="153">
        <v>3958584.05</v>
      </c>
      <c r="Q1613" s="151">
        <v>0</v>
      </c>
      <c r="R1613" s="151">
        <v>0</v>
      </c>
      <c r="S1613" s="181" t="s">
        <v>2259</v>
      </c>
    </row>
    <row r="1614" spans="1:19" s="38" customFormat="1" ht="12" hidden="1" customHeight="1" x14ac:dyDescent="0.2">
      <c r="A1614" s="152">
        <v>969</v>
      </c>
      <c r="B1614" s="171" t="s">
        <v>1895</v>
      </c>
      <c r="C1614" s="184" t="s">
        <v>268</v>
      </c>
      <c r="D1614" s="172" t="s">
        <v>2200</v>
      </c>
      <c r="E1614" s="173">
        <v>1992</v>
      </c>
      <c r="F1614" s="51" t="s">
        <v>784</v>
      </c>
      <c r="G1614" s="177">
        <v>5</v>
      </c>
      <c r="H1614" s="167">
        <v>3</v>
      </c>
      <c r="I1614" s="153">
        <v>1675.8</v>
      </c>
      <c r="J1614" s="153">
        <v>1491.8</v>
      </c>
      <c r="K1614" s="177">
        <v>73</v>
      </c>
      <c r="L1614" s="153">
        <v>4612016.3499999996</v>
      </c>
      <c r="M1614" s="153">
        <v>0</v>
      </c>
      <c r="N1614" s="153">
        <v>0</v>
      </c>
      <c r="O1614" s="153">
        <v>0</v>
      </c>
      <c r="P1614" s="153">
        <v>4612016.3499999996</v>
      </c>
      <c r="Q1614" s="151">
        <v>0</v>
      </c>
      <c r="R1614" s="151">
        <v>0</v>
      </c>
      <c r="S1614" s="181" t="s">
        <v>2259</v>
      </c>
    </row>
    <row r="1615" spans="1:19" s="38" customFormat="1" ht="12" hidden="1" customHeight="1" x14ac:dyDescent="0.2">
      <c r="A1615" s="152">
        <v>970</v>
      </c>
      <c r="B1615" s="171" t="s">
        <v>1896</v>
      </c>
      <c r="C1615" s="184" t="s">
        <v>268</v>
      </c>
      <c r="D1615" s="172" t="s">
        <v>2200</v>
      </c>
      <c r="E1615" s="173">
        <v>1992</v>
      </c>
      <c r="F1615" s="51" t="s">
        <v>784</v>
      </c>
      <c r="G1615" s="177">
        <v>2</v>
      </c>
      <c r="H1615" s="167">
        <v>3</v>
      </c>
      <c r="I1615" s="153">
        <v>985.1</v>
      </c>
      <c r="J1615" s="153">
        <v>907.2</v>
      </c>
      <c r="K1615" s="177">
        <v>29</v>
      </c>
      <c r="L1615" s="153">
        <v>7768549.2599999998</v>
      </c>
      <c r="M1615" s="153">
        <v>0</v>
      </c>
      <c r="N1615" s="153">
        <v>0</v>
      </c>
      <c r="O1615" s="153">
        <v>0</v>
      </c>
      <c r="P1615" s="153">
        <v>7768549.2599999998</v>
      </c>
      <c r="Q1615" s="151">
        <v>0</v>
      </c>
      <c r="R1615" s="151">
        <v>0</v>
      </c>
      <c r="S1615" s="181" t="s">
        <v>2259</v>
      </c>
    </row>
    <row r="1616" spans="1:19" s="38" customFormat="1" ht="12" hidden="1" customHeight="1" x14ac:dyDescent="0.2">
      <c r="A1616" s="152">
        <v>971</v>
      </c>
      <c r="B1616" s="171" t="s">
        <v>1898</v>
      </c>
      <c r="C1616" s="184" t="s">
        <v>268</v>
      </c>
      <c r="D1616" s="172" t="s">
        <v>2200</v>
      </c>
      <c r="E1616" s="173">
        <v>1990</v>
      </c>
      <c r="F1616" s="51" t="s">
        <v>781</v>
      </c>
      <c r="G1616" s="177">
        <v>3</v>
      </c>
      <c r="H1616" s="167">
        <v>3</v>
      </c>
      <c r="I1616" s="153">
        <v>1682.8</v>
      </c>
      <c r="J1616" s="153">
        <v>1528.76</v>
      </c>
      <c r="K1616" s="177">
        <v>49</v>
      </c>
      <c r="L1616" s="153">
        <v>6253195.1500000004</v>
      </c>
      <c r="M1616" s="153">
        <v>0</v>
      </c>
      <c r="N1616" s="153">
        <v>0</v>
      </c>
      <c r="O1616" s="153">
        <v>0</v>
      </c>
      <c r="P1616" s="153">
        <v>6253195.1500000004</v>
      </c>
      <c r="Q1616" s="151">
        <v>0</v>
      </c>
      <c r="R1616" s="151">
        <v>0</v>
      </c>
      <c r="S1616" s="181" t="s">
        <v>2259</v>
      </c>
    </row>
    <row r="1617" spans="1:19" s="38" customFormat="1" ht="12" hidden="1" customHeight="1" x14ac:dyDescent="0.2">
      <c r="A1617" s="152">
        <v>972</v>
      </c>
      <c r="B1617" s="171" t="s">
        <v>1901</v>
      </c>
      <c r="C1617" s="184" t="s">
        <v>268</v>
      </c>
      <c r="D1617" s="172" t="s">
        <v>2200</v>
      </c>
      <c r="E1617" s="173">
        <v>1995</v>
      </c>
      <c r="F1617" s="51" t="s">
        <v>784</v>
      </c>
      <c r="G1617" s="177">
        <v>3</v>
      </c>
      <c r="H1617" s="167">
        <v>2</v>
      </c>
      <c r="I1617" s="153">
        <v>734.6</v>
      </c>
      <c r="J1617" s="153">
        <v>685.6</v>
      </c>
      <c r="K1617" s="177">
        <v>12</v>
      </c>
      <c r="L1617" s="153">
        <v>3191181.01</v>
      </c>
      <c r="M1617" s="153">
        <v>0</v>
      </c>
      <c r="N1617" s="153">
        <v>0</v>
      </c>
      <c r="O1617" s="153">
        <v>0</v>
      </c>
      <c r="P1617" s="153">
        <v>3191181.01</v>
      </c>
      <c r="Q1617" s="151">
        <v>0</v>
      </c>
      <c r="R1617" s="151">
        <v>0</v>
      </c>
      <c r="S1617" s="181" t="s">
        <v>2259</v>
      </c>
    </row>
    <row r="1618" spans="1:19" s="38" customFormat="1" ht="26.25" hidden="1" customHeight="1" x14ac:dyDescent="0.2">
      <c r="A1618" s="293" t="s">
        <v>149</v>
      </c>
      <c r="B1618" s="293"/>
      <c r="C1618" s="181"/>
      <c r="D1618" s="185" t="s">
        <v>202</v>
      </c>
      <c r="E1618" s="185" t="s">
        <v>202</v>
      </c>
      <c r="F1618" s="185" t="s">
        <v>202</v>
      </c>
      <c r="G1618" s="193" t="s">
        <v>202</v>
      </c>
      <c r="H1618" s="193" t="s">
        <v>202</v>
      </c>
      <c r="I1618" s="186">
        <v>15184.800000000001</v>
      </c>
      <c r="J1618" s="186">
        <v>14210.36</v>
      </c>
      <c r="K1618" s="187">
        <v>523</v>
      </c>
      <c r="L1618" s="186">
        <v>59158720.799999997</v>
      </c>
      <c r="M1618" s="186">
        <v>0</v>
      </c>
      <c r="N1618" s="186">
        <v>0</v>
      </c>
      <c r="O1618" s="186">
        <v>0</v>
      </c>
      <c r="P1618" s="186">
        <v>59158720.799999997</v>
      </c>
      <c r="Q1618" s="186">
        <v>0</v>
      </c>
      <c r="R1618" s="186">
        <v>0</v>
      </c>
      <c r="S1618" s="188"/>
    </row>
    <row r="1619" spans="1:19" s="38" customFormat="1" ht="12" hidden="1" customHeight="1" x14ac:dyDescent="0.2">
      <c r="A1619" s="297" t="s">
        <v>150</v>
      </c>
      <c r="B1619" s="298"/>
      <c r="C1619" s="298"/>
      <c r="D1619" s="298"/>
      <c r="E1619" s="298"/>
      <c r="F1619" s="298"/>
      <c r="G1619" s="298"/>
      <c r="H1619" s="298"/>
      <c r="I1619" s="298"/>
      <c r="J1619" s="298"/>
      <c r="K1619" s="298"/>
      <c r="L1619" s="298"/>
      <c r="M1619" s="298"/>
      <c r="N1619" s="298"/>
      <c r="O1619" s="298"/>
      <c r="P1619" s="298"/>
      <c r="Q1619" s="298"/>
      <c r="R1619" s="298"/>
      <c r="S1619" s="299"/>
    </row>
    <row r="1620" spans="1:19" s="38" customFormat="1" ht="12" hidden="1" customHeight="1" x14ac:dyDescent="0.2">
      <c r="A1620" s="152">
        <v>973</v>
      </c>
      <c r="B1620" s="171" t="s">
        <v>1902</v>
      </c>
      <c r="C1620" s="184" t="s">
        <v>268</v>
      </c>
      <c r="D1620" s="172" t="s">
        <v>2200</v>
      </c>
      <c r="E1620" s="173">
        <v>1975</v>
      </c>
      <c r="F1620" s="51" t="s">
        <v>784</v>
      </c>
      <c r="G1620" s="177">
        <v>2</v>
      </c>
      <c r="H1620" s="167">
        <v>1</v>
      </c>
      <c r="I1620" s="153">
        <v>465</v>
      </c>
      <c r="J1620" s="153">
        <v>368</v>
      </c>
      <c r="K1620" s="177">
        <v>18</v>
      </c>
      <c r="L1620" s="153">
        <v>2359800.1</v>
      </c>
      <c r="M1620" s="153">
        <v>0</v>
      </c>
      <c r="N1620" s="153">
        <v>0</v>
      </c>
      <c r="O1620" s="153">
        <v>0</v>
      </c>
      <c r="P1620" s="153">
        <v>2359800.1</v>
      </c>
      <c r="Q1620" s="151">
        <v>0</v>
      </c>
      <c r="R1620" s="151">
        <v>0</v>
      </c>
      <c r="S1620" s="181" t="s">
        <v>2259</v>
      </c>
    </row>
    <row r="1621" spans="1:19" s="38" customFormat="1" ht="12" hidden="1" customHeight="1" x14ac:dyDescent="0.2">
      <c r="A1621" s="152">
        <v>974</v>
      </c>
      <c r="B1621" s="171" t="s">
        <v>1904</v>
      </c>
      <c r="C1621" s="184" t="s">
        <v>268</v>
      </c>
      <c r="D1621" s="172" t="s">
        <v>2200</v>
      </c>
      <c r="E1621" s="173">
        <v>1950</v>
      </c>
      <c r="F1621" s="51" t="s">
        <v>784</v>
      </c>
      <c r="G1621" s="177">
        <v>2</v>
      </c>
      <c r="H1621" s="167">
        <v>2</v>
      </c>
      <c r="I1621" s="153">
        <v>753.7</v>
      </c>
      <c r="J1621" s="153">
        <v>690.5</v>
      </c>
      <c r="K1621" s="177">
        <v>27</v>
      </c>
      <c r="L1621" s="153">
        <v>6200008.79</v>
      </c>
      <c r="M1621" s="153">
        <v>0</v>
      </c>
      <c r="N1621" s="153">
        <v>0</v>
      </c>
      <c r="O1621" s="153">
        <v>0</v>
      </c>
      <c r="P1621" s="153">
        <v>6200008.79</v>
      </c>
      <c r="Q1621" s="151">
        <v>0</v>
      </c>
      <c r="R1621" s="151">
        <v>0</v>
      </c>
      <c r="S1621" s="181" t="s">
        <v>2259</v>
      </c>
    </row>
    <row r="1622" spans="1:19" s="38" customFormat="1" ht="12" hidden="1" customHeight="1" x14ac:dyDescent="0.2">
      <c r="A1622" s="152">
        <v>975</v>
      </c>
      <c r="B1622" s="171" t="s">
        <v>1906</v>
      </c>
      <c r="C1622" s="184" t="s">
        <v>268</v>
      </c>
      <c r="D1622" s="172" t="s">
        <v>2200</v>
      </c>
      <c r="E1622" s="173">
        <v>1990</v>
      </c>
      <c r="F1622" s="51" t="s">
        <v>781</v>
      </c>
      <c r="G1622" s="177">
        <v>5</v>
      </c>
      <c r="H1622" s="167">
        <v>5</v>
      </c>
      <c r="I1622" s="153">
        <v>5121.8</v>
      </c>
      <c r="J1622" s="153">
        <v>4442.8999999999996</v>
      </c>
      <c r="K1622" s="177">
        <v>130</v>
      </c>
      <c r="L1622" s="153">
        <v>10637270</v>
      </c>
      <c r="M1622" s="153">
        <v>0</v>
      </c>
      <c r="N1622" s="153">
        <v>0</v>
      </c>
      <c r="O1622" s="153">
        <v>0</v>
      </c>
      <c r="P1622" s="153">
        <v>10637270</v>
      </c>
      <c r="Q1622" s="151">
        <v>0</v>
      </c>
      <c r="R1622" s="151">
        <v>0</v>
      </c>
      <c r="S1622" s="181" t="s">
        <v>2259</v>
      </c>
    </row>
    <row r="1623" spans="1:19" s="38" customFormat="1" ht="12" hidden="1" customHeight="1" x14ac:dyDescent="0.2">
      <c r="A1623" s="152">
        <v>976</v>
      </c>
      <c r="B1623" s="171" t="s">
        <v>1908</v>
      </c>
      <c r="C1623" s="184" t="s">
        <v>268</v>
      </c>
      <c r="D1623" s="172" t="s">
        <v>2200</v>
      </c>
      <c r="E1623" s="173">
        <v>1990</v>
      </c>
      <c r="F1623" s="51" t="s">
        <v>784</v>
      </c>
      <c r="G1623" s="177">
        <v>3</v>
      </c>
      <c r="H1623" s="167">
        <v>3</v>
      </c>
      <c r="I1623" s="153">
        <v>1532.6</v>
      </c>
      <c r="J1623" s="153">
        <v>1385.25</v>
      </c>
      <c r="K1623" s="177">
        <v>33</v>
      </c>
      <c r="L1623" s="153">
        <v>5432605.75</v>
      </c>
      <c r="M1623" s="153">
        <v>0</v>
      </c>
      <c r="N1623" s="153">
        <v>0</v>
      </c>
      <c r="O1623" s="153">
        <v>0</v>
      </c>
      <c r="P1623" s="153">
        <v>5432605.75</v>
      </c>
      <c r="Q1623" s="151">
        <v>0</v>
      </c>
      <c r="R1623" s="151">
        <v>0</v>
      </c>
      <c r="S1623" s="181" t="s">
        <v>2259</v>
      </c>
    </row>
    <row r="1624" spans="1:19" s="38" customFormat="1" ht="12" hidden="1" customHeight="1" x14ac:dyDescent="0.2">
      <c r="A1624" s="152">
        <v>977</v>
      </c>
      <c r="B1624" s="171" t="s">
        <v>1909</v>
      </c>
      <c r="C1624" s="184" t="s">
        <v>268</v>
      </c>
      <c r="D1624" s="172" t="s">
        <v>2200</v>
      </c>
      <c r="E1624" s="173">
        <v>1995</v>
      </c>
      <c r="F1624" s="51" t="s">
        <v>784</v>
      </c>
      <c r="G1624" s="177">
        <v>5</v>
      </c>
      <c r="H1624" s="167">
        <v>6</v>
      </c>
      <c r="I1624" s="153">
        <v>4854.3500000000004</v>
      </c>
      <c r="J1624" s="153">
        <v>4402.8500000000004</v>
      </c>
      <c r="K1624" s="177">
        <v>167</v>
      </c>
      <c r="L1624" s="153">
        <v>25415477.25</v>
      </c>
      <c r="M1624" s="153">
        <v>0</v>
      </c>
      <c r="N1624" s="153">
        <v>0</v>
      </c>
      <c r="O1624" s="153">
        <v>0</v>
      </c>
      <c r="P1624" s="153">
        <v>25415477.25</v>
      </c>
      <c r="Q1624" s="151">
        <v>0</v>
      </c>
      <c r="R1624" s="151">
        <v>0</v>
      </c>
      <c r="S1624" s="181" t="s">
        <v>2259</v>
      </c>
    </row>
    <row r="1625" spans="1:19" s="38" customFormat="1" ht="12" hidden="1" customHeight="1" x14ac:dyDescent="0.2">
      <c r="A1625" s="152">
        <v>978</v>
      </c>
      <c r="B1625" s="171" t="s">
        <v>1911</v>
      </c>
      <c r="C1625" s="184" t="s">
        <v>268</v>
      </c>
      <c r="D1625" s="172" t="s">
        <v>2200</v>
      </c>
      <c r="E1625" s="173">
        <v>1991</v>
      </c>
      <c r="F1625" s="51" t="s">
        <v>784</v>
      </c>
      <c r="G1625" s="177">
        <v>5</v>
      </c>
      <c r="H1625" s="167">
        <v>5</v>
      </c>
      <c r="I1625" s="153">
        <v>3598.8</v>
      </c>
      <c r="J1625" s="153">
        <v>3226.1</v>
      </c>
      <c r="K1625" s="177">
        <v>65</v>
      </c>
      <c r="L1625" s="153">
        <v>6458342.5099999998</v>
      </c>
      <c r="M1625" s="153">
        <v>0</v>
      </c>
      <c r="N1625" s="153">
        <v>0</v>
      </c>
      <c r="O1625" s="153">
        <v>0</v>
      </c>
      <c r="P1625" s="153">
        <v>6458342.5099999998</v>
      </c>
      <c r="Q1625" s="151">
        <v>0</v>
      </c>
      <c r="R1625" s="151">
        <v>0</v>
      </c>
      <c r="S1625" s="181" t="s">
        <v>2259</v>
      </c>
    </row>
    <row r="1626" spans="1:19" s="38" customFormat="1" ht="12" hidden="1" customHeight="1" x14ac:dyDescent="0.2">
      <c r="A1626" s="152">
        <v>979</v>
      </c>
      <c r="B1626" s="171" t="s">
        <v>1912</v>
      </c>
      <c r="C1626" s="184" t="s">
        <v>268</v>
      </c>
      <c r="D1626" s="172" t="s">
        <v>2200</v>
      </c>
      <c r="E1626" s="173">
        <v>1976</v>
      </c>
      <c r="F1626" s="51" t="s">
        <v>784</v>
      </c>
      <c r="G1626" s="177">
        <v>2</v>
      </c>
      <c r="H1626" s="167">
        <v>1</v>
      </c>
      <c r="I1626" s="153">
        <v>731.52</v>
      </c>
      <c r="J1626" s="153">
        <v>601.9</v>
      </c>
      <c r="K1626" s="177">
        <v>56</v>
      </c>
      <c r="L1626" s="153">
        <v>11165233.23</v>
      </c>
      <c r="M1626" s="153">
        <v>0</v>
      </c>
      <c r="N1626" s="153">
        <v>0</v>
      </c>
      <c r="O1626" s="153">
        <v>0</v>
      </c>
      <c r="P1626" s="153">
        <v>11165233.23</v>
      </c>
      <c r="Q1626" s="151">
        <v>0</v>
      </c>
      <c r="R1626" s="151">
        <v>0</v>
      </c>
      <c r="S1626" s="181" t="s">
        <v>2259</v>
      </c>
    </row>
    <row r="1627" spans="1:19" s="38" customFormat="1" ht="26.25" hidden="1" customHeight="1" x14ac:dyDescent="0.2">
      <c r="A1627" s="293" t="s">
        <v>151</v>
      </c>
      <c r="B1627" s="293"/>
      <c r="C1627" s="181"/>
      <c r="D1627" s="185" t="s">
        <v>202</v>
      </c>
      <c r="E1627" s="185" t="s">
        <v>202</v>
      </c>
      <c r="F1627" s="185" t="s">
        <v>202</v>
      </c>
      <c r="G1627" s="193" t="s">
        <v>202</v>
      </c>
      <c r="H1627" s="193" t="s">
        <v>202</v>
      </c>
      <c r="I1627" s="186">
        <v>17057.77</v>
      </c>
      <c r="J1627" s="186">
        <v>15117.5</v>
      </c>
      <c r="K1627" s="187">
        <v>496</v>
      </c>
      <c r="L1627" s="186">
        <v>67668737.629999995</v>
      </c>
      <c r="M1627" s="186">
        <v>0</v>
      </c>
      <c r="N1627" s="186">
        <v>0</v>
      </c>
      <c r="O1627" s="186">
        <v>0</v>
      </c>
      <c r="P1627" s="186">
        <v>67668737.629999995</v>
      </c>
      <c r="Q1627" s="186">
        <v>0</v>
      </c>
      <c r="R1627" s="186">
        <v>0</v>
      </c>
      <c r="S1627" s="188"/>
    </row>
    <row r="1628" spans="1:19" s="38" customFormat="1" ht="12" hidden="1" customHeight="1" x14ac:dyDescent="0.2">
      <c r="A1628" s="300" t="s">
        <v>153</v>
      </c>
      <c r="B1628" s="301"/>
      <c r="C1628" s="301"/>
      <c r="D1628" s="301"/>
      <c r="E1628" s="301"/>
      <c r="F1628" s="301"/>
      <c r="G1628" s="301"/>
      <c r="H1628" s="301"/>
      <c r="I1628" s="301"/>
      <c r="J1628" s="301"/>
      <c r="K1628" s="301"/>
      <c r="L1628" s="301"/>
      <c r="M1628" s="301"/>
      <c r="N1628" s="301"/>
      <c r="O1628" s="301"/>
      <c r="P1628" s="301"/>
      <c r="Q1628" s="301"/>
      <c r="R1628" s="301"/>
      <c r="S1628" s="302"/>
    </row>
    <row r="1629" spans="1:19" s="38" customFormat="1" ht="12" hidden="1" customHeight="1" x14ac:dyDescent="0.2">
      <c r="A1629" s="152">
        <v>980</v>
      </c>
      <c r="B1629" s="171" t="s">
        <v>1916</v>
      </c>
      <c r="C1629" s="184" t="s">
        <v>268</v>
      </c>
      <c r="D1629" s="172" t="s">
        <v>2200</v>
      </c>
      <c r="E1629" s="173">
        <v>1960</v>
      </c>
      <c r="F1629" s="51" t="s">
        <v>784</v>
      </c>
      <c r="G1629" s="177">
        <v>3</v>
      </c>
      <c r="H1629" s="167">
        <v>3</v>
      </c>
      <c r="I1629" s="153">
        <v>1490.67</v>
      </c>
      <c r="J1629" s="153">
        <v>1350.84</v>
      </c>
      <c r="K1629" s="177">
        <v>49</v>
      </c>
      <c r="L1629" s="153">
        <v>6458342.5099999998</v>
      </c>
      <c r="M1629" s="153">
        <v>0</v>
      </c>
      <c r="N1629" s="153">
        <v>0</v>
      </c>
      <c r="O1629" s="153">
        <v>0</v>
      </c>
      <c r="P1629" s="153">
        <v>6458342.5099999998</v>
      </c>
      <c r="Q1629" s="151">
        <v>0</v>
      </c>
      <c r="R1629" s="151">
        <v>0</v>
      </c>
      <c r="S1629" s="181" t="s">
        <v>2259</v>
      </c>
    </row>
    <row r="1630" spans="1:19" s="38" customFormat="1" ht="12" hidden="1" customHeight="1" x14ac:dyDescent="0.2">
      <c r="A1630" s="152">
        <v>981</v>
      </c>
      <c r="B1630" s="171" t="s">
        <v>1920</v>
      </c>
      <c r="C1630" s="184" t="s">
        <v>268</v>
      </c>
      <c r="D1630" s="172" t="s">
        <v>2200</v>
      </c>
      <c r="E1630" s="173">
        <v>1962</v>
      </c>
      <c r="F1630" s="51" t="s">
        <v>784</v>
      </c>
      <c r="G1630" s="177">
        <v>3</v>
      </c>
      <c r="H1630" s="167">
        <v>3</v>
      </c>
      <c r="I1630" s="153">
        <v>1917.41</v>
      </c>
      <c r="J1630" s="153">
        <v>1551.04</v>
      </c>
      <c r="K1630" s="177">
        <v>43</v>
      </c>
      <c r="L1630" s="153">
        <v>6458342.5099999998</v>
      </c>
      <c r="M1630" s="153">
        <v>0</v>
      </c>
      <c r="N1630" s="153">
        <v>0</v>
      </c>
      <c r="O1630" s="153">
        <v>0</v>
      </c>
      <c r="P1630" s="153">
        <v>6458342.5099999998</v>
      </c>
      <c r="Q1630" s="151">
        <v>0</v>
      </c>
      <c r="R1630" s="151">
        <v>0</v>
      </c>
      <c r="S1630" s="181" t="s">
        <v>2259</v>
      </c>
    </row>
    <row r="1631" spans="1:19" s="38" customFormat="1" ht="40.5" hidden="1" customHeight="1" x14ac:dyDescent="0.2">
      <c r="A1631" s="294" t="s">
        <v>2258</v>
      </c>
      <c r="B1631" s="294"/>
      <c r="C1631" s="181"/>
      <c r="D1631" s="185" t="s">
        <v>202</v>
      </c>
      <c r="E1631" s="185" t="s">
        <v>202</v>
      </c>
      <c r="F1631" s="185" t="s">
        <v>202</v>
      </c>
      <c r="G1631" s="193" t="s">
        <v>202</v>
      </c>
      <c r="H1631" s="193" t="s">
        <v>202</v>
      </c>
      <c r="I1631" s="186">
        <v>3408.08</v>
      </c>
      <c r="J1631" s="186">
        <v>2901.88</v>
      </c>
      <c r="K1631" s="187">
        <v>92</v>
      </c>
      <c r="L1631" s="186">
        <v>12916685.02</v>
      </c>
      <c r="M1631" s="186">
        <v>0</v>
      </c>
      <c r="N1631" s="186">
        <v>0</v>
      </c>
      <c r="O1631" s="186">
        <v>0</v>
      </c>
      <c r="P1631" s="186">
        <v>12916685.02</v>
      </c>
      <c r="Q1631" s="186">
        <v>0</v>
      </c>
      <c r="R1631" s="186">
        <v>0</v>
      </c>
      <c r="S1631" s="188"/>
    </row>
    <row r="1632" spans="1:19" s="38" customFormat="1" ht="12" hidden="1" customHeight="1" x14ac:dyDescent="0.2">
      <c r="A1632" s="297" t="s">
        <v>155</v>
      </c>
      <c r="B1632" s="298"/>
      <c r="C1632" s="298"/>
      <c r="D1632" s="298"/>
      <c r="E1632" s="298"/>
      <c r="F1632" s="298"/>
      <c r="G1632" s="298"/>
      <c r="H1632" s="298"/>
      <c r="I1632" s="298"/>
      <c r="J1632" s="298"/>
      <c r="K1632" s="298"/>
      <c r="L1632" s="298"/>
      <c r="M1632" s="298"/>
      <c r="N1632" s="298"/>
      <c r="O1632" s="298"/>
      <c r="P1632" s="298"/>
      <c r="Q1632" s="298"/>
      <c r="R1632" s="298"/>
      <c r="S1632" s="299"/>
    </row>
    <row r="1633" spans="1:19" s="38" customFormat="1" ht="12" hidden="1" customHeight="1" x14ac:dyDescent="0.2">
      <c r="A1633" s="152">
        <v>982</v>
      </c>
      <c r="B1633" s="171" t="s">
        <v>1923</v>
      </c>
      <c r="C1633" s="184" t="s">
        <v>268</v>
      </c>
      <c r="D1633" s="172" t="s">
        <v>2200</v>
      </c>
      <c r="E1633" s="173">
        <v>1989</v>
      </c>
      <c r="F1633" s="51" t="s">
        <v>784</v>
      </c>
      <c r="G1633" s="177">
        <v>3</v>
      </c>
      <c r="H1633" s="167">
        <v>2</v>
      </c>
      <c r="I1633" s="153">
        <v>1356.24</v>
      </c>
      <c r="J1633" s="153">
        <v>1274.4000000000001</v>
      </c>
      <c r="K1633" s="177">
        <v>50</v>
      </c>
      <c r="L1633" s="153">
        <v>4551539.0999999996</v>
      </c>
      <c r="M1633" s="153">
        <v>0</v>
      </c>
      <c r="N1633" s="153">
        <v>0</v>
      </c>
      <c r="O1633" s="153">
        <v>0</v>
      </c>
      <c r="P1633" s="153">
        <v>4551539.0999999996</v>
      </c>
      <c r="Q1633" s="151">
        <v>0</v>
      </c>
      <c r="R1633" s="151">
        <v>0</v>
      </c>
      <c r="S1633" s="181" t="s">
        <v>2259</v>
      </c>
    </row>
    <row r="1634" spans="1:19" s="38" customFormat="1" ht="12" hidden="1" customHeight="1" x14ac:dyDescent="0.2">
      <c r="A1634" s="152">
        <v>983</v>
      </c>
      <c r="B1634" s="171" t="s">
        <v>1925</v>
      </c>
      <c r="C1634" s="184" t="s">
        <v>268</v>
      </c>
      <c r="D1634" s="172" t="s">
        <v>2200</v>
      </c>
      <c r="E1634" s="173">
        <v>1962</v>
      </c>
      <c r="F1634" s="51" t="s">
        <v>784</v>
      </c>
      <c r="G1634" s="177">
        <v>2</v>
      </c>
      <c r="H1634" s="167">
        <v>2</v>
      </c>
      <c r="I1634" s="153">
        <v>591.9</v>
      </c>
      <c r="J1634" s="153">
        <v>545.9</v>
      </c>
      <c r="K1634" s="177">
        <v>39</v>
      </c>
      <c r="L1634" s="153">
        <v>1380359.57</v>
      </c>
      <c r="M1634" s="153">
        <v>0</v>
      </c>
      <c r="N1634" s="153">
        <v>0</v>
      </c>
      <c r="O1634" s="153">
        <v>0</v>
      </c>
      <c r="P1634" s="153">
        <v>1380359.57</v>
      </c>
      <c r="Q1634" s="151">
        <v>0</v>
      </c>
      <c r="R1634" s="151">
        <v>0</v>
      </c>
      <c r="S1634" s="181" t="s">
        <v>2259</v>
      </c>
    </row>
    <row r="1635" spans="1:19" s="38" customFormat="1" ht="12" hidden="1" customHeight="1" x14ac:dyDescent="0.2">
      <c r="A1635" s="152">
        <v>984</v>
      </c>
      <c r="B1635" s="171" t="s">
        <v>1926</v>
      </c>
      <c r="C1635" s="184" t="s">
        <v>268</v>
      </c>
      <c r="D1635" s="172" t="s">
        <v>2200</v>
      </c>
      <c r="E1635" s="173">
        <v>1963</v>
      </c>
      <c r="F1635" s="51" t="s">
        <v>784</v>
      </c>
      <c r="G1635" s="177">
        <v>2</v>
      </c>
      <c r="H1635" s="167">
        <v>2</v>
      </c>
      <c r="I1635" s="153">
        <v>506.3</v>
      </c>
      <c r="J1635" s="153">
        <v>449.2</v>
      </c>
      <c r="K1635" s="177">
        <v>27</v>
      </c>
      <c r="L1635" s="153">
        <v>1978198.82</v>
      </c>
      <c r="M1635" s="153">
        <v>0</v>
      </c>
      <c r="N1635" s="153">
        <v>0</v>
      </c>
      <c r="O1635" s="153">
        <v>0</v>
      </c>
      <c r="P1635" s="153">
        <v>1978198.82</v>
      </c>
      <c r="Q1635" s="151">
        <v>0</v>
      </c>
      <c r="R1635" s="151">
        <v>0</v>
      </c>
      <c r="S1635" s="181" t="s">
        <v>2259</v>
      </c>
    </row>
    <row r="1636" spans="1:19" s="38" customFormat="1" ht="12" hidden="1" customHeight="1" x14ac:dyDescent="0.2">
      <c r="A1636" s="152">
        <v>985</v>
      </c>
      <c r="B1636" s="171" t="s">
        <v>1927</v>
      </c>
      <c r="C1636" s="184" t="s">
        <v>268</v>
      </c>
      <c r="D1636" s="172" t="s">
        <v>2200</v>
      </c>
      <c r="E1636" s="173">
        <v>1994</v>
      </c>
      <c r="F1636" s="51" t="s">
        <v>784</v>
      </c>
      <c r="G1636" s="177">
        <v>3</v>
      </c>
      <c r="H1636" s="167">
        <v>3</v>
      </c>
      <c r="I1636" s="153">
        <v>1414.54</v>
      </c>
      <c r="J1636" s="153">
        <v>1328.5</v>
      </c>
      <c r="K1636" s="177">
        <v>45</v>
      </c>
      <c r="L1636" s="153">
        <v>5774518</v>
      </c>
      <c r="M1636" s="153">
        <v>0</v>
      </c>
      <c r="N1636" s="153">
        <v>0</v>
      </c>
      <c r="O1636" s="153">
        <v>0</v>
      </c>
      <c r="P1636" s="153">
        <v>5774518</v>
      </c>
      <c r="Q1636" s="151">
        <v>0</v>
      </c>
      <c r="R1636" s="151">
        <v>0</v>
      </c>
      <c r="S1636" s="181" t="s">
        <v>2259</v>
      </c>
    </row>
    <row r="1637" spans="1:19" s="38" customFormat="1" ht="12" hidden="1" customHeight="1" x14ac:dyDescent="0.2">
      <c r="A1637" s="152">
        <v>986</v>
      </c>
      <c r="B1637" s="171" t="s">
        <v>1928</v>
      </c>
      <c r="C1637" s="184" t="s">
        <v>268</v>
      </c>
      <c r="D1637" s="172" t="s">
        <v>2200</v>
      </c>
      <c r="E1637" s="173">
        <v>1989</v>
      </c>
      <c r="F1637" s="51" t="s">
        <v>784</v>
      </c>
      <c r="G1637" s="177">
        <v>2</v>
      </c>
      <c r="H1637" s="167">
        <v>2</v>
      </c>
      <c r="I1637" s="153">
        <v>587.4</v>
      </c>
      <c r="J1637" s="153">
        <v>547.29999999999995</v>
      </c>
      <c r="K1637" s="177">
        <v>4</v>
      </c>
      <c r="L1637" s="153">
        <v>3270960.53</v>
      </c>
      <c r="M1637" s="153">
        <v>0</v>
      </c>
      <c r="N1637" s="153">
        <v>0</v>
      </c>
      <c r="O1637" s="153">
        <v>0</v>
      </c>
      <c r="P1637" s="153">
        <v>3270960.53</v>
      </c>
      <c r="Q1637" s="151">
        <v>0</v>
      </c>
      <c r="R1637" s="151">
        <v>0</v>
      </c>
      <c r="S1637" s="181" t="s">
        <v>2259</v>
      </c>
    </row>
    <row r="1638" spans="1:19" s="38" customFormat="1" ht="12" hidden="1" customHeight="1" x14ac:dyDescent="0.2">
      <c r="A1638" s="152">
        <v>987</v>
      </c>
      <c r="B1638" s="171" t="s">
        <v>1929</v>
      </c>
      <c r="C1638" s="184" t="s">
        <v>268</v>
      </c>
      <c r="D1638" s="172" t="s">
        <v>2200</v>
      </c>
      <c r="E1638" s="173">
        <v>1986</v>
      </c>
      <c r="F1638" s="51" t="s">
        <v>784</v>
      </c>
      <c r="G1638" s="177">
        <v>5</v>
      </c>
      <c r="H1638" s="167">
        <v>6</v>
      </c>
      <c r="I1638" s="153">
        <v>4411.7</v>
      </c>
      <c r="J1638" s="153">
        <v>4081.2</v>
      </c>
      <c r="K1638" s="177">
        <v>160</v>
      </c>
      <c r="L1638" s="153">
        <v>10923693.85</v>
      </c>
      <c r="M1638" s="153">
        <v>0</v>
      </c>
      <c r="N1638" s="153">
        <v>0</v>
      </c>
      <c r="O1638" s="153">
        <v>0</v>
      </c>
      <c r="P1638" s="153">
        <v>10923693.85</v>
      </c>
      <c r="Q1638" s="151">
        <v>0</v>
      </c>
      <c r="R1638" s="151">
        <v>0</v>
      </c>
      <c r="S1638" s="181" t="s">
        <v>2259</v>
      </c>
    </row>
    <row r="1639" spans="1:19" s="38" customFormat="1" ht="12" hidden="1" customHeight="1" x14ac:dyDescent="0.2">
      <c r="A1639" s="152">
        <v>988</v>
      </c>
      <c r="B1639" s="171" t="s">
        <v>1930</v>
      </c>
      <c r="C1639" s="184" t="s">
        <v>268</v>
      </c>
      <c r="D1639" s="172" t="s">
        <v>2200</v>
      </c>
      <c r="E1639" s="173">
        <v>1991</v>
      </c>
      <c r="F1639" s="51" t="s">
        <v>781</v>
      </c>
      <c r="G1639" s="177">
        <v>5</v>
      </c>
      <c r="H1639" s="167">
        <v>4</v>
      </c>
      <c r="I1639" s="153">
        <v>3275.6</v>
      </c>
      <c r="J1639" s="153">
        <v>2949.1</v>
      </c>
      <c r="K1639" s="177">
        <v>138</v>
      </c>
      <c r="L1639" s="153">
        <v>7194083.1600000001</v>
      </c>
      <c r="M1639" s="153">
        <v>0</v>
      </c>
      <c r="N1639" s="153">
        <v>0</v>
      </c>
      <c r="O1639" s="153">
        <v>0</v>
      </c>
      <c r="P1639" s="153">
        <v>7194083.1600000001</v>
      </c>
      <c r="Q1639" s="151">
        <v>0</v>
      </c>
      <c r="R1639" s="151">
        <v>0</v>
      </c>
      <c r="S1639" s="181" t="s">
        <v>2259</v>
      </c>
    </row>
    <row r="1640" spans="1:19" s="38" customFormat="1" ht="12" hidden="1" customHeight="1" x14ac:dyDescent="0.2">
      <c r="A1640" s="152">
        <v>989</v>
      </c>
      <c r="B1640" s="171" t="s">
        <v>1931</v>
      </c>
      <c r="C1640" s="184" t="s">
        <v>268</v>
      </c>
      <c r="D1640" s="172" t="s">
        <v>2200</v>
      </c>
      <c r="E1640" s="173">
        <v>1994</v>
      </c>
      <c r="F1640" s="51" t="s">
        <v>784</v>
      </c>
      <c r="G1640" s="177">
        <v>5</v>
      </c>
      <c r="H1640" s="167">
        <v>6</v>
      </c>
      <c r="I1640" s="153">
        <v>4483</v>
      </c>
      <c r="J1640" s="153">
        <v>4162</v>
      </c>
      <c r="K1640" s="177">
        <v>168</v>
      </c>
      <c r="L1640" s="153">
        <v>10623203.890000001</v>
      </c>
      <c r="M1640" s="153">
        <v>0</v>
      </c>
      <c r="N1640" s="153">
        <v>0</v>
      </c>
      <c r="O1640" s="153">
        <v>0</v>
      </c>
      <c r="P1640" s="153">
        <v>10623203.890000001</v>
      </c>
      <c r="Q1640" s="151">
        <v>0</v>
      </c>
      <c r="R1640" s="151">
        <v>0</v>
      </c>
      <c r="S1640" s="181" t="s">
        <v>2259</v>
      </c>
    </row>
    <row r="1641" spans="1:19" s="38" customFormat="1" ht="12" hidden="1" customHeight="1" x14ac:dyDescent="0.2">
      <c r="A1641" s="152">
        <v>990</v>
      </c>
      <c r="B1641" s="171" t="s">
        <v>1932</v>
      </c>
      <c r="C1641" s="184" t="s">
        <v>268</v>
      </c>
      <c r="D1641" s="172" t="s">
        <v>2200</v>
      </c>
      <c r="E1641" s="173">
        <v>1997</v>
      </c>
      <c r="F1641" s="51" t="s">
        <v>784</v>
      </c>
      <c r="G1641" s="177">
        <v>2</v>
      </c>
      <c r="H1641" s="167">
        <v>1</v>
      </c>
      <c r="I1641" s="153">
        <v>366.2</v>
      </c>
      <c r="J1641" s="153">
        <v>366.2</v>
      </c>
      <c r="K1641" s="177">
        <v>8</v>
      </c>
      <c r="L1641" s="153">
        <v>2377405.87</v>
      </c>
      <c r="M1641" s="153">
        <v>0</v>
      </c>
      <c r="N1641" s="153">
        <v>0</v>
      </c>
      <c r="O1641" s="153">
        <v>0</v>
      </c>
      <c r="P1641" s="153">
        <v>2377405.87</v>
      </c>
      <c r="Q1641" s="151">
        <v>0</v>
      </c>
      <c r="R1641" s="151">
        <v>0</v>
      </c>
      <c r="S1641" s="181" t="s">
        <v>2259</v>
      </c>
    </row>
    <row r="1642" spans="1:19" s="38" customFormat="1" ht="12" hidden="1" customHeight="1" x14ac:dyDescent="0.2">
      <c r="A1642" s="152">
        <v>991</v>
      </c>
      <c r="B1642" s="171" t="s">
        <v>1934</v>
      </c>
      <c r="C1642" s="184" t="s">
        <v>268</v>
      </c>
      <c r="D1642" s="172" t="s">
        <v>2200</v>
      </c>
      <c r="E1642" s="173">
        <v>1984</v>
      </c>
      <c r="F1642" s="51" t="s">
        <v>781</v>
      </c>
      <c r="G1642" s="177">
        <v>5</v>
      </c>
      <c r="H1642" s="167">
        <v>4</v>
      </c>
      <c r="I1642" s="153">
        <v>3297.8</v>
      </c>
      <c r="J1642" s="153">
        <v>2979.8</v>
      </c>
      <c r="K1642" s="177">
        <v>18</v>
      </c>
      <c r="L1642" s="153">
        <v>6770622.3600000003</v>
      </c>
      <c r="M1642" s="153">
        <v>0</v>
      </c>
      <c r="N1642" s="153">
        <v>0</v>
      </c>
      <c r="O1642" s="153">
        <v>0</v>
      </c>
      <c r="P1642" s="153">
        <v>6770622.3600000003</v>
      </c>
      <c r="Q1642" s="151">
        <v>0</v>
      </c>
      <c r="R1642" s="151">
        <v>0</v>
      </c>
      <c r="S1642" s="181" t="s">
        <v>2259</v>
      </c>
    </row>
    <row r="1643" spans="1:19" s="38" customFormat="1" ht="12" hidden="1" customHeight="1" x14ac:dyDescent="0.2">
      <c r="A1643" s="152">
        <v>992</v>
      </c>
      <c r="B1643" s="171" t="s">
        <v>1935</v>
      </c>
      <c r="C1643" s="184" t="s">
        <v>268</v>
      </c>
      <c r="D1643" s="172" t="s">
        <v>2200</v>
      </c>
      <c r="E1643" s="173">
        <v>1990</v>
      </c>
      <c r="F1643" s="51" t="s">
        <v>784</v>
      </c>
      <c r="G1643" s="177">
        <v>3</v>
      </c>
      <c r="H1643" s="167">
        <v>1</v>
      </c>
      <c r="I1643" s="153">
        <v>1272.6199999999999</v>
      </c>
      <c r="J1643" s="153">
        <v>953.1</v>
      </c>
      <c r="K1643" s="177">
        <v>24</v>
      </c>
      <c r="L1643" s="153">
        <v>5019949.92</v>
      </c>
      <c r="M1643" s="153">
        <v>0</v>
      </c>
      <c r="N1643" s="153">
        <v>0</v>
      </c>
      <c r="O1643" s="153">
        <v>0</v>
      </c>
      <c r="P1643" s="153">
        <v>5019949.92</v>
      </c>
      <c r="Q1643" s="151">
        <v>0</v>
      </c>
      <c r="R1643" s="151">
        <v>0</v>
      </c>
      <c r="S1643" s="181" t="s">
        <v>2259</v>
      </c>
    </row>
    <row r="1644" spans="1:19" s="38" customFormat="1" ht="12" hidden="1" customHeight="1" x14ac:dyDescent="0.2">
      <c r="A1644" s="152">
        <v>993</v>
      </c>
      <c r="B1644" s="171" t="s">
        <v>1936</v>
      </c>
      <c r="C1644" s="184" t="s">
        <v>268</v>
      </c>
      <c r="D1644" s="172" t="s">
        <v>2200</v>
      </c>
      <c r="E1644" s="173">
        <v>1988</v>
      </c>
      <c r="F1644" s="51" t="s">
        <v>784</v>
      </c>
      <c r="G1644" s="177">
        <v>2</v>
      </c>
      <c r="H1644" s="167">
        <v>3</v>
      </c>
      <c r="I1644" s="153">
        <v>1047.52</v>
      </c>
      <c r="J1644" s="153">
        <v>973.6</v>
      </c>
      <c r="K1644" s="177">
        <v>17</v>
      </c>
      <c r="L1644" s="153">
        <v>7088027.8899999997</v>
      </c>
      <c r="M1644" s="153">
        <v>0</v>
      </c>
      <c r="N1644" s="153">
        <v>0</v>
      </c>
      <c r="O1644" s="153">
        <v>0</v>
      </c>
      <c r="P1644" s="153">
        <v>7088027.8899999997</v>
      </c>
      <c r="Q1644" s="151">
        <v>0</v>
      </c>
      <c r="R1644" s="151">
        <v>0</v>
      </c>
      <c r="S1644" s="181" t="s">
        <v>2259</v>
      </c>
    </row>
    <row r="1645" spans="1:19" s="38" customFormat="1" ht="12" hidden="1" customHeight="1" x14ac:dyDescent="0.2">
      <c r="A1645" s="152">
        <v>994</v>
      </c>
      <c r="B1645" s="171" t="s">
        <v>1937</v>
      </c>
      <c r="C1645" s="184" t="s">
        <v>268</v>
      </c>
      <c r="D1645" s="172" t="s">
        <v>2200</v>
      </c>
      <c r="E1645" s="173">
        <v>1992</v>
      </c>
      <c r="F1645" s="51" t="s">
        <v>784</v>
      </c>
      <c r="G1645" s="177">
        <v>2</v>
      </c>
      <c r="H1645" s="167">
        <v>3</v>
      </c>
      <c r="I1645" s="153">
        <v>1047.76</v>
      </c>
      <c r="J1645" s="153">
        <v>977.2</v>
      </c>
      <c r="K1645" s="177">
        <v>30</v>
      </c>
      <c r="L1645" s="153">
        <v>5735823.0599999996</v>
      </c>
      <c r="M1645" s="153">
        <v>0</v>
      </c>
      <c r="N1645" s="153">
        <v>0</v>
      </c>
      <c r="O1645" s="153">
        <v>0</v>
      </c>
      <c r="P1645" s="153">
        <v>5735823.0599999996</v>
      </c>
      <c r="Q1645" s="151">
        <v>0</v>
      </c>
      <c r="R1645" s="151">
        <v>0</v>
      </c>
      <c r="S1645" s="181" t="s">
        <v>2259</v>
      </c>
    </row>
    <row r="1646" spans="1:19" s="38" customFormat="1" ht="12" hidden="1" customHeight="1" x14ac:dyDescent="0.2">
      <c r="A1646" s="152">
        <v>995</v>
      </c>
      <c r="B1646" s="171" t="s">
        <v>1938</v>
      </c>
      <c r="C1646" s="184" t="s">
        <v>268</v>
      </c>
      <c r="D1646" s="172" t="s">
        <v>2200</v>
      </c>
      <c r="E1646" s="173">
        <v>1988</v>
      </c>
      <c r="F1646" s="51" t="s">
        <v>784</v>
      </c>
      <c r="G1646" s="177">
        <v>2</v>
      </c>
      <c r="H1646" s="167">
        <v>3</v>
      </c>
      <c r="I1646" s="153">
        <v>1011.54</v>
      </c>
      <c r="J1646" s="153">
        <v>855.6</v>
      </c>
      <c r="K1646" s="177">
        <v>78</v>
      </c>
      <c r="L1646" s="153">
        <v>5850716.2800000003</v>
      </c>
      <c r="M1646" s="153">
        <v>0</v>
      </c>
      <c r="N1646" s="153">
        <v>0</v>
      </c>
      <c r="O1646" s="153">
        <v>0</v>
      </c>
      <c r="P1646" s="153">
        <v>5850716.2800000003</v>
      </c>
      <c r="Q1646" s="151">
        <v>0</v>
      </c>
      <c r="R1646" s="151">
        <v>0</v>
      </c>
      <c r="S1646" s="181" t="s">
        <v>2259</v>
      </c>
    </row>
    <row r="1647" spans="1:19" s="38" customFormat="1" ht="12" hidden="1" customHeight="1" x14ac:dyDescent="0.2">
      <c r="A1647" s="152">
        <v>996</v>
      </c>
      <c r="B1647" s="171" t="s">
        <v>1939</v>
      </c>
      <c r="C1647" s="184" t="s">
        <v>268</v>
      </c>
      <c r="D1647" s="172" t="s">
        <v>2200</v>
      </c>
      <c r="E1647" s="173">
        <v>1992</v>
      </c>
      <c r="F1647" s="51" t="s">
        <v>784</v>
      </c>
      <c r="G1647" s="177">
        <v>5</v>
      </c>
      <c r="H1647" s="167">
        <v>4</v>
      </c>
      <c r="I1647" s="153">
        <v>3043.3</v>
      </c>
      <c r="J1647" s="153">
        <v>2821</v>
      </c>
      <c r="K1647" s="177">
        <v>60</v>
      </c>
      <c r="L1647" s="153">
        <v>9005860.8599999994</v>
      </c>
      <c r="M1647" s="153">
        <v>0</v>
      </c>
      <c r="N1647" s="153">
        <v>0</v>
      </c>
      <c r="O1647" s="153">
        <v>0</v>
      </c>
      <c r="P1647" s="153">
        <v>9005860.8599999994</v>
      </c>
      <c r="Q1647" s="151">
        <v>0</v>
      </c>
      <c r="R1647" s="151">
        <v>0</v>
      </c>
      <c r="S1647" s="181" t="s">
        <v>2259</v>
      </c>
    </row>
    <row r="1648" spans="1:19" s="38" customFormat="1" ht="12" hidden="1" customHeight="1" x14ac:dyDescent="0.2">
      <c r="A1648" s="152">
        <v>997</v>
      </c>
      <c r="B1648" s="171" t="s">
        <v>1940</v>
      </c>
      <c r="C1648" s="184" t="s">
        <v>268</v>
      </c>
      <c r="D1648" s="172" t="s">
        <v>2200</v>
      </c>
      <c r="E1648" s="173">
        <v>1988</v>
      </c>
      <c r="F1648" s="51" t="s">
        <v>784</v>
      </c>
      <c r="G1648" s="177">
        <v>2</v>
      </c>
      <c r="H1648" s="167">
        <v>3</v>
      </c>
      <c r="I1648" s="153">
        <v>1036.5999999999999</v>
      </c>
      <c r="J1648" s="153">
        <v>964</v>
      </c>
      <c r="K1648" s="177">
        <v>69</v>
      </c>
      <c r="L1648" s="153">
        <v>6133530.3600000003</v>
      </c>
      <c r="M1648" s="153">
        <v>0</v>
      </c>
      <c r="N1648" s="153">
        <v>0</v>
      </c>
      <c r="O1648" s="153">
        <v>0</v>
      </c>
      <c r="P1648" s="153">
        <v>6133530.3600000003</v>
      </c>
      <c r="Q1648" s="151">
        <v>0</v>
      </c>
      <c r="R1648" s="151">
        <v>0</v>
      </c>
      <c r="S1648" s="181" t="s">
        <v>2259</v>
      </c>
    </row>
    <row r="1649" spans="1:19" s="38" customFormat="1" ht="12" hidden="1" customHeight="1" x14ac:dyDescent="0.2">
      <c r="A1649" s="152">
        <v>998</v>
      </c>
      <c r="B1649" s="171" t="s">
        <v>1941</v>
      </c>
      <c r="C1649" s="184" t="s">
        <v>268</v>
      </c>
      <c r="D1649" s="172" t="s">
        <v>2200</v>
      </c>
      <c r="E1649" s="173">
        <v>1984</v>
      </c>
      <c r="F1649" s="51" t="s">
        <v>784</v>
      </c>
      <c r="G1649" s="177">
        <v>5</v>
      </c>
      <c r="H1649" s="167">
        <v>7</v>
      </c>
      <c r="I1649" s="153">
        <v>4711.8999999999996</v>
      </c>
      <c r="J1649" s="153">
        <v>4339.3</v>
      </c>
      <c r="K1649" s="177">
        <v>178</v>
      </c>
      <c r="L1649" s="153">
        <v>12107977.800000001</v>
      </c>
      <c r="M1649" s="153">
        <v>0</v>
      </c>
      <c r="N1649" s="153">
        <v>0</v>
      </c>
      <c r="O1649" s="153">
        <v>0</v>
      </c>
      <c r="P1649" s="153">
        <v>12107977.800000001</v>
      </c>
      <c r="Q1649" s="151">
        <v>0</v>
      </c>
      <c r="R1649" s="151">
        <v>0</v>
      </c>
      <c r="S1649" s="181" t="s">
        <v>2259</v>
      </c>
    </row>
    <row r="1650" spans="1:19" s="38" customFormat="1" ht="12" hidden="1" customHeight="1" x14ac:dyDescent="0.2">
      <c r="A1650" s="152">
        <v>999</v>
      </c>
      <c r="B1650" s="171" t="s">
        <v>1942</v>
      </c>
      <c r="C1650" s="184" t="s">
        <v>268</v>
      </c>
      <c r="D1650" s="172" t="s">
        <v>2200</v>
      </c>
      <c r="E1650" s="173">
        <v>1987</v>
      </c>
      <c r="F1650" s="51" t="s">
        <v>784</v>
      </c>
      <c r="G1650" s="177">
        <v>5</v>
      </c>
      <c r="H1650" s="167">
        <v>4</v>
      </c>
      <c r="I1650" s="153">
        <v>2881.1</v>
      </c>
      <c r="J1650" s="153">
        <v>2553.6999999999998</v>
      </c>
      <c r="K1650" s="177">
        <v>118</v>
      </c>
      <c r="L1650" s="153">
        <v>6840565.5599999996</v>
      </c>
      <c r="M1650" s="153">
        <v>0</v>
      </c>
      <c r="N1650" s="153">
        <v>0</v>
      </c>
      <c r="O1650" s="153">
        <v>0</v>
      </c>
      <c r="P1650" s="153">
        <v>6840565.5599999996</v>
      </c>
      <c r="Q1650" s="151">
        <v>0</v>
      </c>
      <c r="R1650" s="151">
        <v>0</v>
      </c>
      <c r="S1650" s="181" t="s">
        <v>2259</v>
      </c>
    </row>
    <row r="1651" spans="1:19" s="38" customFormat="1" ht="12" hidden="1" customHeight="1" x14ac:dyDescent="0.2">
      <c r="A1651" s="152">
        <v>1000</v>
      </c>
      <c r="B1651" s="171" t="s">
        <v>1943</v>
      </c>
      <c r="C1651" s="184" t="s">
        <v>268</v>
      </c>
      <c r="D1651" s="172" t="s">
        <v>2200</v>
      </c>
      <c r="E1651" s="173">
        <v>1990</v>
      </c>
      <c r="F1651" s="51" t="s">
        <v>784</v>
      </c>
      <c r="G1651" s="177">
        <v>4</v>
      </c>
      <c r="H1651" s="167">
        <v>1</v>
      </c>
      <c r="I1651" s="153">
        <v>2170.48</v>
      </c>
      <c r="J1651" s="153">
        <v>1922.6</v>
      </c>
      <c r="K1651" s="177">
        <v>76</v>
      </c>
      <c r="L1651" s="153">
        <v>6425182.3799999999</v>
      </c>
      <c r="M1651" s="153">
        <v>0</v>
      </c>
      <c r="N1651" s="153">
        <v>0</v>
      </c>
      <c r="O1651" s="153">
        <v>0</v>
      </c>
      <c r="P1651" s="153">
        <v>6425182.3799999999</v>
      </c>
      <c r="Q1651" s="151">
        <v>0</v>
      </c>
      <c r="R1651" s="151">
        <v>0</v>
      </c>
      <c r="S1651" s="181" t="s">
        <v>2259</v>
      </c>
    </row>
    <row r="1652" spans="1:19" s="38" customFormat="1" ht="12" hidden="1" customHeight="1" x14ac:dyDescent="0.2">
      <c r="A1652" s="152">
        <v>1001</v>
      </c>
      <c r="B1652" s="171" t="s">
        <v>1944</v>
      </c>
      <c r="C1652" s="184" t="s">
        <v>268</v>
      </c>
      <c r="D1652" s="172" t="s">
        <v>2200</v>
      </c>
      <c r="E1652" s="173">
        <v>1990</v>
      </c>
      <c r="F1652" s="51" t="s">
        <v>784</v>
      </c>
      <c r="G1652" s="177">
        <v>5</v>
      </c>
      <c r="H1652" s="167">
        <v>4</v>
      </c>
      <c r="I1652" s="153">
        <v>2713.5</v>
      </c>
      <c r="J1652" s="153">
        <v>1935.4</v>
      </c>
      <c r="K1652" s="177">
        <v>187</v>
      </c>
      <c r="L1652" s="153">
        <v>7385304.5999999996</v>
      </c>
      <c r="M1652" s="153">
        <v>0</v>
      </c>
      <c r="N1652" s="153">
        <v>0</v>
      </c>
      <c r="O1652" s="153">
        <v>0</v>
      </c>
      <c r="P1652" s="153">
        <v>7385304.5999999996</v>
      </c>
      <c r="Q1652" s="151">
        <v>0</v>
      </c>
      <c r="R1652" s="151">
        <v>0</v>
      </c>
      <c r="S1652" s="181" t="s">
        <v>2259</v>
      </c>
    </row>
    <row r="1653" spans="1:19" s="38" customFormat="1" ht="12" hidden="1" customHeight="1" x14ac:dyDescent="0.2">
      <c r="A1653" s="152">
        <v>1002</v>
      </c>
      <c r="B1653" s="171" t="s">
        <v>1945</v>
      </c>
      <c r="C1653" s="184" t="s">
        <v>268</v>
      </c>
      <c r="D1653" s="172" t="s">
        <v>2200</v>
      </c>
      <c r="E1653" s="173">
        <v>1984</v>
      </c>
      <c r="F1653" s="51" t="s">
        <v>784</v>
      </c>
      <c r="G1653" s="177">
        <v>5</v>
      </c>
      <c r="H1653" s="167">
        <v>4</v>
      </c>
      <c r="I1653" s="153">
        <v>2928.7</v>
      </c>
      <c r="J1653" s="153">
        <v>2602.1</v>
      </c>
      <c r="K1653" s="177">
        <v>300</v>
      </c>
      <c r="L1653" s="153">
        <v>6504723.8499999996</v>
      </c>
      <c r="M1653" s="153">
        <v>0</v>
      </c>
      <c r="N1653" s="153">
        <v>0</v>
      </c>
      <c r="O1653" s="153">
        <v>0</v>
      </c>
      <c r="P1653" s="153">
        <v>6504723.8499999996</v>
      </c>
      <c r="Q1653" s="151">
        <v>0</v>
      </c>
      <c r="R1653" s="151">
        <v>0</v>
      </c>
      <c r="S1653" s="181" t="s">
        <v>2259</v>
      </c>
    </row>
    <row r="1654" spans="1:19" s="38" customFormat="1" ht="12" hidden="1" customHeight="1" x14ac:dyDescent="0.2">
      <c r="A1654" s="152">
        <v>1003</v>
      </c>
      <c r="B1654" s="171" t="s">
        <v>1946</v>
      </c>
      <c r="C1654" s="184" t="s">
        <v>268</v>
      </c>
      <c r="D1654" s="172" t="s">
        <v>2200</v>
      </c>
      <c r="E1654" s="173">
        <v>1984</v>
      </c>
      <c r="F1654" s="51" t="s">
        <v>781</v>
      </c>
      <c r="G1654" s="177">
        <v>5</v>
      </c>
      <c r="H1654" s="167">
        <v>4</v>
      </c>
      <c r="I1654" s="153">
        <v>3265.7</v>
      </c>
      <c r="J1654" s="153">
        <v>2979.5</v>
      </c>
      <c r="K1654" s="177">
        <v>389</v>
      </c>
      <c r="L1654" s="153">
        <v>7211759.04</v>
      </c>
      <c r="M1654" s="153">
        <v>0</v>
      </c>
      <c r="N1654" s="153">
        <v>0</v>
      </c>
      <c r="O1654" s="153">
        <v>0</v>
      </c>
      <c r="P1654" s="153">
        <v>7211759.04</v>
      </c>
      <c r="Q1654" s="151">
        <v>0</v>
      </c>
      <c r="R1654" s="151">
        <v>0</v>
      </c>
      <c r="S1654" s="181" t="s">
        <v>2259</v>
      </c>
    </row>
    <row r="1655" spans="1:19" s="38" customFormat="1" ht="12" hidden="1" customHeight="1" x14ac:dyDescent="0.2">
      <c r="A1655" s="152">
        <v>1004</v>
      </c>
      <c r="B1655" s="171" t="s">
        <v>1947</v>
      </c>
      <c r="C1655" s="184" t="s">
        <v>268</v>
      </c>
      <c r="D1655" s="172" t="s">
        <v>2200</v>
      </c>
      <c r="E1655" s="173">
        <v>1990</v>
      </c>
      <c r="F1655" s="51" t="s">
        <v>784</v>
      </c>
      <c r="G1655" s="177">
        <v>5</v>
      </c>
      <c r="H1655" s="167">
        <v>1</v>
      </c>
      <c r="I1655" s="153">
        <v>3014.8</v>
      </c>
      <c r="J1655" s="153">
        <v>2487.5</v>
      </c>
      <c r="K1655" s="177">
        <v>15</v>
      </c>
      <c r="L1655" s="153">
        <v>6849403.4900000002</v>
      </c>
      <c r="M1655" s="153">
        <v>0</v>
      </c>
      <c r="N1655" s="153">
        <v>0</v>
      </c>
      <c r="O1655" s="153">
        <v>0</v>
      </c>
      <c r="P1655" s="153">
        <v>6849403.4900000002</v>
      </c>
      <c r="Q1655" s="151">
        <v>0</v>
      </c>
      <c r="R1655" s="151">
        <v>0</v>
      </c>
      <c r="S1655" s="181" t="s">
        <v>2259</v>
      </c>
    </row>
    <row r="1656" spans="1:19" s="38" customFormat="1" ht="12" hidden="1" customHeight="1" x14ac:dyDescent="0.2">
      <c r="A1656" s="152">
        <v>1005</v>
      </c>
      <c r="B1656" s="171" t="s">
        <v>1948</v>
      </c>
      <c r="C1656" s="184" t="s">
        <v>268</v>
      </c>
      <c r="D1656" s="172" t="s">
        <v>2200</v>
      </c>
      <c r="E1656" s="173">
        <v>1988</v>
      </c>
      <c r="F1656" s="51" t="s">
        <v>781</v>
      </c>
      <c r="G1656" s="177">
        <v>5</v>
      </c>
      <c r="H1656" s="167">
        <v>4</v>
      </c>
      <c r="I1656" s="153">
        <v>3178.4</v>
      </c>
      <c r="J1656" s="153">
        <v>2954</v>
      </c>
      <c r="K1656" s="177">
        <v>24</v>
      </c>
      <c r="L1656" s="153">
        <v>10720421.23</v>
      </c>
      <c r="M1656" s="153">
        <v>0</v>
      </c>
      <c r="N1656" s="153">
        <v>0</v>
      </c>
      <c r="O1656" s="153">
        <v>0</v>
      </c>
      <c r="P1656" s="153">
        <v>10720421.23</v>
      </c>
      <c r="Q1656" s="151">
        <v>0</v>
      </c>
      <c r="R1656" s="151">
        <v>0</v>
      </c>
      <c r="S1656" s="181" t="s">
        <v>2259</v>
      </c>
    </row>
    <row r="1657" spans="1:19" s="38" customFormat="1" ht="12" hidden="1" customHeight="1" x14ac:dyDescent="0.2">
      <c r="A1657" s="152">
        <v>1006</v>
      </c>
      <c r="B1657" s="171" t="s">
        <v>1949</v>
      </c>
      <c r="C1657" s="184" t="s">
        <v>268</v>
      </c>
      <c r="D1657" s="172" t="s">
        <v>2200</v>
      </c>
      <c r="E1657" s="173">
        <v>1994</v>
      </c>
      <c r="F1657" s="51" t="s">
        <v>781</v>
      </c>
      <c r="G1657" s="177">
        <v>5</v>
      </c>
      <c r="H1657" s="167">
        <v>5</v>
      </c>
      <c r="I1657" s="153">
        <v>3630.9</v>
      </c>
      <c r="J1657" s="153">
        <v>2162.9</v>
      </c>
      <c r="K1657" s="177">
        <v>185</v>
      </c>
      <c r="L1657" s="153">
        <v>9286377.0800000001</v>
      </c>
      <c r="M1657" s="153">
        <v>0</v>
      </c>
      <c r="N1657" s="153">
        <v>0</v>
      </c>
      <c r="O1657" s="153">
        <v>0</v>
      </c>
      <c r="P1657" s="153">
        <v>9286377.0800000001</v>
      </c>
      <c r="Q1657" s="151">
        <v>0</v>
      </c>
      <c r="R1657" s="151">
        <v>0</v>
      </c>
      <c r="S1657" s="181" t="s">
        <v>2259</v>
      </c>
    </row>
    <row r="1658" spans="1:19" s="38" customFormat="1" ht="12" hidden="1" customHeight="1" x14ac:dyDescent="0.2">
      <c r="A1658" s="152">
        <v>1007</v>
      </c>
      <c r="B1658" s="171" t="s">
        <v>1950</v>
      </c>
      <c r="C1658" s="184" t="s">
        <v>268</v>
      </c>
      <c r="D1658" s="172" t="s">
        <v>2200</v>
      </c>
      <c r="E1658" s="173">
        <v>1993</v>
      </c>
      <c r="F1658" s="51" t="s">
        <v>784</v>
      </c>
      <c r="G1658" s="177">
        <v>3</v>
      </c>
      <c r="H1658" s="167">
        <v>3</v>
      </c>
      <c r="I1658" s="153">
        <v>1383.7</v>
      </c>
      <c r="J1658" s="153">
        <v>1216.2</v>
      </c>
      <c r="K1658" s="177">
        <v>152</v>
      </c>
      <c r="L1658" s="153">
        <v>5691633.3600000003</v>
      </c>
      <c r="M1658" s="153">
        <v>0</v>
      </c>
      <c r="N1658" s="153">
        <v>0</v>
      </c>
      <c r="O1658" s="153">
        <v>0</v>
      </c>
      <c r="P1658" s="153">
        <v>5691633.3600000003</v>
      </c>
      <c r="Q1658" s="151">
        <v>0</v>
      </c>
      <c r="R1658" s="151">
        <v>0</v>
      </c>
      <c r="S1658" s="181" t="s">
        <v>2259</v>
      </c>
    </row>
    <row r="1659" spans="1:19" s="38" customFormat="1" ht="12" hidden="1" customHeight="1" x14ac:dyDescent="0.2">
      <c r="A1659" s="152">
        <v>1008</v>
      </c>
      <c r="B1659" s="171" t="s">
        <v>1951</v>
      </c>
      <c r="C1659" s="184" t="s">
        <v>268</v>
      </c>
      <c r="D1659" s="172" t="s">
        <v>2200</v>
      </c>
      <c r="E1659" s="173">
        <v>1988</v>
      </c>
      <c r="F1659" s="51" t="s">
        <v>781</v>
      </c>
      <c r="G1659" s="177">
        <v>5</v>
      </c>
      <c r="H1659" s="167">
        <v>6</v>
      </c>
      <c r="I1659" s="153">
        <v>5252.67</v>
      </c>
      <c r="J1659" s="153">
        <v>4363.8500000000004</v>
      </c>
      <c r="K1659" s="177">
        <v>173</v>
      </c>
      <c r="L1659" s="153">
        <v>9411628.5600000005</v>
      </c>
      <c r="M1659" s="153">
        <v>0</v>
      </c>
      <c r="N1659" s="153">
        <v>0</v>
      </c>
      <c r="O1659" s="153">
        <v>0</v>
      </c>
      <c r="P1659" s="153">
        <v>9411628.5600000005</v>
      </c>
      <c r="Q1659" s="151">
        <v>0</v>
      </c>
      <c r="R1659" s="151">
        <v>0</v>
      </c>
      <c r="S1659" s="181" t="s">
        <v>2259</v>
      </c>
    </row>
    <row r="1660" spans="1:19" s="38" customFormat="1" ht="12" hidden="1" customHeight="1" x14ac:dyDescent="0.2">
      <c r="A1660" s="152">
        <v>1009</v>
      </c>
      <c r="B1660" s="171" t="s">
        <v>1952</v>
      </c>
      <c r="C1660" s="184" t="s">
        <v>268</v>
      </c>
      <c r="D1660" s="172" t="s">
        <v>2200</v>
      </c>
      <c r="E1660" s="173">
        <v>1994</v>
      </c>
      <c r="F1660" s="51" t="s">
        <v>781</v>
      </c>
      <c r="G1660" s="177">
        <v>5</v>
      </c>
      <c r="H1660" s="167">
        <v>6</v>
      </c>
      <c r="I1660" s="153">
        <v>5039.5</v>
      </c>
      <c r="J1660" s="153">
        <v>4552.5</v>
      </c>
      <c r="K1660" s="177">
        <v>170</v>
      </c>
      <c r="L1660" s="153">
        <v>10959045.6</v>
      </c>
      <c r="M1660" s="153">
        <v>0</v>
      </c>
      <c r="N1660" s="153">
        <v>0</v>
      </c>
      <c r="O1660" s="153">
        <v>0</v>
      </c>
      <c r="P1660" s="153">
        <v>10959045.6</v>
      </c>
      <c r="Q1660" s="151">
        <v>0</v>
      </c>
      <c r="R1660" s="151">
        <v>0</v>
      </c>
      <c r="S1660" s="181" t="s">
        <v>2259</v>
      </c>
    </row>
    <row r="1661" spans="1:19" s="38" customFormat="1" ht="12" hidden="1" customHeight="1" x14ac:dyDescent="0.2">
      <c r="A1661" s="152">
        <v>1010</v>
      </c>
      <c r="B1661" s="171" t="s">
        <v>1953</v>
      </c>
      <c r="C1661" s="184" t="s">
        <v>268</v>
      </c>
      <c r="D1661" s="172" t="s">
        <v>2200</v>
      </c>
      <c r="E1661" s="173">
        <v>1986</v>
      </c>
      <c r="F1661" s="51" t="s">
        <v>781</v>
      </c>
      <c r="G1661" s="177">
        <v>5</v>
      </c>
      <c r="H1661" s="167">
        <v>6</v>
      </c>
      <c r="I1661" s="153">
        <v>4826.2</v>
      </c>
      <c r="J1661" s="153">
        <v>4297.6000000000004</v>
      </c>
      <c r="K1661" s="177">
        <v>88</v>
      </c>
      <c r="L1661" s="153">
        <v>10852990.32</v>
      </c>
      <c r="M1661" s="153">
        <v>0</v>
      </c>
      <c r="N1661" s="153">
        <v>0</v>
      </c>
      <c r="O1661" s="153">
        <v>0</v>
      </c>
      <c r="P1661" s="153">
        <v>10852990.32</v>
      </c>
      <c r="Q1661" s="151">
        <v>0</v>
      </c>
      <c r="R1661" s="151">
        <v>0</v>
      </c>
      <c r="S1661" s="181" t="s">
        <v>2259</v>
      </c>
    </row>
    <row r="1662" spans="1:19" s="38" customFormat="1" ht="12" hidden="1" customHeight="1" x14ac:dyDescent="0.2">
      <c r="A1662" s="152">
        <v>1011</v>
      </c>
      <c r="B1662" s="171" t="s">
        <v>1954</v>
      </c>
      <c r="C1662" s="184" t="s">
        <v>268</v>
      </c>
      <c r="D1662" s="172" t="s">
        <v>2200</v>
      </c>
      <c r="E1662" s="173">
        <v>1976</v>
      </c>
      <c r="F1662" s="51" t="s">
        <v>784</v>
      </c>
      <c r="G1662" s="177">
        <v>5</v>
      </c>
      <c r="H1662" s="167">
        <v>4</v>
      </c>
      <c r="I1662" s="153">
        <v>3780.9</v>
      </c>
      <c r="J1662" s="153">
        <v>2749</v>
      </c>
      <c r="K1662" s="177">
        <v>141</v>
      </c>
      <c r="L1662" s="153">
        <v>9403568.1500000004</v>
      </c>
      <c r="M1662" s="153">
        <v>0</v>
      </c>
      <c r="N1662" s="153">
        <v>0</v>
      </c>
      <c r="O1662" s="153">
        <v>0</v>
      </c>
      <c r="P1662" s="153">
        <v>9403568.1500000004</v>
      </c>
      <c r="Q1662" s="151">
        <v>0</v>
      </c>
      <c r="R1662" s="151">
        <v>0</v>
      </c>
      <c r="S1662" s="181" t="s">
        <v>2259</v>
      </c>
    </row>
    <row r="1663" spans="1:19" s="38" customFormat="1" ht="12" hidden="1" customHeight="1" x14ac:dyDescent="0.2">
      <c r="A1663" s="152">
        <v>1012</v>
      </c>
      <c r="B1663" s="171" t="s">
        <v>1955</v>
      </c>
      <c r="C1663" s="184" t="s">
        <v>268</v>
      </c>
      <c r="D1663" s="172" t="s">
        <v>2200</v>
      </c>
      <c r="E1663" s="173">
        <v>1992</v>
      </c>
      <c r="F1663" s="51" t="s">
        <v>784</v>
      </c>
      <c r="G1663" s="177">
        <v>5</v>
      </c>
      <c r="H1663" s="167">
        <v>4</v>
      </c>
      <c r="I1663" s="153">
        <v>3121.04</v>
      </c>
      <c r="J1663" s="153">
        <v>2802.6</v>
      </c>
      <c r="K1663" s="177">
        <v>166</v>
      </c>
      <c r="L1663" s="153">
        <v>6465940.5599999996</v>
      </c>
      <c r="M1663" s="153">
        <v>0</v>
      </c>
      <c r="N1663" s="153">
        <v>0</v>
      </c>
      <c r="O1663" s="153">
        <v>0</v>
      </c>
      <c r="P1663" s="153">
        <v>6465940.5599999996</v>
      </c>
      <c r="Q1663" s="151">
        <v>0</v>
      </c>
      <c r="R1663" s="151">
        <v>0</v>
      </c>
      <c r="S1663" s="181" t="s">
        <v>2259</v>
      </c>
    </row>
    <row r="1664" spans="1:19" s="38" customFormat="1" ht="12" hidden="1" customHeight="1" x14ac:dyDescent="0.2">
      <c r="A1664" s="152">
        <v>1013</v>
      </c>
      <c r="B1664" s="171" t="s">
        <v>1958</v>
      </c>
      <c r="C1664" s="184" t="s">
        <v>268</v>
      </c>
      <c r="D1664" s="172" t="s">
        <v>2200</v>
      </c>
      <c r="E1664" s="173">
        <v>1991</v>
      </c>
      <c r="F1664" s="51" t="s">
        <v>781</v>
      </c>
      <c r="G1664" s="177">
        <v>5</v>
      </c>
      <c r="H1664" s="167">
        <v>4</v>
      </c>
      <c r="I1664" s="153">
        <v>3310.5</v>
      </c>
      <c r="J1664" s="153">
        <v>2975.5</v>
      </c>
      <c r="K1664" s="177">
        <v>164</v>
      </c>
      <c r="L1664" s="153">
        <v>7362004.0199999996</v>
      </c>
      <c r="M1664" s="153">
        <v>0</v>
      </c>
      <c r="N1664" s="153">
        <v>0</v>
      </c>
      <c r="O1664" s="153">
        <v>0</v>
      </c>
      <c r="P1664" s="153">
        <v>7362004.0199999996</v>
      </c>
      <c r="Q1664" s="151">
        <v>0</v>
      </c>
      <c r="R1664" s="151">
        <v>0</v>
      </c>
      <c r="S1664" s="181" t="s">
        <v>2259</v>
      </c>
    </row>
    <row r="1665" spans="1:19" s="38" customFormat="1" ht="12" hidden="1" customHeight="1" x14ac:dyDescent="0.2">
      <c r="A1665" s="152">
        <v>1014</v>
      </c>
      <c r="B1665" s="171" t="s">
        <v>1960</v>
      </c>
      <c r="C1665" s="184" t="s">
        <v>268</v>
      </c>
      <c r="D1665" s="172" t="s">
        <v>2200</v>
      </c>
      <c r="E1665" s="173">
        <v>1992</v>
      </c>
      <c r="F1665" s="51" t="s">
        <v>781</v>
      </c>
      <c r="G1665" s="177">
        <v>5</v>
      </c>
      <c r="H1665" s="167">
        <v>4</v>
      </c>
      <c r="I1665" s="153">
        <v>3416.9</v>
      </c>
      <c r="J1665" s="153">
        <v>3146.5</v>
      </c>
      <c r="K1665" s="177">
        <v>13</v>
      </c>
      <c r="L1665" s="153">
        <v>7370841.96</v>
      </c>
      <c r="M1665" s="153">
        <v>0</v>
      </c>
      <c r="N1665" s="153">
        <v>0</v>
      </c>
      <c r="O1665" s="153">
        <v>0</v>
      </c>
      <c r="P1665" s="153">
        <v>7370841.96</v>
      </c>
      <c r="Q1665" s="151">
        <v>0</v>
      </c>
      <c r="R1665" s="151">
        <v>0</v>
      </c>
      <c r="S1665" s="181" t="s">
        <v>2259</v>
      </c>
    </row>
    <row r="1666" spans="1:19" s="38" customFormat="1" ht="12" hidden="1" customHeight="1" x14ac:dyDescent="0.2">
      <c r="A1666" s="152">
        <v>1015</v>
      </c>
      <c r="B1666" s="171" t="s">
        <v>1961</v>
      </c>
      <c r="C1666" s="184" t="s">
        <v>268</v>
      </c>
      <c r="D1666" s="172" t="s">
        <v>2200</v>
      </c>
      <c r="E1666" s="173">
        <v>1992</v>
      </c>
      <c r="F1666" s="51" t="s">
        <v>781</v>
      </c>
      <c r="G1666" s="177">
        <v>5</v>
      </c>
      <c r="H1666" s="167">
        <v>2</v>
      </c>
      <c r="I1666" s="153">
        <v>1703.75</v>
      </c>
      <c r="J1666" s="153">
        <v>1564.4</v>
      </c>
      <c r="K1666" s="177">
        <v>11</v>
      </c>
      <c r="L1666" s="153">
        <v>3685420.98</v>
      </c>
      <c r="M1666" s="153">
        <v>0</v>
      </c>
      <c r="N1666" s="153">
        <v>0</v>
      </c>
      <c r="O1666" s="153">
        <v>0</v>
      </c>
      <c r="P1666" s="153">
        <v>3685420.98</v>
      </c>
      <c r="Q1666" s="151">
        <v>0</v>
      </c>
      <c r="R1666" s="151">
        <v>0</v>
      </c>
      <c r="S1666" s="181" t="s">
        <v>2259</v>
      </c>
    </row>
    <row r="1667" spans="1:19" s="38" customFormat="1" ht="12" hidden="1" customHeight="1" x14ac:dyDescent="0.2">
      <c r="A1667" s="152">
        <v>1016</v>
      </c>
      <c r="B1667" s="171" t="s">
        <v>1962</v>
      </c>
      <c r="C1667" s="184" t="s">
        <v>268</v>
      </c>
      <c r="D1667" s="172" t="s">
        <v>2200</v>
      </c>
      <c r="E1667" s="173">
        <v>1985</v>
      </c>
      <c r="F1667" s="51" t="s">
        <v>784</v>
      </c>
      <c r="G1667" s="177">
        <v>3</v>
      </c>
      <c r="H1667" s="167">
        <v>2</v>
      </c>
      <c r="I1667" s="153">
        <v>1398.3</v>
      </c>
      <c r="J1667" s="153">
        <v>1224.8</v>
      </c>
      <c r="K1667" s="177">
        <v>193</v>
      </c>
      <c r="L1667" s="153">
        <v>6133530.3600000003</v>
      </c>
      <c r="M1667" s="153">
        <v>0</v>
      </c>
      <c r="N1667" s="153">
        <v>0</v>
      </c>
      <c r="O1667" s="153">
        <v>0</v>
      </c>
      <c r="P1667" s="153">
        <v>6133530.3600000003</v>
      </c>
      <c r="Q1667" s="151">
        <v>0</v>
      </c>
      <c r="R1667" s="151">
        <v>0</v>
      </c>
      <c r="S1667" s="181" t="s">
        <v>2259</v>
      </c>
    </row>
    <row r="1668" spans="1:19" s="38" customFormat="1" ht="12" hidden="1" customHeight="1" x14ac:dyDescent="0.2">
      <c r="A1668" s="152">
        <v>1017</v>
      </c>
      <c r="B1668" s="171" t="s">
        <v>1964</v>
      </c>
      <c r="C1668" s="184" t="s">
        <v>268</v>
      </c>
      <c r="D1668" s="172" t="s">
        <v>2200</v>
      </c>
      <c r="E1668" s="173">
        <v>1993</v>
      </c>
      <c r="F1668" s="51" t="s">
        <v>949</v>
      </c>
      <c r="G1668" s="177">
        <v>5</v>
      </c>
      <c r="H1668" s="167">
        <v>9</v>
      </c>
      <c r="I1668" s="153">
        <v>8521.4</v>
      </c>
      <c r="J1668" s="153">
        <v>6997.7</v>
      </c>
      <c r="K1668" s="177">
        <v>11</v>
      </c>
      <c r="L1668" s="153">
        <v>19531847.399999999</v>
      </c>
      <c r="M1668" s="153">
        <v>0</v>
      </c>
      <c r="N1668" s="153">
        <v>0</v>
      </c>
      <c r="O1668" s="153">
        <v>0</v>
      </c>
      <c r="P1668" s="153">
        <v>19531847.399999999</v>
      </c>
      <c r="Q1668" s="151">
        <v>0</v>
      </c>
      <c r="R1668" s="151">
        <v>0</v>
      </c>
      <c r="S1668" s="181" t="s">
        <v>2259</v>
      </c>
    </row>
    <row r="1669" spans="1:19" s="38" customFormat="1" ht="12" hidden="1" customHeight="1" x14ac:dyDescent="0.2">
      <c r="A1669" s="152">
        <v>1018</v>
      </c>
      <c r="B1669" s="171" t="s">
        <v>1965</v>
      </c>
      <c r="C1669" s="184" t="s">
        <v>268</v>
      </c>
      <c r="D1669" s="172" t="s">
        <v>2200</v>
      </c>
      <c r="E1669" s="173">
        <v>1981</v>
      </c>
      <c r="F1669" s="51" t="s">
        <v>784</v>
      </c>
      <c r="G1669" s="177">
        <v>5</v>
      </c>
      <c r="H1669" s="167">
        <v>6</v>
      </c>
      <c r="I1669" s="153">
        <v>4394.63</v>
      </c>
      <c r="J1669" s="153">
        <v>3766.6</v>
      </c>
      <c r="K1669" s="177">
        <v>20</v>
      </c>
      <c r="L1669" s="153">
        <v>10287362.15</v>
      </c>
      <c r="M1669" s="153">
        <v>0</v>
      </c>
      <c r="N1669" s="153">
        <v>0</v>
      </c>
      <c r="O1669" s="153">
        <v>0</v>
      </c>
      <c r="P1669" s="153">
        <v>10287362.15</v>
      </c>
      <c r="Q1669" s="151">
        <v>0</v>
      </c>
      <c r="R1669" s="151">
        <v>0</v>
      </c>
      <c r="S1669" s="181" t="s">
        <v>2259</v>
      </c>
    </row>
    <row r="1670" spans="1:19" s="38" customFormat="1" ht="12" hidden="1" customHeight="1" x14ac:dyDescent="0.2">
      <c r="A1670" s="152">
        <v>1019</v>
      </c>
      <c r="B1670" s="171" t="s">
        <v>1968</v>
      </c>
      <c r="C1670" s="184" t="s">
        <v>268</v>
      </c>
      <c r="D1670" s="172" t="s">
        <v>2200</v>
      </c>
      <c r="E1670" s="173">
        <v>1982</v>
      </c>
      <c r="F1670" s="51" t="s">
        <v>781</v>
      </c>
      <c r="G1670" s="177">
        <v>5</v>
      </c>
      <c r="H1670" s="167">
        <v>4</v>
      </c>
      <c r="I1670" s="153">
        <v>3228.1</v>
      </c>
      <c r="J1670" s="153">
        <v>2880.6</v>
      </c>
      <c r="K1670" s="177">
        <v>113</v>
      </c>
      <c r="L1670" s="153">
        <v>7459221.3600000003</v>
      </c>
      <c r="M1670" s="153">
        <v>0</v>
      </c>
      <c r="N1670" s="153">
        <v>0</v>
      </c>
      <c r="O1670" s="153">
        <v>0</v>
      </c>
      <c r="P1670" s="153">
        <v>7459221.3600000003</v>
      </c>
      <c r="Q1670" s="151">
        <v>0</v>
      </c>
      <c r="R1670" s="151">
        <v>0</v>
      </c>
      <c r="S1670" s="181" t="s">
        <v>2259</v>
      </c>
    </row>
    <row r="1671" spans="1:19" s="38" customFormat="1" ht="12" hidden="1" customHeight="1" x14ac:dyDescent="0.2">
      <c r="A1671" s="152">
        <v>1020</v>
      </c>
      <c r="B1671" s="171" t="s">
        <v>1969</v>
      </c>
      <c r="C1671" s="184" t="s">
        <v>268</v>
      </c>
      <c r="D1671" s="172" t="s">
        <v>2200</v>
      </c>
      <c r="E1671" s="173">
        <v>1993</v>
      </c>
      <c r="F1671" s="51" t="s">
        <v>781</v>
      </c>
      <c r="G1671" s="177">
        <v>5</v>
      </c>
      <c r="H1671" s="167">
        <v>3</v>
      </c>
      <c r="I1671" s="153">
        <v>3593.5</v>
      </c>
      <c r="J1671" s="153">
        <v>3313.9</v>
      </c>
      <c r="K1671" s="177">
        <v>161</v>
      </c>
      <c r="L1671" s="153">
        <v>8546287.9800000004</v>
      </c>
      <c r="M1671" s="153">
        <v>0</v>
      </c>
      <c r="N1671" s="153">
        <v>0</v>
      </c>
      <c r="O1671" s="153">
        <v>0</v>
      </c>
      <c r="P1671" s="153">
        <v>8546287.9800000004</v>
      </c>
      <c r="Q1671" s="151">
        <v>0</v>
      </c>
      <c r="R1671" s="151">
        <v>0</v>
      </c>
      <c r="S1671" s="181" t="s">
        <v>2259</v>
      </c>
    </row>
    <row r="1672" spans="1:19" s="38" customFormat="1" ht="12" hidden="1" customHeight="1" x14ac:dyDescent="0.2">
      <c r="A1672" s="152">
        <v>1021</v>
      </c>
      <c r="B1672" s="171" t="s">
        <v>1970</v>
      </c>
      <c r="C1672" s="184" t="s">
        <v>268</v>
      </c>
      <c r="D1672" s="172" t="s">
        <v>2200</v>
      </c>
      <c r="E1672" s="173">
        <v>1983</v>
      </c>
      <c r="F1672" s="51" t="s">
        <v>784</v>
      </c>
      <c r="G1672" s="177">
        <v>3</v>
      </c>
      <c r="H1672" s="167">
        <v>2</v>
      </c>
      <c r="I1672" s="153">
        <v>1336.7</v>
      </c>
      <c r="J1672" s="153">
        <v>1260.0999999999999</v>
      </c>
      <c r="K1672" s="177">
        <v>9</v>
      </c>
      <c r="L1672" s="153">
        <v>5311601.9400000004</v>
      </c>
      <c r="M1672" s="153">
        <v>0</v>
      </c>
      <c r="N1672" s="153">
        <v>0</v>
      </c>
      <c r="O1672" s="153">
        <v>0</v>
      </c>
      <c r="P1672" s="153">
        <v>5311601.9400000004</v>
      </c>
      <c r="Q1672" s="151">
        <v>0</v>
      </c>
      <c r="R1672" s="151">
        <v>0</v>
      </c>
      <c r="S1672" s="181" t="s">
        <v>2259</v>
      </c>
    </row>
    <row r="1673" spans="1:19" s="38" customFormat="1" ht="12" hidden="1" customHeight="1" x14ac:dyDescent="0.2">
      <c r="A1673" s="152">
        <v>1022</v>
      </c>
      <c r="B1673" s="171" t="s">
        <v>1971</v>
      </c>
      <c r="C1673" s="184" t="s">
        <v>268</v>
      </c>
      <c r="D1673" s="172" t="s">
        <v>2200</v>
      </c>
      <c r="E1673" s="173">
        <v>1986</v>
      </c>
      <c r="F1673" s="51" t="s">
        <v>781</v>
      </c>
      <c r="G1673" s="177">
        <v>2</v>
      </c>
      <c r="H1673" s="167">
        <v>2</v>
      </c>
      <c r="I1673" s="153">
        <v>647.29999999999995</v>
      </c>
      <c r="J1673" s="153">
        <v>594.29999999999995</v>
      </c>
      <c r="K1673" s="177">
        <v>31</v>
      </c>
      <c r="L1673" s="153">
        <v>3198779.05</v>
      </c>
      <c r="M1673" s="153">
        <v>0</v>
      </c>
      <c r="N1673" s="153">
        <v>0</v>
      </c>
      <c r="O1673" s="153">
        <v>0</v>
      </c>
      <c r="P1673" s="153">
        <v>3198779.05</v>
      </c>
      <c r="Q1673" s="151">
        <v>0</v>
      </c>
      <c r="R1673" s="151">
        <v>0</v>
      </c>
      <c r="S1673" s="181" t="s">
        <v>2259</v>
      </c>
    </row>
    <row r="1674" spans="1:19" s="38" customFormat="1" ht="12" hidden="1" customHeight="1" x14ac:dyDescent="0.2">
      <c r="A1674" s="152">
        <v>1023</v>
      </c>
      <c r="B1674" s="171" t="s">
        <v>1972</v>
      </c>
      <c r="C1674" s="184" t="s">
        <v>268</v>
      </c>
      <c r="D1674" s="172" t="s">
        <v>2200</v>
      </c>
      <c r="E1674" s="173">
        <v>1989</v>
      </c>
      <c r="F1674" s="51" t="s">
        <v>784</v>
      </c>
      <c r="G1674" s="177">
        <v>5</v>
      </c>
      <c r="H1674" s="167">
        <v>4</v>
      </c>
      <c r="I1674" s="153">
        <v>2832.2</v>
      </c>
      <c r="J1674" s="153">
        <v>1681</v>
      </c>
      <c r="K1674" s="177">
        <v>109</v>
      </c>
      <c r="L1674" s="153">
        <v>6158099.8300000001</v>
      </c>
      <c r="M1674" s="153">
        <v>0</v>
      </c>
      <c r="N1674" s="153">
        <v>0</v>
      </c>
      <c r="O1674" s="153">
        <v>0</v>
      </c>
      <c r="P1674" s="153">
        <v>6158099.8300000001</v>
      </c>
      <c r="Q1674" s="151">
        <v>0</v>
      </c>
      <c r="R1674" s="151">
        <v>0</v>
      </c>
      <c r="S1674" s="181" t="s">
        <v>2259</v>
      </c>
    </row>
    <row r="1675" spans="1:19" s="38" customFormat="1" ht="27.75" hidden="1" customHeight="1" x14ac:dyDescent="0.2">
      <c r="A1675" s="295" t="s">
        <v>154</v>
      </c>
      <c r="B1675" s="295"/>
      <c r="C1675" s="181"/>
      <c r="D1675" s="185" t="s">
        <v>202</v>
      </c>
      <c r="E1675" s="185" t="s">
        <v>202</v>
      </c>
      <c r="F1675" s="185" t="s">
        <v>202</v>
      </c>
      <c r="G1675" s="193" t="s">
        <v>202</v>
      </c>
      <c r="H1675" s="193" t="s">
        <v>202</v>
      </c>
      <c r="I1675" s="186">
        <v>115032.78999999998</v>
      </c>
      <c r="J1675" s="186">
        <v>99552.250000000015</v>
      </c>
      <c r="K1675" s="187">
        <v>4132</v>
      </c>
      <c r="L1675" s="186">
        <v>304840012.13000005</v>
      </c>
      <c r="M1675" s="186">
        <v>0</v>
      </c>
      <c r="N1675" s="186">
        <v>0</v>
      </c>
      <c r="O1675" s="186">
        <v>0</v>
      </c>
      <c r="P1675" s="186">
        <v>304840012.13000005</v>
      </c>
      <c r="Q1675" s="186">
        <v>0</v>
      </c>
      <c r="R1675" s="186">
        <v>0</v>
      </c>
      <c r="S1675" s="188"/>
    </row>
    <row r="1676" spans="1:19" s="38" customFormat="1" ht="12" hidden="1" customHeight="1" x14ac:dyDescent="0.2">
      <c r="A1676" s="303" t="s">
        <v>247</v>
      </c>
      <c r="B1676" s="304"/>
      <c r="C1676" s="304"/>
      <c r="D1676" s="304"/>
      <c r="E1676" s="304"/>
      <c r="F1676" s="304"/>
      <c r="G1676" s="304"/>
      <c r="H1676" s="304"/>
      <c r="I1676" s="304"/>
      <c r="J1676" s="304"/>
      <c r="K1676" s="304"/>
      <c r="L1676" s="304"/>
      <c r="M1676" s="304"/>
      <c r="N1676" s="304"/>
      <c r="O1676" s="304"/>
      <c r="P1676" s="304"/>
      <c r="Q1676" s="304"/>
      <c r="R1676" s="304"/>
      <c r="S1676" s="305"/>
    </row>
    <row r="1677" spans="1:19" s="38" customFormat="1" ht="12" hidden="1" customHeight="1" x14ac:dyDescent="0.2">
      <c r="A1677" s="152">
        <v>1024</v>
      </c>
      <c r="B1677" s="171" t="s">
        <v>1973</v>
      </c>
      <c r="C1677" s="184" t="s">
        <v>268</v>
      </c>
      <c r="D1677" s="172" t="s">
        <v>2200</v>
      </c>
      <c r="E1677" s="173">
        <v>1979</v>
      </c>
      <c r="F1677" s="51" t="s">
        <v>784</v>
      </c>
      <c r="G1677" s="177">
        <v>2</v>
      </c>
      <c r="H1677" s="167">
        <v>2</v>
      </c>
      <c r="I1677" s="153">
        <v>620.79999999999995</v>
      </c>
      <c r="J1677" s="153">
        <v>550.79999999999995</v>
      </c>
      <c r="K1677" s="177">
        <v>427</v>
      </c>
      <c r="L1677" s="153">
        <v>3877646.18</v>
      </c>
      <c r="M1677" s="153">
        <v>0</v>
      </c>
      <c r="N1677" s="153">
        <v>0</v>
      </c>
      <c r="O1677" s="153">
        <v>0</v>
      </c>
      <c r="P1677" s="153">
        <v>3877646.18</v>
      </c>
      <c r="Q1677" s="151">
        <v>0</v>
      </c>
      <c r="R1677" s="151">
        <v>0</v>
      </c>
      <c r="S1677" s="181" t="s">
        <v>2259</v>
      </c>
    </row>
    <row r="1678" spans="1:19" s="38" customFormat="1" ht="12" hidden="1" customHeight="1" x14ac:dyDescent="0.2">
      <c r="A1678" s="152">
        <v>1025</v>
      </c>
      <c r="B1678" s="171" t="s">
        <v>1974</v>
      </c>
      <c r="C1678" s="184" t="s">
        <v>268</v>
      </c>
      <c r="D1678" s="172" t="s">
        <v>2200</v>
      </c>
      <c r="E1678" s="173">
        <v>1979</v>
      </c>
      <c r="F1678" s="51" t="s">
        <v>784</v>
      </c>
      <c r="G1678" s="177">
        <v>2</v>
      </c>
      <c r="H1678" s="167">
        <v>2</v>
      </c>
      <c r="I1678" s="153">
        <v>718.7</v>
      </c>
      <c r="J1678" s="153">
        <v>648.70000000000005</v>
      </c>
      <c r="K1678" s="177">
        <v>3</v>
      </c>
      <c r="L1678" s="153">
        <v>3856010.38</v>
      </c>
      <c r="M1678" s="153">
        <v>0</v>
      </c>
      <c r="N1678" s="153">
        <v>0</v>
      </c>
      <c r="O1678" s="153">
        <v>0</v>
      </c>
      <c r="P1678" s="153">
        <v>3856010.38</v>
      </c>
      <c r="Q1678" s="151">
        <v>0</v>
      </c>
      <c r="R1678" s="151">
        <v>0</v>
      </c>
      <c r="S1678" s="181" t="s">
        <v>2259</v>
      </c>
    </row>
    <row r="1679" spans="1:19" s="38" customFormat="1" ht="12" hidden="1" customHeight="1" x14ac:dyDescent="0.2">
      <c r="A1679" s="152">
        <v>1026</v>
      </c>
      <c r="B1679" s="171" t="s">
        <v>1975</v>
      </c>
      <c r="C1679" s="184" t="s">
        <v>268</v>
      </c>
      <c r="D1679" s="172" t="s">
        <v>2200</v>
      </c>
      <c r="E1679" s="173">
        <v>1980</v>
      </c>
      <c r="F1679" s="51" t="s">
        <v>784</v>
      </c>
      <c r="G1679" s="177">
        <v>2</v>
      </c>
      <c r="H1679" s="167">
        <v>2</v>
      </c>
      <c r="I1679" s="153">
        <v>738.8</v>
      </c>
      <c r="J1679" s="153">
        <v>668.8</v>
      </c>
      <c r="K1679" s="177">
        <v>550</v>
      </c>
      <c r="L1679" s="153">
        <v>3846512.81</v>
      </c>
      <c r="M1679" s="153">
        <v>0</v>
      </c>
      <c r="N1679" s="153">
        <v>0</v>
      </c>
      <c r="O1679" s="153">
        <v>0</v>
      </c>
      <c r="P1679" s="153">
        <v>3846512.81</v>
      </c>
      <c r="Q1679" s="151">
        <v>0</v>
      </c>
      <c r="R1679" s="151">
        <v>0</v>
      </c>
      <c r="S1679" s="181" t="s">
        <v>2259</v>
      </c>
    </row>
    <row r="1680" spans="1:19" s="38" customFormat="1" ht="12" hidden="1" customHeight="1" x14ac:dyDescent="0.2">
      <c r="A1680" s="152">
        <v>1027</v>
      </c>
      <c r="B1680" s="171" t="s">
        <v>1976</v>
      </c>
      <c r="C1680" s="184" t="s">
        <v>268</v>
      </c>
      <c r="D1680" s="172" t="s">
        <v>2200</v>
      </c>
      <c r="E1680" s="173">
        <v>2013</v>
      </c>
      <c r="F1680" s="51" t="s">
        <v>784</v>
      </c>
      <c r="G1680" s="177">
        <v>3</v>
      </c>
      <c r="H1680" s="167">
        <v>2</v>
      </c>
      <c r="I1680" s="153">
        <v>1322.2</v>
      </c>
      <c r="J1680" s="153">
        <v>1234.0999999999999</v>
      </c>
      <c r="K1680" s="177">
        <v>10</v>
      </c>
      <c r="L1680" s="153">
        <v>6235035.8099999996</v>
      </c>
      <c r="M1680" s="153">
        <v>0</v>
      </c>
      <c r="N1680" s="153">
        <v>0</v>
      </c>
      <c r="O1680" s="153">
        <v>0</v>
      </c>
      <c r="P1680" s="153">
        <v>6235035.8099999996</v>
      </c>
      <c r="Q1680" s="151">
        <v>0</v>
      </c>
      <c r="R1680" s="151">
        <v>0</v>
      </c>
      <c r="S1680" s="181" t="s">
        <v>2259</v>
      </c>
    </row>
    <row r="1681" spans="1:19" s="38" customFormat="1" ht="12" hidden="1" customHeight="1" x14ac:dyDescent="0.2">
      <c r="A1681" s="152">
        <v>1028</v>
      </c>
      <c r="B1681" s="171" t="s">
        <v>1981</v>
      </c>
      <c r="C1681" s="184" t="s">
        <v>268</v>
      </c>
      <c r="D1681" s="172" t="s">
        <v>2200</v>
      </c>
      <c r="E1681" s="173">
        <v>1992</v>
      </c>
      <c r="F1681" s="51" t="s">
        <v>784</v>
      </c>
      <c r="G1681" s="177">
        <v>2</v>
      </c>
      <c r="H1681" s="167">
        <v>3</v>
      </c>
      <c r="I1681" s="153">
        <v>1003.8</v>
      </c>
      <c r="J1681" s="153">
        <v>898.8</v>
      </c>
      <c r="K1681" s="177">
        <v>199</v>
      </c>
      <c r="L1681" s="153">
        <v>4819898.99</v>
      </c>
      <c r="M1681" s="153">
        <v>0</v>
      </c>
      <c r="N1681" s="153">
        <v>0</v>
      </c>
      <c r="O1681" s="153">
        <v>0</v>
      </c>
      <c r="P1681" s="153">
        <v>4819898.99</v>
      </c>
      <c r="Q1681" s="151">
        <v>0</v>
      </c>
      <c r="R1681" s="151">
        <v>0</v>
      </c>
      <c r="S1681" s="181" t="s">
        <v>2259</v>
      </c>
    </row>
    <row r="1682" spans="1:19" ht="24.75" hidden="1" customHeight="1" x14ac:dyDescent="0.2">
      <c r="A1682" s="296" t="s">
        <v>248</v>
      </c>
      <c r="B1682" s="296"/>
      <c r="C1682" s="181"/>
      <c r="D1682" s="185" t="s">
        <v>202</v>
      </c>
      <c r="E1682" s="185" t="s">
        <v>202</v>
      </c>
      <c r="F1682" s="185" t="s">
        <v>202</v>
      </c>
      <c r="G1682" s="193" t="s">
        <v>202</v>
      </c>
      <c r="H1682" s="193" t="s">
        <v>202</v>
      </c>
      <c r="I1682" s="186">
        <v>4404.3</v>
      </c>
      <c r="J1682" s="186">
        <v>4001.2</v>
      </c>
      <c r="K1682" s="187">
        <v>1189</v>
      </c>
      <c r="L1682" s="186">
        <v>22635104.170000002</v>
      </c>
      <c r="M1682" s="186">
        <v>0</v>
      </c>
      <c r="N1682" s="186">
        <v>0</v>
      </c>
      <c r="O1682" s="186">
        <v>0</v>
      </c>
      <c r="P1682" s="186">
        <v>22635104.170000002</v>
      </c>
      <c r="Q1682" s="186">
        <v>0</v>
      </c>
      <c r="R1682" s="186">
        <v>0</v>
      </c>
      <c r="S1682" s="188"/>
    </row>
    <row r="1683" spans="1:19" hidden="1" x14ac:dyDescent="0.2"/>
    <row r="1684" spans="1:19" hidden="1" x14ac:dyDescent="0.2"/>
  </sheetData>
  <autoFilter ref="A10:S1682"/>
  <mergeCells count="298">
    <mergeCell ref="A163:S163"/>
    <mergeCell ref="A166:S166"/>
    <mergeCell ref="A170:S170"/>
    <mergeCell ref="A241:B241"/>
    <mergeCell ref="A244:B244"/>
    <mergeCell ref="A144:B144"/>
    <mergeCell ref="A158:B158"/>
    <mergeCell ref="A205:S205"/>
    <mergeCell ref="A165:B165"/>
    <mergeCell ref="A169:B169"/>
    <mergeCell ref="A172:B172"/>
    <mergeCell ref="A177:B177"/>
    <mergeCell ref="A182:B182"/>
    <mergeCell ref="A185:B185"/>
    <mergeCell ref="A190:B190"/>
    <mergeCell ref="A193:B193"/>
    <mergeCell ref="A173:S173"/>
    <mergeCell ref="A178:S178"/>
    <mergeCell ref="A230:S230"/>
    <mergeCell ref="A233:S233"/>
    <mergeCell ref="A236:S236"/>
    <mergeCell ref="A11:B11"/>
    <mergeCell ref="A12:S12"/>
    <mergeCell ref="A13:B13"/>
    <mergeCell ref="A14:S14"/>
    <mergeCell ref="A162:B162"/>
    <mergeCell ref="A138:S138"/>
    <mergeCell ref="A142:S142"/>
    <mergeCell ref="A145:S145"/>
    <mergeCell ref="A159:S159"/>
    <mergeCell ref="A80:B80"/>
    <mergeCell ref="A96:B96"/>
    <mergeCell ref="A120:B120"/>
    <mergeCell ref="A128:B128"/>
    <mergeCell ref="A132:B132"/>
    <mergeCell ref="A81:S81"/>
    <mergeCell ref="A137:B137"/>
    <mergeCell ref="A141:B141"/>
    <mergeCell ref="A97:S97"/>
    <mergeCell ref="A121:S121"/>
    <mergeCell ref="A129:S129"/>
    <mergeCell ref="A133:S133"/>
    <mergeCell ref="P1:S1"/>
    <mergeCell ref="H2:S2"/>
    <mergeCell ref="A3:S3"/>
    <mergeCell ref="A5:A9"/>
    <mergeCell ref="B5:B9"/>
    <mergeCell ref="S5:S9"/>
    <mergeCell ref="L6:L8"/>
    <mergeCell ref="M6:R6"/>
    <mergeCell ref="M7:M8"/>
    <mergeCell ref="N7:N8"/>
    <mergeCell ref="O7:O8"/>
    <mergeCell ref="P7:Q7"/>
    <mergeCell ref="R7:R8"/>
    <mergeCell ref="C5:C9"/>
    <mergeCell ref="D5:D9"/>
    <mergeCell ref="E5:E9"/>
    <mergeCell ref="F5:F9"/>
    <mergeCell ref="G5:G9"/>
    <mergeCell ref="H5:H9"/>
    <mergeCell ref="I5:I8"/>
    <mergeCell ref="J5:J8"/>
    <mergeCell ref="K5:K8"/>
    <mergeCell ref="L5:R5"/>
    <mergeCell ref="A183:S183"/>
    <mergeCell ref="A186:S186"/>
    <mergeCell ref="A191:S191"/>
    <mergeCell ref="A194:S194"/>
    <mergeCell ref="A272:B272"/>
    <mergeCell ref="A200:B200"/>
    <mergeCell ref="A204:B204"/>
    <mergeCell ref="A211:B211"/>
    <mergeCell ref="A214:B214"/>
    <mergeCell ref="A221:B221"/>
    <mergeCell ref="A247:B247"/>
    <mergeCell ref="A248:S248"/>
    <mergeCell ref="A250:B250"/>
    <mergeCell ref="A260:B260"/>
    <mergeCell ref="A261:S261"/>
    <mergeCell ref="A222:S222"/>
    <mergeCell ref="A201:S201"/>
    <mergeCell ref="A226:S226"/>
    <mergeCell ref="A212:S212"/>
    <mergeCell ref="A215:S215"/>
    <mergeCell ref="A219:S219"/>
    <mergeCell ref="A251:S251"/>
    <mergeCell ref="A218:B218"/>
    <mergeCell ref="A268:B268"/>
    <mergeCell ref="A276:B276"/>
    <mergeCell ref="A282:B282"/>
    <mergeCell ref="A291:B291"/>
    <mergeCell ref="A225:B225"/>
    <mergeCell ref="A229:B229"/>
    <mergeCell ref="A232:B232"/>
    <mergeCell ref="A235:B235"/>
    <mergeCell ref="A238:B238"/>
    <mergeCell ref="A273:S273"/>
    <mergeCell ref="A288:B288"/>
    <mergeCell ref="A257:B257"/>
    <mergeCell ref="A289:S289"/>
    <mergeCell ref="A239:S239"/>
    <mergeCell ref="A263:B263"/>
    <mergeCell ref="A264:S264"/>
    <mergeCell ref="A245:S245"/>
    <mergeCell ref="A242:S242"/>
    <mergeCell ref="A258:S258"/>
    <mergeCell ref="A269:S269"/>
    <mergeCell ref="A277:S277"/>
    <mergeCell ref="A283:S283"/>
    <mergeCell ref="A293:B293"/>
    <mergeCell ref="A351:B351"/>
    <mergeCell ref="A365:B365"/>
    <mergeCell ref="A374:B374"/>
    <mergeCell ref="A382:B382"/>
    <mergeCell ref="A294:S294"/>
    <mergeCell ref="A453:B453"/>
    <mergeCell ref="A456:B456"/>
    <mergeCell ref="A411:B411"/>
    <mergeCell ref="A415:B415"/>
    <mergeCell ref="A420:B420"/>
    <mergeCell ref="A424:B424"/>
    <mergeCell ref="A432:B432"/>
    <mergeCell ref="A387:B387"/>
    <mergeCell ref="A391:B391"/>
    <mergeCell ref="A397:B397"/>
    <mergeCell ref="A408:B408"/>
    <mergeCell ref="A464:B464"/>
    <mergeCell ref="A468:B468"/>
    <mergeCell ref="A435:B435"/>
    <mergeCell ref="A439:B439"/>
    <mergeCell ref="A442:B442"/>
    <mergeCell ref="A445:B445"/>
    <mergeCell ref="A465:S465"/>
    <mergeCell ref="A486:S486"/>
    <mergeCell ref="A469:S469"/>
    <mergeCell ref="A472:B472"/>
    <mergeCell ref="A475:B475"/>
    <mergeCell ref="A478:B478"/>
    <mergeCell ref="A482:B482"/>
    <mergeCell ref="A485:B485"/>
    <mergeCell ref="A479:S479"/>
    <mergeCell ref="A483:S483"/>
    <mergeCell ref="A473:S473"/>
    <mergeCell ref="A476:S476"/>
    <mergeCell ref="A510:B510"/>
    <mergeCell ref="A515:B515"/>
    <mergeCell ref="A501:S501"/>
    <mergeCell ref="A508:S508"/>
    <mergeCell ref="A511:S511"/>
    <mergeCell ref="A489:B489"/>
    <mergeCell ref="A492:B492"/>
    <mergeCell ref="A497:B497"/>
    <mergeCell ref="A500:B500"/>
    <mergeCell ref="A503:B503"/>
    <mergeCell ref="A507:B507"/>
    <mergeCell ref="A493:S493"/>
    <mergeCell ref="A498:S498"/>
    <mergeCell ref="A531:B531"/>
    <mergeCell ref="A535:B535"/>
    <mergeCell ref="A540:B540"/>
    <mergeCell ref="A545:B545"/>
    <mergeCell ref="A551:B551"/>
    <mergeCell ref="A532:S532"/>
    <mergeCell ref="A536:S536"/>
    <mergeCell ref="A541:S541"/>
    <mergeCell ref="A546:S546"/>
    <mergeCell ref="A519:B519"/>
    <mergeCell ref="A522:B522"/>
    <mergeCell ref="A525:B525"/>
    <mergeCell ref="A528:B528"/>
    <mergeCell ref="A516:S516"/>
    <mergeCell ref="A520:S520"/>
    <mergeCell ref="A523:S523"/>
    <mergeCell ref="A526:S526"/>
    <mergeCell ref="A529:S529"/>
    <mergeCell ref="A552:S552"/>
    <mergeCell ref="A490:S490"/>
    <mergeCell ref="A416:S416"/>
    <mergeCell ref="A504:S504"/>
    <mergeCell ref="A292:S292"/>
    <mergeCell ref="A556:B556"/>
    <mergeCell ref="A352:S352"/>
    <mergeCell ref="A366:S366"/>
    <mergeCell ref="A375:S375"/>
    <mergeCell ref="A383:S383"/>
    <mergeCell ref="A388:S388"/>
    <mergeCell ref="A392:S392"/>
    <mergeCell ref="A398:S398"/>
    <mergeCell ref="A409:S409"/>
    <mergeCell ref="A412:S412"/>
    <mergeCell ref="A421:S421"/>
    <mergeCell ref="A425:S425"/>
    <mergeCell ref="A433:S433"/>
    <mergeCell ref="A436:S436"/>
    <mergeCell ref="A440:S440"/>
    <mergeCell ref="A443:S443"/>
    <mergeCell ref="A446:S446"/>
    <mergeCell ref="A454:S454"/>
    <mergeCell ref="A457:S457"/>
    <mergeCell ref="A558:B558"/>
    <mergeCell ref="A1093:B1093"/>
    <mergeCell ref="A1151:B1151"/>
    <mergeCell ref="A1194:B1194"/>
    <mergeCell ref="A1094:S1094"/>
    <mergeCell ref="A1152:S1152"/>
    <mergeCell ref="A1195:S1195"/>
    <mergeCell ref="A559:S559"/>
    <mergeCell ref="A557:S557"/>
    <mergeCell ref="A1217:B1217"/>
    <mergeCell ref="A1235:B1235"/>
    <mergeCell ref="A1252:B1252"/>
    <mergeCell ref="A1260:B1260"/>
    <mergeCell ref="A1326:B1326"/>
    <mergeCell ref="A1218:S1218"/>
    <mergeCell ref="A1236:S1236"/>
    <mergeCell ref="A1253:S1253"/>
    <mergeCell ref="A1261:S1261"/>
    <mergeCell ref="A1332:B1332"/>
    <mergeCell ref="A1346:B1346"/>
    <mergeCell ref="A1357:B1357"/>
    <mergeCell ref="A1360:B1360"/>
    <mergeCell ref="A1327:S1327"/>
    <mergeCell ref="A1333:S1333"/>
    <mergeCell ref="A1347:S1347"/>
    <mergeCell ref="A1358:S1358"/>
    <mergeCell ref="A1361:S1361"/>
    <mergeCell ref="A1418:S1418"/>
    <mergeCell ref="A1423:S1423"/>
    <mergeCell ref="A1429:S1429"/>
    <mergeCell ref="A1433:S1433"/>
    <mergeCell ref="A1437:S1437"/>
    <mergeCell ref="A1365:B1365"/>
    <mergeCell ref="A1370:B1370"/>
    <mergeCell ref="A1405:B1405"/>
    <mergeCell ref="A1412:B1412"/>
    <mergeCell ref="A1417:B1417"/>
    <mergeCell ref="A1366:S1366"/>
    <mergeCell ref="A1371:S1371"/>
    <mergeCell ref="A1406:S1406"/>
    <mergeCell ref="A1413:S1413"/>
    <mergeCell ref="A1442:B1442"/>
    <mergeCell ref="A1452:B1452"/>
    <mergeCell ref="A1455:B1455"/>
    <mergeCell ref="A1459:B1459"/>
    <mergeCell ref="A1443:S1443"/>
    <mergeCell ref="A1453:S1453"/>
    <mergeCell ref="A1456:S1456"/>
    <mergeCell ref="A1460:S1460"/>
    <mergeCell ref="A1422:B1422"/>
    <mergeCell ref="A1428:B1428"/>
    <mergeCell ref="A1432:B1432"/>
    <mergeCell ref="A1436:B1436"/>
    <mergeCell ref="A1488:B1488"/>
    <mergeCell ref="A1498:B1498"/>
    <mergeCell ref="A1509:B1509"/>
    <mergeCell ref="A1519:B1519"/>
    <mergeCell ref="A1525:B1525"/>
    <mergeCell ref="A1489:S1489"/>
    <mergeCell ref="A1499:S1499"/>
    <mergeCell ref="A1510:S1510"/>
    <mergeCell ref="A1520:S1520"/>
    <mergeCell ref="A1532:B1532"/>
    <mergeCell ref="A1536:B1536"/>
    <mergeCell ref="A1545:B1545"/>
    <mergeCell ref="A1552:B1552"/>
    <mergeCell ref="A1526:S1526"/>
    <mergeCell ref="A1533:S1533"/>
    <mergeCell ref="A1537:S1537"/>
    <mergeCell ref="A1546:S1546"/>
    <mergeCell ref="A1553:S1553"/>
    <mergeCell ref="A1556:B1556"/>
    <mergeCell ref="A1563:B1563"/>
    <mergeCell ref="A1572:B1572"/>
    <mergeCell ref="A1577:B1577"/>
    <mergeCell ref="A1585:B1585"/>
    <mergeCell ref="A1557:S1557"/>
    <mergeCell ref="A1564:S1564"/>
    <mergeCell ref="A1573:S1573"/>
    <mergeCell ref="A1578:S1578"/>
    <mergeCell ref="A1588:B1588"/>
    <mergeCell ref="A1592:B1592"/>
    <mergeCell ref="A1602:B1602"/>
    <mergeCell ref="A1605:B1605"/>
    <mergeCell ref="A1586:S1586"/>
    <mergeCell ref="A1589:S1589"/>
    <mergeCell ref="A1593:S1593"/>
    <mergeCell ref="A1603:S1603"/>
    <mergeCell ref="A1606:S1606"/>
    <mergeCell ref="A1618:B1618"/>
    <mergeCell ref="A1627:B1627"/>
    <mergeCell ref="A1631:B1631"/>
    <mergeCell ref="A1675:B1675"/>
    <mergeCell ref="A1682:B1682"/>
    <mergeCell ref="A1619:S1619"/>
    <mergeCell ref="A1628:S1628"/>
    <mergeCell ref="A1632:S1632"/>
    <mergeCell ref="A1676:S1676"/>
  </mergeCells>
  <phoneticPr fontId="50" type="noConversion"/>
  <pageMargins left="0.39370078740157483" right="0.39370078740157483" top="1.3779527559055118" bottom="0.39370078740157483" header="0" footer="0"/>
  <pageSetup paperSize="9" scale="8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L1771"/>
  <sheetViews>
    <sheetView view="pageBreakPreview" topLeftCell="T1" zoomScaleNormal="80" zoomScaleSheetLayoutView="100" workbookViewId="0">
      <selection activeCell="AI1" sqref="AI1:AL1"/>
    </sheetView>
  </sheetViews>
  <sheetFormatPr defaultRowHeight="12.75" x14ac:dyDescent="0.2"/>
  <cols>
    <col min="1" max="1" width="4.1640625" style="2" customWidth="1"/>
    <col min="2" max="2" width="41.83203125" style="2" customWidth="1"/>
    <col min="3" max="4" width="11.6640625" style="1" hidden="1" customWidth="1"/>
    <col min="5" max="5" width="9.6640625" style="1" hidden="1" customWidth="1"/>
    <col min="6" max="6" width="20.6640625" style="1" hidden="1" customWidth="1"/>
    <col min="7" max="7" width="19.33203125" style="1" customWidth="1"/>
    <col min="8" max="8" width="14" style="1" customWidth="1"/>
    <col min="9" max="9" width="11.5" style="1" customWidth="1"/>
    <col min="10" max="10" width="9" style="1" hidden="1" customWidth="1"/>
    <col min="11" max="11" width="11.33203125" style="1" customWidth="1"/>
    <col min="12" max="12" width="8" style="1" hidden="1" customWidth="1"/>
    <col min="13" max="13" width="11.83203125" style="1" customWidth="1"/>
    <col min="14" max="14" width="7.5" style="1" hidden="1" customWidth="1"/>
    <col min="15" max="15" width="11" style="1" customWidth="1"/>
    <col min="16" max="16" width="9.1640625" style="1" hidden="1" customWidth="1"/>
    <col min="17" max="17" width="11.6640625" style="1" customWidth="1"/>
    <col min="18" max="18" width="8.5" style="1" hidden="1" customWidth="1"/>
    <col min="19" max="19" width="11" style="1" customWidth="1"/>
    <col min="20" max="20" width="7.1640625" style="17" customWidth="1"/>
    <col min="21" max="21" width="12.83203125" style="3" customWidth="1"/>
    <col min="22" max="22" width="8.1640625" style="3" customWidth="1"/>
    <col min="23" max="23" width="12.5" style="1" customWidth="1"/>
    <col min="24" max="24" width="17.5" style="1" customWidth="1"/>
    <col min="25" max="25" width="7.83203125" style="3" customWidth="1"/>
    <col min="26" max="26" width="11.1640625" style="3" customWidth="1"/>
    <col min="27" max="27" width="8.1640625" style="3" customWidth="1"/>
    <col min="28" max="28" width="13.83203125" style="3" customWidth="1"/>
    <col min="29" max="29" width="5.1640625" style="3" customWidth="1"/>
    <col min="30" max="30" width="9.83203125" style="3" customWidth="1"/>
    <col min="31" max="31" width="7.5" style="3" customWidth="1"/>
    <col min="32" max="32" width="11.5" style="3" customWidth="1"/>
    <col min="33" max="33" width="6.33203125" style="3" customWidth="1"/>
    <col min="34" max="34" width="10.6640625" style="3" customWidth="1"/>
    <col min="35" max="35" width="11.33203125" style="3" customWidth="1"/>
    <col min="36" max="36" width="14.6640625" style="3" customWidth="1"/>
    <col min="37" max="37" width="15" style="3" customWidth="1"/>
    <col min="38" max="38" width="9" style="3" customWidth="1"/>
    <col min="39" max="16384" width="9.33203125" style="2"/>
  </cols>
  <sheetData>
    <row r="1" spans="1:38" s="4" customFormat="1" ht="99" customHeight="1" x14ac:dyDescent="0.2">
      <c r="B1" s="20"/>
      <c r="C1" s="25"/>
      <c r="D1" s="25"/>
      <c r="E1" s="25"/>
      <c r="F1" s="7"/>
      <c r="G1" s="22" t="s">
        <v>236</v>
      </c>
      <c r="H1" s="7"/>
      <c r="I1" s="7"/>
      <c r="J1" s="25"/>
      <c r="K1" s="25"/>
      <c r="L1" s="25"/>
      <c r="M1" s="25"/>
      <c r="N1" s="25"/>
      <c r="O1" s="25"/>
      <c r="P1" s="25"/>
      <c r="Q1" s="25"/>
      <c r="R1" s="25"/>
      <c r="S1" s="25" t="s">
        <v>236</v>
      </c>
      <c r="T1" s="8"/>
      <c r="U1" s="30" t="s">
        <v>236</v>
      </c>
      <c r="V1" s="11"/>
      <c r="W1" s="11"/>
      <c r="Y1" s="12"/>
      <c r="Z1" s="12"/>
      <c r="AA1" s="46"/>
      <c r="AB1" s="46"/>
      <c r="AC1" s="46"/>
      <c r="AD1" s="46"/>
      <c r="AE1" s="46"/>
      <c r="AF1" s="46"/>
      <c r="AG1" s="46"/>
      <c r="AH1" s="46"/>
      <c r="AI1" s="421" t="s">
        <v>2286</v>
      </c>
      <c r="AJ1" s="421"/>
      <c r="AK1" s="421"/>
      <c r="AL1" s="421"/>
    </row>
    <row r="2" spans="1:38" s="28" customFormat="1" ht="78" customHeight="1" x14ac:dyDescent="0.2">
      <c r="B2" s="106"/>
      <c r="X2" s="421" t="s">
        <v>2268</v>
      </c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</row>
    <row r="3" spans="1:38" s="4" customFormat="1" ht="12.75" customHeight="1" x14ac:dyDescent="0.2">
      <c r="A3" s="26"/>
      <c r="B3" s="20"/>
      <c r="C3" s="26"/>
      <c r="D3" s="26"/>
      <c r="E3" s="26"/>
      <c r="F3" s="168"/>
      <c r="G3" s="27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38" s="4" customFormat="1" ht="12" customHeight="1" x14ac:dyDescent="0.2">
      <c r="A4" s="422" t="s">
        <v>2285</v>
      </c>
      <c r="B4" s="422"/>
      <c r="C4" s="423"/>
      <c r="D4" s="423"/>
      <c r="E4" s="423"/>
      <c r="F4" s="423"/>
      <c r="G4" s="422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2"/>
      <c r="AK4" s="422"/>
      <c r="AL4" s="423"/>
    </row>
    <row r="5" spans="1:38" s="4" customFormat="1" ht="12" customHeight="1" x14ac:dyDescent="0.2">
      <c r="A5" s="21" t="s">
        <v>236</v>
      </c>
      <c r="B5" s="21"/>
      <c r="C5" s="21"/>
      <c r="D5" s="21"/>
      <c r="E5" s="21"/>
      <c r="F5" s="31"/>
      <c r="G5" s="2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6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s="40" customFormat="1" ht="21" customHeight="1" x14ac:dyDescent="0.2">
      <c r="A6" s="399" t="s">
        <v>238</v>
      </c>
      <c r="B6" s="399" t="s">
        <v>158</v>
      </c>
      <c r="C6" s="402" t="s">
        <v>2202</v>
      </c>
      <c r="D6" s="270"/>
      <c r="E6" s="402" t="s">
        <v>2201</v>
      </c>
      <c r="F6" s="402" t="s">
        <v>2203</v>
      </c>
      <c r="G6" s="402" t="s">
        <v>166</v>
      </c>
      <c r="H6" s="392" t="s">
        <v>222</v>
      </c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3" t="s">
        <v>167</v>
      </c>
      <c r="AF6" s="394"/>
      <c r="AG6" s="394"/>
      <c r="AH6" s="394"/>
      <c r="AI6" s="394"/>
      <c r="AJ6" s="394"/>
      <c r="AK6" s="394"/>
      <c r="AL6" s="395"/>
    </row>
    <row r="7" spans="1:38" s="40" customFormat="1" ht="21" customHeight="1" x14ac:dyDescent="0.2">
      <c r="A7" s="400"/>
      <c r="B7" s="400"/>
      <c r="C7" s="403"/>
      <c r="D7" s="271"/>
      <c r="E7" s="403"/>
      <c r="F7" s="403"/>
      <c r="G7" s="403"/>
      <c r="H7" s="393" t="s">
        <v>258</v>
      </c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5"/>
      <c r="T7" s="412" t="s">
        <v>168</v>
      </c>
      <c r="U7" s="406"/>
      <c r="V7" s="412" t="s">
        <v>169</v>
      </c>
      <c r="W7" s="413"/>
      <c r="X7" s="414"/>
      <c r="Y7" s="412" t="s">
        <v>170</v>
      </c>
      <c r="Z7" s="406"/>
      <c r="AA7" s="412" t="s">
        <v>171</v>
      </c>
      <c r="AB7" s="406"/>
      <c r="AC7" s="412" t="s">
        <v>172</v>
      </c>
      <c r="AD7" s="406"/>
      <c r="AE7" s="405" t="s">
        <v>156</v>
      </c>
      <c r="AF7" s="406"/>
      <c r="AG7" s="405" t="s">
        <v>259</v>
      </c>
      <c r="AH7" s="406"/>
      <c r="AI7" s="418" t="s">
        <v>260</v>
      </c>
      <c r="AJ7" s="418" t="s">
        <v>261</v>
      </c>
      <c r="AK7" s="418" t="s">
        <v>262</v>
      </c>
      <c r="AL7" s="418" t="s">
        <v>157</v>
      </c>
    </row>
    <row r="8" spans="1:38" s="40" customFormat="1" ht="78" customHeight="1" x14ac:dyDescent="0.2">
      <c r="A8" s="400"/>
      <c r="B8" s="400"/>
      <c r="C8" s="404"/>
      <c r="D8" s="272"/>
      <c r="E8" s="404"/>
      <c r="F8" s="404"/>
      <c r="G8" s="404"/>
      <c r="H8" s="273" t="s">
        <v>263</v>
      </c>
      <c r="I8" s="273" t="s">
        <v>270</v>
      </c>
      <c r="J8" s="424" t="s">
        <v>271</v>
      </c>
      <c r="K8" s="425"/>
      <c r="L8" s="424" t="s">
        <v>272</v>
      </c>
      <c r="M8" s="425"/>
      <c r="N8" s="424" t="s">
        <v>273</v>
      </c>
      <c r="O8" s="425"/>
      <c r="P8" s="424" t="s">
        <v>274</v>
      </c>
      <c r="Q8" s="425"/>
      <c r="R8" s="424" t="s">
        <v>275</v>
      </c>
      <c r="S8" s="425"/>
      <c r="T8" s="407"/>
      <c r="U8" s="408"/>
      <c r="V8" s="415"/>
      <c r="W8" s="416"/>
      <c r="X8" s="417"/>
      <c r="Y8" s="407"/>
      <c r="Z8" s="408"/>
      <c r="AA8" s="407"/>
      <c r="AB8" s="408"/>
      <c r="AC8" s="407"/>
      <c r="AD8" s="408"/>
      <c r="AE8" s="407"/>
      <c r="AF8" s="408"/>
      <c r="AG8" s="407"/>
      <c r="AH8" s="408"/>
      <c r="AI8" s="419"/>
      <c r="AJ8" s="420"/>
      <c r="AK8" s="420"/>
      <c r="AL8" s="420"/>
    </row>
    <row r="9" spans="1:38" s="40" customFormat="1" ht="9" customHeight="1" x14ac:dyDescent="0.2">
      <c r="A9" s="400"/>
      <c r="B9" s="400"/>
      <c r="C9" s="402"/>
      <c r="D9" s="270"/>
      <c r="E9" s="402"/>
      <c r="F9" s="270"/>
      <c r="G9" s="402" t="s">
        <v>163</v>
      </c>
      <c r="H9" s="396" t="s">
        <v>163</v>
      </c>
      <c r="I9" s="396" t="s">
        <v>163</v>
      </c>
      <c r="J9" s="396" t="s">
        <v>264</v>
      </c>
      <c r="K9" s="396" t="s">
        <v>163</v>
      </c>
      <c r="L9" s="396" t="s">
        <v>264</v>
      </c>
      <c r="M9" s="396" t="s">
        <v>163</v>
      </c>
      <c r="N9" s="396" t="s">
        <v>264</v>
      </c>
      <c r="O9" s="396" t="s">
        <v>163</v>
      </c>
      <c r="P9" s="396" t="s">
        <v>264</v>
      </c>
      <c r="Q9" s="396" t="s">
        <v>163</v>
      </c>
      <c r="R9" s="396" t="s">
        <v>264</v>
      </c>
      <c r="S9" s="396" t="s">
        <v>163</v>
      </c>
      <c r="T9" s="409" t="s">
        <v>173</v>
      </c>
      <c r="U9" s="399" t="s">
        <v>163</v>
      </c>
      <c r="V9" s="418" t="s">
        <v>113</v>
      </c>
      <c r="W9" s="402" t="s">
        <v>223</v>
      </c>
      <c r="X9" s="402" t="s">
        <v>163</v>
      </c>
      <c r="Y9" s="399" t="s">
        <v>223</v>
      </c>
      <c r="Z9" s="399" t="s">
        <v>163</v>
      </c>
      <c r="AA9" s="399" t="s">
        <v>223</v>
      </c>
      <c r="AB9" s="399" t="s">
        <v>163</v>
      </c>
      <c r="AC9" s="399" t="s">
        <v>224</v>
      </c>
      <c r="AD9" s="399" t="s">
        <v>163</v>
      </c>
      <c r="AE9" s="399" t="s">
        <v>223</v>
      </c>
      <c r="AF9" s="399" t="s">
        <v>163</v>
      </c>
      <c r="AG9" s="399" t="s">
        <v>223</v>
      </c>
      <c r="AH9" s="399" t="s">
        <v>163</v>
      </c>
      <c r="AI9" s="399" t="s">
        <v>163</v>
      </c>
      <c r="AJ9" s="399" t="s">
        <v>163</v>
      </c>
      <c r="AK9" s="399" t="s">
        <v>163</v>
      </c>
      <c r="AL9" s="399" t="s">
        <v>163</v>
      </c>
    </row>
    <row r="10" spans="1:38" s="40" customFormat="1" ht="9.75" customHeight="1" x14ac:dyDescent="0.2">
      <c r="A10" s="400"/>
      <c r="B10" s="400"/>
      <c r="C10" s="403"/>
      <c r="D10" s="271"/>
      <c r="E10" s="403"/>
      <c r="F10" s="271"/>
      <c r="G10" s="403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410"/>
      <c r="U10" s="400"/>
      <c r="V10" s="426"/>
      <c r="W10" s="403"/>
      <c r="X10" s="403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</row>
    <row r="11" spans="1:38" s="40" customFormat="1" ht="25.5" customHeight="1" x14ac:dyDescent="0.2">
      <c r="A11" s="401"/>
      <c r="B11" s="401"/>
      <c r="C11" s="404"/>
      <c r="D11" s="272"/>
      <c r="E11" s="404"/>
      <c r="F11" s="272"/>
      <c r="G11" s="404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411"/>
      <c r="U11" s="401"/>
      <c r="V11" s="420"/>
      <c r="W11" s="404"/>
      <c r="X11" s="404"/>
      <c r="Y11" s="401"/>
      <c r="Z11" s="401"/>
      <c r="AA11" s="401"/>
      <c r="AB11" s="401"/>
      <c r="AC11" s="401"/>
      <c r="AD11" s="401"/>
      <c r="AE11" s="401"/>
      <c r="AF11" s="401"/>
      <c r="AG11" s="401"/>
      <c r="AH11" s="401"/>
      <c r="AI11" s="401"/>
      <c r="AJ11" s="401"/>
      <c r="AK11" s="401"/>
      <c r="AL11" s="401"/>
    </row>
    <row r="12" spans="1:38" s="40" customFormat="1" ht="12" customHeight="1" x14ac:dyDescent="0.2">
      <c r="A12" s="274" t="s">
        <v>164</v>
      </c>
      <c r="B12" s="274" t="s">
        <v>165</v>
      </c>
      <c r="C12" s="274"/>
      <c r="D12" s="274"/>
      <c r="E12" s="274"/>
      <c r="F12" s="275"/>
      <c r="G12" s="274">
        <v>3</v>
      </c>
      <c r="H12" s="274">
        <v>4</v>
      </c>
      <c r="I12" s="274">
        <v>5</v>
      </c>
      <c r="J12" s="274"/>
      <c r="K12" s="274">
        <v>6</v>
      </c>
      <c r="L12" s="274"/>
      <c r="M12" s="274">
        <v>7</v>
      </c>
      <c r="N12" s="274"/>
      <c r="O12" s="274">
        <v>8</v>
      </c>
      <c r="P12" s="274"/>
      <c r="Q12" s="274">
        <v>9</v>
      </c>
      <c r="R12" s="274"/>
      <c r="S12" s="274">
        <v>10</v>
      </c>
      <c r="T12" s="274">
        <v>11</v>
      </c>
      <c r="U12" s="274">
        <v>12</v>
      </c>
      <c r="V12" s="274">
        <v>13</v>
      </c>
      <c r="W12" s="274">
        <v>14</v>
      </c>
      <c r="X12" s="274">
        <v>15</v>
      </c>
      <c r="Y12" s="274">
        <v>16</v>
      </c>
      <c r="Z12" s="274">
        <v>17</v>
      </c>
      <c r="AA12" s="274">
        <v>18</v>
      </c>
      <c r="AB12" s="274">
        <v>19</v>
      </c>
      <c r="AC12" s="274">
        <v>20</v>
      </c>
      <c r="AD12" s="274">
        <v>21</v>
      </c>
      <c r="AE12" s="274">
        <v>22</v>
      </c>
      <c r="AF12" s="274">
        <v>23</v>
      </c>
      <c r="AG12" s="274">
        <v>24</v>
      </c>
      <c r="AH12" s="274">
        <v>25</v>
      </c>
      <c r="AI12" s="274">
        <v>26</v>
      </c>
      <c r="AJ12" s="274">
        <v>27</v>
      </c>
      <c r="AK12" s="274">
        <v>28</v>
      </c>
      <c r="AL12" s="274">
        <v>29</v>
      </c>
    </row>
    <row r="13" spans="1:38" s="38" customFormat="1" ht="19.5" customHeight="1" x14ac:dyDescent="0.2">
      <c r="A13" s="341" t="s">
        <v>2278</v>
      </c>
      <c r="B13" s="341"/>
      <c r="C13" s="252"/>
      <c r="D13" s="252"/>
      <c r="E13" s="252"/>
      <c r="F13" s="267"/>
      <c r="G13" s="275">
        <f>G195+G444+G1438</f>
        <v>18113751.199999999</v>
      </c>
      <c r="H13" s="275">
        <f t="shared" ref="H13:AL13" si="0">H195+H444+H1438</f>
        <v>0</v>
      </c>
      <c r="I13" s="275">
        <f t="shared" si="0"/>
        <v>0</v>
      </c>
      <c r="J13" s="275">
        <f t="shared" si="0"/>
        <v>0</v>
      </c>
      <c r="K13" s="275">
        <f t="shared" si="0"/>
        <v>0</v>
      </c>
      <c r="L13" s="275">
        <f t="shared" si="0"/>
        <v>0</v>
      </c>
      <c r="M13" s="275">
        <f t="shared" si="0"/>
        <v>0</v>
      </c>
      <c r="N13" s="275">
        <f t="shared" si="0"/>
        <v>0</v>
      </c>
      <c r="O13" s="275">
        <f t="shared" si="0"/>
        <v>0</v>
      </c>
      <c r="P13" s="275">
        <f t="shared" si="0"/>
        <v>0</v>
      </c>
      <c r="Q13" s="275">
        <f t="shared" si="0"/>
        <v>0</v>
      </c>
      <c r="R13" s="275">
        <f t="shared" si="0"/>
        <v>0</v>
      </c>
      <c r="S13" s="275">
        <f t="shared" si="0"/>
        <v>0</v>
      </c>
      <c r="T13" s="275">
        <f t="shared" si="0"/>
        <v>0</v>
      </c>
      <c r="U13" s="275">
        <f t="shared" si="0"/>
        <v>0</v>
      </c>
      <c r="V13" s="275" t="e">
        <f t="shared" si="0"/>
        <v>#VALUE!</v>
      </c>
      <c r="W13" s="275">
        <f t="shared" si="0"/>
        <v>2384</v>
      </c>
      <c r="X13" s="275">
        <f t="shared" si="0"/>
        <v>17298632.399999999</v>
      </c>
      <c r="Y13" s="275">
        <f t="shared" si="0"/>
        <v>0</v>
      </c>
      <c r="Z13" s="275">
        <f t="shared" si="0"/>
        <v>0</v>
      </c>
      <c r="AA13" s="275">
        <f t="shared" si="0"/>
        <v>0</v>
      </c>
      <c r="AB13" s="275">
        <f t="shared" si="0"/>
        <v>0</v>
      </c>
      <c r="AC13" s="275">
        <f t="shared" si="0"/>
        <v>0</v>
      </c>
      <c r="AD13" s="275">
        <f t="shared" si="0"/>
        <v>0</v>
      </c>
      <c r="AE13" s="275">
        <f t="shared" si="0"/>
        <v>0</v>
      </c>
      <c r="AF13" s="275">
        <f t="shared" si="0"/>
        <v>0</v>
      </c>
      <c r="AG13" s="275">
        <f t="shared" si="0"/>
        <v>0</v>
      </c>
      <c r="AH13" s="275">
        <f t="shared" si="0"/>
        <v>0</v>
      </c>
      <c r="AI13" s="275">
        <f t="shared" si="0"/>
        <v>0</v>
      </c>
      <c r="AJ13" s="275">
        <f t="shared" si="0"/>
        <v>543412.52</v>
      </c>
      <c r="AK13" s="275">
        <f t="shared" si="0"/>
        <v>271706.28000000003</v>
      </c>
      <c r="AL13" s="275">
        <f t="shared" si="0"/>
        <v>0</v>
      </c>
    </row>
    <row r="14" spans="1:38" s="4" customFormat="1" ht="15" customHeight="1" x14ac:dyDescent="0.2">
      <c r="A14" s="389" t="s">
        <v>2204</v>
      </c>
      <c r="B14" s="390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</row>
    <row r="15" spans="1:38" s="38" customFormat="1" ht="16.5" hidden="1" customHeight="1" x14ac:dyDescent="0.2">
      <c r="A15" s="341" t="s">
        <v>2279</v>
      </c>
      <c r="B15" s="341"/>
      <c r="C15" s="252"/>
      <c r="D15" s="252"/>
      <c r="E15" s="252"/>
      <c r="F15" s="267"/>
      <c r="G15" s="258">
        <v>1034093055.9599996</v>
      </c>
      <c r="H15" s="258">
        <v>37020651.890000001</v>
      </c>
      <c r="I15" s="258">
        <v>14539317.720000003</v>
      </c>
      <c r="J15" s="258">
        <v>654</v>
      </c>
      <c r="K15" s="258">
        <v>3594781.33</v>
      </c>
      <c r="L15" s="258">
        <v>2732</v>
      </c>
      <c r="M15" s="258">
        <v>14324861.310000001</v>
      </c>
      <c r="N15" s="258">
        <v>655</v>
      </c>
      <c r="O15" s="258">
        <v>1538497.5100000002</v>
      </c>
      <c r="P15" s="258">
        <v>0</v>
      </c>
      <c r="Q15" s="258">
        <v>0</v>
      </c>
      <c r="R15" s="258">
        <v>1156</v>
      </c>
      <c r="S15" s="258">
        <v>3023194.0200000009</v>
      </c>
      <c r="T15" s="265">
        <v>82</v>
      </c>
      <c r="U15" s="258">
        <v>217872507.95000011</v>
      </c>
      <c r="V15" s="258" t="s">
        <v>202</v>
      </c>
      <c r="W15" s="258">
        <v>93015.13</v>
      </c>
      <c r="X15" s="258">
        <v>723375354.40999997</v>
      </c>
      <c r="Y15" s="258">
        <v>566.85</v>
      </c>
      <c r="Z15" s="258">
        <v>743116.06</v>
      </c>
      <c r="AA15" s="258">
        <v>0</v>
      </c>
      <c r="AB15" s="258">
        <v>0</v>
      </c>
      <c r="AC15" s="258">
        <v>0</v>
      </c>
      <c r="AD15" s="258">
        <v>0</v>
      </c>
      <c r="AE15" s="258">
        <v>0</v>
      </c>
      <c r="AF15" s="258">
        <v>0</v>
      </c>
      <c r="AG15" s="258">
        <v>0</v>
      </c>
      <c r="AH15" s="258">
        <v>0</v>
      </c>
      <c r="AI15" s="258">
        <v>8547238.0999999996</v>
      </c>
      <c r="AJ15" s="258">
        <v>31022791.669999998</v>
      </c>
      <c r="AK15" s="258">
        <v>15511395.880000003</v>
      </c>
      <c r="AL15" s="258">
        <v>0</v>
      </c>
    </row>
    <row r="16" spans="1:38" s="38" customFormat="1" ht="12" hidden="1" customHeight="1" x14ac:dyDescent="0.2">
      <c r="A16" s="342" t="s">
        <v>239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4"/>
    </row>
    <row r="17" spans="1:38" s="38" customFormat="1" ht="12" hidden="1" customHeight="1" x14ac:dyDescent="0.2">
      <c r="A17" s="249">
        <v>1</v>
      </c>
      <c r="B17" s="250" t="s">
        <v>859</v>
      </c>
      <c r="C17" s="254">
        <v>22.638735477943396</v>
      </c>
      <c r="D17" s="263">
        <v>1980</v>
      </c>
      <c r="E17" s="264">
        <v>2023</v>
      </c>
      <c r="F17" s="254">
        <v>1798060.7</v>
      </c>
      <c r="G17" s="256">
        <v>9288674.9399999995</v>
      </c>
      <c r="H17" s="258">
        <v>0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8"/>
      <c r="O17" s="258">
        <v>0</v>
      </c>
      <c r="P17" s="258"/>
      <c r="Q17" s="258">
        <v>0</v>
      </c>
      <c r="R17" s="258"/>
      <c r="S17" s="258">
        <v>0</v>
      </c>
      <c r="T17" s="257">
        <v>0</v>
      </c>
      <c r="U17" s="258">
        <v>0</v>
      </c>
      <c r="V17" s="276" t="s">
        <v>234</v>
      </c>
      <c r="W17" s="258">
        <v>1051</v>
      </c>
      <c r="X17" s="258">
        <v>8870684.5700000003</v>
      </c>
      <c r="Y17" s="275">
        <v>0</v>
      </c>
      <c r="Z17" s="275">
        <v>0</v>
      </c>
      <c r="AA17" s="275">
        <v>0</v>
      </c>
      <c r="AB17" s="275">
        <v>0</v>
      </c>
      <c r="AC17" s="275">
        <v>0</v>
      </c>
      <c r="AD17" s="275">
        <v>0</v>
      </c>
      <c r="AE17" s="275">
        <v>0</v>
      </c>
      <c r="AF17" s="275">
        <v>0</v>
      </c>
      <c r="AG17" s="275">
        <v>0</v>
      </c>
      <c r="AH17" s="275">
        <v>0</v>
      </c>
      <c r="AI17" s="275">
        <v>0</v>
      </c>
      <c r="AJ17" s="275">
        <v>278660.25</v>
      </c>
      <c r="AK17" s="275">
        <v>139330.12</v>
      </c>
      <c r="AL17" s="275">
        <v>0</v>
      </c>
    </row>
    <row r="18" spans="1:38" s="38" customFormat="1" ht="12" hidden="1" customHeight="1" x14ac:dyDescent="0.2">
      <c r="A18" s="249">
        <v>2</v>
      </c>
      <c r="B18" s="250" t="s">
        <v>862</v>
      </c>
      <c r="C18" s="254">
        <v>33.696943307669947</v>
      </c>
      <c r="D18" s="263">
        <v>1984</v>
      </c>
      <c r="E18" s="277">
        <v>2023</v>
      </c>
      <c r="F18" s="254">
        <v>2367390.37</v>
      </c>
      <c r="G18" s="256">
        <v>17559219.199999999</v>
      </c>
      <c r="H18" s="258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8"/>
      <c r="O18" s="258">
        <v>0</v>
      </c>
      <c r="P18" s="258"/>
      <c r="Q18" s="258">
        <v>0</v>
      </c>
      <c r="R18" s="258"/>
      <c r="S18" s="258">
        <v>0</v>
      </c>
      <c r="T18" s="257">
        <v>0</v>
      </c>
      <c r="U18" s="258">
        <v>0</v>
      </c>
      <c r="V18" s="276" t="s">
        <v>234</v>
      </c>
      <c r="W18" s="258">
        <v>1986.8</v>
      </c>
      <c r="X18" s="258">
        <v>16769054.33</v>
      </c>
      <c r="Y18" s="275">
        <v>0</v>
      </c>
      <c r="Z18" s="275">
        <v>0</v>
      </c>
      <c r="AA18" s="275">
        <v>0</v>
      </c>
      <c r="AB18" s="275">
        <v>0</v>
      </c>
      <c r="AC18" s="275">
        <v>0</v>
      </c>
      <c r="AD18" s="275">
        <v>0</v>
      </c>
      <c r="AE18" s="275">
        <v>0</v>
      </c>
      <c r="AF18" s="275">
        <v>0</v>
      </c>
      <c r="AG18" s="275">
        <v>0</v>
      </c>
      <c r="AH18" s="275">
        <v>0</v>
      </c>
      <c r="AI18" s="275">
        <v>0</v>
      </c>
      <c r="AJ18" s="275">
        <v>526776.57999999996</v>
      </c>
      <c r="AK18" s="275">
        <v>263388.28999999998</v>
      </c>
      <c r="AL18" s="275">
        <v>0</v>
      </c>
    </row>
    <row r="19" spans="1:38" s="38" customFormat="1" ht="12" hidden="1" customHeight="1" x14ac:dyDescent="0.2">
      <c r="A19" s="249">
        <v>3</v>
      </c>
      <c r="B19" s="250" t="s">
        <v>878</v>
      </c>
      <c r="C19" s="254">
        <v>48.658706508414134</v>
      </c>
      <c r="D19" s="263">
        <v>1960</v>
      </c>
      <c r="E19" s="264">
        <v>2023</v>
      </c>
      <c r="F19" s="254">
        <v>1228752.08</v>
      </c>
      <c r="G19" s="256">
        <v>9961043.5500000007</v>
      </c>
      <c r="H19" s="258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8"/>
      <c r="O19" s="258">
        <v>0</v>
      </c>
      <c r="P19" s="258"/>
      <c r="Q19" s="258">
        <v>0</v>
      </c>
      <c r="R19" s="258"/>
      <c r="S19" s="258">
        <v>0</v>
      </c>
      <c r="T19" s="257">
        <v>0</v>
      </c>
      <c r="U19" s="258">
        <v>0</v>
      </c>
      <c r="V19" s="276" t="s">
        <v>235</v>
      </c>
      <c r="W19" s="258">
        <v>1311</v>
      </c>
      <c r="X19" s="258">
        <v>9512796.5899999999</v>
      </c>
      <c r="Y19" s="275">
        <v>0</v>
      </c>
      <c r="Z19" s="275">
        <v>0</v>
      </c>
      <c r="AA19" s="275">
        <v>0</v>
      </c>
      <c r="AB19" s="275">
        <v>0</v>
      </c>
      <c r="AC19" s="275">
        <v>0</v>
      </c>
      <c r="AD19" s="275">
        <v>0</v>
      </c>
      <c r="AE19" s="275">
        <v>0</v>
      </c>
      <c r="AF19" s="275">
        <v>0</v>
      </c>
      <c r="AG19" s="275">
        <v>0</v>
      </c>
      <c r="AH19" s="275">
        <v>0</v>
      </c>
      <c r="AI19" s="275">
        <v>0</v>
      </c>
      <c r="AJ19" s="275">
        <v>298831.31</v>
      </c>
      <c r="AK19" s="275">
        <v>149415.65</v>
      </c>
      <c r="AL19" s="275">
        <v>0</v>
      </c>
    </row>
    <row r="20" spans="1:38" s="38" customFormat="1" ht="12" hidden="1" customHeight="1" x14ac:dyDescent="0.2">
      <c r="A20" s="249">
        <v>4</v>
      </c>
      <c r="B20" s="250" t="s">
        <v>910</v>
      </c>
      <c r="C20" s="254">
        <v>71.927974912262428</v>
      </c>
      <c r="D20" s="253">
        <v>1948</v>
      </c>
      <c r="E20" s="277">
        <v>2023</v>
      </c>
      <c r="F20" s="254">
        <v>476238.43</v>
      </c>
      <c r="G20" s="256">
        <v>6686284</v>
      </c>
      <c r="H20" s="258">
        <v>0</v>
      </c>
      <c r="I20" s="256">
        <v>0</v>
      </c>
      <c r="J20" s="256">
        <v>0</v>
      </c>
      <c r="K20" s="256">
        <v>0</v>
      </c>
      <c r="L20" s="256">
        <v>0</v>
      </c>
      <c r="M20" s="256">
        <v>0</v>
      </c>
      <c r="N20" s="258"/>
      <c r="O20" s="258">
        <v>0</v>
      </c>
      <c r="P20" s="258"/>
      <c r="Q20" s="258">
        <v>0</v>
      </c>
      <c r="R20" s="258"/>
      <c r="S20" s="258">
        <v>0</v>
      </c>
      <c r="T20" s="257">
        <v>0</v>
      </c>
      <c r="U20" s="258">
        <v>0</v>
      </c>
      <c r="V20" s="276" t="s">
        <v>235</v>
      </c>
      <c r="W20" s="258">
        <v>880</v>
      </c>
      <c r="X20" s="258">
        <v>6385401.2199999997</v>
      </c>
      <c r="Y20" s="275">
        <v>0</v>
      </c>
      <c r="Z20" s="275">
        <v>0</v>
      </c>
      <c r="AA20" s="275">
        <v>0</v>
      </c>
      <c r="AB20" s="275">
        <v>0</v>
      </c>
      <c r="AC20" s="275">
        <v>0</v>
      </c>
      <c r="AD20" s="275">
        <v>0</v>
      </c>
      <c r="AE20" s="275">
        <v>0</v>
      </c>
      <c r="AF20" s="275">
        <v>0</v>
      </c>
      <c r="AG20" s="275">
        <v>0</v>
      </c>
      <c r="AH20" s="275">
        <v>0</v>
      </c>
      <c r="AI20" s="275">
        <v>0</v>
      </c>
      <c r="AJ20" s="275">
        <v>200588.52</v>
      </c>
      <c r="AK20" s="275">
        <v>100294.26</v>
      </c>
      <c r="AL20" s="275">
        <v>0</v>
      </c>
    </row>
    <row r="21" spans="1:38" s="38" customFormat="1" ht="12" hidden="1" customHeight="1" x14ac:dyDescent="0.2">
      <c r="A21" s="249">
        <v>5</v>
      </c>
      <c r="B21" s="250" t="s">
        <v>934</v>
      </c>
      <c r="C21" s="254">
        <v>22.260892514585187</v>
      </c>
      <c r="D21" s="253">
        <v>1995</v>
      </c>
      <c r="E21" s="277">
        <v>2023</v>
      </c>
      <c r="F21" s="254">
        <v>1730690.22</v>
      </c>
      <c r="G21" s="256">
        <v>8484422.4000000004</v>
      </c>
      <c r="H21" s="258">
        <v>0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8"/>
      <c r="O21" s="258">
        <v>0</v>
      </c>
      <c r="P21" s="258"/>
      <c r="Q21" s="258">
        <v>0</v>
      </c>
      <c r="R21" s="258"/>
      <c r="S21" s="258">
        <v>0</v>
      </c>
      <c r="T21" s="257">
        <v>0</v>
      </c>
      <c r="U21" s="258">
        <v>0</v>
      </c>
      <c r="V21" s="276" t="s">
        <v>234</v>
      </c>
      <c r="W21" s="258">
        <v>960</v>
      </c>
      <c r="X21" s="258">
        <v>8102623.3899999997</v>
      </c>
      <c r="Y21" s="275">
        <v>0</v>
      </c>
      <c r="Z21" s="275">
        <v>0</v>
      </c>
      <c r="AA21" s="275">
        <v>0</v>
      </c>
      <c r="AB21" s="275">
        <v>0</v>
      </c>
      <c r="AC21" s="275">
        <v>0</v>
      </c>
      <c r="AD21" s="275">
        <v>0</v>
      </c>
      <c r="AE21" s="275">
        <v>0</v>
      </c>
      <c r="AF21" s="275">
        <v>0</v>
      </c>
      <c r="AG21" s="275">
        <v>0</v>
      </c>
      <c r="AH21" s="275">
        <v>0</v>
      </c>
      <c r="AI21" s="275">
        <v>0</v>
      </c>
      <c r="AJ21" s="275">
        <v>254532.67</v>
      </c>
      <c r="AK21" s="275">
        <v>127266.34</v>
      </c>
      <c r="AL21" s="275">
        <v>0</v>
      </c>
    </row>
    <row r="22" spans="1:38" s="39" customFormat="1" ht="12" hidden="1" customHeight="1" x14ac:dyDescent="0.2">
      <c r="A22" s="249">
        <v>6</v>
      </c>
      <c r="B22" s="250" t="s">
        <v>1982</v>
      </c>
      <c r="C22" s="254">
        <v>24.924894115384951</v>
      </c>
      <c r="D22" s="253">
        <v>1991</v>
      </c>
      <c r="E22" s="277">
        <v>2023</v>
      </c>
      <c r="F22" s="254">
        <v>1287147.33</v>
      </c>
      <c r="G22" s="256">
        <v>6990810.5499999998</v>
      </c>
      <c r="H22" s="258">
        <v>0</v>
      </c>
      <c r="I22" s="256">
        <v>0</v>
      </c>
      <c r="J22" s="256">
        <v>0</v>
      </c>
      <c r="K22" s="256">
        <v>0</v>
      </c>
      <c r="L22" s="256">
        <v>0</v>
      </c>
      <c r="M22" s="256">
        <v>0</v>
      </c>
      <c r="N22" s="258"/>
      <c r="O22" s="258">
        <v>0</v>
      </c>
      <c r="P22" s="258"/>
      <c r="Q22" s="258">
        <v>0</v>
      </c>
      <c r="R22" s="258"/>
      <c r="S22" s="258">
        <v>0</v>
      </c>
      <c r="T22" s="257">
        <v>0</v>
      </c>
      <c r="U22" s="258">
        <v>0</v>
      </c>
      <c r="V22" s="276" t="s">
        <v>234</v>
      </c>
      <c r="W22" s="258">
        <v>791</v>
      </c>
      <c r="X22" s="258">
        <v>6676224.0700000003</v>
      </c>
      <c r="Y22" s="275">
        <v>0</v>
      </c>
      <c r="Z22" s="275">
        <v>0</v>
      </c>
      <c r="AA22" s="275">
        <v>0</v>
      </c>
      <c r="AB22" s="275">
        <v>0</v>
      </c>
      <c r="AC22" s="275">
        <v>0</v>
      </c>
      <c r="AD22" s="275">
        <v>0</v>
      </c>
      <c r="AE22" s="275">
        <v>0</v>
      </c>
      <c r="AF22" s="275">
        <v>0</v>
      </c>
      <c r="AG22" s="275">
        <v>0</v>
      </c>
      <c r="AH22" s="275">
        <v>0</v>
      </c>
      <c r="AI22" s="275">
        <v>0</v>
      </c>
      <c r="AJ22" s="275">
        <v>209724.32</v>
      </c>
      <c r="AK22" s="275">
        <v>104862.16</v>
      </c>
      <c r="AL22" s="275">
        <v>0</v>
      </c>
    </row>
    <row r="23" spans="1:38" s="39" customFormat="1" ht="12" hidden="1" customHeight="1" x14ac:dyDescent="0.2">
      <c r="A23" s="249">
        <v>7</v>
      </c>
      <c r="B23" s="250" t="s">
        <v>1986</v>
      </c>
      <c r="C23" s="254">
        <v>73.158895740921054</v>
      </c>
      <c r="D23" s="253">
        <v>1936</v>
      </c>
      <c r="E23" s="264">
        <v>2023</v>
      </c>
      <c r="F23" s="254">
        <v>114027.08</v>
      </c>
      <c r="G23" s="256">
        <v>2142650.1</v>
      </c>
      <c r="H23" s="258">
        <v>0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258"/>
      <c r="O23" s="258">
        <v>0</v>
      </c>
      <c r="P23" s="258"/>
      <c r="Q23" s="258">
        <v>0</v>
      </c>
      <c r="R23" s="258"/>
      <c r="S23" s="258">
        <v>0</v>
      </c>
      <c r="T23" s="257">
        <v>0</v>
      </c>
      <c r="U23" s="258">
        <v>0</v>
      </c>
      <c r="V23" s="276" t="s">
        <v>235</v>
      </c>
      <c r="W23" s="258">
        <v>282</v>
      </c>
      <c r="X23" s="258">
        <v>2046230.85</v>
      </c>
      <c r="Y23" s="275">
        <v>0</v>
      </c>
      <c r="Z23" s="275">
        <v>0</v>
      </c>
      <c r="AA23" s="275">
        <v>0</v>
      </c>
      <c r="AB23" s="275">
        <v>0</v>
      </c>
      <c r="AC23" s="275">
        <v>0</v>
      </c>
      <c r="AD23" s="275">
        <v>0</v>
      </c>
      <c r="AE23" s="275">
        <v>0</v>
      </c>
      <c r="AF23" s="275">
        <v>0</v>
      </c>
      <c r="AG23" s="275">
        <v>0</v>
      </c>
      <c r="AH23" s="275">
        <v>0</v>
      </c>
      <c r="AI23" s="275">
        <v>0</v>
      </c>
      <c r="AJ23" s="275">
        <v>64279.5</v>
      </c>
      <c r="AK23" s="275">
        <v>32139.75</v>
      </c>
      <c r="AL23" s="275">
        <v>0</v>
      </c>
    </row>
    <row r="24" spans="1:38" s="39" customFormat="1" ht="12" hidden="1" customHeight="1" x14ac:dyDescent="0.2">
      <c r="A24" s="249">
        <v>8</v>
      </c>
      <c r="B24" s="250" t="s">
        <v>1991</v>
      </c>
      <c r="C24" s="254">
        <v>9.4645342034536686</v>
      </c>
      <c r="D24" s="253">
        <v>1984</v>
      </c>
      <c r="E24" s="264">
        <v>2023</v>
      </c>
      <c r="F24" s="254">
        <v>6225838.5599999996</v>
      </c>
      <c r="G24" s="256">
        <v>16693079.4</v>
      </c>
      <c r="H24" s="258">
        <v>0</v>
      </c>
      <c r="I24" s="256">
        <v>0</v>
      </c>
      <c r="J24" s="256">
        <v>0</v>
      </c>
      <c r="K24" s="256">
        <v>0</v>
      </c>
      <c r="L24" s="256">
        <v>0</v>
      </c>
      <c r="M24" s="256">
        <v>0</v>
      </c>
      <c r="N24" s="258"/>
      <c r="O24" s="258">
        <v>0</v>
      </c>
      <c r="P24" s="258"/>
      <c r="Q24" s="258">
        <v>0</v>
      </c>
      <c r="R24" s="258"/>
      <c r="S24" s="258">
        <v>0</v>
      </c>
      <c r="T24" s="257">
        <v>6</v>
      </c>
      <c r="U24" s="258">
        <v>15941890.83</v>
      </c>
      <c r="V24" s="276"/>
      <c r="W24" s="258">
        <v>0</v>
      </c>
      <c r="X24" s="258">
        <v>0</v>
      </c>
      <c r="Y24" s="275">
        <v>0</v>
      </c>
      <c r="Z24" s="275">
        <v>0</v>
      </c>
      <c r="AA24" s="275">
        <v>0</v>
      </c>
      <c r="AB24" s="275">
        <v>0</v>
      </c>
      <c r="AC24" s="275">
        <v>0</v>
      </c>
      <c r="AD24" s="275">
        <v>0</v>
      </c>
      <c r="AE24" s="275">
        <v>0</v>
      </c>
      <c r="AF24" s="275">
        <v>0</v>
      </c>
      <c r="AG24" s="275">
        <v>0</v>
      </c>
      <c r="AH24" s="275">
        <v>0</v>
      </c>
      <c r="AI24" s="275">
        <v>0</v>
      </c>
      <c r="AJ24" s="275">
        <v>500792.38</v>
      </c>
      <c r="AK24" s="275">
        <v>250396.19</v>
      </c>
      <c r="AL24" s="275">
        <v>0</v>
      </c>
    </row>
    <row r="25" spans="1:38" s="39" customFormat="1" ht="12" hidden="1" customHeight="1" x14ac:dyDescent="0.2">
      <c r="A25" s="249">
        <v>9</v>
      </c>
      <c r="B25" s="250" t="s">
        <v>1992</v>
      </c>
      <c r="C25" s="254">
        <v>69.192909331156983</v>
      </c>
      <c r="D25" s="253">
        <v>1960</v>
      </c>
      <c r="E25" s="277">
        <v>2023</v>
      </c>
      <c r="F25" s="254">
        <v>145702.93</v>
      </c>
      <c r="G25" s="256">
        <v>1926105.68</v>
      </c>
      <c r="H25" s="258">
        <v>0</v>
      </c>
      <c r="I25" s="256">
        <v>0</v>
      </c>
      <c r="J25" s="256">
        <v>0</v>
      </c>
      <c r="K25" s="256">
        <v>0</v>
      </c>
      <c r="L25" s="256">
        <v>0</v>
      </c>
      <c r="M25" s="256">
        <v>0</v>
      </c>
      <c r="N25" s="258"/>
      <c r="O25" s="258">
        <v>0</v>
      </c>
      <c r="P25" s="258"/>
      <c r="Q25" s="258">
        <v>0</v>
      </c>
      <c r="R25" s="258"/>
      <c r="S25" s="258">
        <v>0</v>
      </c>
      <c r="T25" s="257">
        <v>0</v>
      </c>
      <c r="U25" s="258">
        <v>0</v>
      </c>
      <c r="V25" s="276" t="s">
        <v>235</v>
      </c>
      <c r="W25" s="258">
        <v>253.5</v>
      </c>
      <c r="X25" s="258">
        <v>1839430.92</v>
      </c>
      <c r="Y25" s="275">
        <v>0</v>
      </c>
      <c r="Z25" s="275">
        <v>0</v>
      </c>
      <c r="AA25" s="275">
        <v>0</v>
      </c>
      <c r="AB25" s="275">
        <v>0</v>
      </c>
      <c r="AC25" s="275">
        <v>0</v>
      </c>
      <c r="AD25" s="275">
        <v>0</v>
      </c>
      <c r="AE25" s="275">
        <v>0</v>
      </c>
      <c r="AF25" s="275">
        <v>0</v>
      </c>
      <c r="AG25" s="275">
        <v>0</v>
      </c>
      <c r="AH25" s="275">
        <v>0</v>
      </c>
      <c r="AI25" s="275">
        <v>0</v>
      </c>
      <c r="AJ25" s="275">
        <v>57783.17</v>
      </c>
      <c r="AK25" s="275">
        <v>28891.59</v>
      </c>
      <c r="AL25" s="275">
        <v>0</v>
      </c>
    </row>
    <row r="26" spans="1:38" s="39" customFormat="1" ht="12" hidden="1" customHeight="1" x14ac:dyDescent="0.2">
      <c r="A26" s="249">
        <v>10</v>
      </c>
      <c r="B26" s="250" t="s">
        <v>2005</v>
      </c>
      <c r="C26" s="254">
        <v>9.5138652593005926</v>
      </c>
      <c r="D26" s="253">
        <v>1987</v>
      </c>
      <c r="E26" s="264">
        <v>2023</v>
      </c>
      <c r="F26" s="254">
        <v>4112977.3</v>
      </c>
      <c r="G26" s="256">
        <v>11128719.6</v>
      </c>
      <c r="H26" s="258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8"/>
      <c r="O26" s="258">
        <v>0</v>
      </c>
      <c r="P26" s="258"/>
      <c r="Q26" s="258">
        <v>0</v>
      </c>
      <c r="R26" s="258"/>
      <c r="S26" s="258">
        <v>0</v>
      </c>
      <c r="T26" s="257">
        <v>4</v>
      </c>
      <c r="U26" s="258">
        <v>10627927.220000001</v>
      </c>
      <c r="V26" s="276"/>
      <c r="W26" s="258">
        <v>0</v>
      </c>
      <c r="X26" s="258">
        <v>0</v>
      </c>
      <c r="Y26" s="275">
        <v>0</v>
      </c>
      <c r="Z26" s="275">
        <v>0</v>
      </c>
      <c r="AA26" s="275">
        <v>0</v>
      </c>
      <c r="AB26" s="275">
        <v>0</v>
      </c>
      <c r="AC26" s="275">
        <v>0</v>
      </c>
      <c r="AD26" s="275">
        <v>0</v>
      </c>
      <c r="AE26" s="275">
        <v>0</v>
      </c>
      <c r="AF26" s="275">
        <v>0</v>
      </c>
      <c r="AG26" s="275">
        <v>0</v>
      </c>
      <c r="AH26" s="275">
        <v>0</v>
      </c>
      <c r="AI26" s="275">
        <v>0</v>
      </c>
      <c r="AJ26" s="275">
        <v>333861.59000000003</v>
      </c>
      <c r="AK26" s="275">
        <v>166930.79</v>
      </c>
      <c r="AL26" s="275">
        <v>0</v>
      </c>
    </row>
    <row r="27" spans="1:38" s="39" customFormat="1" ht="12" hidden="1" customHeight="1" x14ac:dyDescent="0.2">
      <c r="A27" s="249">
        <v>11</v>
      </c>
      <c r="B27" s="250" t="s">
        <v>2006</v>
      </c>
      <c r="C27" s="254">
        <v>10.082815292725854</v>
      </c>
      <c r="D27" s="253">
        <v>1987</v>
      </c>
      <c r="E27" s="264">
        <v>2023</v>
      </c>
      <c r="F27" s="254">
        <v>3768160.18</v>
      </c>
      <c r="G27" s="256">
        <v>11128719.6</v>
      </c>
      <c r="H27" s="258">
        <v>0</v>
      </c>
      <c r="I27" s="256">
        <v>0</v>
      </c>
      <c r="J27" s="256">
        <v>0</v>
      </c>
      <c r="K27" s="256">
        <v>0</v>
      </c>
      <c r="L27" s="256">
        <v>0</v>
      </c>
      <c r="M27" s="256">
        <v>0</v>
      </c>
      <c r="N27" s="258"/>
      <c r="O27" s="258">
        <v>0</v>
      </c>
      <c r="P27" s="258"/>
      <c r="Q27" s="258">
        <v>0</v>
      </c>
      <c r="R27" s="258"/>
      <c r="S27" s="258">
        <v>0</v>
      </c>
      <c r="T27" s="257">
        <v>4</v>
      </c>
      <c r="U27" s="258">
        <v>10627927.220000001</v>
      </c>
      <c r="V27" s="276"/>
      <c r="W27" s="258">
        <v>0</v>
      </c>
      <c r="X27" s="258">
        <v>0</v>
      </c>
      <c r="Y27" s="275">
        <v>0</v>
      </c>
      <c r="Z27" s="275">
        <v>0</v>
      </c>
      <c r="AA27" s="275">
        <v>0</v>
      </c>
      <c r="AB27" s="275">
        <v>0</v>
      </c>
      <c r="AC27" s="275">
        <v>0</v>
      </c>
      <c r="AD27" s="275">
        <v>0</v>
      </c>
      <c r="AE27" s="275">
        <v>0</v>
      </c>
      <c r="AF27" s="275">
        <v>0</v>
      </c>
      <c r="AG27" s="275">
        <v>0</v>
      </c>
      <c r="AH27" s="275">
        <v>0</v>
      </c>
      <c r="AI27" s="275">
        <v>0</v>
      </c>
      <c r="AJ27" s="275">
        <v>333861.59000000003</v>
      </c>
      <c r="AK27" s="275">
        <v>166930.79</v>
      </c>
      <c r="AL27" s="275">
        <v>0</v>
      </c>
    </row>
    <row r="28" spans="1:38" s="39" customFormat="1" ht="12" hidden="1" customHeight="1" x14ac:dyDescent="0.2">
      <c r="A28" s="249">
        <v>12</v>
      </c>
      <c r="B28" s="250" t="s">
        <v>2023</v>
      </c>
      <c r="C28" s="254">
        <v>24.923506966044851</v>
      </c>
      <c r="D28" s="253">
        <v>1988</v>
      </c>
      <c r="E28" s="277">
        <v>2023</v>
      </c>
      <c r="F28" s="254">
        <v>4066032.46</v>
      </c>
      <c r="G28" s="256">
        <v>22094850</v>
      </c>
      <c r="H28" s="258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8"/>
      <c r="O28" s="258">
        <v>0</v>
      </c>
      <c r="P28" s="258"/>
      <c r="Q28" s="258">
        <v>0</v>
      </c>
      <c r="R28" s="258"/>
      <c r="S28" s="258">
        <v>0</v>
      </c>
      <c r="T28" s="257">
        <v>0</v>
      </c>
      <c r="U28" s="258">
        <v>0</v>
      </c>
      <c r="V28" s="276" t="s">
        <v>234</v>
      </c>
      <c r="W28" s="258">
        <v>2500</v>
      </c>
      <c r="X28" s="258">
        <v>21100581.75</v>
      </c>
      <c r="Y28" s="275">
        <v>0</v>
      </c>
      <c r="Z28" s="275">
        <v>0</v>
      </c>
      <c r="AA28" s="275">
        <v>0</v>
      </c>
      <c r="AB28" s="275">
        <v>0</v>
      </c>
      <c r="AC28" s="275">
        <v>0</v>
      </c>
      <c r="AD28" s="275">
        <v>0</v>
      </c>
      <c r="AE28" s="275">
        <v>0</v>
      </c>
      <c r="AF28" s="275">
        <v>0</v>
      </c>
      <c r="AG28" s="275">
        <v>0</v>
      </c>
      <c r="AH28" s="275">
        <v>0</v>
      </c>
      <c r="AI28" s="275">
        <v>0</v>
      </c>
      <c r="AJ28" s="275">
        <v>662845.5</v>
      </c>
      <c r="AK28" s="275">
        <v>331422.75</v>
      </c>
      <c r="AL28" s="275">
        <v>0</v>
      </c>
    </row>
    <row r="29" spans="1:38" s="39" customFormat="1" ht="12" hidden="1" customHeight="1" x14ac:dyDescent="0.2">
      <c r="A29" s="249">
        <v>13</v>
      </c>
      <c r="B29" s="250" t="s">
        <v>2028</v>
      </c>
      <c r="C29" s="254">
        <v>28.303257445589921</v>
      </c>
      <c r="D29" s="253">
        <v>1989</v>
      </c>
      <c r="E29" s="264">
        <v>2023</v>
      </c>
      <c r="F29" s="254">
        <v>2060635.29</v>
      </c>
      <c r="G29" s="256">
        <v>8346539.7000000002</v>
      </c>
      <c r="H29" s="258">
        <v>0</v>
      </c>
      <c r="I29" s="256">
        <v>0</v>
      </c>
      <c r="J29" s="256">
        <v>0</v>
      </c>
      <c r="K29" s="256">
        <v>0</v>
      </c>
      <c r="L29" s="256">
        <v>0</v>
      </c>
      <c r="M29" s="256">
        <v>0</v>
      </c>
      <c r="N29" s="258"/>
      <c r="O29" s="258">
        <v>0</v>
      </c>
      <c r="P29" s="258"/>
      <c r="Q29" s="258">
        <v>0</v>
      </c>
      <c r="R29" s="258"/>
      <c r="S29" s="258">
        <v>0</v>
      </c>
      <c r="T29" s="257">
        <v>3</v>
      </c>
      <c r="U29" s="258">
        <v>7970945.4100000001</v>
      </c>
      <c r="V29" s="276"/>
      <c r="W29" s="258">
        <v>0</v>
      </c>
      <c r="X29" s="258">
        <v>0</v>
      </c>
      <c r="Y29" s="275">
        <v>0</v>
      </c>
      <c r="Z29" s="275">
        <v>0</v>
      </c>
      <c r="AA29" s="275">
        <v>0</v>
      </c>
      <c r="AB29" s="275">
        <v>0</v>
      </c>
      <c r="AC29" s="275">
        <v>0</v>
      </c>
      <c r="AD29" s="275">
        <v>0</v>
      </c>
      <c r="AE29" s="275">
        <v>0</v>
      </c>
      <c r="AF29" s="275">
        <v>0</v>
      </c>
      <c r="AG29" s="275">
        <v>0</v>
      </c>
      <c r="AH29" s="275">
        <v>0</v>
      </c>
      <c r="AI29" s="275">
        <v>0</v>
      </c>
      <c r="AJ29" s="275">
        <v>250396.19</v>
      </c>
      <c r="AK29" s="275">
        <v>125198.1</v>
      </c>
      <c r="AL29" s="275">
        <v>0</v>
      </c>
    </row>
    <row r="30" spans="1:38" s="39" customFormat="1" ht="12" hidden="1" customHeight="1" x14ac:dyDescent="0.2">
      <c r="A30" s="249">
        <v>14</v>
      </c>
      <c r="B30" s="250" t="s">
        <v>2030</v>
      </c>
      <c r="C30" s="254">
        <v>9.8703794470979584</v>
      </c>
      <c r="D30" s="253">
        <v>1988</v>
      </c>
      <c r="E30" s="264">
        <v>2023</v>
      </c>
      <c r="F30" s="254">
        <v>5555175.8499999996</v>
      </c>
      <c r="G30" s="256">
        <v>16693079.4</v>
      </c>
      <c r="H30" s="258">
        <v>0</v>
      </c>
      <c r="I30" s="256">
        <v>0</v>
      </c>
      <c r="J30" s="256">
        <v>0</v>
      </c>
      <c r="K30" s="256">
        <v>0</v>
      </c>
      <c r="L30" s="256">
        <v>0</v>
      </c>
      <c r="M30" s="256">
        <v>0</v>
      </c>
      <c r="N30" s="258"/>
      <c r="O30" s="258">
        <v>0</v>
      </c>
      <c r="P30" s="258"/>
      <c r="Q30" s="258">
        <v>0</v>
      </c>
      <c r="R30" s="258"/>
      <c r="S30" s="258">
        <v>0</v>
      </c>
      <c r="T30" s="257">
        <v>6</v>
      </c>
      <c r="U30" s="258">
        <v>15941890.83</v>
      </c>
      <c r="V30" s="276"/>
      <c r="W30" s="258">
        <v>0</v>
      </c>
      <c r="X30" s="258">
        <v>0</v>
      </c>
      <c r="Y30" s="275">
        <v>0</v>
      </c>
      <c r="Z30" s="275">
        <v>0</v>
      </c>
      <c r="AA30" s="275">
        <v>0</v>
      </c>
      <c r="AB30" s="275">
        <v>0</v>
      </c>
      <c r="AC30" s="275">
        <v>0</v>
      </c>
      <c r="AD30" s="275">
        <v>0</v>
      </c>
      <c r="AE30" s="275">
        <v>0</v>
      </c>
      <c r="AF30" s="275">
        <v>0</v>
      </c>
      <c r="AG30" s="275">
        <v>0</v>
      </c>
      <c r="AH30" s="275">
        <v>0</v>
      </c>
      <c r="AI30" s="275">
        <v>0</v>
      </c>
      <c r="AJ30" s="275">
        <v>500792.38</v>
      </c>
      <c r="AK30" s="275">
        <v>250396.19</v>
      </c>
      <c r="AL30" s="275">
        <v>0</v>
      </c>
    </row>
    <row r="31" spans="1:38" s="39" customFormat="1" ht="12" hidden="1" customHeight="1" x14ac:dyDescent="0.2">
      <c r="A31" s="249">
        <v>15</v>
      </c>
      <c r="B31" s="250" t="s">
        <v>2031</v>
      </c>
      <c r="C31" s="254">
        <v>10.209086686710204</v>
      </c>
      <c r="D31" s="253">
        <v>1989</v>
      </c>
      <c r="E31" s="264">
        <v>2023</v>
      </c>
      <c r="F31" s="254">
        <v>2902858.46</v>
      </c>
      <c r="G31" s="256">
        <v>8346539.7000000002</v>
      </c>
      <c r="H31" s="258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8"/>
      <c r="O31" s="258">
        <v>0</v>
      </c>
      <c r="P31" s="258"/>
      <c r="Q31" s="258">
        <v>0</v>
      </c>
      <c r="R31" s="258"/>
      <c r="S31" s="258">
        <v>0</v>
      </c>
      <c r="T31" s="257">
        <v>3</v>
      </c>
      <c r="U31" s="258">
        <v>7970945.4100000001</v>
      </c>
      <c r="V31" s="276"/>
      <c r="W31" s="258">
        <v>0</v>
      </c>
      <c r="X31" s="258">
        <v>0</v>
      </c>
      <c r="Y31" s="275">
        <v>0</v>
      </c>
      <c r="Z31" s="275">
        <v>0</v>
      </c>
      <c r="AA31" s="275">
        <v>0</v>
      </c>
      <c r="AB31" s="275">
        <v>0</v>
      </c>
      <c r="AC31" s="275">
        <v>0</v>
      </c>
      <c r="AD31" s="275">
        <v>0</v>
      </c>
      <c r="AE31" s="275">
        <v>0</v>
      </c>
      <c r="AF31" s="275">
        <v>0</v>
      </c>
      <c r="AG31" s="275">
        <v>0</v>
      </c>
      <c r="AH31" s="275">
        <v>0</v>
      </c>
      <c r="AI31" s="275">
        <v>0</v>
      </c>
      <c r="AJ31" s="275">
        <v>250396.19</v>
      </c>
      <c r="AK31" s="275">
        <v>125198.1</v>
      </c>
      <c r="AL31" s="275">
        <v>0</v>
      </c>
    </row>
    <row r="32" spans="1:38" s="39" customFormat="1" ht="12" hidden="1" customHeight="1" x14ac:dyDescent="0.2">
      <c r="A32" s="249">
        <v>16</v>
      </c>
      <c r="B32" s="250" t="s">
        <v>2035</v>
      </c>
      <c r="C32" s="254">
        <v>22.588350063792397</v>
      </c>
      <c r="D32" s="253">
        <v>1985</v>
      </c>
      <c r="E32" s="277">
        <v>2023</v>
      </c>
      <c r="F32" s="254">
        <v>1387268.46</v>
      </c>
      <c r="G32" s="256">
        <v>7017324.3600000003</v>
      </c>
      <c r="H32" s="258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8"/>
      <c r="O32" s="258">
        <v>0</v>
      </c>
      <c r="P32" s="258"/>
      <c r="Q32" s="258">
        <v>0</v>
      </c>
      <c r="R32" s="258"/>
      <c r="S32" s="258">
        <v>0</v>
      </c>
      <c r="T32" s="257">
        <v>0</v>
      </c>
      <c r="U32" s="258">
        <v>0</v>
      </c>
      <c r="V32" s="276" t="s">
        <v>234</v>
      </c>
      <c r="W32" s="258">
        <v>794</v>
      </c>
      <c r="X32" s="258">
        <v>6701544.7599999998</v>
      </c>
      <c r="Y32" s="275">
        <v>0</v>
      </c>
      <c r="Z32" s="275">
        <v>0</v>
      </c>
      <c r="AA32" s="275">
        <v>0</v>
      </c>
      <c r="AB32" s="275">
        <v>0</v>
      </c>
      <c r="AC32" s="275">
        <v>0</v>
      </c>
      <c r="AD32" s="275">
        <v>0</v>
      </c>
      <c r="AE32" s="275">
        <v>0</v>
      </c>
      <c r="AF32" s="275">
        <v>0</v>
      </c>
      <c r="AG32" s="275">
        <v>0</v>
      </c>
      <c r="AH32" s="275">
        <v>0</v>
      </c>
      <c r="AI32" s="275">
        <v>0</v>
      </c>
      <c r="AJ32" s="275">
        <v>210519.73</v>
      </c>
      <c r="AK32" s="275">
        <v>105259.87</v>
      </c>
      <c r="AL32" s="275">
        <v>0</v>
      </c>
    </row>
    <row r="33" spans="1:38" s="39" customFormat="1" ht="12" hidden="1" customHeight="1" x14ac:dyDescent="0.2">
      <c r="A33" s="249">
        <v>17</v>
      </c>
      <c r="B33" s="250" t="s">
        <v>2038</v>
      </c>
      <c r="C33" s="254">
        <v>2.3051748045604481</v>
      </c>
      <c r="D33" s="253">
        <v>1985</v>
      </c>
      <c r="E33" s="264">
        <v>2023</v>
      </c>
      <c r="F33" s="254">
        <v>3884659.14</v>
      </c>
      <c r="G33" s="256">
        <v>5564359.7999999998</v>
      </c>
      <c r="H33" s="258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8"/>
      <c r="O33" s="258">
        <v>0</v>
      </c>
      <c r="P33" s="258"/>
      <c r="Q33" s="258">
        <v>0</v>
      </c>
      <c r="R33" s="258"/>
      <c r="S33" s="258">
        <v>0</v>
      </c>
      <c r="T33" s="257">
        <v>2</v>
      </c>
      <c r="U33" s="258">
        <v>5313963.6100000003</v>
      </c>
      <c r="V33" s="276"/>
      <c r="W33" s="258">
        <v>0</v>
      </c>
      <c r="X33" s="258">
        <v>0</v>
      </c>
      <c r="Y33" s="275">
        <v>0</v>
      </c>
      <c r="Z33" s="275">
        <v>0</v>
      </c>
      <c r="AA33" s="275">
        <v>0</v>
      </c>
      <c r="AB33" s="275">
        <v>0</v>
      </c>
      <c r="AC33" s="275">
        <v>0</v>
      </c>
      <c r="AD33" s="275">
        <v>0</v>
      </c>
      <c r="AE33" s="275">
        <v>0</v>
      </c>
      <c r="AF33" s="275">
        <v>0</v>
      </c>
      <c r="AG33" s="275">
        <v>0</v>
      </c>
      <c r="AH33" s="275">
        <v>0</v>
      </c>
      <c r="AI33" s="275">
        <v>0</v>
      </c>
      <c r="AJ33" s="275">
        <v>166930.79</v>
      </c>
      <c r="AK33" s="275">
        <v>83465.399999999994</v>
      </c>
      <c r="AL33" s="275">
        <v>0</v>
      </c>
    </row>
    <row r="34" spans="1:38" s="39" customFormat="1" ht="12" hidden="1" customHeight="1" x14ac:dyDescent="0.2">
      <c r="A34" s="249">
        <v>18</v>
      </c>
      <c r="B34" s="250" t="s">
        <v>2062</v>
      </c>
      <c r="C34" s="254">
        <v>25.012056644880168</v>
      </c>
      <c r="D34" s="253">
        <v>1991</v>
      </c>
      <c r="E34" s="277">
        <v>2023</v>
      </c>
      <c r="F34" s="254">
        <v>1693934.5</v>
      </c>
      <c r="G34" s="256">
        <v>9385892.2799999993</v>
      </c>
      <c r="H34" s="258">
        <v>0</v>
      </c>
      <c r="I34" s="256">
        <v>0</v>
      </c>
      <c r="J34" s="256">
        <v>0</v>
      </c>
      <c r="K34" s="256">
        <v>0</v>
      </c>
      <c r="L34" s="256">
        <v>0</v>
      </c>
      <c r="M34" s="256">
        <v>0</v>
      </c>
      <c r="N34" s="258"/>
      <c r="O34" s="258">
        <v>0</v>
      </c>
      <c r="P34" s="258"/>
      <c r="Q34" s="258">
        <v>0</v>
      </c>
      <c r="R34" s="258"/>
      <c r="S34" s="258">
        <v>0</v>
      </c>
      <c r="T34" s="257">
        <v>0</v>
      </c>
      <c r="U34" s="258">
        <v>0</v>
      </c>
      <c r="V34" s="276" t="s">
        <v>234</v>
      </c>
      <c r="W34" s="258">
        <v>1062</v>
      </c>
      <c r="X34" s="258">
        <v>8963527.1300000008</v>
      </c>
      <c r="Y34" s="275">
        <v>0</v>
      </c>
      <c r="Z34" s="275">
        <v>0</v>
      </c>
      <c r="AA34" s="275">
        <v>0</v>
      </c>
      <c r="AB34" s="275">
        <v>0</v>
      </c>
      <c r="AC34" s="275">
        <v>0</v>
      </c>
      <c r="AD34" s="275">
        <v>0</v>
      </c>
      <c r="AE34" s="275">
        <v>0</v>
      </c>
      <c r="AF34" s="275">
        <v>0</v>
      </c>
      <c r="AG34" s="275">
        <v>0</v>
      </c>
      <c r="AH34" s="275">
        <v>0</v>
      </c>
      <c r="AI34" s="275">
        <v>0</v>
      </c>
      <c r="AJ34" s="275">
        <v>281576.77</v>
      </c>
      <c r="AK34" s="275">
        <v>140788.38</v>
      </c>
      <c r="AL34" s="275">
        <v>0</v>
      </c>
    </row>
    <row r="35" spans="1:38" s="39" customFormat="1" ht="12" hidden="1" customHeight="1" x14ac:dyDescent="0.2">
      <c r="A35" s="249">
        <v>19</v>
      </c>
      <c r="B35" s="250" t="s">
        <v>2066</v>
      </c>
      <c r="C35" s="254">
        <v>21.934192778275147</v>
      </c>
      <c r="D35" s="253">
        <v>1990</v>
      </c>
      <c r="E35" s="277">
        <v>2023</v>
      </c>
      <c r="F35" s="254">
        <v>997842.36</v>
      </c>
      <c r="G35" s="256">
        <v>4966922.28</v>
      </c>
      <c r="H35" s="258">
        <v>0</v>
      </c>
      <c r="I35" s="256">
        <v>0</v>
      </c>
      <c r="J35" s="256">
        <v>0</v>
      </c>
      <c r="K35" s="256">
        <v>0</v>
      </c>
      <c r="L35" s="256">
        <v>0</v>
      </c>
      <c r="M35" s="256">
        <v>0</v>
      </c>
      <c r="N35" s="258"/>
      <c r="O35" s="258">
        <v>0</v>
      </c>
      <c r="P35" s="258"/>
      <c r="Q35" s="258">
        <v>0</v>
      </c>
      <c r="R35" s="258"/>
      <c r="S35" s="258">
        <v>0</v>
      </c>
      <c r="T35" s="257">
        <v>0</v>
      </c>
      <c r="U35" s="258">
        <v>0</v>
      </c>
      <c r="V35" s="276" t="s">
        <v>234</v>
      </c>
      <c r="W35" s="258">
        <v>562</v>
      </c>
      <c r="X35" s="258">
        <v>4743410.78</v>
      </c>
      <c r="Y35" s="275">
        <v>0</v>
      </c>
      <c r="Z35" s="275">
        <v>0</v>
      </c>
      <c r="AA35" s="275">
        <v>0</v>
      </c>
      <c r="AB35" s="275">
        <v>0</v>
      </c>
      <c r="AC35" s="275">
        <v>0</v>
      </c>
      <c r="AD35" s="275">
        <v>0</v>
      </c>
      <c r="AE35" s="275">
        <v>0</v>
      </c>
      <c r="AF35" s="275">
        <v>0</v>
      </c>
      <c r="AG35" s="275">
        <v>0</v>
      </c>
      <c r="AH35" s="275">
        <v>0</v>
      </c>
      <c r="AI35" s="275">
        <v>0</v>
      </c>
      <c r="AJ35" s="275">
        <v>149007.67000000001</v>
      </c>
      <c r="AK35" s="275">
        <v>74503.83</v>
      </c>
      <c r="AL35" s="275">
        <v>0</v>
      </c>
    </row>
    <row r="36" spans="1:38" s="39" customFormat="1" ht="12" hidden="1" customHeight="1" x14ac:dyDescent="0.2">
      <c r="A36" s="249">
        <v>20</v>
      </c>
      <c r="B36" s="250" t="s">
        <v>2077</v>
      </c>
      <c r="C36" s="254">
        <v>50.480760141491686</v>
      </c>
      <c r="D36" s="253">
        <v>1927</v>
      </c>
      <c r="E36" s="277">
        <v>2023</v>
      </c>
      <c r="F36" s="254">
        <v>642045.21</v>
      </c>
      <c r="G36" s="256">
        <v>6678685.9500000002</v>
      </c>
      <c r="H36" s="258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8"/>
      <c r="O36" s="258">
        <v>0</v>
      </c>
      <c r="P36" s="258"/>
      <c r="Q36" s="258">
        <v>0</v>
      </c>
      <c r="R36" s="258"/>
      <c r="S36" s="258">
        <v>0</v>
      </c>
      <c r="T36" s="257">
        <v>0</v>
      </c>
      <c r="U36" s="258">
        <v>0</v>
      </c>
      <c r="V36" s="276" t="s">
        <v>235</v>
      </c>
      <c r="W36" s="258">
        <v>879</v>
      </c>
      <c r="X36" s="258">
        <v>6378145.0800000001</v>
      </c>
      <c r="Y36" s="275">
        <v>0</v>
      </c>
      <c r="Z36" s="275">
        <v>0</v>
      </c>
      <c r="AA36" s="275">
        <v>0</v>
      </c>
      <c r="AB36" s="275">
        <v>0</v>
      </c>
      <c r="AC36" s="275">
        <v>0</v>
      </c>
      <c r="AD36" s="275">
        <v>0</v>
      </c>
      <c r="AE36" s="275">
        <v>0</v>
      </c>
      <c r="AF36" s="275">
        <v>0</v>
      </c>
      <c r="AG36" s="275">
        <v>0</v>
      </c>
      <c r="AH36" s="275">
        <v>0</v>
      </c>
      <c r="AI36" s="275">
        <v>0</v>
      </c>
      <c r="AJ36" s="275">
        <v>200360.58</v>
      </c>
      <c r="AK36" s="275">
        <v>100180.29</v>
      </c>
      <c r="AL36" s="275">
        <v>0</v>
      </c>
    </row>
    <row r="37" spans="1:38" s="39" customFormat="1" ht="12" hidden="1" customHeight="1" x14ac:dyDescent="0.2">
      <c r="A37" s="249">
        <v>21</v>
      </c>
      <c r="B37" s="250" t="s">
        <v>2080</v>
      </c>
      <c r="C37" s="254">
        <v>15.000626087107186</v>
      </c>
      <c r="D37" s="253">
        <v>1987</v>
      </c>
      <c r="E37" s="277">
        <v>2023</v>
      </c>
      <c r="F37" s="254">
        <v>2364472.2799999998</v>
      </c>
      <c r="G37" s="256">
        <v>6133530.3600000003</v>
      </c>
      <c r="H37" s="258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0</v>
      </c>
      <c r="N37" s="258"/>
      <c r="O37" s="258">
        <v>0</v>
      </c>
      <c r="P37" s="258"/>
      <c r="Q37" s="258">
        <v>0</v>
      </c>
      <c r="R37" s="258"/>
      <c r="S37" s="258">
        <v>0</v>
      </c>
      <c r="T37" s="257">
        <v>0</v>
      </c>
      <c r="U37" s="258">
        <v>0</v>
      </c>
      <c r="V37" s="276" t="s">
        <v>234</v>
      </c>
      <c r="W37" s="258">
        <v>694</v>
      </c>
      <c r="X37" s="258">
        <v>5857521.4900000002</v>
      </c>
      <c r="Y37" s="275">
        <v>0</v>
      </c>
      <c r="Z37" s="275">
        <v>0</v>
      </c>
      <c r="AA37" s="275">
        <v>0</v>
      </c>
      <c r="AB37" s="275">
        <v>0</v>
      </c>
      <c r="AC37" s="275">
        <v>0</v>
      </c>
      <c r="AD37" s="275">
        <v>0</v>
      </c>
      <c r="AE37" s="275">
        <v>0</v>
      </c>
      <c r="AF37" s="275">
        <v>0</v>
      </c>
      <c r="AG37" s="275">
        <v>0</v>
      </c>
      <c r="AH37" s="275">
        <v>0</v>
      </c>
      <c r="AI37" s="275">
        <v>0</v>
      </c>
      <c r="AJ37" s="275">
        <v>184005.91</v>
      </c>
      <c r="AK37" s="275">
        <v>92002.96</v>
      </c>
      <c r="AL37" s="275">
        <v>0</v>
      </c>
    </row>
    <row r="38" spans="1:38" s="39" customFormat="1" ht="12" hidden="1" customHeight="1" x14ac:dyDescent="0.2">
      <c r="A38" s="249">
        <v>22</v>
      </c>
      <c r="B38" s="250" t="s">
        <v>2084</v>
      </c>
      <c r="C38" s="254">
        <v>26.692075485325269</v>
      </c>
      <c r="D38" s="253">
        <v>1988</v>
      </c>
      <c r="E38" s="277">
        <v>2023</v>
      </c>
      <c r="F38" s="254">
        <v>1661838.29</v>
      </c>
      <c r="G38" s="256">
        <v>10605528</v>
      </c>
      <c r="H38" s="258">
        <v>0</v>
      </c>
      <c r="I38" s="256">
        <v>0</v>
      </c>
      <c r="J38" s="256">
        <v>0</v>
      </c>
      <c r="K38" s="256">
        <v>0</v>
      </c>
      <c r="L38" s="256">
        <v>0</v>
      </c>
      <c r="M38" s="256">
        <v>0</v>
      </c>
      <c r="N38" s="258"/>
      <c r="O38" s="258">
        <v>0</v>
      </c>
      <c r="P38" s="258"/>
      <c r="Q38" s="258">
        <v>0</v>
      </c>
      <c r="R38" s="258"/>
      <c r="S38" s="258">
        <v>0</v>
      </c>
      <c r="T38" s="257">
        <v>0</v>
      </c>
      <c r="U38" s="258">
        <v>0</v>
      </c>
      <c r="V38" s="276" t="s">
        <v>234</v>
      </c>
      <c r="W38" s="258">
        <v>1200</v>
      </c>
      <c r="X38" s="258">
        <v>10128279.24</v>
      </c>
      <c r="Y38" s="275">
        <v>0</v>
      </c>
      <c r="Z38" s="275">
        <v>0</v>
      </c>
      <c r="AA38" s="275">
        <v>0</v>
      </c>
      <c r="AB38" s="275">
        <v>0</v>
      </c>
      <c r="AC38" s="275">
        <v>0</v>
      </c>
      <c r="AD38" s="275">
        <v>0</v>
      </c>
      <c r="AE38" s="275">
        <v>0</v>
      </c>
      <c r="AF38" s="275">
        <v>0</v>
      </c>
      <c r="AG38" s="275">
        <v>0</v>
      </c>
      <c r="AH38" s="275">
        <v>0</v>
      </c>
      <c r="AI38" s="275">
        <v>0</v>
      </c>
      <c r="AJ38" s="275">
        <v>318165.84000000003</v>
      </c>
      <c r="AK38" s="275">
        <v>159082.92000000001</v>
      </c>
      <c r="AL38" s="275">
        <v>0</v>
      </c>
    </row>
    <row r="39" spans="1:38" s="39" customFormat="1" ht="12" hidden="1" customHeight="1" x14ac:dyDescent="0.2">
      <c r="A39" s="249">
        <v>23</v>
      </c>
      <c r="B39" s="250" t="s">
        <v>2122</v>
      </c>
      <c r="C39" s="254">
        <v>9.8043707686532038</v>
      </c>
      <c r="D39" s="253">
        <v>1985</v>
      </c>
      <c r="E39" s="264">
        <v>2023</v>
      </c>
      <c r="F39" s="254">
        <v>4475770.6100000003</v>
      </c>
      <c r="G39" s="256">
        <v>11128719.6</v>
      </c>
      <c r="H39" s="258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8"/>
      <c r="O39" s="258">
        <v>0</v>
      </c>
      <c r="P39" s="258"/>
      <c r="Q39" s="258">
        <v>0</v>
      </c>
      <c r="R39" s="258"/>
      <c r="S39" s="258">
        <v>0</v>
      </c>
      <c r="T39" s="257">
        <v>4</v>
      </c>
      <c r="U39" s="258">
        <v>10627927.220000001</v>
      </c>
      <c r="V39" s="276"/>
      <c r="W39" s="258">
        <v>0</v>
      </c>
      <c r="X39" s="258">
        <v>0</v>
      </c>
      <c r="Y39" s="275">
        <v>0</v>
      </c>
      <c r="Z39" s="275">
        <v>0</v>
      </c>
      <c r="AA39" s="275">
        <v>0</v>
      </c>
      <c r="AB39" s="275">
        <v>0</v>
      </c>
      <c r="AC39" s="275">
        <v>0</v>
      </c>
      <c r="AD39" s="275">
        <v>0</v>
      </c>
      <c r="AE39" s="275">
        <v>0</v>
      </c>
      <c r="AF39" s="275">
        <v>0</v>
      </c>
      <c r="AG39" s="275">
        <v>0</v>
      </c>
      <c r="AH39" s="275">
        <v>0</v>
      </c>
      <c r="AI39" s="275">
        <v>0</v>
      </c>
      <c r="AJ39" s="275">
        <v>333861.59000000003</v>
      </c>
      <c r="AK39" s="275">
        <v>166930.79</v>
      </c>
      <c r="AL39" s="275">
        <v>0</v>
      </c>
    </row>
    <row r="40" spans="1:38" s="39" customFormat="1" ht="12" hidden="1" customHeight="1" x14ac:dyDescent="0.2">
      <c r="A40" s="249">
        <v>24</v>
      </c>
      <c r="B40" s="250" t="s">
        <v>2146</v>
      </c>
      <c r="C40" s="254">
        <v>12.066402531035981</v>
      </c>
      <c r="D40" s="253">
        <v>1992</v>
      </c>
      <c r="E40" s="277">
        <v>2023</v>
      </c>
      <c r="F40" s="254">
        <v>3957284.58</v>
      </c>
      <c r="G40" s="256">
        <v>12373116</v>
      </c>
      <c r="H40" s="258">
        <v>0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8"/>
      <c r="O40" s="258">
        <v>0</v>
      </c>
      <c r="P40" s="258"/>
      <c r="Q40" s="258">
        <v>0</v>
      </c>
      <c r="R40" s="258"/>
      <c r="S40" s="258">
        <v>0</v>
      </c>
      <c r="T40" s="257">
        <v>0</v>
      </c>
      <c r="U40" s="258">
        <v>0</v>
      </c>
      <c r="V40" s="276" t="s">
        <v>234</v>
      </c>
      <c r="W40" s="258">
        <v>1400</v>
      </c>
      <c r="X40" s="258">
        <v>11816325.779999999</v>
      </c>
      <c r="Y40" s="275">
        <v>0</v>
      </c>
      <c r="Z40" s="275">
        <v>0</v>
      </c>
      <c r="AA40" s="275">
        <v>0</v>
      </c>
      <c r="AB40" s="275">
        <v>0</v>
      </c>
      <c r="AC40" s="275">
        <v>0</v>
      </c>
      <c r="AD40" s="275">
        <v>0</v>
      </c>
      <c r="AE40" s="275">
        <v>0</v>
      </c>
      <c r="AF40" s="275">
        <v>0</v>
      </c>
      <c r="AG40" s="275">
        <v>0</v>
      </c>
      <c r="AH40" s="275">
        <v>0</v>
      </c>
      <c r="AI40" s="275">
        <v>0</v>
      </c>
      <c r="AJ40" s="275">
        <v>371193.48</v>
      </c>
      <c r="AK40" s="275">
        <v>185596.74</v>
      </c>
      <c r="AL40" s="275">
        <v>0</v>
      </c>
    </row>
    <row r="41" spans="1:38" s="39" customFormat="1" ht="12" hidden="1" customHeight="1" x14ac:dyDescent="0.2">
      <c r="A41" s="249">
        <v>25</v>
      </c>
      <c r="B41" s="250" t="s">
        <v>2177</v>
      </c>
      <c r="C41" s="254">
        <v>52.246795840638427</v>
      </c>
      <c r="D41" s="253">
        <v>1959</v>
      </c>
      <c r="E41" s="277">
        <v>2023</v>
      </c>
      <c r="F41" s="254">
        <v>929437.05</v>
      </c>
      <c r="G41" s="256">
        <v>8707365.3000000007</v>
      </c>
      <c r="H41" s="258">
        <v>0</v>
      </c>
      <c r="I41" s="256">
        <v>0</v>
      </c>
      <c r="J41" s="256">
        <v>0</v>
      </c>
      <c r="K41" s="256">
        <v>0</v>
      </c>
      <c r="L41" s="256">
        <v>0</v>
      </c>
      <c r="M41" s="256">
        <v>0</v>
      </c>
      <c r="N41" s="258"/>
      <c r="O41" s="258">
        <v>0</v>
      </c>
      <c r="P41" s="258"/>
      <c r="Q41" s="258">
        <v>0</v>
      </c>
      <c r="R41" s="258"/>
      <c r="S41" s="258">
        <v>0</v>
      </c>
      <c r="T41" s="257">
        <v>0</v>
      </c>
      <c r="U41" s="258">
        <v>0</v>
      </c>
      <c r="V41" s="276" t="s">
        <v>235</v>
      </c>
      <c r="W41" s="258">
        <v>1146</v>
      </c>
      <c r="X41" s="258">
        <v>8315533.8600000003</v>
      </c>
      <c r="Y41" s="275">
        <v>0</v>
      </c>
      <c r="Z41" s="275">
        <v>0</v>
      </c>
      <c r="AA41" s="275">
        <v>0</v>
      </c>
      <c r="AB41" s="275">
        <v>0</v>
      </c>
      <c r="AC41" s="275">
        <v>0</v>
      </c>
      <c r="AD41" s="275">
        <v>0</v>
      </c>
      <c r="AE41" s="275">
        <v>0</v>
      </c>
      <c r="AF41" s="275">
        <v>0</v>
      </c>
      <c r="AG41" s="275">
        <v>0</v>
      </c>
      <c r="AH41" s="275">
        <v>0</v>
      </c>
      <c r="AI41" s="275">
        <v>0</v>
      </c>
      <c r="AJ41" s="275">
        <v>261220.96</v>
      </c>
      <c r="AK41" s="275">
        <v>130610.48</v>
      </c>
      <c r="AL41" s="275">
        <v>0</v>
      </c>
    </row>
    <row r="42" spans="1:38" s="38" customFormat="1" ht="12" hidden="1" customHeight="1" x14ac:dyDescent="0.2">
      <c r="A42" s="249">
        <v>26</v>
      </c>
      <c r="B42" s="250" t="s">
        <v>958</v>
      </c>
      <c r="C42" s="254">
        <v>28.846863714393923</v>
      </c>
      <c r="D42" s="253">
        <v>1976</v>
      </c>
      <c r="E42" s="277">
        <v>2023</v>
      </c>
      <c r="F42" s="254">
        <v>2455701.2200000002</v>
      </c>
      <c r="G42" s="256">
        <v>14184893.699999999</v>
      </c>
      <c r="H42" s="258">
        <v>0</v>
      </c>
      <c r="I42" s="256">
        <v>0</v>
      </c>
      <c r="J42" s="256">
        <v>0</v>
      </c>
      <c r="K42" s="256">
        <v>0</v>
      </c>
      <c r="L42" s="256">
        <v>0</v>
      </c>
      <c r="M42" s="256">
        <v>0</v>
      </c>
      <c r="N42" s="258"/>
      <c r="O42" s="258">
        <v>0</v>
      </c>
      <c r="P42" s="258"/>
      <c r="Q42" s="258">
        <v>0</v>
      </c>
      <c r="R42" s="258"/>
      <c r="S42" s="258">
        <v>0</v>
      </c>
      <c r="T42" s="257">
        <v>0</v>
      </c>
      <c r="U42" s="258">
        <v>0</v>
      </c>
      <c r="V42" s="276" t="s">
        <v>234</v>
      </c>
      <c r="W42" s="258">
        <v>1605</v>
      </c>
      <c r="X42" s="258">
        <v>13546573.48</v>
      </c>
      <c r="Y42" s="275">
        <v>0</v>
      </c>
      <c r="Z42" s="275">
        <v>0</v>
      </c>
      <c r="AA42" s="275">
        <v>0</v>
      </c>
      <c r="AB42" s="275">
        <v>0</v>
      </c>
      <c r="AC42" s="275">
        <v>0</v>
      </c>
      <c r="AD42" s="275">
        <v>0</v>
      </c>
      <c r="AE42" s="275">
        <v>0</v>
      </c>
      <c r="AF42" s="275">
        <v>0</v>
      </c>
      <c r="AG42" s="275">
        <v>0</v>
      </c>
      <c r="AH42" s="275">
        <v>0</v>
      </c>
      <c r="AI42" s="275">
        <v>0</v>
      </c>
      <c r="AJ42" s="275">
        <v>425546.81</v>
      </c>
      <c r="AK42" s="275">
        <v>212773.41</v>
      </c>
      <c r="AL42" s="275">
        <v>0</v>
      </c>
    </row>
    <row r="43" spans="1:38" s="38" customFormat="1" ht="12" hidden="1" customHeight="1" x14ac:dyDescent="0.2">
      <c r="A43" s="249">
        <v>27</v>
      </c>
      <c r="B43" s="250" t="s">
        <v>966</v>
      </c>
      <c r="C43" s="254">
        <v>8.1559432378649657</v>
      </c>
      <c r="D43" s="253">
        <v>1970</v>
      </c>
      <c r="E43" s="264">
        <v>2023</v>
      </c>
      <c r="F43" s="254">
        <v>1087761.6499999999</v>
      </c>
      <c r="G43" s="256">
        <v>2782179.9</v>
      </c>
      <c r="H43" s="258">
        <v>0</v>
      </c>
      <c r="I43" s="256">
        <v>0</v>
      </c>
      <c r="J43" s="256">
        <v>0</v>
      </c>
      <c r="K43" s="256">
        <v>0</v>
      </c>
      <c r="L43" s="256">
        <v>0</v>
      </c>
      <c r="M43" s="256">
        <v>0</v>
      </c>
      <c r="N43" s="258"/>
      <c r="O43" s="258">
        <v>0</v>
      </c>
      <c r="P43" s="258"/>
      <c r="Q43" s="258">
        <v>0</v>
      </c>
      <c r="R43" s="258"/>
      <c r="S43" s="258">
        <v>0</v>
      </c>
      <c r="T43" s="257">
        <v>1</v>
      </c>
      <c r="U43" s="258">
        <v>2656981.7999999998</v>
      </c>
      <c r="V43" s="276"/>
      <c r="W43" s="258">
        <v>0</v>
      </c>
      <c r="X43" s="258">
        <v>0</v>
      </c>
      <c r="Y43" s="275">
        <v>0</v>
      </c>
      <c r="Z43" s="275">
        <v>0</v>
      </c>
      <c r="AA43" s="275">
        <v>0</v>
      </c>
      <c r="AB43" s="275">
        <v>0</v>
      </c>
      <c r="AC43" s="275">
        <v>0</v>
      </c>
      <c r="AD43" s="275">
        <v>0</v>
      </c>
      <c r="AE43" s="275">
        <v>0</v>
      </c>
      <c r="AF43" s="275">
        <v>0</v>
      </c>
      <c r="AG43" s="275">
        <v>0</v>
      </c>
      <c r="AH43" s="275">
        <v>0</v>
      </c>
      <c r="AI43" s="275">
        <v>0</v>
      </c>
      <c r="AJ43" s="275">
        <v>83465.399999999994</v>
      </c>
      <c r="AK43" s="275">
        <v>41732.699999999997</v>
      </c>
      <c r="AL43" s="275">
        <v>0</v>
      </c>
    </row>
    <row r="44" spans="1:38" s="38" customFormat="1" ht="12" hidden="1" customHeight="1" x14ac:dyDescent="0.2">
      <c r="A44" s="249">
        <v>28</v>
      </c>
      <c r="B44" s="250" t="s">
        <v>967</v>
      </c>
      <c r="C44" s="254">
        <v>7.194415138017253</v>
      </c>
      <c r="D44" s="253">
        <v>1969</v>
      </c>
      <c r="E44" s="264">
        <v>2023</v>
      </c>
      <c r="F44" s="254">
        <v>1187726.71</v>
      </c>
      <c r="G44" s="256">
        <v>2782179.9</v>
      </c>
      <c r="H44" s="258">
        <v>0</v>
      </c>
      <c r="I44" s="256">
        <v>0</v>
      </c>
      <c r="J44" s="256">
        <v>0</v>
      </c>
      <c r="K44" s="256">
        <v>0</v>
      </c>
      <c r="L44" s="256">
        <v>0</v>
      </c>
      <c r="M44" s="256">
        <v>0</v>
      </c>
      <c r="N44" s="258"/>
      <c r="O44" s="258">
        <v>0</v>
      </c>
      <c r="P44" s="258"/>
      <c r="Q44" s="258">
        <v>0</v>
      </c>
      <c r="R44" s="258"/>
      <c r="S44" s="258">
        <v>0</v>
      </c>
      <c r="T44" s="257">
        <v>1</v>
      </c>
      <c r="U44" s="258">
        <v>2656981.7999999998</v>
      </c>
      <c r="V44" s="276"/>
      <c r="W44" s="258">
        <v>0</v>
      </c>
      <c r="X44" s="258">
        <v>0</v>
      </c>
      <c r="Y44" s="275">
        <v>0</v>
      </c>
      <c r="Z44" s="275">
        <v>0</v>
      </c>
      <c r="AA44" s="275">
        <v>0</v>
      </c>
      <c r="AB44" s="275">
        <v>0</v>
      </c>
      <c r="AC44" s="275">
        <v>0</v>
      </c>
      <c r="AD44" s="275">
        <v>0</v>
      </c>
      <c r="AE44" s="275">
        <v>0</v>
      </c>
      <c r="AF44" s="275">
        <v>0</v>
      </c>
      <c r="AG44" s="275">
        <v>0</v>
      </c>
      <c r="AH44" s="275">
        <v>0</v>
      </c>
      <c r="AI44" s="275">
        <v>0</v>
      </c>
      <c r="AJ44" s="275">
        <v>83465.399999999994</v>
      </c>
      <c r="AK44" s="275">
        <v>41732.699999999997</v>
      </c>
      <c r="AL44" s="275">
        <v>0</v>
      </c>
    </row>
    <row r="45" spans="1:38" s="38" customFormat="1" ht="12" hidden="1" customHeight="1" x14ac:dyDescent="0.2">
      <c r="A45" s="249">
        <v>29</v>
      </c>
      <c r="B45" s="250" t="s">
        <v>968</v>
      </c>
      <c r="C45" s="254">
        <v>28.387431781132609</v>
      </c>
      <c r="D45" s="253">
        <v>1969</v>
      </c>
      <c r="E45" s="277">
        <v>2023</v>
      </c>
      <c r="F45" s="254">
        <v>1391663.65</v>
      </c>
      <c r="G45" s="256">
        <v>8600992.5999999996</v>
      </c>
      <c r="H45" s="258">
        <v>0</v>
      </c>
      <c r="I45" s="256">
        <v>0</v>
      </c>
      <c r="J45" s="256">
        <v>0</v>
      </c>
      <c r="K45" s="256">
        <v>0</v>
      </c>
      <c r="L45" s="256">
        <v>0</v>
      </c>
      <c r="M45" s="256">
        <v>0</v>
      </c>
      <c r="N45" s="258"/>
      <c r="O45" s="258">
        <v>0</v>
      </c>
      <c r="P45" s="258"/>
      <c r="Q45" s="258">
        <v>0</v>
      </c>
      <c r="R45" s="258"/>
      <c r="S45" s="258">
        <v>0</v>
      </c>
      <c r="T45" s="257">
        <v>0</v>
      </c>
      <c r="U45" s="258">
        <v>0</v>
      </c>
      <c r="V45" s="276" t="s">
        <v>235</v>
      </c>
      <c r="W45" s="258">
        <v>1132</v>
      </c>
      <c r="X45" s="258">
        <v>8213947.9299999997</v>
      </c>
      <c r="Y45" s="275">
        <v>0</v>
      </c>
      <c r="Z45" s="275">
        <v>0</v>
      </c>
      <c r="AA45" s="275">
        <v>0</v>
      </c>
      <c r="AB45" s="275">
        <v>0</v>
      </c>
      <c r="AC45" s="275">
        <v>0</v>
      </c>
      <c r="AD45" s="275">
        <v>0</v>
      </c>
      <c r="AE45" s="275">
        <v>0</v>
      </c>
      <c r="AF45" s="275">
        <v>0</v>
      </c>
      <c r="AG45" s="275">
        <v>0</v>
      </c>
      <c r="AH45" s="275">
        <v>0</v>
      </c>
      <c r="AI45" s="275">
        <v>0</v>
      </c>
      <c r="AJ45" s="275">
        <v>258029.78</v>
      </c>
      <c r="AK45" s="275">
        <v>129014.89</v>
      </c>
      <c r="AL45" s="275">
        <v>0</v>
      </c>
    </row>
    <row r="46" spans="1:38" s="38" customFormat="1" ht="12" hidden="1" customHeight="1" x14ac:dyDescent="0.2">
      <c r="A46" s="249">
        <v>30</v>
      </c>
      <c r="B46" s="250" t="s">
        <v>970</v>
      </c>
      <c r="C46" s="254">
        <v>22.106284480400202</v>
      </c>
      <c r="D46" s="253">
        <v>1980</v>
      </c>
      <c r="E46" s="277">
        <v>2023</v>
      </c>
      <c r="F46" s="254">
        <v>1369827.29</v>
      </c>
      <c r="G46" s="256">
        <v>7026162.2999999998</v>
      </c>
      <c r="H46" s="258">
        <v>0</v>
      </c>
      <c r="I46" s="256">
        <v>0</v>
      </c>
      <c r="J46" s="256">
        <v>0</v>
      </c>
      <c r="K46" s="256">
        <v>0</v>
      </c>
      <c r="L46" s="256">
        <v>0</v>
      </c>
      <c r="M46" s="256">
        <v>0</v>
      </c>
      <c r="N46" s="258"/>
      <c r="O46" s="258">
        <v>0</v>
      </c>
      <c r="P46" s="258"/>
      <c r="Q46" s="258">
        <v>0</v>
      </c>
      <c r="R46" s="258"/>
      <c r="S46" s="258">
        <v>0</v>
      </c>
      <c r="T46" s="257">
        <v>0</v>
      </c>
      <c r="U46" s="258">
        <v>0</v>
      </c>
      <c r="V46" s="276" t="s">
        <v>234</v>
      </c>
      <c r="W46" s="258">
        <v>795</v>
      </c>
      <c r="X46" s="258">
        <v>6709985</v>
      </c>
      <c r="Y46" s="275">
        <v>0</v>
      </c>
      <c r="Z46" s="275">
        <v>0</v>
      </c>
      <c r="AA46" s="275">
        <v>0</v>
      </c>
      <c r="AB46" s="275">
        <v>0</v>
      </c>
      <c r="AC46" s="275">
        <v>0</v>
      </c>
      <c r="AD46" s="275">
        <v>0</v>
      </c>
      <c r="AE46" s="275">
        <v>0</v>
      </c>
      <c r="AF46" s="275">
        <v>0</v>
      </c>
      <c r="AG46" s="275">
        <v>0</v>
      </c>
      <c r="AH46" s="275">
        <v>0</v>
      </c>
      <c r="AI46" s="275">
        <v>0</v>
      </c>
      <c r="AJ46" s="275">
        <v>210784.87</v>
      </c>
      <c r="AK46" s="275">
        <v>105392.43</v>
      </c>
      <c r="AL46" s="275">
        <v>0</v>
      </c>
    </row>
    <row r="47" spans="1:38" s="38" customFormat="1" ht="12" hidden="1" customHeight="1" x14ac:dyDescent="0.2">
      <c r="A47" s="249">
        <v>31</v>
      </c>
      <c r="B47" s="250" t="s">
        <v>975</v>
      </c>
      <c r="C47" s="254">
        <v>24.886846991479821</v>
      </c>
      <c r="D47" s="253">
        <v>1972</v>
      </c>
      <c r="E47" s="277">
        <v>2023</v>
      </c>
      <c r="F47" s="254">
        <v>2811785.19</v>
      </c>
      <c r="G47" s="256">
        <v>15228654.42</v>
      </c>
      <c r="H47" s="258">
        <v>0</v>
      </c>
      <c r="I47" s="256">
        <v>0</v>
      </c>
      <c r="J47" s="256">
        <v>0</v>
      </c>
      <c r="K47" s="256">
        <v>0</v>
      </c>
      <c r="L47" s="256">
        <v>0</v>
      </c>
      <c r="M47" s="256">
        <v>0</v>
      </c>
      <c r="N47" s="258"/>
      <c r="O47" s="258">
        <v>0</v>
      </c>
      <c r="P47" s="258"/>
      <c r="Q47" s="258">
        <v>0</v>
      </c>
      <c r="R47" s="258"/>
      <c r="S47" s="258">
        <v>0</v>
      </c>
      <c r="T47" s="257">
        <v>0</v>
      </c>
      <c r="U47" s="258">
        <v>0</v>
      </c>
      <c r="V47" s="276" t="s">
        <v>234</v>
      </c>
      <c r="W47" s="258">
        <v>1723.1</v>
      </c>
      <c r="X47" s="258">
        <v>14543364.970000001</v>
      </c>
      <c r="Y47" s="275">
        <v>0</v>
      </c>
      <c r="Z47" s="275">
        <v>0</v>
      </c>
      <c r="AA47" s="275">
        <v>0</v>
      </c>
      <c r="AB47" s="275">
        <v>0</v>
      </c>
      <c r="AC47" s="275">
        <v>0</v>
      </c>
      <c r="AD47" s="275">
        <v>0</v>
      </c>
      <c r="AE47" s="275">
        <v>0</v>
      </c>
      <c r="AF47" s="275">
        <v>0</v>
      </c>
      <c r="AG47" s="275">
        <v>0</v>
      </c>
      <c r="AH47" s="275">
        <v>0</v>
      </c>
      <c r="AI47" s="275">
        <v>0</v>
      </c>
      <c r="AJ47" s="275">
        <v>456859.63</v>
      </c>
      <c r="AK47" s="275">
        <v>228429.82</v>
      </c>
      <c r="AL47" s="275">
        <v>0</v>
      </c>
    </row>
    <row r="48" spans="1:38" s="38" customFormat="1" ht="12" hidden="1" customHeight="1" x14ac:dyDescent="0.2">
      <c r="A48" s="249">
        <v>32</v>
      </c>
      <c r="B48" s="250" t="s">
        <v>978</v>
      </c>
      <c r="C48" s="254">
        <v>26.35621374561055</v>
      </c>
      <c r="D48" s="253">
        <v>1974</v>
      </c>
      <c r="E48" s="277">
        <v>2023</v>
      </c>
      <c r="F48" s="254">
        <v>2807679.84</v>
      </c>
      <c r="G48" s="256">
        <v>15537098.529999999</v>
      </c>
      <c r="H48" s="258">
        <v>0</v>
      </c>
      <c r="I48" s="256">
        <v>0</v>
      </c>
      <c r="J48" s="256">
        <v>0</v>
      </c>
      <c r="K48" s="256">
        <v>0</v>
      </c>
      <c r="L48" s="256">
        <v>0</v>
      </c>
      <c r="M48" s="256">
        <v>0</v>
      </c>
      <c r="N48" s="258"/>
      <c r="O48" s="258">
        <v>0</v>
      </c>
      <c r="P48" s="258"/>
      <c r="Q48" s="258">
        <v>0</v>
      </c>
      <c r="R48" s="258"/>
      <c r="S48" s="258">
        <v>0</v>
      </c>
      <c r="T48" s="257">
        <v>0</v>
      </c>
      <c r="U48" s="258">
        <v>0</v>
      </c>
      <c r="V48" s="276" t="s">
        <v>234</v>
      </c>
      <c r="W48" s="258">
        <v>1758</v>
      </c>
      <c r="X48" s="258">
        <v>14837929.09</v>
      </c>
      <c r="Y48" s="275">
        <v>0</v>
      </c>
      <c r="Z48" s="275">
        <v>0</v>
      </c>
      <c r="AA48" s="275">
        <v>0</v>
      </c>
      <c r="AB48" s="275">
        <v>0</v>
      </c>
      <c r="AC48" s="275">
        <v>0</v>
      </c>
      <c r="AD48" s="275">
        <v>0</v>
      </c>
      <c r="AE48" s="275">
        <v>0</v>
      </c>
      <c r="AF48" s="275">
        <v>0</v>
      </c>
      <c r="AG48" s="275">
        <v>0</v>
      </c>
      <c r="AH48" s="275">
        <v>0</v>
      </c>
      <c r="AI48" s="275">
        <v>0</v>
      </c>
      <c r="AJ48" s="275">
        <v>466112.96</v>
      </c>
      <c r="AK48" s="275">
        <v>233056.48</v>
      </c>
      <c r="AL48" s="275">
        <v>0</v>
      </c>
    </row>
    <row r="49" spans="1:38" s="38" customFormat="1" ht="12" hidden="1" customHeight="1" x14ac:dyDescent="0.2">
      <c r="A49" s="249">
        <v>33</v>
      </c>
      <c r="B49" s="250" t="s">
        <v>981</v>
      </c>
      <c r="C49" s="254">
        <v>28.730230090605627</v>
      </c>
      <c r="D49" s="253">
        <v>1982</v>
      </c>
      <c r="E49" s="277">
        <v>2023</v>
      </c>
      <c r="F49" s="254">
        <v>1539304.95</v>
      </c>
      <c r="G49" s="256">
        <v>9491947.5600000005</v>
      </c>
      <c r="H49" s="258">
        <v>0</v>
      </c>
      <c r="I49" s="256">
        <v>0</v>
      </c>
      <c r="J49" s="256">
        <v>0</v>
      </c>
      <c r="K49" s="256">
        <v>0</v>
      </c>
      <c r="L49" s="256">
        <v>0</v>
      </c>
      <c r="M49" s="256">
        <v>0</v>
      </c>
      <c r="N49" s="258"/>
      <c r="O49" s="258">
        <v>0</v>
      </c>
      <c r="P49" s="258"/>
      <c r="Q49" s="258">
        <v>0</v>
      </c>
      <c r="R49" s="258"/>
      <c r="S49" s="258">
        <v>0</v>
      </c>
      <c r="T49" s="257">
        <v>0</v>
      </c>
      <c r="U49" s="258">
        <v>0</v>
      </c>
      <c r="V49" s="276" t="s">
        <v>234</v>
      </c>
      <c r="W49" s="258">
        <v>1074</v>
      </c>
      <c r="X49" s="258">
        <v>9064809.9199999999</v>
      </c>
      <c r="Y49" s="275">
        <v>0</v>
      </c>
      <c r="Z49" s="275">
        <v>0</v>
      </c>
      <c r="AA49" s="275">
        <v>0</v>
      </c>
      <c r="AB49" s="275">
        <v>0</v>
      </c>
      <c r="AC49" s="275">
        <v>0</v>
      </c>
      <c r="AD49" s="275">
        <v>0</v>
      </c>
      <c r="AE49" s="275">
        <v>0</v>
      </c>
      <c r="AF49" s="275">
        <v>0</v>
      </c>
      <c r="AG49" s="275">
        <v>0</v>
      </c>
      <c r="AH49" s="275">
        <v>0</v>
      </c>
      <c r="AI49" s="275">
        <v>0</v>
      </c>
      <c r="AJ49" s="275">
        <v>284758.43</v>
      </c>
      <c r="AK49" s="275">
        <v>142379.21</v>
      </c>
      <c r="AL49" s="275">
        <v>0</v>
      </c>
    </row>
    <row r="50" spans="1:38" s="38" customFormat="1" ht="12" hidden="1" customHeight="1" x14ac:dyDescent="0.2">
      <c r="A50" s="249">
        <v>34</v>
      </c>
      <c r="B50" s="250" t="s">
        <v>989</v>
      </c>
      <c r="C50" s="254">
        <v>9.1338374948658512</v>
      </c>
      <c r="D50" s="253">
        <v>1988</v>
      </c>
      <c r="E50" s="264">
        <v>2023</v>
      </c>
      <c r="F50" s="254">
        <v>2122368.6800000002</v>
      </c>
      <c r="G50" s="256">
        <v>5564359.7999999998</v>
      </c>
      <c r="H50" s="258">
        <v>0</v>
      </c>
      <c r="I50" s="256">
        <v>0</v>
      </c>
      <c r="J50" s="256">
        <v>0</v>
      </c>
      <c r="K50" s="256">
        <v>0</v>
      </c>
      <c r="L50" s="256">
        <v>0</v>
      </c>
      <c r="M50" s="256">
        <v>0</v>
      </c>
      <c r="N50" s="258"/>
      <c r="O50" s="258">
        <v>0</v>
      </c>
      <c r="P50" s="258"/>
      <c r="Q50" s="258">
        <v>0</v>
      </c>
      <c r="R50" s="258"/>
      <c r="S50" s="258">
        <v>0</v>
      </c>
      <c r="T50" s="257">
        <v>2</v>
      </c>
      <c r="U50" s="258">
        <v>5313963.6100000003</v>
      </c>
      <c r="V50" s="276"/>
      <c r="W50" s="258">
        <v>0</v>
      </c>
      <c r="X50" s="258">
        <v>0</v>
      </c>
      <c r="Y50" s="275">
        <v>0</v>
      </c>
      <c r="Z50" s="275">
        <v>0</v>
      </c>
      <c r="AA50" s="275">
        <v>0</v>
      </c>
      <c r="AB50" s="275">
        <v>0</v>
      </c>
      <c r="AC50" s="275">
        <v>0</v>
      </c>
      <c r="AD50" s="275">
        <v>0</v>
      </c>
      <c r="AE50" s="275">
        <v>0</v>
      </c>
      <c r="AF50" s="275">
        <v>0</v>
      </c>
      <c r="AG50" s="275">
        <v>0</v>
      </c>
      <c r="AH50" s="275">
        <v>0</v>
      </c>
      <c r="AI50" s="275">
        <v>0</v>
      </c>
      <c r="AJ50" s="275">
        <v>166930.79</v>
      </c>
      <c r="AK50" s="275">
        <v>83465.399999999994</v>
      </c>
      <c r="AL50" s="275">
        <v>0</v>
      </c>
    </row>
    <row r="51" spans="1:38" s="38" customFormat="1" ht="12" hidden="1" customHeight="1" x14ac:dyDescent="0.2">
      <c r="A51" s="249">
        <v>35</v>
      </c>
      <c r="B51" s="250" t="s">
        <v>992</v>
      </c>
      <c r="C51" s="254">
        <v>22.479473815405299</v>
      </c>
      <c r="D51" s="253">
        <v>1975</v>
      </c>
      <c r="E51" s="277">
        <v>2023</v>
      </c>
      <c r="F51" s="254">
        <v>2749728.25</v>
      </c>
      <c r="G51" s="256">
        <v>13751834.640000001</v>
      </c>
      <c r="H51" s="258">
        <v>0</v>
      </c>
      <c r="I51" s="256">
        <v>0</v>
      </c>
      <c r="J51" s="256">
        <v>0</v>
      </c>
      <c r="K51" s="256">
        <v>0</v>
      </c>
      <c r="L51" s="256">
        <v>0</v>
      </c>
      <c r="M51" s="256">
        <v>0</v>
      </c>
      <c r="N51" s="258"/>
      <c r="O51" s="258">
        <v>0</v>
      </c>
      <c r="P51" s="258"/>
      <c r="Q51" s="258">
        <v>0</v>
      </c>
      <c r="R51" s="258"/>
      <c r="S51" s="258">
        <v>0</v>
      </c>
      <c r="T51" s="257">
        <v>0</v>
      </c>
      <c r="U51" s="258">
        <v>0</v>
      </c>
      <c r="V51" s="276" t="s">
        <v>234</v>
      </c>
      <c r="W51" s="258">
        <v>1556</v>
      </c>
      <c r="X51" s="258">
        <v>13133002.08</v>
      </c>
      <c r="Y51" s="275">
        <v>0</v>
      </c>
      <c r="Z51" s="275">
        <v>0</v>
      </c>
      <c r="AA51" s="275">
        <v>0</v>
      </c>
      <c r="AB51" s="275">
        <v>0</v>
      </c>
      <c r="AC51" s="275">
        <v>0</v>
      </c>
      <c r="AD51" s="275">
        <v>0</v>
      </c>
      <c r="AE51" s="275">
        <v>0</v>
      </c>
      <c r="AF51" s="275">
        <v>0</v>
      </c>
      <c r="AG51" s="275">
        <v>0</v>
      </c>
      <c r="AH51" s="275">
        <v>0</v>
      </c>
      <c r="AI51" s="275">
        <v>0</v>
      </c>
      <c r="AJ51" s="275">
        <v>412555.04</v>
      </c>
      <c r="AK51" s="275">
        <v>206277.52</v>
      </c>
      <c r="AL51" s="275">
        <v>0</v>
      </c>
    </row>
    <row r="52" spans="1:38" s="38" customFormat="1" ht="12" hidden="1" customHeight="1" x14ac:dyDescent="0.2">
      <c r="A52" s="249">
        <v>36</v>
      </c>
      <c r="B52" s="250" t="s">
        <v>998</v>
      </c>
      <c r="C52" s="254">
        <v>7.4342216785569004</v>
      </c>
      <c r="D52" s="253">
        <v>1980</v>
      </c>
      <c r="E52" s="264">
        <v>2023</v>
      </c>
      <c r="F52" s="254">
        <v>1261602.04</v>
      </c>
      <c r="G52" s="256">
        <v>2782179.9</v>
      </c>
      <c r="H52" s="258">
        <v>0</v>
      </c>
      <c r="I52" s="256">
        <v>0</v>
      </c>
      <c r="J52" s="256">
        <v>0</v>
      </c>
      <c r="K52" s="256">
        <v>0</v>
      </c>
      <c r="L52" s="256">
        <v>0</v>
      </c>
      <c r="M52" s="256">
        <v>0</v>
      </c>
      <c r="N52" s="258"/>
      <c r="O52" s="258">
        <v>0</v>
      </c>
      <c r="P52" s="258"/>
      <c r="Q52" s="258">
        <v>0</v>
      </c>
      <c r="R52" s="258"/>
      <c r="S52" s="258">
        <v>0</v>
      </c>
      <c r="T52" s="257">
        <v>1</v>
      </c>
      <c r="U52" s="258">
        <v>2656981.7999999998</v>
      </c>
      <c r="V52" s="276"/>
      <c r="W52" s="258">
        <v>0</v>
      </c>
      <c r="X52" s="258">
        <v>0</v>
      </c>
      <c r="Y52" s="275">
        <v>0</v>
      </c>
      <c r="Z52" s="275">
        <v>0</v>
      </c>
      <c r="AA52" s="275">
        <v>0</v>
      </c>
      <c r="AB52" s="275">
        <v>0</v>
      </c>
      <c r="AC52" s="275">
        <v>0</v>
      </c>
      <c r="AD52" s="275">
        <v>0</v>
      </c>
      <c r="AE52" s="275">
        <v>0</v>
      </c>
      <c r="AF52" s="275">
        <v>0</v>
      </c>
      <c r="AG52" s="275">
        <v>0</v>
      </c>
      <c r="AH52" s="275">
        <v>0</v>
      </c>
      <c r="AI52" s="275">
        <v>0</v>
      </c>
      <c r="AJ52" s="275">
        <v>83465.399999999994</v>
      </c>
      <c r="AK52" s="275">
        <v>41732.699999999997</v>
      </c>
      <c r="AL52" s="275">
        <v>0</v>
      </c>
    </row>
    <row r="53" spans="1:38" s="38" customFormat="1" ht="12" hidden="1" customHeight="1" x14ac:dyDescent="0.2">
      <c r="A53" s="249">
        <v>37</v>
      </c>
      <c r="B53" s="250" t="s">
        <v>999</v>
      </c>
      <c r="C53" s="254">
        <v>35.999426415769641</v>
      </c>
      <c r="D53" s="253">
        <v>1979</v>
      </c>
      <c r="E53" s="277">
        <v>2023</v>
      </c>
      <c r="F53" s="254">
        <v>1488495.21</v>
      </c>
      <c r="G53" s="256">
        <v>9164943.7799999993</v>
      </c>
      <c r="H53" s="258">
        <v>0</v>
      </c>
      <c r="I53" s="256">
        <v>0</v>
      </c>
      <c r="J53" s="256">
        <v>0</v>
      </c>
      <c r="K53" s="256">
        <v>0</v>
      </c>
      <c r="L53" s="256">
        <v>0</v>
      </c>
      <c r="M53" s="256">
        <v>0</v>
      </c>
      <c r="N53" s="258"/>
      <c r="O53" s="258">
        <v>0</v>
      </c>
      <c r="P53" s="258"/>
      <c r="Q53" s="258">
        <v>0</v>
      </c>
      <c r="R53" s="258"/>
      <c r="S53" s="258">
        <v>0</v>
      </c>
      <c r="T53" s="257">
        <v>0</v>
      </c>
      <c r="U53" s="258">
        <v>0</v>
      </c>
      <c r="V53" s="276" t="s">
        <v>234</v>
      </c>
      <c r="W53" s="258">
        <v>1037</v>
      </c>
      <c r="X53" s="258">
        <v>8752521.3100000005</v>
      </c>
      <c r="Y53" s="275">
        <v>0</v>
      </c>
      <c r="Z53" s="275">
        <v>0</v>
      </c>
      <c r="AA53" s="275">
        <v>0</v>
      </c>
      <c r="AB53" s="275">
        <v>0</v>
      </c>
      <c r="AC53" s="275">
        <v>0</v>
      </c>
      <c r="AD53" s="275">
        <v>0</v>
      </c>
      <c r="AE53" s="275">
        <v>0</v>
      </c>
      <c r="AF53" s="275">
        <v>0</v>
      </c>
      <c r="AG53" s="275">
        <v>0</v>
      </c>
      <c r="AH53" s="275">
        <v>0</v>
      </c>
      <c r="AI53" s="275">
        <v>0</v>
      </c>
      <c r="AJ53" s="275">
        <v>274948.31</v>
      </c>
      <c r="AK53" s="275">
        <v>137474.16</v>
      </c>
      <c r="AL53" s="275">
        <v>0</v>
      </c>
    </row>
    <row r="54" spans="1:38" s="38" customFormat="1" ht="12" hidden="1" customHeight="1" x14ac:dyDescent="0.2">
      <c r="A54" s="249">
        <v>38</v>
      </c>
      <c r="B54" s="250" t="s">
        <v>1006</v>
      </c>
      <c r="C54" s="254">
        <v>9.5100358099365021</v>
      </c>
      <c r="D54" s="253">
        <v>1989</v>
      </c>
      <c r="E54" s="264">
        <v>2023</v>
      </c>
      <c r="F54" s="254">
        <v>2056449</v>
      </c>
      <c r="G54" s="256">
        <v>5564359.7999999998</v>
      </c>
      <c r="H54" s="258">
        <v>0</v>
      </c>
      <c r="I54" s="256">
        <v>0</v>
      </c>
      <c r="J54" s="256">
        <v>0</v>
      </c>
      <c r="K54" s="256">
        <v>0</v>
      </c>
      <c r="L54" s="256">
        <v>0</v>
      </c>
      <c r="M54" s="256">
        <v>0</v>
      </c>
      <c r="N54" s="258"/>
      <c r="O54" s="258">
        <v>0</v>
      </c>
      <c r="P54" s="258"/>
      <c r="Q54" s="258">
        <v>0</v>
      </c>
      <c r="R54" s="258"/>
      <c r="S54" s="258">
        <v>0</v>
      </c>
      <c r="T54" s="257">
        <v>2</v>
      </c>
      <c r="U54" s="258">
        <v>5313963.6100000003</v>
      </c>
      <c r="V54" s="276"/>
      <c r="W54" s="258">
        <v>0</v>
      </c>
      <c r="X54" s="258">
        <v>0</v>
      </c>
      <c r="Y54" s="275">
        <v>0</v>
      </c>
      <c r="Z54" s="275">
        <v>0</v>
      </c>
      <c r="AA54" s="275">
        <v>0</v>
      </c>
      <c r="AB54" s="275">
        <v>0</v>
      </c>
      <c r="AC54" s="275">
        <v>0</v>
      </c>
      <c r="AD54" s="275">
        <v>0</v>
      </c>
      <c r="AE54" s="275">
        <v>0</v>
      </c>
      <c r="AF54" s="275">
        <v>0</v>
      </c>
      <c r="AG54" s="275">
        <v>0</v>
      </c>
      <c r="AH54" s="275">
        <v>0</v>
      </c>
      <c r="AI54" s="275">
        <v>0</v>
      </c>
      <c r="AJ54" s="275">
        <v>166930.79</v>
      </c>
      <c r="AK54" s="275">
        <v>83465.399999999994</v>
      </c>
      <c r="AL54" s="275">
        <v>0</v>
      </c>
    </row>
    <row r="55" spans="1:38" s="38" customFormat="1" ht="12" hidden="1" customHeight="1" x14ac:dyDescent="0.2">
      <c r="A55" s="249">
        <v>39</v>
      </c>
      <c r="B55" s="250" t="s">
        <v>1007</v>
      </c>
      <c r="C55" s="254">
        <v>8.8376988116969866</v>
      </c>
      <c r="D55" s="253">
        <v>1988</v>
      </c>
      <c r="E55" s="264">
        <v>2023</v>
      </c>
      <c r="F55" s="254">
        <v>2276711.4500000002</v>
      </c>
      <c r="G55" s="256">
        <v>5564359.7999999998</v>
      </c>
      <c r="H55" s="258">
        <v>0</v>
      </c>
      <c r="I55" s="256">
        <v>0</v>
      </c>
      <c r="J55" s="256">
        <v>0</v>
      </c>
      <c r="K55" s="256">
        <v>0</v>
      </c>
      <c r="L55" s="256">
        <v>0</v>
      </c>
      <c r="M55" s="256">
        <v>0</v>
      </c>
      <c r="N55" s="258"/>
      <c r="O55" s="258">
        <v>0</v>
      </c>
      <c r="P55" s="258"/>
      <c r="Q55" s="258">
        <v>0</v>
      </c>
      <c r="R55" s="258"/>
      <c r="S55" s="258">
        <v>0</v>
      </c>
      <c r="T55" s="257">
        <v>2</v>
      </c>
      <c r="U55" s="258">
        <v>5313963.6100000003</v>
      </c>
      <c r="V55" s="276"/>
      <c r="W55" s="258">
        <v>0</v>
      </c>
      <c r="X55" s="258">
        <v>0</v>
      </c>
      <c r="Y55" s="275">
        <v>0</v>
      </c>
      <c r="Z55" s="275">
        <v>0</v>
      </c>
      <c r="AA55" s="275">
        <v>0</v>
      </c>
      <c r="AB55" s="275">
        <v>0</v>
      </c>
      <c r="AC55" s="275">
        <v>0</v>
      </c>
      <c r="AD55" s="275">
        <v>0</v>
      </c>
      <c r="AE55" s="275">
        <v>0</v>
      </c>
      <c r="AF55" s="275">
        <v>0</v>
      </c>
      <c r="AG55" s="275">
        <v>0</v>
      </c>
      <c r="AH55" s="275">
        <v>0</v>
      </c>
      <c r="AI55" s="275">
        <v>0</v>
      </c>
      <c r="AJ55" s="275">
        <v>166930.79</v>
      </c>
      <c r="AK55" s="275">
        <v>83465.399999999994</v>
      </c>
      <c r="AL55" s="275">
        <v>0</v>
      </c>
    </row>
    <row r="56" spans="1:38" s="38" customFormat="1" ht="12" hidden="1" customHeight="1" x14ac:dyDescent="0.2">
      <c r="A56" s="249">
        <v>40</v>
      </c>
      <c r="B56" s="250" t="s">
        <v>1008</v>
      </c>
      <c r="C56" s="254">
        <v>8.9122775240228123</v>
      </c>
      <c r="D56" s="253">
        <v>1980</v>
      </c>
      <c r="E56" s="264">
        <v>2023</v>
      </c>
      <c r="F56" s="254">
        <v>2144219.4700000002</v>
      </c>
      <c r="G56" s="256">
        <v>5564359.7999999998</v>
      </c>
      <c r="H56" s="258">
        <v>0</v>
      </c>
      <c r="I56" s="256">
        <v>0</v>
      </c>
      <c r="J56" s="256">
        <v>0</v>
      </c>
      <c r="K56" s="256">
        <v>0</v>
      </c>
      <c r="L56" s="256">
        <v>0</v>
      </c>
      <c r="M56" s="256">
        <v>0</v>
      </c>
      <c r="N56" s="258"/>
      <c r="O56" s="258">
        <v>0</v>
      </c>
      <c r="P56" s="258"/>
      <c r="Q56" s="258">
        <v>0</v>
      </c>
      <c r="R56" s="258"/>
      <c r="S56" s="258">
        <v>0</v>
      </c>
      <c r="T56" s="257">
        <v>2</v>
      </c>
      <c r="U56" s="258">
        <v>5313963.6100000003</v>
      </c>
      <c r="V56" s="276"/>
      <c r="W56" s="258">
        <v>0</v>
      </c>
      <c r="X56" s="258">
        <v>0</v>
      </c>
      <c r="Y56" s="275">
        <v>0</v>
      </c>
      <c r="Z56" s="275">
        <v>0</v>
      </c>
      <c r="AA56" s="275">
        <v>0</v>
      </c>
      <c r="AB56" s="275">
        <v>0</v>
      </c>
      <c r="AC56" s="275">
        <v>0</v>
      </c>
      <c r="AD56" s="275">
        <v>0</v>
      </c>
      <c r="AE56" s="275">
        <v>0</v>
      </c>
      <c r="AF56" s="275">
        <v>0</v>
      </c>
      <c r="AG56" s="275">
        <v>0</v>
      </c>
      <c r="AH56" s="275">
        <v>0</v>
      </c>
      <c r="AI56" s="275">
        <v>0</v>
      </c>
      <c r="AJ56" s="275">
        <v>166930.79</v>
      </c>
      <c r="AK56" s="275">
        <v>83465.399999999994</v>
      </c>
      <c r="AL56" s="275">
        <v>0</v>
      </c>
    </row>
    <row r="57" spans="1:38" s="38" customFormat="1" ht="12" hidden="1" customHeight="1" x14ac:dyDescent="0.2">
      <c r="A57" s="249">
        <v>41</v>
      </c>
      <c r="B57" s="250" t="s">
        <v>1037</v>
      </c>
      <c r="C57" s="254">
        <v>27.519570206713812</v>
      </c>
      <c r="D57" s="253">
        <v>1972</v>
      </c>
      <c r="E57" s="277">
        <v>2023</v>
      </c>
      <c r="F57" s="254">
        <v>1538507.7</v>
      </c>
      <c r="G57" s="256">
        <v>8600992.5999999996</v>
      </c>
      <c r="H57" s="258">
        <v>0</v>
      </c>
      <c r="I57" s="256">
        <v>0</v>
      </c>
      <c r="J57" s="256">
        <v>0</v>
      </c>
      <c r="K57" s="256">
        <v>0</v>
      </c>
      <c r="L57" s="256">
        <v>0</v>
      </c>
      <c r="M57" s="256">
        <v>0</v>
      </c>
      <c r="N57" s="258"/>
      <c r="O57" s="258">
        <v>0</v>
      </c>
      <c r="P57" s="258"/>
      <c r="Q57" s="258">
        <v>0</v>
      </c>
      <c r="R57" s="258"/>
      <c r="S57" s="258">
        <v>0</v>
      </c>
      <c r="T57" s="257">
        <v>0</v>
      </c>
      <c r="U57" s="258">
        <v>0</v>
      </c>
      <c r="V57" s="276" t="s">
        <v>235</v>
      </c>
      <c r="W57" s="258">
        <v>1132</v>
      </c>
      <c r="X57" s="258">
        <v>8213947.9299999997</v>
      </c>
      <c r="Y57" s="275">
        <v>0</v>
      </c>
      <c r="Z57" s="275">
        <v>0</v>
      </c>
      <c r="AA57" s="275">
        <v>0</v>
      </c>
      <c r="AB57" s="275">
        <v>0</v>
      </c>
      <c r="AC57" s="275">
        <v>0</v>
      </c>
      <c r="AD57" s="275">
        <v>0</v>
      </c>
      <c r="AE57" s="275">
        <v>0</v>
      </c>
      <c r="AF57" s="275">
        <v>0</v>
      </c>
      <c r="AG57" s="275">
        <v>0</v>
      </c>
      <c r="AH57" s="275">
        <v>0</v>
      </c>
      <c r="AI57" s="275">
        <v>0</v>
      </c>
      <c r="AJ57" s="275">
        <v>258029.78</v>
      </c>
      <c r="AK57" s="275">
        <v>129014.89</v>
      </c>
      <c r="AL57" s="275">
        <v>0</v>
      </c>
    </row>
    <row r="58" spans="1:38" s="38" customFormat="1" ht="12" hidden="1" customHeight="1" x14ac:dyDescent="0.2">
      <c r="A58" s="249">
        <v>42</v>
      </c>
      <c r="B58" s="250" t="s">
        <v>1038</v>
      </c>
      <c r="C58" s="254">
        <v>27.266699838811409</v>
      </c>
      <c r="D58" s="253">
        <v>1984</v>
      </c>
      <c r="E58" s="277">
        <v>2023</v>
      </c>
      <c r="F58" s="254">
        <v>1383971.34</v>
      </c>
      <c r="G58" s="256">
        <v>8387205.0599999996</v>
      </c>
      <c r="H58" s="258">
        <v>0</v>
      </c>
      <c r="I58" s="256">
        <v>0</v>
      </c>
      <c r="J58" s="256">
        <v>0</v>
      </c>
      <c r="K58" s="256">
        <v>0</v>
      </c>
      <c r="L58" s="256">
        <v>0</v>
      </c>
      <c r="M58" s="256">
        <v>0</v>
      </c>
      <c r="N58" s="258"/>
      <c r="O58" s="258">
        <v>0</v>
      </c>
      <c r="P58" s="258"/>
      <c r="Q58" s="258">
        <v>0</v>
      </c>
      <c r="R58" s="258"/>
      <c r="S58" s="258">
        <v>0</v>
      </c>
      <c r="T58" s="257">
        <v>0</v>
      </c>
      <c r="U58" s="258">
        <v>0</v>
      </c>
      <c r="V58" s="276" t="s">
        <v>234</v>
      </c>
      <c r="W58" s="258">
        <v>949</v>
      </c>
      <c r="X58" s="258">
        <v>8009780.8300000001</v>
      </c>
      <c r="Y58" s="275">
        <v>0</v>
      </c>
      <c r="Z58" s="275">
        <v>0</v>
      </c>
      <c r="AA58" s="275">
        <v>0</v>
      </c>
      <c r="AB58" s="275">
        <v>0</v>
      </c>
      <c r="AC58" s="275">
        <v>0</v>
      </c>
      <c r="AD58" s="275">
        <v>0</v>
      </c>
      <c r="AE58" s="275">
        <v>0</v>
      </c>
      <c r="AF58" s="275">
        <v>0</v>
      </c>
      <c r="AG58" s="275">
        <v>0</v>
      </c>
      <c r="AH58" s="275">
        <v>0</v>
      </c>
      <c r="AI58" s="275">
        <v>0</v>
      </c>
      <c r="AJ58" s="275">
        <v>251616.15</v>
      </c>
      <c r="AK58" s="275">
        <v>125808.08</v>
      </c>
      <c r="AL58" s="275">
        <v>0</v>
      </c>
    </row>
    <row r="59" spans="1:38" s="38" customFormat="1" ht="12" hidden="1" customHeight="1" x14ac:dyDescent="0.2">
      <c r="A59" s="249">
        <v>43</v>
      </c>
      <c r="B59" s="250" t="s">
        <v>1054</v>
      </c>
      <c r="C59" s="254">
        <v>36.523078900952086</v>
      </c>
      <c r="D59" s="253">
        <v>1960</v>
      </c>
      <c r="E59" s="277">
        <v>2023</v>
      </c>
      <c r="F59" s="254">
        <v>1237138.5900000001</v>
      </c>
      <c r="G59" s="256">
        <v>8836532.1400000006</v>
      </c>
      <c r="H59" s="258">
        <v>0</v>
      </c>
      <c r="I59" s="256">
        <v>0</v>
      </c>
      <c r="J59" s="256">
        <v>0</v>
      </c>
      <c r="K59" s="256">
        <v>0</v>
      </c>
      <c r="L59" s="256">
        <v>0</v>
      </c>
      <c r="M59" s="256">
        <v>0</v>
      </c>
      <c r="N59" s="258"/>
      <c r="O59" s="258">
        <v>0</v>
      </c>
      <c r="P59" s="258"/>
      <c r="Q59" s="258">
        <v>0</v>
      </c>
      <c r="R59" s="258"/>
      <c r="S59" s="258">
        <v>0</v>
      </c>
      <c r="T59" s="257">
        <v>0</v>
      </c>
      <c r="U59" s="258">
        <v>0</v>
      </c>
      <c r="V59" s="276" t="s">
        <v>235</v>
      </c>
      <c r="W59" s="258">
        <v>1163</v>
      </c>
      <c r="X59" s="258">
        <v>8438888.1999999993</v>
      </c>
      <c r="Y59" s="275">
        <v>0</v>
      </c>
      <c r="Z59" s="275">
        <v>0</v>
      </c>
      <c r="AA59" s="275">
        <v>0</v>
      </c>
      <c r="AB59" s="275">
        <v>0</v>
      </c>
      <c r="AC59" s="275">
        <v>0</v>
      </c>
      <c r="AD59" s="275">
        <v>0</v>
      </c>
      <c r="AE59" s="275">
        <v>0</v>
      </c>
      <c r="AF59" s="275">
        <v>0</v>
      </c>
      <c r="AG59" s="275">
        <v>0</v>
      </c>
      <c r="AH59" s="275">
        <v>0</v>
      </c>
      <c r="AI59" s="275">
        <v>0</v>
      </c>
      <c r="AJ59" s="275">
        <v>265095.96000000002</v>
      </c>
      <c r="AK59" s="275">
        <v>132547.98000000001</v>
      </c>
      <c r="AL59" s="275">
        <v>0</v>
      </c>
    </row>
    <row r="60" spans="1:38" s="38" customFormat="1" ht="12" hidden="1" customHeight="1" x14ac:dyDescent="0.2">
      <c r="A60" s="249">
        <v>44</v>
      </c>
      <c r="B60" s="250" t="s">
        <v>1062</v>
      </c>
      <c r="C60" s="254">
        <v>16.354009119199262</v>
      </c>
      <c r="D60" s="253">
        <v>1981</v>
      </c>
      <c r="E60" s="264">
        <v>2023</v>
      </c>
      <c r="F60" s="254">
        <v>3984689.86</v>
      </c>
      <c r="G60" s="256">
        <v>11128719.6</v>
      </c>
      <c r="H60" s="258">
        <v>0</v>
      </c>
      <c r="I60" s="256">
        <v>0</v>
      </c>
      <c r="J60" s="256">
        <v>0</v>
      </c>
      <c r="K60" s="256">
        <v>0</v>
      </c>
      <c r="L60" s="256">
        <v>0</v>
      </c>
      <c r="M60" s="256">
        <v>0</v>
      </c>
      <c r="N60" s="258"/>
      <c r="O60" s="258">
        <v>0</v>
      </c>
      <c r="P60" s="258"/>
      <c r="Q60" s="258">
        <v>0</v>
      </c>
      <c r="R60" s="258"/>
      <c r="S60" s="258">
        <v>0</v>
      </c>
      <c r="T60" s="257">
        <v>4</v>
      </c>
      <c r="U60" s="258">
        <v>10627927.220000001</v>
      </c>
      <c r="V60" s="276"/>
      <c r="W60" s="258">
        <v>0</v>
      </c>
      <c r="X60" s="258">
        <v>0</v>
      </c>
      <c r="Y60" s="275">
        <v>0</v>
      </c>
      <c r="Z60" s="275">
        <v>0</v>
      </c>
      <c r="AA60" s="275">
        <v>0</v>
      </c>
      <c r="AB60" s="275">
        <v>0</v>
      </c>
      <c r="AC60" s="275">
        <v>0</v>
      </c>
      <c r="AD60" s="275">
        <v>0</v>
      </c>
      <c r="AE60" s="275">
        <v>0</v>
      </c>
      <c r="AF60" s="275">
        <v>0</v>
      </c>
      <c r="AG60" s="275">
        <v>0</v>
      </c>
      <c r="AH60" s="275">
        <v>0</v>
      </c>
      <c r="AI60" s="275">
        <v>0</v>
      </c>
      <c r="AJ60" s="275">
        <v>333861.59000000003</v>
      </c>
      <c r="AK60" s="275">
        <v>166930.79</v>
      </c>
      <c r="AL60" s="275">
        <v>0</v>
      </c>
    </row>
    <row r="61" spans="1:38" s="38" customFormat="1" ht="12" hidden="1" customHeight="1" x14ac:dyDescent="0.2">
      <c r="A61" s="249">
        <v>45</v>
      </c>
      <c r="B61" s="250" t="s">
        <v>1098</v>
      </c>
      <c r="C61" s="254">
        <v>30.228780608508028</v>
      </c>
      <c r="D61" s="253">
        <v>1975</v>
      </c>
      <c r="E61" s="277">
        <v>2023</v>
      </c>
      <c r="F61" s="254">
        <v>1429137.1</v>
      </c>
      <c r="G61" s="256">
        <v>9064473.6500000004</v>
      </c>
      <c r="H61" s="258">
        <v>0</v>
      </c>
      <c r="I61" s="256">
        <v>0</v>
      </c>
      <c r="J61" s="256">
        <v>0</v>
      </c>
      <c r="K61" s="256">
        <v>0</v>
      </c>
      <c r="L61" s="256">
        <v>0</v>
      </c>
      <c r="M61" s="256">
        <v>0</v>
      </c>
      <c r="N61" s="258"/>
      <c r="O61" s="258">
        <v>0</v>
      </c>
      <c r="P61" s="258"/>
      <c r="Q61" s="258">
        <v>0</v>
      </c>
      <c r="R61" s="258"/>
      <c r="S61" s="258">
        <v>0</v>
      </c>
      <c r="T61" s="257">
        <v>0</v>
      </c>
      <c r="U61" s="258">
        <v>0</v>
      </c>
      <c r="V61" s="276" t="s">
        <v>235</v>
      </c>
      <c r="W61" s="258">
        <v>1193</v>
      </c>
      <c r="X61" s="258">
        <v>8656572.3399999999</v>
      </c>
      <c r="Y61" s="275">
        <v>0</v>
      </c>
      <c r="Z61" s="275">
        <v>0</v>
      </c>
      <c r="AA61" s="275">
        <v>0</v>
      </c>
      <c r="AB61" s="275">
        <v>0</v>
      </c>
      <c r="AC61" s="275">
        <v>0</v>
      </c>
      <c r="AD61" s="275">
        <v>0</v>
      </c>
      <c r="AE61" s="275">
        <v>0</v>
      </c>
      <c r="AF61" s="275">
        <v>0</v>
      </c>
      <c r="AG61" s="275">
        <v>0</v>
      </c>
      <c r="AH61" s="275">
        <v>0</v>
      </c>
      <c r="AI61" s="275">
        <v>0</v>
      </c>
      <c r="AJ61" s="275">
        <v>271934.21000000002</v>
      </c>
      <c r="AK61" s="275">
        <v>135967.1</v>
      </c>
      <c r="AL61" s="275">
        <v>0</v>
      </c>
    </row>
    <row r="62" spans="1:38" s="38" customFormat="1" ht="12" hidden="1" customHeight="1" x14ac:dyDescent="0.2">
      <c r="A62" s="249">
        <v>46</v>
      </c>
      <c r="B62" s="250" t="s">
        <v>1111</v>
      </c>
      <c r="C62" s="254">
        <v>9.5676417261198576</v>
      </c>
      <c r="D62" s="253">
        <v>1985</v>
      </c>
      <c r="E62" s="264">
        <v>2023</v>
      </c>
      <c r="F62" s="254">
        <v>2032005.61</v>
      </c>
      <c r="G62" s="256">
        <v>5564359.7999999998</v>
      </c>
      <c r="H62" s="258">
        <v>0</v>
      </c>
      <c r="I62" s="256">
        <v>0</v>
      </c>
      <c r="J62" s="256">
        <v>0</v>
      </c>
      <c r="K62" s="256">
        <v>0</v>
      </c>
      <c r="L62" s="256">
        <v>0</v>
      </c>
      <c r="M62" s="256">
        <v>0</v>
      </c>
      <c r="N62" s="258"/>
      <c r="O62" s="258">
        <v>0</v>
      </c>
      <c r="P62" s="258"/>
      <c r="Q62" s="258">
        <v>0</v>
      </c>
      <c r="R62" s="258"/>
      <c r="S62" s="258">
        <v>0</v>
      </c>
      <c r="T62" s="257">
        <v>2</v>
      </c>
      <c r="U62" s="258">
        <v>5313963.6100000003</v>
      </c>
      <c r="V62" s="276"/>
      <c r="W62" s="258">
        <v>0</v>
      </c>
      <c r="X62" s="258">
        <v>0</v>
      </c>
      <c r="Y62" s="275">
        <v>0</v>
      </c>
      <c r="Z62" s="275">
        <v>0</v>
      </c>
      <c r="AA62" s="275">
        <v>0</v>
      </c>
      <c r="AB62" s="275">
        <v>0</v>
      </c>
      <c r="AC62" s="275">
        <v>0</v>
      </c>
      <c r="AD62" s="275">
        <v>0</v>
      </c>
      <c r="AE62" s="275">
        <v>0</v>
      </c>
      <c r="AF62" s="275">
        <v>0</v>
      </c>
      <c r="AG62" s="275">
        <v>0</v>
      </c>
      <c r="AH62" s="275">
        <v>0</v>
      </c>
      <c r="AI62" s="275">
        <v>0</v>
      </c>
      <c r="AJ62" s="275">
        <v>166930.79</v>
      </c>
      <c r="AK62" s="275">
        <v>83465.399999999994</v>
      </c>
      <c r="AL62" s="275">
        <v>0</v>
      </c>
    </row>
    <row r="63" spans="1:38" s="38" customFormat="1" ht="12" hidden="1" customHeight="1" x14ac:dyDescent="0.2">
      <c r="A63" s="249">
        <v>47</v>
      </c>
      <c r="B63" s="250" t="s">
        <v>1112</v>
      </c>
      <c r="C63" s="254">
        <v>9.9448063357538619</v>
      </c>
      <c r="D63" s="253">
        <v>1985</v>
      </c>
      <c r="E63" s="264">
        <v>2023</v>
      </c>
      <c r="F63" s="254">
        <v>5969248.4500000002</v>
      </c>
      <c r="G63" s="256">
        <v>16693079.4</v>
      </c>
      <c r="H63" s="258">
        <v>0</v>
      </c>
      <c r="I63" s="256">
        <v>0</v>
      </c>
      <c r="J63" s="256">
        <v>0</v>
      </c>
      <c r="K63" s="256">
        <v>0</v>
      </c>
      <c r="L63" s="256">
        <v>0</v>
      </c>
      <c r="M63" s="256">
        <v>0</v>
      </c>
      <c r="N63" s="258"/>
      <c r="O63" s="258">
        <v>0</v>
      </c>
      <c r="P63" s="258"/>
      <c r="Q63" s="258">
        <v>0</v>
      </c>
      <c r="R63" s="258"/>
      <c r="S63" s="258">
        <v>0</v>
      </c>
      <c r="T63" s="257">
        <v>6</v>
      </c>
      <c r="U63" s="258">
        <v>15941890.83</v>
      </c>
      <c r="V63" s="276"/>
      <c r="W63" s="258">
        <v>0</v>
      </c>
      <c r="X63" s="258">
        <v>0</v>
      </c>
      <c r="Y63" s="275">
        <v>0</v>
      </c>
      <c r="Z63" s="275">
        <v>0</v>
      </c>
      <c r="AA63" s="275">
        <v>0</v>
      </c>
      <c r="AB63" s="275">
        <v>0</v>
      </c>
      <c r="AC63" s="275">
        <v>0</v>
      </c>
      <c r="AD63" s="275">
        <v>0</v>
      </c>
      <c r="AE63" s="275">
        <v>0</v>
      </c>
      <c r="AF63" s="275">
        <v>0</v>
      </c>
      <c r="AG63" s="275">
        <v>0</v>
      </c>
      <c r="AH63" s="275">
        <v>0</v>
      </c>
      <c r="AI63" s="275">
        <v>0</v>
      </c>
      <c r="AJ63" s="275">
        <v>500792.38</v>
      </c>
      <c r="AK63" s="275">
        <v>250396.19</v>
      </c>
      <c r="AL63" s="275">
        <v>0</v>
      </c>
    </row>
    <row r="64" spans="1:38" s="38" customFormat="1" ht="12" hidden="1" customHeight="1" x14ac:dyDescent="0.2">
      <c r="A64" s="249">
        <v>48</v>
      </c>
      <c r="B64" s="250" t="s">
        <v>1130</v>
      </c>
      <c r="C64" s="254">
        <v>36.035906091528346</v>
      </c>
      <c r="D64" s="253">
        <v>1960</v>
      </c>
      <c r="E64" s="277">
        <v>2023</v>
      </c>
      <c r="F64" s="254">
        <v>1279516.24</v>
      </c>
      <c r="G64" s="256">
        <v>9394730.2200000007</v>
      </c>
      <c r="H64" s="258">
        <v>0</v>
      </c>
      <c r="I64" s="256">
        <v>0</v>
      </c>
      <c r="J64" s="256">
        <v>0</v>
      </c>
      <c r="K64" s="256">
        <v>0</v>
      </c>
      <c r="L64" s="256">
        <v>0</v>
      </c>
      <c r="M64" s="256">
        <v>0</v>
      </c>
      <c r="N64" s="258"/>
      <c r="O64" s="258">
        <v>0</v>
      </c>
      <c r="P64" s="258"/>
      <c r="Q64" s="258">
        <v>0</v>
      </c>
      <c r="R64" s="258"/>
      <c r="S64" s="258">
        <v>0</v>
      </c>
      <c r="T64" s="257">
        <v>0</v>
      </c>
      <c r="U64" s="258">
        <v>0</v>
      </c>
      <c r="V64" s="276" t="s">
        <v>234</v>
      </c>
      <c r="W64" s="258">
        <v>1063</v>
      </c>
      <c r="X64" s="258">
        <v>8971967.3599999994</v>
      </c>
      <c r="Y64" s="275">
        <v>0</v>
      </c>
      <c r="Z64" s="275">
        <v>0</v>
      </c>
      <c r="AA64" s="275">
        <v>0</v>
      </c>
      <c r="AB64" s="275">
        <v>0</v>
      </c>
      <c r="AC64" s="275">
        <v>0</v>
      </c>
      <c r="AD64" s="275">
        <v>0</v>
      </c>
      <c r="AE64" s="275">
        <v>0</v>
      </c>
      <c r="AF64" s="275">
        <v>0</v>
      </c>
      <c r="AG64" s="275">
        <v>0</v>
      </c>
      <c r="AH64" s="275">
        <v>0</v>
      </c>
      <c r="AI64" s="275">
        <v>0</v>
      </c>
      <c r="AJ64" s="275">
        <v>281841.90999999997</v>
      </c>
      <c r="AK64" s="275">
        <v>140920.95000000001</v>
      </c>
      <c r="AL64" s="275">
        <v>0</v>
      </c>
    </row>
    <row r="65" spans="1:38" s="38" customFormat="1" ht="12" hidden="1" customHeight="1" x14ac:dyDescent="0.2">
      <c r="A65" s="249">
        <v>49</v>
      </c>
      <c r="B65" s="250" t="s">
        <v>1134</v>
      </c>
      <c r="C65" s="254">
        <v>5.7115096862866928</v>
      </c>
      <c r="D65" s="253">
        <v>1976</v>
      </c>
      <c r="E65" s="264">
        <v>2023</v>
      </c>
      <c r="F65" s="254">
        <v>1609656.88</v>
      </c>
      <c r="G65" s="256">
        <v>2782179.9</v>
      </c>
      <c r="H65" s="258">
        <v>0</v>
      </c>
      <c r="I65" s="256">
        <v>0</v>
      </c>
      <c r="J65" s="256">
        <v>0</v>
      </c>
      <c r="K65" s="256">
        <v>0</v>
      </c>
      <c r="L65" s="256">
        <v>0</v>
      </c>
      <c r="M65" s="256">
        <v>0</v>
      </c>
      <c r="N65" s="258"/>
      <c r="O65" s="258">
        <v>0</v>
      </c>
      <c r="P65" s="258"/>
      <c r="Q65" s="258">
        <v>0</v>
      </c>
      <c r="R65" s="258"/>
      <c r="S65" s="258">
        <v>0</v>
      </c>
      <c r="T65" s="257">
        <v>1</v>
      </c>
      <c r="U65" s="258">
        <v>2656981.7999999998</v>
      </c>
      <c r="V65" s="276"/>
      <c r="W65" s="258">
        <v>0</v>
      </c>
      <c r="X65" s="258">
        <v>0</v>
      </c>
      <c r="Y65" s="275">
        <v>0</v>
      </c>
      <c r="Z65" s="275">
        <v>0</v>
      </c>
      <c r="AA65" s="275">
        <v>0</v>
      </c>
      <c r="AB65" s="275">
        <v>0</v>
      </c>
      <c r="AC65" s="275">
        <v>0</v>
      </c>
      <c r="AD65" s="275">
        <v>0</v>
      </c>
      <c r="AE65" s="275">
        <v>0</v>
      </c>
      <c r="AF65" s="275">
        <v>0</v>
      </c>
      <c r="AG65" s="275">
        <v>0</v>
      </c>
      <c r="AH65" s="275">
        <v>0</v>
      </c>
      <c r="AI65" s="275">
        <v>0</v>
      </c>
      <c r="AJ65" s="275">
        <v>83465.399999999994</v>
      </c>
      <c r="AK65" s="275">
        <v>41732.699999999997</v>
      </c>
      <c r="AL65" s="275">
        <v>0</v>
      </c>
    </row>
    <row r="66" spans="1:38" s="38" customFormat="1" ht="12" hidden="1" customHeight="1" x14ac:dyDescent="0.2">
      <c r="A66" s="249">
        <v>50</v>
      </c>
      <c r="B66" s="250" t="s">
        <v>1136</v>
      </c>
      <c r="C66" s="254">
        <v>6.3355489243245291</v>
      </c>
      <c r="D66" s="253">
        <v>1980</v>
      </c>
      <c r="E66" s="264">
        <v>2023</v>
      </c>
      <c r="F66" s="254">
        <v>1498107.95</v>
      </c>
      <c r="G66" s="256">
        <v>2782179.9</v>
      </c>
      <c r="H66" s="258">
        <v>0</v>
      </c>
      <c r="I66" s="256">
        <v>0</v>
      </c>
      <c r="J66" s="256">
        <v>0</v>
      </c>
      <c r="K66" s="256">
        <v>0</v>
      </c>
      <c r="L66" s="256">
        <v>0</v>
      </c>
      <c r="M66" s="256">
        <v>0</v>
      </c>
      <c r="N66" s="258"/>
      <c r="O66" s="258">
        <v>0</v>
      </c>
      <c r="P66" s="258"/>
      <c r="Q66" s="258">
        <v>0</v>
      </c>
      <c r="R66" s="258"/>
      <c r="S66" s="258">
        <v>0</v>
      </c>
      <c r="T66" s="257">
        <v>1</v>
      </c>
      <c r="U66" s="258">
        <v>2656981.7999999998</v>
      </c>
      <c r="V66" s="276"/>
      <c r="W66" s="258">
        <v>0</v>
      </c>
      <c r="X66" s="258">
        <v>0</v>
      </c>
      <c r="Y66" s="275">
        <v>0</v>
      </c>
      <c r="Z66" s="275">
        <v>0</v>
      </c>
      <c r="AA66" s="275">
        <v>0</v>
      </c>
      <c r="AB66" s="275">
        <v>0</v>
      </c>
      <c r="AC66" s="275">
        <v>0</v>
      </c>
      <c r="AD66" s="275">
        <v>0</v>
      </c>
      <c r="AE66" s="275">
        <v>0</v>
      </c>
      <c r="AF66" s="275">
        <v>0</v>
      </c>
      <c r="AG66" s="275">
        <v>0</v>
      </c>
      <c r="AH66" s="275">
        <v>0</v>
      </c>
      <c r="AI66" s="275">
        <v>0</v>
      </c>
      <c r="AJ66" s="275">
        <v>83465.399999999994</v>
      </c>
      <c r="AK66" s="275">
        <v>41732.699999999997</v>
      </c>
      <c r="AL66" s="275">
        <v>0</v>
      </c>
    </row>
    <row r="67" spans="1:38" s="38" customFormat="1" ht="12" hidden="1" customHeight="1" x14ac:dyDescent="0.2">
      <c r="A67" s="249">
        <v>51</v>
      </c>
      <c r="B67" s="250" t="s">
        <v>1139</v>
      </c>
      <c r="C67" s="254">
        <v>6.5247855456836605</v>
      </c>
      <c r="D67" s="253">
        <v>1980</v>
      </c>
      <c r="E67" s="264">
        <v>2023</v>
      </c>
      <c r="F67" s="254">
        <v>1469277.69</v>
      </c>
      <c r="G67" s="256">
        <v>2782179.9</v>
      </c>
      <c r="H67" s="258">
        <v>0</v>
      </c>
      <c r="I67" s="256">
        <v>0</v>
      </c>
      <c r="J67" s="256">
        <v>0</v>
      </c>
      <c r="K67" s="256">
        <v>0</v>
      </c>
      <c r="L67" s="256">
        <v>0</v>
      </c>
      <c r="M67" s="256">
        <v>0</v>
      </c>
      <c r="N67" s="258"/>
      <c r="O67" s="258">
        <v>0</v>
      </c>
      <c r="P67" s="258"/>
      <c r="Q67" s="258">
        <v>0</v>
      </c>
      <c r="R67" s="258"/>
      <c r="S67" s="258">
        <v>0</v>
      </c>
      <c r="T67" s="257">
        <v>1</v>
      </c>
      <c r="U67" s="258">
        <v>2656981.7999999998</v>
      </c>
      <c r="V67" s="276"/>
      <c r="W67" s="258">
        <v>0</v>
      </c>
      <c r="X67" s="258">
        <v>0</v>
      </c>
      <c r="Y67" s="275">
        <v>0</v>
      </c>
      <c r="Z67" s="275">
        <v>0</v>
      </c>
      <c r="AA67" s="275">
        <v>0</v>
      </c>
      <c r="AB67" s="275">
        <v>0</v>
      </c>
      <c r="AC67" s="275">
        <v>0</v>
      </c>
      <c r="AD67" s="275">
        <v>0</v>
      </c>
      <c r="AE67" s="275">
        <v>0</v>
      </c>
      <c r="AF67" s="275">
        <v>0</v>
      </c>
      <c r="AG67" s="275">
        <v>0</v>
      </c>
      <c r="AH67" s="275">
        <v>0</v>
      </c>
      <c r="AI67" s="275">
        <v>0</v>
      </c>
      <c r="AJ67" s="275">
        <v>83465.399999999994</v>
      </c>
      <c r="AK67" s="275">
        <v>41732.699999999997</v>
      </c>
      <c r="AL67" s="275">
        <v>0</v>
      </c>
    </row>
    <row r="68" spans="1:38" s="38" customFormat="1" ht="12" hidden="1" customHeight="1" x14ac:dyDescent="0.2">
      <c r="A68" s="249">
        <v>52</v>
      </c>
      <c r="B68" s="250" t="s">
        <v>1148</v>
      </c>
      <c r="C68" s="254">
        <v>10.238996809721311</v>
      </c>
      <c r="D68" s="253">
        <v>1987</v>
      </c>
      <c r="E68" s="264">
        <v>2023</v>
      </c>
      <c r="F68" s="254">
        <v>1996108.32</v>
      </c>
      <c r="G68" s="256">
        <v>5564359.7999999998</v>
      </c>
      <c r="H68" s="258">
        <v>0</v>
      </c>
      <c r="I68" s="256">
        <v>0</v>
      </c>
      <c r="J68" s="256">
        <v>0</v>
      </c>
      <c r="K68" s="256">
        <v>0</v>
      </c>
      <c r="L68" s="256">
        <v>0</v>
      </c>
      <c r="M68" s="256">
        <v>0</v>
      </c>
      <c r="N68" s="258"/>
      <c r="O68" s="258">
        <v>0</v>
      </c>
      <c r="P68" s="258"/>
      <c r="Q68" s="258">
        <v>0</v>
      </c>
      <c r="R68" s="258"/>
      <c r="S68" s="258">
        <v>0</v>
      </c>
      <c r="T68" s="257">
        <v>2</v>
      </c>
      <c r="U68" s="258">
        <v>5313963.6100000003</v>
      </c>
      <c r="V68" s="276"/>
      <c r="W68" s="258">
        <v>0</v>
      </c>
      <c r="X68" s="258">
        <v>0</v>
      </c>
      <c r="Y68" s="275">
        <v>0</v>
      </c>
      <c r="Z68" s="275">
        <v>0</v>
      </c>
      <c r="AA68" s="275">
        <v>0</v>
      </c>
      <c r="AB68" s="275">
        <v>0</v>
      </c>
      <c r="AC68" s="275">
        <v>0</v>
      </c>
      <c r="AD68" s="275">
        <v>0</v>
      </c>
      <c r="AE68" s="275">
        <v>0</v>
      </c>
      <c r="AF68" s="275">
        <v>0</v>
      </c>
      <c r="AG68" s="275">
        <v>0</v>
      </c>
      <c r="AH68" s="275">
        <v>0</v>
      </c>
      <c r="AI68" s="275">
        <v>0</v>
      </c>
      <c r="AJ68" s="275">
        <v>166930.79</v>
      </c>
      <c r="AK68" s="275">
        <v>83465.399999999994</v>
      </c>
      <c r="AL68" s="275">
        <v>0</v>
      </c>
    </row>
    <row r="69" spans="1:38" s="38" customFormat="1" ht="12" hidden="1" customHeight="1" x14ac:dyDescent="0.2">
      <c r="A69" s="249">
        <v>53</v>
      </c>
      <c r="B69" s="250" t="s">
        <v>1152</v>
      </c>
      <c r="C69" s="254">
        <v>32.581841380770854</v>
      </c>
      <c r="D69" s="253">
        <v>1959</v>
      </c>
      <c r="E69" s="277">
        <v>2023</v>
      </c>
      <c r="F69" s="254">
        <v>638453.59</v>
      </c>
      <c r="G69" s="256">
        <v>4330888.51</v>
      </c>
      <c r="H69" s="258">
        <v>0</v>
      </c>
      <c r="I69" s="256">
        <v>0</v>
      </c>
      <c r="J69" s="256">
        <v>0</v>
      </c>
      <c r="K69" s="256">
        <v>0</v>
      </c>
      <c r="L69" s="256">
        <v>0</v>
      </c>
      <c r="M69" s="256">
        <v>0</v>
      </c>
      <c r="N69" s="258"/>
      <c r="O69" s="258">
        <v>0</v>
      </c>
      <c r="P69" s="258"/>
      <c r="Q69" s="258">
        <v>0</v>
      </c>
      <c r="R69" s="258"/>
      <c r="S69" s="258">
        <v>0</v>
      </c>
      <c r="T69" s="257">
        <v>0</v>
      </c>
      <c r="U69" s="258">
        <v>0</v>
      </c>
      <c r="V69" s="276" t="s">
        <v>235</v>
      </c>
      <c r="W69" s="258">
        <v>570</v>
      </c>
      <c r="X69" s="258">
        <v>4135998.52</v>
      </c>
      <c r="Y69" s="275">
        <v>0</v>
      </c>
      <c r="Z69" s="275">
        <v>0</v>
      </c>
      <c r="AA69" s="275">
        <v>0</v>
      </c>
      <c r="AB69" s="275">
        <v>0</v>
      </c>
      <c r="AC69" s="275">
        <v>0</v>
      </c>
      <c r="AD69" s="275">
        <v>0</v>
      </c>
      <c r="AE69" s="275">
        <v>0</v>
      </c>
      <c r="AF69" s="275">
        <v>0</v>
      </c>
      <c r="AG69" s="275">
        <v>0</v>
      </c>
      <c r="AH69" s="275">
        <v>0</v>
      </c>
      <c r="AI69" s="275">
        <v>0</v>
      </c>
      <c r="AJ69" s="275">
        <v>129926.66</v>
      </c>
      <c r="AK69" s="275">
        <v>64963.33</v>
      </c>
      <c r="AL69" s="275">
        <v>0</v>
      </c>
    </row>
    <row r="70" spans="1:38" s="38" customFormat="1" ht="12" hidden="1" customHeight="1" x14ac:dyDescent="0.2">
      <c r="A70" s="249">
        <v>54</v>
      </c>
      <c r="B70" s="250" t="s">
        <v>1153</v>
      </c>
      <c r="C70" s="254">
        <v>116.56005013523318</v>
      </c>
      <c r="D70" s="253">
        <v>1971</v>
      </c>
      <c r="E70" s="277">
        <v>2023</v>
      </c>
      <c r="F70" s="254">
        <v>207197.82</v>
      </c>
      <c r="G70" s="256">
        <v>10808800.619999999</v>
      </c>
      <c r="H70" s="258">
        <v>0</v>
      </c>
      <c r="I70" s="256">
        <v>0</v>
      </c>
      <c r="J70" s="256">
        <v>0</v>
      </c>
      <c r="K70" s="256">
        <v>0</v>
      </c>
      <c r="L70" s="256">
        <v>0</v>
      </c>
      <c r="M70" s="256">
        <v>0</v>
      </c>
      <c r="N70" s="258"/>
      <c r="O70" s="258">
        <v>0</v>
      </c>
      <c r="P70" s="258"/>
      <c r="Q70" s="258">
        <v>0</v>
      </c>
      <c r="R70" s="258"/>
      <c r="S70" s="258">
        <v>0</v>
      </c>
      <c r="T70" s="257">
        <v>0</v>
      </c>
      <c r="U70" s="258">
        <v>0</v>
      </c>
      <c r="V70" s="276" t="s">
        <v>234</v>
      </c>
      <c r="W70" s="258">
        <v>1223</v>
      </c>
      <c r="X70" s="258">
        <v>10322404.59</v>
      </c>
      <c r="Y70" s="275">
        <v>0</v>
      </c>
      <c r="Z70" s="275">
        <v>0</v>
      </c>
      <c r="AA70" s="275">
        <v>0</v>
      </c>
      <c r="AB70" s="275">
        <v>0</v>
      </c>
      <c r="AC70" s="275">
        <v>0</v>
      </c>
      <c r="AD70" s="275">
        <v>0</v>
      </c>
      <c r="AE70" s="275">
        <v>0</v>
      </c>
      <c r="AF70" s="275">
        <v>0</v>
      </c>
      <c r="AG70" s="275">
        <v>0</v>
      </c>
      <c r="AH70" s="275">
        <v>0</v>
      </c>
      <c r="AI70" s="275">
        <v>0</v>
      </c>
      <c r="AJ70" s="275">
        <v>324264.02</v>
      </c>
      <c r="AK70" s="275">
        <v>162132.01</v>
      </c>
      <c r="AL70" s="275">
        <v>0</v>
      </c>
    </row>
    <row r="71" spans="1:38" s="38" customFormat="1" ht="12" hidden="1" customHeight="1" x14ac:dyDescent="0.2">
      <c r="A71" s="249">
        <v>55</v>
      </c>
      <c r="B71" s="250" t="s">
        <v>1156</v>
      </c>
      <c r="C71" s="254">
        <v>14.085991754474163</v>
      </c>
      <c r="D71" s="253">
        <v>1985</v>
      </c>
      <c r="E71" s="264">
        <v>2023</v>
      </c>
      <c r="F71" s="254">
        <v>1134676.67</v>
      </c>
      <c r="G71" s="256">
        <v>2782179.9</v>
      </c>
      <c r="H71" s="258">
        <v>0</v>
      </c>
      <c r="I71" s="256">
        <v>0</v>
      </c>
      <c r="J71" s="256">
        <v>0</v>
      </c>
      <c r="K71" s="256">
        <v>0</v>
      </c>
      <c r="L71" s="256">
        <v>0</v>
      </c>
      <c r="M71" s="256">
        <v>0</v>
      </c>
      <c r="N71" s="258"/>
      <c r="O71" s="258">
        <v>0</v>
      </c>
      <c r="P71" s="258"/>
      <c r="Q71" s="258">
        <v>0</v>
      </c>
      <c r="R71" s="258"/>
      <c r="S71" s="258">
        <v>0</v>
      </c>
      <c r="T71" s="257">
        <v>1</v>
      </c>
      <c r="U71" s="258">
        <v>2656981.7999999998</v>
      </c>
      <c r="V71" s="276"/>
      <c r="W71" s="258">
        <v>0</v>
      </c>
      <c r="X71" s="258">
        <v>0</v>
      </c>
      <c r="Y71" s="275">
        <v>0</v>
      </c>
      <c r="Z71" s="275">
        <v>0</v>
      </c>
      <c r="AA71" s="275">
        <v>0</v>
      </c>
      <c r="AB71" s="275">
        <v>0</v>
      </c>
      <c r="AC71" s="275">
        <v>0</v>
      </c>
      <c r="AD71" s="275">
        <v>0</v>
      </c>
      <c r="AE71" s="275">
        <v>0</v>
      </c>
      <c r="AF71" s="275">
        <v>0</v>
      </c>
      <c r="AG71" s="275">
        <v>0</v>
      </c>
      <c r="AH71" s="275">
        <v>0</v>
      </c>
      <c r="AI71" s="275">
        <v>0</v>
      </c>
      <c r="AJ71" s="275">
        <v>83465.399999999994</v>
      </c>
      <c r="AK71" s="275">
        <v>41732.699999999997</v>
      </c>
      <c r="AL71" s="275">
        <v>0</v>
      </c>
    </row>
    <row r="72" spans="1:38" s="38" customFormat="1" ht="12" hidden="1" customHeight="1" x14ac:dyDescent="0.2">
      <c r="A72" s="249">
        <v>56</v>
      </c>
      <c r="B72" s="250" t="s">
        <v>1177</v>
      </c>
      <c r="C72" s="254">
        <v>71.923517999792509</v>
      </c>
      <c r="D72" s="253">
        <v>1958</v>
      </c>
      <c r="E72" s="277">
        <v>2023</v>
      </c>
      <c r="F72" s="254">
        <v>429597.46</v>
      </c>
      <c r="G72" s="256">
        <v>4589222.2</v>
      </c>
      <c r="H72" s="258">
        <v>0</v>
      </c>
      <c r="I72" s="256">
        <v>0</v>
      </c>
      <c r="J72" s="256">
        <v>0</v>
      </c>
      <c r="K72" s="256">
        <v>0</v>
      </c>
      <c r="L72" s="256">
        <v>0</v>
      </c>
      <c r="M72" s="256">
        <v>0</v>
      </c>
      <c r="N72" s="258"/>
      <c r="O72" s="258">
        <v>0</v>
      </c>
      <c r="P72" s="258"/>
      <c r="Q72" s="258">
        <v>0</v>
      </c>
      <c r="R72" s="258"/>
      <c r="S72" s="258">
        <v>0</v>
      </c>
      <c r="T72" s="257">
        <v>0</v>
      </c>
      <c r="U72" s="258">
        <v>0</v>
      </c>
      <c r="V72" s="276" t="s">
        <v>235</v>
      </c>
      <c r="W72" s="258">
        <v>604</v>
      </c>
      <c r="X72" s="258">
        <v>4382707.2</v>
      </c>
      <c r="Y72" s="275">
        <v>0</v>
      </c>
      <c r="Z72" s="275">
        <v>0</v>
      </c>
      <c r="AA72" s="275">
        <v>0</v>
      </c>
      <c r="AB72" s="275">
        <v>0</v>
      </c>
      <c r="AC72" s="275">
        <v>0</v>
      </c>
      <c r="AD72" s="275">
        <v>0</v>
      </c>
      <c r="AE72" s="275">
        <v>0</v>
      </c>
      <c r="AF72" s="275">
        <v>0</v>
      </c>
      <c r="AG72" s="275">
        <v>0</v>
      </c>
      <c r="AH72" s="275">
        <v>0</v>
      </c>
      <c r="AI72" s="275">
        <v>0</v>
      </c>
      <c r="AJ72" s="275">
        <v>137676.67000000001</v>
      </c>
      <c r="AK72" s="275">
        <v>68838.33</v>
      </c>
      <c r="AL72" s="275">
        <v>0</v>
      </c>
    </row>
    <row r="73" spans="1:38" s="38" customFormat="1" ht="12" hidden="1" customHeight="1" x14ac:dyDescent="0.2">
      <c r="A73" s="249">
        <v>57</v>
      </c>
      <c r="B73" s="250" t="s">
        <v>1179</v>
      </c>
      <c r="C73" s="254">
        <v>8.5674659862856348</v>
      </c>
      <c r="D73" s="253">
        <v>1988</v>
      </c>
      <c r="E73" s="264">
        <v>2023</v>
      </c>
      <c r="F73" s="254">
        <v>2353862.9900000002</v>
      </c>
      <c r="G73" s="256">
        <v>5564359.7999999998</v>
      </c>
      <c r="H73" s="258">
        <v>0</v>
      </c>
      <c r="I73" s="256">
        <v>0</v>
      </c>
      <c r="J73" s="256">
        <v>0</v>
      </c>
      <c r="K73" s="256">
        <v>0</v>
      </c>
      <c r="L73" s="256">
        <v>0</v>
      </c>
      <c r="M73" s="256">
        <v>0</v>
      </c>
      <c r="N73" s="258"/>
      <c r="O73" s="258">
        <v>0</v>
      </c>
      <c r="P73" s="258"/>
      <c r="Q73" s="258">
        <v>0</v>
      </c>
      <c r="R73" s="258"/>
      <c r="S73" s="258">
        <v>0</v>
      </c>
      <c r="T73" s="257">
        <v>2</v>
      </c>
      <c r="U73" s="258">
        <v>5313963.6100000003</v>
      </c>
      <c r="V73" s="276"/>
      <c r="W73" s="258">
        <v>0</v>
      </c>
      <c r="X73" s="258">
        <v>0</v>
      </c>
      <c r="Y73" s="275">
        <v>0</v>
      </c>
      <c r="Z73" s="275">
        <v>0</v>
      </c>
      <c r="AA73" s="275">
        <v>0</v>
      </c>
      <c r="AB73" s="275">
        <v>0</v>
      </c>
      <c r="AC73" s="275">
        <v>0</v>
      </c>
      <c r="AD73" s="275">
        <v>0</v>
      </c>
      <c r="AE73" s="275">
        <v>0</v>
      </c>
      <c r="AF73" s="275">
        <v>0</v>
      </c>
      <c r="AG73" s="275">
        <v>0</v>
      </c>
      <c r="AH73" s="275">
        <v>0</v>
      </c>
      <c r="AI73" s="275">
        <v>0</v>
      </c>
      <c r="AJ73" s="275">
        <v>166930.79</v>
      </c>
      <c r="AK73" s="275">
        <v>83465.399999999994</v>
      </c>
      <c r="AL73" s="275">
        <v>0</v>
      </c>
    </row>
    <row r="74" spans="1:38" s="38" customFormat="1" ht="12" hidden="1" customHeight="1" x14ac:dyDescent="0.2">
      <c r="A74" s="249">
        <v>58</v>
      </c>
      <c r="B74" s="250" t="s">
        <v>1180</v>
      </c>
      <c r="C74" s="254">
        <v>9.223876983034577</v>
      </c>
      <c r="D74" s="253">
        <v>1989</v>
      </c>
      <c r="E74" s="264">
        <v>2023</v>
      </c>
      <c r="F74" s="254">
        <v>4217002.5599999996</v>
      </c>
      <c r="G74" s="256">
        <v>11128719.6</v>
      </c>
      <c r="H74" s="258">
        <v>0</v>
      </c>
      <c r="I74" s="256">
        <v>0</v>
      </c>
      <c r="J74" s="256">
        <v>0</v>
      </c>
      <c r="K74" s="256">
        <v>0</v>
      </c>
      <c r="L74" s="256">
        <v>0</v>
      </c>
      <c r="M74" s="256">
        <v>0</v>
      </c>
      <c r="N74" s="258"/>
      <c r="O74" s="258">
        <v>0</v>
      </c>
      <c r="P74" s="258"/>
      <c r="Q74" s="258">
        <v>0</v>
      </c>
      <c r="R74" s="258"/>
      <c r="S74" s="258">
        <v>0</v>
      </c>
      <c r="T74" s="257">
        <v>4</v>
      </c>
      <c r="U74" s="258">
        <v>10627927.220000001</v>
      </c>
      <c r="V74" s="276"/>
      <c r="W74" s="258">
        <v>0</v>
      </c>
      <c r="X74" s="258">
        <v>0</v>
      </c>
      <c r="Y74" s="275">
        <v>0</v>
      </c>
      <c r="Z74" s="275">
        <v>0</v>
      </c>
      <c r="AA74" s="275">
        <v>0</v>
      </c>
      <c r="AB74" s="275">
        <v>0</v>
      </c>
      <c r="AC74" s="275">
        <v>0</v>
      </c>
      <c r="AD74" s="275">
        <v>0</v>
      </c>
      <c r="AE74" s="275">
        <v>0</v>
      </c>
      <c r="AF74" s="275">
        <v>0</v>
      </c>
      <c r="AG74" s="275">
        <v>0</v>
      </c>
      <c r="AH74" s="275">
        <v>0</v>
      </c>
      <c r="AI74" s="275">
        <v>0</v>
      </c>
      <c r="AJ74" s="275">
        <v>333861.59000000003</v>
      </c>
      <c r="AK74" s="275">
        <v>166930.79</v>
      </c>
      <c r="AL74" s="275">
        <v>0</v>
      </c>
    </row>
    <row r="75" spans="1:38" s="38" customFormat="1" ht="12" hidden="1" customHeight="1" x14ac:dyDescent="0.2">
      <c r="A75" s="249">
        <v>59</v>
      </c>
      <c r="B75" s="250" t="s">
        <v>1181</v>
      </c>
      <c r="C75" s="254">
        <v>13.440408868846578</v>
      </c>
      <c r="D75" s="253">
        <v>1989</v>
      </c>
      <c r="E75" s="264">
        <v>2023</v>
      </c>
      <c r="F75" s="254">
        <v>2493514.42</v>
      </c>
      <c r="G75" s="256">
        <v>11128719.6</v>
      </c>
      <c r="H75" s="258">
        <v>0</v>
      </c>
      <c r="I75" s="256">
        <v>0</v>
      </c>
      <c r="J75" s="256">
        <v>0</v>
      </c>
      <c r="K75" s="256">
        <v>0</v>
      </c>
      <c r="L75" s="256">
        <v>0</v>
      </c>
      <c r="M75" s="256">
        <v>0</v>
      </c>
      <c r="N75" s="258"/>
      <c r="O75" s="258">
        <v>0</v>
      </c>
      <c r="P75" s="258"/>
      <c r="Q75" s="258">
        <v>0</v>
      </c>
      <c r="R75" s="258"/>
      <c r="S75" s="258">
        <v>0</v>
      </c>
      <c r="T75" s="257">
        <v>4</v>
      </c>
      <c r="U75" s="258">
        <v>10627927.220000001</v>
      </c>
      <c r="V75" s="276"/>
      <c r="W75" s="258">
        <v>0</v>
      </c>
      <c r="X75" s="258">
        <v>0</v>
      </c>
      <c r="Y75" s="275">
        <v>0</v>
      </c>
      <c r="Z75" s="275">
        <v>0</v>
      </c>
      <c r="AA75" s="275">
        <v>0</v>
      </c>
      <c r="AB75" s="275">
        <v>0</v>
      </c>
      <c r="AC75" s="275">
        <v>0</v>
      </c>
      <c r="AD75" s="275">
        <v>0</v>
      </c>
      <c r="AE75" s="275">
        <v>0</v>
      </c>
      <c r="AF75" s="275">
        <v>0</v>
      </c>
      <c r="AG75" s="275">
        <v>0</v>
      </c>
      <c r="AH75" s="275">
        <v>0</v>
      </c>
      <c r="AI75" s="275">
        <v>0</v>
      </c>
      <c r="AJ75" s="275">
        <v>333861.59000000003</v>
      </c>
      <c r="AK75" s="275">
        <v>166930.79</v>
      </c>
      <c r="AL75" s="275">
        <v>0</v>
      </c>
    </row>
    <row r="76" spans="1:38" s="38" customFormat="1" ht="12" hidden="1" customHeight="1" x14ac:dyDescent="0.2">
      <c r="A76" s="249">
        <v>60</v>
      </c>
      <c r="B76" s="250" t="s">
        <v>1185</v>
      </c>
      <c r="C76" s="254">
        <v>8.8187525719831559</v>
      </c>
      <c r="D76" s="253">
        <v>1989</v>
      </c>
      <c r="E76" s="277">
        <v>2023</v>
      </c>
      <c r="F76" s="254">
        <v>8528622.5</v>
      </c>
      <c r="G76" s="256">
        <v>22257439.210000001</v>
      </c>
      <c r="H76" s="258">
        <v>0</v>
      </c>
      <c r="I76" s="256">
        <v>0</v>
      </c>
      <c r="J76" s="256">
        <v>0</v>
      </c>
      <c r="K76" s="256">
        <v>0</v>
      </c>
      <c r="L76" s="256">
        <v>0</v>
      </c>
      <c r="M76" s="256">
        <v>0</v>
      </c>
      <c r="N76" s="258"/>
      <c r="O76" s="258">
        <v>0</v>
      </c>
      <c r="P76" s="258"/>
      <c r="Q76" s="258">
        <v>0</v>
      </c>
      <c r="R76" s="258"/>
      <c r="S76" s="258">
        <v>0</v>
      </c>
      <c r="T76" s="257">
        <v>8</v>
      </c>
      <c r="U76" s="258">
        <v>21255854.440000001</v>
      </c>
      <c r="V76" s="276"/>
      <c r="W76" s="258">
        <v>0</v>
      </c>
      <c r="X76" s="258">
        <v>0</v>
      </c>
      <c r="Y76" s="275">
        <v>0</v>
      </c>
      <c r="Z76" s="275">
        <v>0</v>
      </c>
      <c r="AA76" s="275">
        <v>0</v>
      </c>
      <c r="AB76" s="275">
        <v>0</v>
      </c>
      <c r="AC76" s="275">
        <v>0</v>
      </c>
      <c r="AD76" s="275">
        <v>0</v>
      </c>
      <c r="AE76" s="275">
        <v>0</v>
      </c>
      <c r="AF76" s="275">
        <v>0</v>
      </c>
      <c r="AG76" s="275">
        <v>0</v>
      </c>
      <c r="AH76" s="275">
        <v>0</v>
      </c>
      <c r="AI76" s="275">
        <v>0</v>
      </c>
      <c r="AJ76" s="275">
        <v>667723.18000000005</v>
      </c>
      <c r="AK76" s="275">
        <v>333861.59000000003</v>
      </c>
      <c r="AL76" s="275">
        <v>0</v>
      </c>
    </row>
    <row r="77" spans="1:38" s="38" customFormat="1" ht="12" hidden="1" customHeight="1" x14ac:dyDescent="0.2">
      <c r="A77" s="249">
        <v>61</v>
      </c>
      <c r="B77" s="250" t="s">
        <v>1200</v>
      </c>
      <c r="C77" s="254">
        <v>3.3496967541138019</v>
      </c>
      <c r="D77" s="253">
        <v>1988</v>
      </c>
      <c r="E77" s="264">
        <v>2023</v>
      </c>
      <c r="F77" s="254">
        <v>1815443.75</v>
      </c>
      <c r="G77" s="256">
        <v>2782179.9</v>
      </c>
      <c r="H77" s="258">
        <v>0</v>
      </c>
      <c r="I77" s="256">
        <v>0</v>
      </c>
      <c r="J77" s="256">
        <v>0</v>
      </c>
      <c r="K77" s="256">
        <v>0</v>
      </c>
      <c r="L77" s="256">
        <v>0</v>
      </c>
      <c r="M77" s="256">
        <v>0</v>
      </c>
      <c r="N77" s="258"/>
      <c r="O77" s="258">
        <v>0</v>
      </c>
      <c r="P77" s="258"/>
      <c r="Q77" s="258">
        <v>0</v>
      </c>
      <c r="R77" s="258"/>
      <c r="S77" s="258">
        <v>0</v>
      </c>
      <c r="T77" s="257">
        <v>1</v>
      </c>
      <c r="U77" s="258">
        <v>2656981.7999999998</v>
      </c>
      <c r="V77" s="276"/>
      <c r="W77" s="258">
        <v>0</v>
      </c>
      <c r="X77" s="258">
        <v>0</v>
      </c>
      <c r="Y77" s="275">
        <v>0</v>
      </c>
      <c r="Z77" s="275">
        <v>0</v>
      </c>
      <c r="AA77" s="275">
        <v>0</v>
      </c>
      <c r="AB77" s="275">
        <v>0</v>
      </c>
      <c r="AC77" s="275">
        <v>0</v>
      </c>
      <c r="AD77" s="275">
        <v>0</v>
      </c>
      <c r="AE77" s="275">
        <v>0</v>
      </c>
      <c r="AF77" s="275">
        <v>0</v>
      </c>
      <c r="AG77" s="275">
        <v>0</v>
      </c>
      <c r="AH77" s="275">
        <v>0</v>
      </c>
      <c r="AI77" s="275">
        <v>0</v>
      </c>
      <c r="AJ77" s="275">
        <v>83465.399999999994</v>
      </c>
      <c r="AK77" s="275">
        <v>41732.699999999997</v>
      </c>
      <c r="AL77" s="275">
        <v>0</v>
      </c>
    </row>
    <row r="78" spans="1:38" s="38" customFormat="1" ht="12" hidden="1" customHeight="1" x14ac:dyDescent="0.2">
      <c r="A78" s="249">
        <v>62</v>
      </c>
      <c r="B78" s="250" t="s">
        <v>1205</v>
      </c>
      <c r="C78" s="254">
        <v>1.4748818254454787</v>
      </c>
      <c r="D78" s="253">
        <v>1987</v>
      </c>
      <c r="E78" s="264">
        <v>2023</v>
      </c>
      <c r="F78" s="254">
        <v>2236530.85</v>
      </c>
      <c r="G78" s="256">
        <v>2782179.9</v>
      </c>
      <c r="H78" s="258">
        <v>0</v>
      </c>
      <c r="I78" s="256">
        <v>0</v>
      </c>
      <c r="J78" s="256">
        <v>0</v>
      </c>
      <c r="K78" s="256">
        <v>0</v>
      </c>
      <c r="L78" s="256">
        <v>0</v>
      </c>
      <c r="M78" s="256">
        <v>0</v>
      </c>
      <c r="N78" s="258"/>
      <c r="O78" s="258">
        <v>0</v>
      </c>
      <c r="P78" s="258"/>
      <c r="Q78" s="258">
        <v>0</v>
      </c>
      <c r="R78" s="258"/>
      <c r="S78" s="258">
        <v>0</v>
      </c>
      <c r="T78" s="257">
        <v>1</v>
      </c>
      <c r="U78" s="258">
        <v>2656981.7999999998</v>
      </c>
      <c r="V78" s="276"/>
      <c r="W78" s="258">
        <v>0</v>
      </c>
      <c r="X78" s="258">
        <v>0</v>
      </c>
      <c r="Y78" s="275">
        <v>0</v>
      </c>
      <c r="Z78" s="275">
        <v>0</v>
      </c>
      <c r="AA78" s="275">
        <v>0</v>
      </c>
      <c r="AB78" s="275">
        <v>0</v>
      </c>
      <c r="AC78" s="275">
        <v>0</v>
      </c>
      <c r="AD78" s="275">
        <v>0</v>
      </c>
      <c r="AE78" s="275">
        <v>0</v>
      </c>
      <c r="AF78" s="275">
        <v>0</v>
      </c>
      <c r="AG78" s="275">
        <v>0</v>
      </c>
      <c r="AH78" s="275">
        <v>0</v>
      </c>
      <c r="AI78" s="275">
        <v>0</v>
      </c>
      <c r="AJ78" s="275">
        <v>83465.399999999994</v>
      </c>
      <c r="AK78" s="275">
        <v>41732.699999999997</v>
      </c>
      <c r="AL78" s="275">
        <v>0</v>
      </c>
    </row>
    <row r="79" spans="1:38" s="38" customFormat="1" ht="12" hidden="1" customHeight="1" x14ac:dyDescent="0.2">
      <c r="A79" s="249">
        <v>63</v>
      </c>
      <c r="B79" s="250" t="s">
        <v>1207</v>
      </c>
      <c r="C79" s="254">
        <v>19.376722713564437</v>
      </c>
      <c r="D79" s="253">
        <v>1975</v>
      </c>
      <c r="E79" s="277">
        <v>2023</v>
      </c>
      <c r="F79" s="254">
        <v>1634901.44</v>
      </c>
      <c r="G79" s="256">
        <v>7353166.0800000001</v>
      </c>
      <c r="H79" s="258">
        <v>0</v>
      </c>
      <c r="I79" s="256">
        <v>0</v>
      </c>
      <c r="J79" s="256">
        <v>0</v>
      </c>
      <c r="K79" s="256">
        <v>0</v>
      </c>
      <c r="L79" s="256">
        <v>0</v>
      </c>
      <c r="M79" s="256">
        <v>0</v>
      </c>
      <c r="N79" s="258"/>
      <c r="O79" s="258">
        <v>0</v>
      </c>
      <c r="P79" s="258"/>
      <c r="Q79" s="258">
        <v>0</v>
      </c>
      <c r="R79" s="258"/>
      <c r="S79" s="258">
        <v>0</v>
      </c>
      <c r="T79" s="257">
        <v>0</v>
      </c>
      <c r="U79" s="258">
        <v>0</v>
      </c>
      <c r="V79" s="276" t="s">
        <v>234</v>
      </c>
      <c r="W79" s="258">
        <v>832</v>
      </c>
      <c r="X79" s="258">
        <v>7022273.6100000003</v>
      </c>
      <c r="Y79" s="275">
        <v>0</v>
      </c>
      <c r="Z79" s="275">
        <v>0</v>
      </c>
      <c r="AA79" s="275">
        <v>0</v>
      </c>
      <c r="AB79" s="275">
        <v>0</v>
      </c>
      <c r="AC79" s="275">
        <v>0</v>
      </c>
      <c r="AD79" s="275">
        <v>0</v>
      </c>
      <c r="AE79" s="275">
        <v>0</v>
      </c>
      <c r="AF79" s="275">
        <v>0</v>
      </c>
      <c r="AG79" s="275">
        <v>0</v>
      </c>
      <c r="AH79" s="275">
        <v>0</v>
      </c>
      <c r="AI79" s="275">
        <v>0</v>
      </c>
      <c r="AJ79" s="275">
        <v>220594.98</v>
      </c>
      <c r="AK79" s="275">
        <v>110297.49</v>
      </c>
      <c r="AL79" s="275">
        <v>0</v>
      </c>
    </row>
    <row r="80" spans="1:38" s="38" customFormat="1" ht="12" hidden="1" customHeight="1" x14ac:dyDescent="0.2">
      <c r="A80" s="249">
        <v>64</v>
      </c>
      <c r="B80" s="250" t="s">
        <v>1211</v>
      </c>
      <c r="C80" s="254">
        <v>7.9408677719786471</v>
      </c>
      <c r="D80" s="253">
        <v>1979</v>
      </c>
      <c r="E80" s="264">
        <v>2023</v>
      </c>
      <c r="F80" s="254">
        <v>1366302.53</v>
      </c>
      <c r="G80" s="256">
        <v>2782179.9</v>
      </c>
      <c r="H80" s="258">
        <v>0</v>
      </c>
      <c r="I80" s="256">
        <v>0</v>
      </c>
      <c r="J80" s="256">
        <v>0</v>
      </c>
      <c r="K80" s="256">
        <v>0</v>
      </c>
      <c r="L80" s="256">
        <v>0</v>
      </c>
      <c r="M80" s="256">
        <v>0</v>
      </c>
      <c r="N80" s="258"/>
      <c r="O80" s="258">
        <v>0</v>
      </c>
      <c r="P80" s="258"/>
      <c r="Q80" s="258">
        <v>0</v>
      </c>
      <c r="R80" s="258"/>
      <c r="S80" s="258">
        <v>0</v>
      </c>
      <c r="T80" s="257">
        <v>1</v>
      </c>
      <c r="U80" s="258">
        <v>2656981.7999999998</v>
      </c>
      <c r="V80" s="276"/>
      <c r="W80" s="258">
        <v>0</v>
      </c>
      <c r="X80" s="258">
        <v>0</v>
      </c>
      <c r="Y80" s="275">
        <v>0</v>
      </c>
      <c r="Z80" s="275">
        <v>0</v>
      </c>
      <c r="AA80" s="275">
        <v>0</v>
      </c>
      <c r="AB80" s="275">
        <v>0</v>
      </c>
      <c r="AC80" s="275">
        <v>0</v>
      </c>
      <c r="AD80" s="275">
        <v>0</v>
      </c>
      <c r="AE80" s="275">
        <v>0</v>
      </c>
      <c r="AF80" s="275">
        <v>0</v>
      </c>
      <c r="AG80" s="275">
        <v>0</v>
      </c>
      <c r="AH80" s="275">
        <v>0</v>
      </c>
      <c r="AI80" s="275">
        <v>0</v>
      </c>
      <c r="AJ80" s="275">
        <v>83465.399999999994</v>
      </c>
      <c r="AK80" s="275">
        <v>41732.699999999997</v>
      </c>
      <c r="AL80" s="275">
        <v>0</v>
      </c>
    </row>
    <row r="81" spans="1:38" s="38" customFormat="1" ht="12" hidden="1" customHeight="1" x14ac:dyDescent="0.2">
      <c r="A81" s="249">
        <v>65</v>
      </c>
      <c r="B81" s="250" t="s">
        <v>1264</v>
      </c>
      <c r="C81" s="254">
        <v>23.585765758842577</v>
      </c>
      <c r="D81" s="253">
        <v>1984</v>
      </c>
      <c r="E81" s="277">
        <v>2023</v>
      </c>
      <c r="F81" s="254">
        <v>1079042.6299999999</v>
      </c>
      <c r="G81" s="256">
        <v>5682795.4199999999</v>
      </c>
      <c r="H81" s="258">
        <v>0</v>
      </c>
      <c r="I81" s="256">
        <v>0</v>
      </c>
      <c r="J81" s="256">
        <v>0</v>
      </c>
      <c r="K81" s="256">
        <v>0</v>
      </c>
      <c r="L81" s="256">
        <v>0</v>
      </c>
      <c r="M81" s="256">
        <v>0</v>
      </c>
      <c r="N81" s="258"/>
      <c r="O81" s="258">
        <v>0</v>
      </c>
      <c r="P81" s="258"/>
      <c r="Q81" s="258">
        <v>0</v>
      </c>
      <c r="R81" s="258"/>
      <c r="S81" s="258">
        <v>0</v>
      </c>
      <c r="T81" s="257">
        <v>0</v>
      </c>
      <c r="U81" s="258">
        <v>0</v>
      </c>
      <c r="V81" s="276" t="s">
        <v>234</v>
      </c>
      <c r="W81" s="258">
        <v>643</v>
      </c>
      <c r="X81" s="258">
        <v>5427069.6299999999</v>
      </c>
      <c r="Y81" s="275">
        <v>0</v>
      </c>
      <c r="Z81" s="275">
        <v>0</v>
      </c>
      <c r="AA81" s="275">
        <v>0</v>
      </c>
      <c r="AB81" s="275">
        <v>0</v>
      </c>
      <c r="AC81" s="275">
        <v>0</v>
      </c>
      <c r="AD81" s="275">
        <v>0</v>
      </c>
      <c r="AE81" s="275">
        <v>0</v>
      </c>
      <c r="AF81" s="275">
        <v>0</v>
      </c>
      <c r="AG81" s="275">
        <v>0</v>
      </c>
      <c r="AH81" s="275">
        <v>0</v>
      </c>
      <c r="AI81" s="275">
        <v>0</v>
      </c>
      <c r="AJ81" s="275">
        <v>170483.86</v>
      </c>
      <c r="AK81" s="275">
        <v>85241.93</v>
      </c>
      <c r="AL81" s="275">
        <v>0</v>
      </c>
    </row>
    <row r="82" spans="1:38" s="165" customFormat="1" ht="30.75" hidden="1" customHeight="1" x14ac:dyDescent="0.2">
      <c r="A82" s="322" t="s">
        <v>175</v>
      </c>
      <c r="B82" s="322"/>
      <c r="C82" s="254"/>
      <c r="D82" s="263">
        <v>0</v>
      </c>
      <c r="E82" s="277"/>
      <c r="F82" s="254">
        <v>0</v>
      </c>
      <c r="G82" s="256">
        <v>549176510.78999984</v>
      </c>
      <c r="H82" s="256">
        <v>0</v>
      </c>
      <c r="I82" s="256">
        <v>0</v>
      </c>
      <c r="J82" s="256">
        <v>0</v>
      </c>
      <c r="K82" s="256">
        <v>0</v>
      </c>
      <c r="L82" s="256">
        <v>0</v>
      </c>
      <c r="M82" s="256">
        <v>0</v>
      </c>
      <c r="N82" s="256">
        <v>0</v>
      </c>
      <c r="O82" s="256">
        <v>0</v>
      </c>
      <c r="P82" s="256">
        <v>0</v>
      </c>
      <c r="Q82" s="256">
        <v>0</v>
      </c>
      <c r="R82" s="256">
        <v>0</v>
      </c>
      <c r="S82" s="256">
        <v>0</v>
      </c>
      <c r="T82" s="278">
        <v>82</v>
      </c>
      <c r="U82" s="256">
        <v>217872507.95000011</v>
      </c>
      <c r="V82" s="256" t="s">
        <v>202</v>
      </c>
      <c r="W82" s="256">
        <v>37804.399999999994</v>
      </c>
      <c r="X82" s="256">
        <v>306591059.79999995</v>
      </c>
      <c r="Y82" s="256">
        <v>0</v>
      </c>
      <c r="Z82" s="256">
        <v>0</v>
      </c>
      <c r="AA82" s="256">
        <v>0</v>
      </c>
      <c r="AB82" s="256">
        <v>0</v>
      </c>
      <c r="AC82" s="256">
        <v>0</v>
      </c>
      <c r="AD82" s="256">
        <v>0</v>
      </c>
      <c r="AE82" s="256">
        <v>0</v>
      </c>
      <c r="AF82" s="256">
        <v>0</v>
      </c>
      <c r="AG82" s="256">
        <v>0</v>
      </c>
      <c r="AH82" s="256">
        <v>0</v>
      </c>
      <c r="AI82" s="256">
        <v>0</v>
      </c>
      <c r="AJ82" s="256">
        <v>16475295.35</v>
      </c>
      <c r="AK82" s="256">
        <v>8237647.6900000051</v>
      </c>
      <c r="AL82" s="256">
        <v>0</v>
      </c>
    </row>
    <row r="83" spans="1:38" s="38" customFormat="1" ht="13.5" hidden="1" customHeight="1" x14ac:dyDescent="0.2">
      <c r="A83" s="332" t="s">
        <v>177</v>
      </c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4"/>
    </row>
    <row r="84" spans="1:38" s="38" customFormat="1" ht="12" hidden="1" customHeight="1" x14ac:dyDescent="0.2">
      <c r="A84" s="249">
        <v>66</v>
      </c>
      <c r="B84" s="250" t="s">
        <v>1297</v>
      </c>
      <c r="C84" s="254">
        <v>174.52516502264407</v>
      </c>
      <c r="D84" s="253">
        <v>1937</v>
      </c>
      <c r="E84" s="277">
        <v>2023</v>
      </c>
      <c r="F84" s="254">
        <v>174682.29</v>
      </c>
      <c r="G84" s="256">
        <v>5801024.5599999996</v>
      </c>
      <c r="H84" s="258">
        <v>2061401.96</v>
      </c>
      <c r="I84" s="256">
        <v>351386.15</v>
      </c>
      <c r="J84" s="279">
        <v>224</v>
      </c>
      <c r="K84" s="256">
        <v>1231240.0900000001</v>
      </c>
      <c r="L84" s="279">
        <v>41</v>
      </c>
      <c r="M84" s="256">
        <v>214977.79</v>
      </c>
      <c r="N84" s="258">
        <v>70</v>
      </c>
      <c r="O84" s="258">
        <v>164419.57999999999</v>
      </c>
      <c r="P84" s="258"/>
      <c r="Q84" s="258">
        <v>0</v>
      </c>
      <c r="R84" s="258">
        <v>38</v>
      </c>
      <c r="S84" s="258">
        <v>99378.35</v>
      </c>
      <c r="T84" s="257">
        <v>0</v>
      </c>
      <c r="U84" s="258">
        <v>0</v>
      </c>
      <c r="V84" s="280" t="s">
        <v>235</v>
      </c>
      <c r="W84" s="275">
        <v>354</v>
      </c>
      <c r="X84" s="258">
        <v>2568672.7599999998</v>
      </c>
      <c r="Y84" s="275">
        <v>0</v>
      </c>
      <c r="Z84" s="275">
        <v>0</v>
      </c>
      <c r="AA84" s="275">
        <v>0</v>
      </c>
      <c r="AB84" s="275">
        <v>0</v>
      </c>
      <c r="AC84" s="275">
        <v>0</v>
      </c>
      <c r="AD84" s="275">
        <v>0</v>
      </c>
      <c r="AE84" s="275">
        <v>0</v>
      </c>
      <c r="AF84" s="275">
        <v>0</v>
      </c>
      <c r="AG84" s="275">
        <v>0</v>
      </c>
      <c r="AH84" s="275">
        <v>0</v>
      </c>
      <c r="AI84" s="275">
        <v>909903.73</v>
      </c>
      <c r="AJ84" s="275">
        <v>174030.74</v>
      </c>
      <c r="AK84" s="275">
        <v>87015.37</v>
      </c>
      <c r="AL84" s="275">
        <v>0</v>
      </c>
    </row>
    <row r="85" spans="1:38" s="38" customFormat="1" ht="12" hidden="1" customHeight="1" x14ac:dyDescent="0.2">
      <c r="A85" s="249">
        <v>67</v>
      </c>
      <c r="B85" s="250" t="s">
        <v>1314</v>
      </c>
      <c r="C85" s="254">
        <v>45.337552464027958</v>
      </c>
      <c r="D85" s="253">
        <v>1959</v>
      </c>
      <c r="E85" s="277">
        <v>2023</v>
      </c>
      <c r="F85" s="254">
        <v>809945.02</v>
      </c>
      <c r="G85" s="256">
        <v>8699767.25</v>
      </c>
      <c r="H85" s="258">
        <v>0</v>
      </c>
      <c r="I85" s="279">
        <v>0</v>
      </c>
      <c r="J85" s="279">
        <v>0</v>
      </c>
      <c r="K85" s="279">
        <v>0</v>
      </c>
      <c r="L85" s="279">
        <v>0</v>
      </c>
      <c r="M85" s="279">
        <v>0</v>
      </c>
      <c r="N85" s="258"/>
      <c r="O85" s="258">
        <v>0</v>
      </c>
      <c r="P85" s="258"/>
      <c r="Q85" s="258">
        <v>0</v>
      </c>
      <c r="R85" s="258"/>
      <c r="S85" s="258">
        <v>0</v>
      </c>
      <c r="T85" s="257">
        <v>0</v>
      </c>
      <c r="U85" s="258">
        <v>0</v>
      </c>
      <c r="V85" s="280" t="s">
        <v>235</v>
      </c>
      <c r="W85" s="275">
        <v>1145</v>
      </c>
      <c r="X85" s="258">
        <v>8308277.7199999997</v>
      </c>
      <c r="Y85" s="275">
        <v>0</v>
      </c>
      <c r="Z85" s="275">
        <v>0</v>
      </c>
      <c r="AA85" s="275">
        <v>0</v>
      </c>
      <c r="AB85" s="275">
        <v>0</v>
      </c>
      <c r="AC85" s="275">
        <v>0</v>
      </c>
      <c r="AD85" s="275">
        <v>0</v>
      </c>
      <c r="AE85" s="275">
        <v>0</v>
      </c>
      <c r="AF85" s="275">
        <v>0</v>
      </c>
      <c r="AG85" s="275">
        <v>0</v>
      </c>
      <c r="AH85" s="275">
        <v>0</v>
      </c>
      <c r="AI85" s="275">
        <v>0</v>
      </c>
      <c r="AJ85" s="275">
        <v>260993.02</v>
      </c>
      <c r="AK85" s="275">
        <v>130496.51</v>
      </c>
      <c r="AL85" s="275">
        <v>0</v>
      </c>
    </row>
    <row r="86" spans="1:38" s="38" customFormat="1" ht="12" hidden="1" customHeight="1" x14ac:dyDescent="0.2">
      <c r="A86" s="249">
        <v>68</v>
      </c>
      <c r="B86" s="250" t="s">
        <v>1318</v>
      </c>
      <c r="C86" s="254">
        <v>76.249789428970203</v>
      </c>
      <c r="D86" s="253">
        <v>1937</v>
      </c>
      <c r="E86" s="277">
        <v>2023</v>
      </c>
      <c r="F86" s="254">
        <v>183507.39</v>
      </c>
      <c r="G86" s="256">
        <v>2696547.95</v>
      </c>
      <c r="H86" s="258">
        <v>0</v>
      </c>
      <c r="I86" s="279">
        <v>0</v>
      </c>
      <c r="J86" s="279">
        <v>0</v>
      </c>
      <c r="K86" s="279">
        <v>0</v>
      </c>
      <c r="L86" s="279">
        <v>0</v>
      </c>
      <c r="M86" s="279">
        <v>0</v>
      </c>
      <c r="N86" s="258"/>
      <c r="O86" s="258">
        <v>0</v>
      </c>
      <c r="P86" s="258"/>
      <c r="Q86" s="258">
        <v>0</v>
      </c>
      <c r="R86" s="258"/>
      <c r="S86" s="258">
        <v>0</v>
      </c>
      <c r="T86" s="257">
        <v>0</v>
      </c>
      <c r="U86" s="258">
        <v>0</v>
      </c>
      <c r="V86" s="280" t="s">
        <v>235</v>
      </c>
      <c r="W86" s="275">
        <v>354.9</v>
      </c>
      <c r="X86" s="258">
        <v>2575203.29</v>
      </c>
      <c r="Y86" s="275">
        <v>0</v>
      </c>
      <c r="Z86" s="275">
        <v>0</v>
      </c>
      <c r="AA86" s="275">
        <v>0</v>
      </c>
      <c r="AB86" s="275">
        <v>0</v>
      </c>
      <c r="AC86" s="275">
        <v>0</v>
      </c>
      <c r="AD86" s="275">
        <v>0</v>
      </c>
      <c r="AE86" s="275">
        <v>0</v>
      </c>
      <c r="AF86" s="275">
        <v>0</v>
      </c>
      <c r="AG86" s="275">
        <v>0</v>
      </c>
      <c r="AH86" s="275">
        <v>0</v>
      </c>
      <c r="AI86" s="275">
        <v>0</v>
      </c>
      <c r="AJ86" s="275">
        <v>80896.44</v>
      </c>
      <c r="AK86" s="275">
        <v>40448.22</v>
      </c>
      <c r="AL86" s="275">
        <v>0</v>
      </c>
    </row>
    <row r="87" spans="1:38" s="38" customFormat="1" ht="12" hidden="1" customHeight="1" x14ac:dyDescent="0.2">
      <c r="A87" s="249">
        <v>69</v>
      </c>
      <c r="B87" s="250" t="s">
        <v>1328</v>
      </c>
      <c r="C87" s="254">
        <v>38.757423446257832</v>
      </c>
      <c r="D87" s="253">
        <v>1938</v>
      </c>
      <c r="E87" s="277">
        <v>2023</v>
      </c>
      <c r="F87" s="254">
        <v>515301.86</v>
      </c>
      <c r="G87" s="256">
        <v>4276942.3499999996</v>
      </c>
      <c r="H87" s="258">
        <v>0</v>
      </c>
      <c r="I87" s="279">
        <v>0</v>
      </c>
      <c r="J87" s="279">
        <v>0</v>
      </c>
      <c r="K87" s="279">
        <v>0</v>
      </c>
      <c r="L87" s="279">
        <v>0</v>
      </c>
      <c r="M87" s="279">
        <v>0</v>
      </c>
      <c r="N87" s="258"/>
      <c r="O87" s="258">
        <v>0</v>
      </c>
      <c r="P87" s="258"/>
      <c r="Q87" s="258">
        <v>0</v>
      </c>
      <c r="R87" s="258"/>
      <c r="S87" s="258">
        <v>0</v>
      </c>
      <c r="T87" s="257">
        <v>0</v>
      </c>
      <c r="U87" s="258">
        <v>0</v>
      </c>
      <c r="V87" s="280" t="s">
        <v>235</v>
      </c>
      <c r="W87" s="275">
        <v>562.9</v>
      </c>
      <c r="X87" s="258">
        <v>4084479.94</v>
      </c>
      <c r="Y87" s="275">
        <v>0</v>
      </c>
      <c r="Z87" s="275">
        <v>0</v>
      </c>
      <c r="AA87" s="275">
        <v>0</v>
      </c>
      <c r="AB87" s="275">
        <v>0</v>
      </c>
      <c r="AC87" s="275">
        <v>0</v>
      </c>
      <c r="AD87" s="275">
        <v>0</v>
      </c>
      <c r="AE87" s="275">
        <v>0</v>
      </c>
      <c r="AF87" s="275">
        <v>0</v>
      </c>
      <c r="AG87" s="275">
        <v>0</v>
      </c>
      <c r="AH87" s="275">
        <v>0</v>
      </c>
      <c r="AI87" s="275">
        <v>0</v>
      </c>
      <c r="AJ87" s="275">
        <v>128308.27</v>
      </c>
      <c r="AK87" s="275">
        <v>64154.14</v>
      </c>
      <c r="AL87" s="275">
        <v>0</v>
      </c>
    </row>
    <row r="88" spans="1:38" s="38" customFormat="1" ht="12" hidden="1" customHeight="1" x14ac:dyDescent="0.2">
      <c r="A88" s="249">
        <v>70</v>
      </c>
      <c r="B88" s="250" t="s">
        <v>1329</v>
      </c>
      <c r="C88" s="254">
        <v>118.60896837440086</v>
      </c>
      <c r="D88" s="253">
        <v>1959</v>
      </c>
      <c r="E88" s="277">
        <v>2023</v>
      </c>
      <c r="F88" s="254">
        <v>204395.21</v>
      </c>
      <c r="G88" s="256">
        <v>5128683.75</v>
      </c>
      <c r="H88" s="258">
        <v>0</v>
      </c>
      <c r="I88" s="279">
        <v>0</v>
      </c>
      <c r="J88" s="279">
        <v>0</v>
      </c>
      <c r="K88" s="279">
        <v>0</v>
      </c>
      <c r="L88" s="279">
        <v>0</v>
      </c>
      <c r="M88" s="279">
        <v>0</v>
      </c>
      <c r="N88" s="258"/>
      <c r="O88" s="258">
        <v>0</v>
      </c>
      <c r="P88" s="258"/>
      <c r="Q88" s="258">
        <v>0</v>
      </c>
      <c r="R88" s="258"/>
      <c r="S88" s="258">
        <v>0</v>
      </c>
      <c r="T88" s="257">
        <v>0</v>
      </c>
      <c r="U88" s="258">
        <v>0</v>
      </c>
      <c r="V88" s="280" t="s">
        <v>235</v>
      </c>
      <c r="W88" s="275">
        <v>675</v>
      </c>
      <c r="X88" s="258">
        <v>4897892.9800000004</v>
      </c>
      <c r="Y88" s="275">
        <v>0</v>
      </c>
      <c r="Z88" s="275">
        <v>0</v>
      </c>
      <c r="AA88" s="275">
        <v>0</v>
      </c>
      <c r="AB88" s="275">
        <v>0</v>
      </c>
      <c r="AC88" s="275">
        <v>0</v>
      </c>
      <c r="AD88" s="275">
        <v>0</v>
      </c>
      <c r="AE88" s="275">
        <v>0</v>
      </c>
      <c r="AF88" s="275">
        <v>0</v>
      </c>
      <c r="AG88" s="275">
        <v>0</v>
      </c>
      <c r="AH88" s="275">
        <v>0</v>
      </c>
      <c r="AI88" s="275">
        <v>0</v>
      </c>
      <c r="AJ88" s="275">
        <v>153860.51</v>
      </c>
      <c r="AK88" s="275">
        <v>76930.259999999995</v>
      </c>
      <c r="AL88" s="275">
        <v>0</v>
      </c>
    </row>
    <row r="89" spans="1:38" s="38" customFormat="1" ht="12" hidden="1" customHeight="1" x14ac:dyDescent="0.2">
      <c r="A89" s="249">
        <v>71</v>
      </c>
      <c r="B89" s="250" t="s">
        <v>1331</v>
      </c>
      <c r="C89" s="254">
        <v>55.6373538992896</v>
      </c>
      <c r="D89" s="253">
        <v>1960</v>
      </c>
      <c r="E89" s="277">
        <v>2023</v>
      </c>
      <c r="F89" s="254">
        <v>114182.74</v>
      </c>
      <c r="G89" s="256">
        <v>1531766.88</v>
      </c>
      <c r="H89" s="258">
        <v>0</v>
      </c>
      <c r="I89" s="279">
        <v>0</v>
      </c>
      <c r="J89" s="279">
        <v>0</v>
      </c>
      <c r="K89" s="279">
        <v>0</v>
      </c>
      <c r="L89" s="279">
        <v>0</v>
      </c>
      <c r="M89" s="279">
        <v>0</v>
      </c>
      <c r="N89" s="258"/>
      <c r="O89" s="258">
        <v>0</v>
      </c>
      <c r="P89" s="258"/>
      <c r="Q89" s="258">
        <v>0</v>
      </c>
      <c r="R89" s="258"/>
      <c r="S89" s="258">
        <v>0</v>
      </c>
      <c r="T89" s="257">
        <v>0</v>
      </c>
      <c r="U89" s="258">
        <v>0</v>
      </c>
      <c r="V89" s="280" t="s">
        <v>235</v>
      </c>
      <c r="W89" s="275">
        <v>201.6</v>
      </c>
      <c r="X89" s="258">
        <v>1462837.37</v>
      </c>
      <c r="Y89" s="275">
        <v>0</v>
      </c>
      <c r="Z89" s="275">
        <v>0</v>
      </c>
      <c r="AA89" s="275">
        <v>0</v>
      </c>
      <c r="AB89" s="275">
        <v>0</v>
      </c>
      <c r="AC89" s="275">
        <v>0</v>
      </c>
      <c r="AD89" s="275">
        <v>0</v>
      </c>
      <c r="AE89" s="275">
        <v>0</v>
      </c>
      <c r="AF89" s="275">
        <v>0</v>
      </c>
      <c r="AG89" s="275">
        <v>0</v>
      </c>
      <c r="AH89" s="275">
        <v>0</v>
      </c>
      <c r="AI89" s="275">
        <v>0</v>
      </c>
      <c r="AJ89" s="275">
        <v>45953.01</v>
      </c>
      <c r="AK89" s="275">
        <v>22976.5</v>
      </c>
      <c r="AL89" s="275">
        <v>0</v>
      </c>
    </row>
    <row r="90" spans="1:38" s="38" customFormat="1" ht="12" hidden="1" customHeight="1" x14ac:dyDescent="0.2">
      <c r="A90" s="249">
        <v>72</v>
      </c>
      <c r="B90" s="250" t="s">
        <v>1332</v>
      </c>
      <c r="C90" s="254">
        <v>73.622068535020873</v>
      </c>
      <c r="D90" s="253">
        <v>1960</v>
      </c>
      <c r="E90" s="277">
        <v>2023</v>
      </c>
      <c r="F90" s="254">
        <v>71561.67</v>
      </c>
      <c r="G90" s="256">
        <v>1781728.7</v>
      </c>
      <c r="H90" s="258">
        <v>0</v>
      </c>
      <c r="I90" s="279">
        <v>0</v>
      </c>
      <c r="J90" s="279">
        <v>0</v>
      </c>
      <c r="K90" s="279">
        <v>0</v>
      </c>
      <c r="L90" s="279">
        <v>0</v>
      </c>
      <c r="M90" s="279">
        <v>0</v>
      </c>
      <c r="N90" s="258"/>
      <c r="O90" s="258">
        <v>0</v>
      </c>
      <c r="P90" s="258"/>
      <c r="Q90" s="258">
        <v>0</v>
      </c>
      <c r="R90" s="258"/>
      <c r="S90" s="258">
        <v>0</v>
      </c>
      <c r="T90" s="257">
        <v>0</v>
      </c>
      <c r="U90" s="258">
        <v>0</v>
      </c>
      <c r="V90" s="280" t="s">
        <v>234</v>
      </c>
      <c r="W90" s="275">
        <v>201.6</v>
      </c>
      <c r="X90" s="258">
        <v>1701550.91</v>
      </c>
      <c r="Y90" s="275">
        <v>0</v>
      </c>
      <c r="Z90" s="275">
        <v>0</v>
      </c>
      <c r="AA90" s="275">
        <v>0</v>
      </c>
      <c r="AB90" s="275">
        <v>0</v>
      </c>
      <c r="AC90" s="275">
        <v>0</v>
      </c>
      <c r="AD90" s="275">
        <v>0</v>
      </c>
      <c r="AE90" s="275">
        <v>0</v>
      </c>
      <c r="AF90" s="275">
        <v>0</v>
      </c>
      <c r="AG90" s="275">
        <v>0</v>
      </c>
      <c r="AH90" s="275">
        <v>0</v>
      </c>
      <c r="AI90" s="275">
        <v>0</v>
      </c>
      <c r="AJ90" s="275">
        <v>53451.86</v>
      </c>
      <c r="AK90" s="275">
        <v>26725.93</v>
      </c>
      <c r="AL90" s="275">
        <v>0</v>
      </c>
    </row>
    <row r="91" spans="1:38" s="38" customFormat="1" ht="12" hidden="1" customHeight="1" x14ac:dyDescent="0.2">
      <c r="A91" s="249">
        <v>73</v>
      </c>
      <c r="B91" s="250" t="s">
        <v>1333</v>
      </c>
      <c r="C91" s="254">
        <v>67.7737903667214</v>
      </c>
      <c r="D91" s="253">
        <v>1960</v>
      </c>
      <c r="E91" s="277">
        <v>2023</v>
      </c>
      <c r="F91" s="254">
        <v>57932.43</v>
      </c>
      <c r="G91" s="256">
        <v>1791450.44</v>
      </c>
      <c r="H91" s="258">
        <v>0</v>
      </c>
      <c r="I91" s="279">
        <v>0</v>
      </c>
      <c r="J91" s="279">
        <v>0</v>
      </c>
      <c r="K91" s="279">
        <v>0</v>
      </c>
      <c r="L91" s="279">
        <v>0</v>
      </c>
      <c r="M91" s="279">
        <v>0</v>
      </c>
      <c r="N91" s="258"/>
      <c r="O91" s="258">
        <v>0</v>
      </c>
      <c r="P91" s="258"/>
      <c r="Q91" s="258">
        <v>0</v>
      </c>
      <c r="R91" s="258"/>
      <c r="S91" s="258">
        <v>0</v>
      </c>
      <c r="T91" s="257">
        <v>0</v>
      </c>
      <c r="U91" s="258">
        <v>0</v>
      </c>
      <c r="V91" s="280" t="s">
        <v>234</v>
      </c>
      <c r="W91" s="275">
        <v>202.7</v>
      </c>
      <c r="X91" s="258">
        <v>1710835.17</v>
      </c>
      <c r="Y91" s="275">
        <v>0</v>
      </c>
      <c r="Z91" s="275">
        <v>0</v>
      </c>
      <c r="AA91" s="275">
        <v>0</v>
      </c>
      <c r="AB91" s="275">
        <v>0</v>
      </c>
      <c r="AC91" s="275">
        <v>0</v>
      </c>
      <c r="AD91" s="275">
        <v>0</v>
      </c>
      <c r="AE91" s="275">
        <v>0</v>
      </c>
      <c r="AF91" s="275">
        <v>0</v>
      </c>
      <c r="AG91" s="275">
        <v>0</v>
      </c>
      <c r="AH91" s="275">
        <v>0</v>
      </c>
      <c r="AI91" s="275">
        <v>0</v>
      </c>
      <c r="AJ91" s="275">
        <v>53743.51</v>
      </c>
      <c r="AK91" s="275">
        <v>26871.759999999998</v>
      </c>
      <c r="AL91" s="275">
        <v>0</v>
      </c>
    </row>
    <row r="92" spans="1:38" s="38" customFormat="1" ht="12" hidden="1" customHeight="1" x14ac:dyDescent="0.2">
      <c r="A92" s="249">
        <v>74</v>
      </c>
      <c r="B92" s="250" t="s">
        <v>1342</v>
      </c>
      <c r="C92" s="254">
        <v>78.162274728038739</v>
      </c>
      <c r="D92" s="253">
        <v>1952</v>
      </c>
      <c r="E92" s="277">
        <v>2023</v>
      </c>
      <c r="F92" s="254">
        <v>157332.28</v>
      </c>
      <c r="G92" s="256">
        <v>2643361.59</v>
      </c>
      <c r="H92" s="258">
        <v>0</v>
      </c>
      <c r="I92" s="279">
        <v>0</v>
      </c>
      <c r="J92" s="279">
        <v>0</v>
      </c>
      <c r="K92" s="279">
        <v>0</v>
      </c>
      <c r="L92" s="279">
        <v>0</v>
      </c>
      <c r="M92" s="279">
        <v>0</v>
      </c>
      <c r="N92" s="258"/>
      <c r="O92" s="258">
        <v>0</v>
      </c>
      <c r="P92" s="258"/>
      <c r="Q92" s="258">
        <v>0</v>
      </c>
      <c r="R92" s="258"/>
      <c r="S92" s="258">
        <v>0</v>
      </c>
      <c r="T92" s="257">
        <v>0</v>
      </c>
      <c r="U92" s="258">
        <v>0</v>
      </c>
      <c r="V92" s="280" t="s">
        <v>235</v>
      </c>
      <c r="W92" s="275">
        <v>347.9</v>
      </c>
      <c r="X92" s="258">
        <v>2524410.3199999998</v>
      </c>
      <c r="Y92" s="275">
        <v>0</v>
      </c>
      <c r="Z92" s="275">
        <v>0</v>
      </c>
      <c r="AA92" s="275">
        <v>0</v>
      </c>
      <c r="AB92" s="275">
        <v>0</v>
      </c>
      <c r="AC92" s="275">
        <v>0</v>
      </c>
      <c r="AD92" s="275">
        <v>0</v>
      </c>
      <c r="AE92" s="275">
        <v>0</v>
      </c>
      <c r="AF92" s="275">
        <v>0</v>
      </c>
      <c r="AG92" s="275">
        <v>0</v>
      </c>
      <c r="AH92" s="275">
        <v>0</v>
      </c>
      <c r="AI92" s="275">
        <v>0</v>
      </c>
      <c r="AJ92" s="275">
        <v>79300.850000000006</v>
      </c>
      <c r="AK92" s="275">
        <v>39650.42</v>
      </c>
      <c r="AL92" s="275">
        <v>0</v>
      </c>
    </row>
    <row r="93" spans="1:38" s="38" customFormat="1" ht="12" hidden="1" customHeight="1" x14ac:dyDescent="0.2">
      <c r="A93" s="249">
        <v>75</v>
      </c>
      <c r="B93" s="250" t="s">
        <v>1351</v>
      </c>
      <c r="C93" s="254">
        <v>74.345485126742147</v>
      </c>
      <c r="D93" s="253">
        <v>1937</v>
      </c>
      <c r="E93" s="277">
        <v>2023</v>
      </c>
      <c r="F93" s="254">
        <v>187149.98</v>
      </c>
      <c r="G93" s="256">
        <v>2688949.9</v>
      </c>
      <c r="H93" s="258">
        <v>0</v>
      </c>
      <c r="I93" s="279">
        <v>0</v>
      </c>
      <c r="J93" s="279">
        <v>0</v>
      </c>
      <c r="K93" s="279">
        <v>0</v>
      </c>
      <c r="L93" s="279">
        <v>0</v>
      </c>
      <c r="M93" s="279">
        <v>0</v>
      </c>
      <c r="N93" s="258"/>
      <c r="O93" s="258">
        <v>0</v>
      </c>
      <c r="P93" s="258"/>
      <c r="Q93" s="258">
        <v>0</v>
      </c>
      <c r="R93" s="258"/>
      <c r="S93" s="258">
        <v>0</v>
      </c>
      <c r="T93" s="257">
        <v>0</v>
      </c>
      <c r="U93" s="258">
        <v>0</v>
      </c>
      <c r="V93" s="280" t="s">
        <v>235</v>
      </c>
      <c r="W93" s="275">
        <v>353.9</v>
      </c>
      <c r="X93" s="258">
        <v>2567947.15</v>
      </c>
      <c r="Y93" s="275">
        <v>0</v>
      </c>
      <c r="Z93" s="275">
        <v>0</v>
      </c>
      <c r="AA93" s="275">
        <v>0</v>
      </c>
      <c r="AB93" s="275">
        <v>0</v>
      </c>
      <c r="AC93" s="275">
        <v>0</v>
      </c>
      <c r="AD93" s="275">
        <v>0</v>
      </c>
      <c r="AE93" s="275">
        <v>0</v>
      </c>
      <c r="AF93" s="275">
        <v>0</v>
      </c>
      <c r="AG93" s="275">
        <v>0</v>
      </c>
      <c r="AH93" s="275">
        <v>0</v>
      </c>
      <c r="AI93" s="275">
        <v>0</v>
      </c>
      <c r="AJ93" s="275">
        <v>80668.5</v>
      </c>
      <c r="AK93" s="275">
        <v>40334.25</v>
      </c>
      <c r="AL93" s="275">
        <v>0</v>
      </c>
    </row>
    <row r="94" spans="1:38" s="38" customFormat="1" ht="12" hidden="1" customHeight="1" x14ac:dyDescent="0.2">
      <c r="A94" s="249">
        <v>76</v>
      </c>
      <c r="B94" s="250" t="s">
        <v>1353</v>
      </c>
      <c r="C94" s="254">
        <v>101.05841603906599</v>
      </c>
      <c r="D94" s="253">
        <v>1937</v>
      </c>
      <c r="E94" s="277">
        <v>2023</v>
      </c>
      <c r="F94" s="254">
        <v>189069.28</v>
      </c>
      <c r="G94" s="256">
        <v>3127746.96</v>
      </c>
      <c r="H94" s="258">
        <v>0</v>
      </c>
      <c r="I94" s="279">
        <v>0</v>
      </c>
      <c r="J94" s="279">
        <v>0</v>
      </c>
      <c r="K94" s="279">
        <v>0</v>
      </c>
      <c r="L94" s="279">
        <v>0</v>
      </c>
      <c r="M94" s="279">
        <v>0</v>
      </c>
      <c r="N94" s="258"/>
      <c r="O94" s="258">
        <v>0</v>
      </c>
      <c r="P94" s="258"/>
      <c r="Q94" s="258">
        <v>0</v>
      </c>
      <c r="R94" s="258"/>
      <c r="S94" s="258">
        <v>0</v>
      </c>
      <c r="T94" s="257">
        <v>0</v>
      </c>
      <c r="U94" s="258">
        <v>0</v>
      </c>
      <c r="V94" s="280" t="s">
        <v>234</v>
      </c>
      <c r="W94" s="275">
        <v>353.9</v>
      </c>
      <c r="X94" s="258">
        <v>2986998.35</v>
      </c>
      <c r="Y94" s="275">
        <v>0</v>
      </c>
      <c r="Z94" s="275">
        <v>0</v>
      </c>
      <c r="AA94" s="275">
        <v>0</v>
      </c>
      <c r="AB94" s="275">
        <v>0</v>
      </c>
      <c r="AC94" s="275">
        <v>0</v>
      </c>
      <c r="AD94" s="275">
        <v>0</v>
      </c>
      <c r="AE94" s="275">
        <v>0</v>
      </c>
      <c r="AF94" s="275">
        <v>0</v>
      </c>
      <c r="AG94" s="275">
        <v>0</v>
      </c>
      <c r="AH94" s="275">
        <v>0</v>
      </c>
      <c r="AI94" s="275">
        <v>0</v>
      </c>
      <c r="AJ94" s="275">
        <v>93832.41</v>
      </c>
      <c r="AK94" s="275">
        <v>46916.2</v>
      </c>
      <c r="AL94" s="275">
        <v>0</v>
      </c>
    </row>
    <row r="95" spans="1:38" s="38" customFormat="1" ht="12" hidden="1" customHeight="1" x14ac:dyDescent="0.2">
      <c r="A95" s="249">
        <v>77</v>
      </c>
      <c r="B95" s="250" t="s">
        <v>1354</v>
      </c>
      <c r="C95" s="254">
        <v>37.480729290027803</v>
      </c>
      <c r="D95" s="253">
        <v>1961</v>
      </c>
      <c r="E95" s="277">
        <v>2023</v>
      </c>
      <c r="F95" s="254">
        <v>628200.38</v>
      </c>
      <c r="G95" s="256">
        <v>5090693.49</v>
      </c>
      <c r="H95" s="258">
        <v>0</v>
      </c>
      <c r="I95" s="279">
        <v>0</v>
      </c>
      <c r="J95" s="279">
        <v>0</v>
      </c>
      <c r="K95" s="279">
        <v>0</v>
      </c>
      <c r="L95" s="279">
        <v>0</v>
      </c>
      <c r="M95" s="279">
        <v>0</v>
      </c>
      <c r="N95" s="258"/>
      <c r="O95" s="258">
        <v>0</v>
      </c>
      <c r="P95" s="258"/>
      <c r="Q95" s="258">
        <v>0</v>
      </c>
      <c r="R95" s="258"/>
      <c r="S95" s="258">
        <v>0</v>
      </c>
      <c r="T95" s="257">
        <v>0</v>
      </c>
      <c r="U95" s="258">
        <v>0</v>
      </c>
      <c r="V95" s="280" t="s">
        <v>235</v>
      </c>
      <c r="W95" s="275">
        <v>670</v>
      </c>
      <c r="X95" s="258">
        <v>4861612.29</v>
      </c>
      <c r="Y95" s="275">
        <v>0</v>
      </c>
      <c r="Z95" s="275">
        <v>0</v>
      </c>
      <c r="AA95" s="275">
        <v>0</v>
      </c>
      <c r="AB95" s="275">
        <v>0</v>
      </c>
      <c r="AC95" s="275">
        <v>0</v>
      </c>
      <c r="AD95" s="275">
        <v>0</v>
      </c>
      <c r="AE95" s="275">
        <v>0</v>
      </c>
      <c r="AF95" s="275">
        <v>0</v>
      </c>
      <c r="AG95" s="275">
        <v>0</v>
      </c>
      <c r="AH95" s="275">
        <v>0</v>
      </c>
      <c r="AI95" s="275">
        <v>0</v>
      </c>
      <c r="AJ95" s="275">
        <v>152720.79999999999</v>
      </c>
      <c r="AK95" s="275">
        <v>76360.399999999994</v>
      </c>
      <c r="AL95" s="275">
        <v>0</v>
      </c>
    </row>
    <row r="96" spans="1:38" s="38" customFormat="1" ht="12" hidden="1" customHeight="1" x14ac:dyDescent="0.2">
      <c r="A96" s="249">
        <v>78</v>
      </c>
      <c r="B96" s="250" t="s">
        <v>1356</v>
      </c>
      <c r="C96" s="254">
        <v>100.93970369176782</v>
      </c>
      <c r="D96" s="253">
        <v>1959</v>
      </c>
      <c r="E96" s="277">
        <v>2023</v>
      </c>
      <c r="F96" s="254">
        <v>301209.46999999997</v>
      </c>
      <c r="G96" s="256">
        <v>5939095.6799999997</v>
      </c>
      <c r="H96" s="258">
        <v>0</v>
      </c>
      <c r="I96" s="279">
        <v>0</v>
      </c>
      <c r="J96" s="279">
        <v>0</v>
      </c>
      <c r="K96" s="279">
        <v>0</v>
      </c>
      <c r="L96" s="279">
        <v>0</v>
      </c>
      <c r="M96" s="279">
        <v>0</v>
      </c>
      <c r="N96" s="258"/>
      <c r="O96" s="258">
        <v>0</v>
      </c>
      <c r="P96" s="258"/>
      <c r="Q96" s="258">
        <v>0</v>
      </c>
      <c r="R96" s="258"/>
      <c r="S96" s="258">
        <v>0</v>
      </c>
      <c r="T96" s="257">
        <v>0</v>
      </c>
      <c r="U96" s="258">
        <v>0</v>
      </c>
      <c r="V96" s="280" t="s">
        <v>234</v>
      </c>
      <c r="W96" s="275">
        <v>672</v>
      </c>
      <c r="X96" s="258">
        <v>5671836.3700000001</v>
      </c>
      <c r="Y96" s="275">
        <v>0</v>
      </c>
      <c r="Z96" s="275">
        <v>0</v>
      </c>
      <c r="AA96" s="275">
        <v>0</v>
      </c>
      <c r="AB96" s="275">
        <v>0</v>
      </c>
      <c r="AC96" s="275">
        <v>0</v>
      </c>
      <c r="AD96" s="275">
        <v>0</v>
      </c>
      <c r="AE96" s="275">
        <v>0</v>
      </c>
      <c r="AF96" s="275">
        <v>0</v>
      </c>
      <c r="AG96" s="275">
        <v>0</v>
      </c>
      <c r="AH96" s="275">
        <v>0</v>
      </c>
      <c r="AI96" s="275">
        <v>0</v>
      </c>
      <c r="AJ96" s="275">
        <v>178172.87</v>
      </c>
      <c r="AK96" s="275">
        <v>89086.44</v>
      </c>
      <c r="AL96" s="275">
        <v>0</v>
      </c>
    </row>
    <row r="97" spans="1:38" s="38" customFormat="1" ht="12" hidden="1" customHeight="1" x14ac:dyDescent="0.2">
      <c r="A97" s="249">
        <v>79</v>
      </c>
      <c r="B97" s="250" t="s">
        <v>1357</v>
      </c>
      <c r="C97" s="254">
        <v>48.311804249082925</v>
      </c>
      <c r="D97" s="253">
        <v>1961</v>
      </c>
      <c r="E97" s="277">
        <v>2023</v>
      </c>
      <c r="F97" s="254">
        <v>714377.02</v>
      </c>
      <c r="G97" s="256">
        <v>7116333.6299999999</v>
      </c>
      <c r="H97" s="258">
        <v>0</v>
      </c>
      <c r="I97" s="279">
        <v>0</v>
      </c>
      <c r="J97" s="279">
        <v>0</v>
      </c>
      <c r="K97" s="279">
        <v>0</v>
      </c>
      <c r="L97" s="279">
        <v>0</v>
      </c>
      <c r="M97" s="279">
        <v>0</v>
      </c>
      <c r="N97" s="258"/>
      <c r="O97" s="258">
        <v>0</v>
      </c>
      <c r="P97" s="258"/>
      <c r="Q97" s="258">
        <v>0</v>
      </c>
      <c r="R97" s="258"/>
      <c r="S97" s="258">
        <v>0</v>
      </c>
      <c r="T97" s="257">
        <v>0</v>
      </c>
      <c r="U97" s="258">
        <v>0</v>
      </c>
      <c r="V97" s="280" t="s">
        <v>235</v>
      </c>
      <c r="W97" s="275">
        <v>936.6</v>
      </c>
      <c r="X97" s="258">
        <v>6796098.6200000001</v>
      </c>
      <c r="Y97" s="275">
        <v>0</v>
      </c>
      <c r="Z97" s="275">
        <v>0</v>
      </c>
      <c r="AA97" s="275">
        <v>0</v>
      </c>
      <c r="AB97" s="275">
        <v>0</v>
      </c>
      <c r="AC97" s="275">
        <v>0</v>
      </c>
      <c r="AD97" s="275">
        <v>0</v>
      </c>
      <c r="AE97" s="275">
        <v>0</v>
      </c>
      <c r="AF97" s="275">
        <v>0</v>
      </c>
      <c r="AG97" s="275">
        <v>0</v>
      </c>
      <c r="AH97" s="275">
        <v>0</v>
      </c>
      <c r="AI97" s="275">
        <v>0</v>
      </c>
      <c r="AJ97" s="275">
        <v>213490.01</v>
      </c>
      <c r="AK97" s="275">
        <v>106745</v>
      </c>
      <c r="AL97" s="275">
        <v>0</v>
      </c>
    </row>
    <row r="98" spans="1:38" s="38" customFormat="1" ht="30" hidden="1" customHeight="1" x14ac:dyDescent="0.2">
      <c r="A98" s="391" t="s">
        <v>178</v>
      </c>
      <c r="B98" s="391"/>
      <c r="C98" s="254"/>
      <c r="D98" s="263">
        <v>0</v>
      </c>
      <c r="E98" s="277"/>
      <c r="F98" s="254">
        <v>0</v>
      </c>
      <c r="G98" s="256">
        <v>58314093.130000003</v>
      </c>
      <c r="H98" s="256">
        <v>2061401.96</v>
      </c>
      <c r="I98" s="256">
        <v>351386.15</v>
      </c>
      <c r="J98" s="256">
        <v>224</v>
      </c>
      <c r="K98" s="256">
        <v>1231240.0900000001</v>
      </c>
      <c r="L98" s="256">
        <v>41</v>
      </c>
      <c r="M98" s="256">
        <v>214977.79</v>
      </c>
      <c r="N98" s="256">
        <v>70</v>
      </c>
      <c r="O98" s="256">
        <v>164419.57999999999</v>
      </c>
      <c r="P98" s="256">
        <v>0</v>
      </c>
      <c r="Q98" s="256">
        <v>0</v>
      </c>
      <c r="R98" s="256">
        <v>38</v>
      </c>
      <c r="S98" s="256">
        <v>99378.35</v>
      </c>
      <c r="T98" s="278">
        <v>0</v>
      </c>
      <c r="U98" s="256">
        <v>0</v>
      </c>
      <c r="V98" s="256" t="s">
        <v>202</v>
      </c>
      <c r="W98" s="256">
        <v>7032</v>
      </c>
      <c r="X98" s="256">
        <v>52718653.239999995</v>
      </c>
      <c r="Y98" s="256">
        <v>0</v>
      </c>
      <c r="Z98" s="256">
        <v>0</v>
      </c>
      <c r="AA98" s="256">
        <v>0</v>
      </c>
      <c r="AB98" s="256">
        <v>0</v>
      </c>
      <c r="AC98" s="256">
        <v>0</v>
      </c>
      <c r="AD98" s="256">
        <v>0</v>
      </c>
      <c r="AE98" s="256">
        <v>0</v>
      </c>
      <c r="AF98" s="256">
        <v>0</v>
      </c>
      <c r="AG98" s="256">
        <v>0</v>
      </c>
      <c r="AH98" s="256">
        <v>0</v>
      </c>
      <c r="AI98" s="256">
        <v>909903.73</v>
      </c>
      <c r="AJ98" s="256">
        <v>1749422.8</v>
      </c>
      <c r="AK98" s="256">
        <v>874711.39999999991</v>
      </c>
      <c r="AL98" s="256">
        <v>0</v>
      </c>
    </row>
    <row r="99" spans="1:38" s="165" customFormat="1" ht="12" hidden="1" customHeight="1" x14ac:dyDescent="0.2">
      <c r="A99" s="332" t="s">
        <v>138</v>
      </c>
      <c r="B99" s="333"/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333"/>
      <c r="Q99" s="333"/>
      <c r="R99" s="333"/>
      <c r="S99" s="333"/>
      <c r="T99" s="333"/>
      <c r="U99" s="333"/>
      <c r="V99" s="333"/>
      <c r="W99" s="333"/>
      <c r="X99" s="333"/>
      <c r="Y99" s="333"/>
      <c r="Z99" s="333"/>
      <c r="AA99" s="333"/>
      <c r="AB99" s="333"/>
      <c r="AC99" s="333"/>
      <c r="AD99" s="333"/>
      <c r="AE99" s="333"/>
      <c r="AF99" s="333"/>
      <c r="AG99" s="333"/>
      <c r="AH99" s="333"/>
      <c r="AI99" s="333"/>
      <c r="AJ99" s="333"/>
      <c r="AK99" s="333"/>
      <c r="AL99" s="334"/>
    </row>
    <row r="100" spans="1:38" s="38" customFormat="1" ht="12" hidden="1" customHeight="1" x14ac:dyDescent="0.2">
      <c r="A100" s="249">
        <v>80</v>
      </c>
      <c r="B100" s="250" t="s">
        <v>1380</v>
      </c>
      <c r="C100" s="254">
        <v>13.806529144495469</v>
      </c>
      <c r="D100" s="253">
        <v>1960</v>
      </c>
      <c r="E100" s="277">
        <v>2023</v>
      </c>
      <c r="F100" s="254">
        <v>218212.23</v>
      </c>
      <c r="G100" s="256">
        <v>786447.55</v>
      </c>
      <c r="H100" s="258">
        <v>630166.28</v>
      </c>
      <c r="I100" s="256">
        <v>443347.7</v>
      </c>
      <c r="J100" s="279">
        <v>0</v>
      </c>
      <c r="K100" s="279">
        <v>0</v>
      </c>
      <c r="L100" s="279">
        <v>0</v>
      </c>
      <c r="M100" s="279">
        <v>0</v>
      </c>
      <c r="N100" s="258">
        <v>35</v>
      </c>
      <c r="O100" s="258">
        <v>82209.789999999994</v>
      </c>
      <c r="P100" s="258"/>
      <c r="Q100" s="258">
        <v>0</v>
      </c>
      <c r="R100" s="258">
        <v>40</v>
      </c>
      <c r="S100" s="258">
        <v>104608.79</v>
      </c>
      <c r="T100" s="257">
        <v>0</v>
      </c>
      <c r="U100" s="258">
        <v>0</v>
      </c>
      <c r="V100" s="280"/>
      <c r="W100" s="275">
        <v>0</v>
      </c>
      <c r="X100" s="258">
        <v>0</v>
      </c>
      <c r="Y100" s="275">
        <v>0</v>
      </c>
      <c r="Z100" s="275">
        <v>0</v>
      </c>
      <c r="AA100" s="275">
        <v>0</v>
      </c>
      <c r="AB100" s="275">
        <v>0</v>
      </c>
      <c r="AC100" s="275">
        <v>0</v>
      </c>
      <c r="AD100" s="275">
        <v>0</v>
      </c>
      <c r="AE100" s="275">
        <v>0</v>
      </c>
      <c r="AF100" s="275">
        <v>0</v>
      </c>
      <c r="AG100" s="275">
        <v>0</v>
      </c>
      <c r="AH100" s="275">
        <v>0</v>
      </c>
      <c r="AI100" s="275">
        <v>120891.13</v>
      </c>
      <c r="AJ100" s="275">
        <v>23593.43</v>
      </c>
      <c r="AK100" s="275">
        <v>11796.71</v>
      </c>
      <c r="AL100" s="275">
        <v>0</v>
      </c>
    </row>
    <row r="101" spans="1:38" s="38" customFormat="1" ht="12" hidden="1" customHeight="1" x14ac:dyDescent="0.2">
      <c r="A101" s="249">
        <v>81</v>
      </c>
      <c r="B101" s="250" t="s">
        <v>1381</v>
      </c>
      <c r="C101" s="254">
        <v>140.89889934549399</v>
      </c>
      <c r="D101" s="253">
        <v>1931</v>
      </c>
      <c r="E101" s="277">
        <v>2023</v>
      </c>
      <c r="F101" s="254">
        <v>140464.43</v>
      </c>
      <c r="G101" s="256">
        <v>3778614.91</v>
      </c>
      <c r="H101" s="258">
        <v>461191.4</v>
      </c>
      <c r="I101" s="256">
        <v>277673.78000000003</v>
      </c>
      <c r="J101" s="279">
        <v>0</v>
      </c>
      <c r="K101" s="279">
        <v>0</v>
      </c>
      <c r="L101" s="279">
        <v>35</v>
      </c>
      <c r="M101" s="256">
        <v>183517.62</v>
      </c>
      <c r="N101" s="258"/>
      <c r="O101" s="258">
        <v>0</v>
      </c>
      <c r="P101" s="258"/>
      <c r="Q101" s="258">
        <v>0</v>
      </c>
      <c r="R101" s="258"/>
      <c r="S101" s="258">
        <v>0</v>
      </c>
      <c r="T101" s="257">
        <v>0</v>
      </c>
      <c r="U101" s="258">
        <v>0</v>
      </c>
      <c r="V101" s="280" t="s">
        <v>235</v>
      </c>
      <c r="W101" s="275">
        <v>273</v>
      </c>
      <c r="X101" s="258">
        <v>1980925.61</v>
      </c>
      <c r="Y101" s="275">
        <v>0</v>
      </c>
      <c r="Z101" s="275">
        <v>0</v>
      </c>
      <c r="AA101" s="275">
        <v>0</v>
      </c>
      <c r="AB101" s="275">
        <v>0</v>
      </c>
      <c r="AC101" s="275">
        <v>0</v>
      </c>
      <c r="AD101" s="275">
        <v>0</v>
      </c>
      <c r="AE101" s="275">
        <v>0</v>
      </c>
      <c r="AF101" s="275">
        <v>0</v>
      </c>
      <c r="AG101" s="275">
        <v>0</v>
      </c>
      <c r="AH101" s="275">
        <v>0</v>
      </c>
      <c r="AI101" s="275">
        <v>1166460.23</v>
      </c>
      <c r="AJ101" s="275">
        <v>113358.45</v>
      </c>
      <c r="AK101" s="275">
        <v>56679.22</v>
      </c>
      <c r="AL101" s="275">
        <v>0</v>
      </c>
    </row>
    <row r="102" spans="1:38" s="38" customFormat="1" ht="12" hidden="1" customHeight="1" x14ac:dyDescent="0.2">
      <c r="A102" s="249">
        <v>82</v>
      </c>
      <c r="B102" s="250" t="s">
        <v>1385</v>
      </c>
      <c r="C102" s="254">
        <v>2.3643268780348476</v>
      </c>
      <c r="D102" s="253">
        <v>1980</v>
      </c>
      <c r="E102" s="277">
        <v>2023</v>
      </c>
      <c r="F102" s="254">
        <v>506818.19</v>
      </c>
      <c r="G102" s="256">
        <v>713755.9</v>
      </c>
      <c r="H102" s="258">
        <v>681636.88</v>
      </c>
      <c r="I102" s="279">
        <v>0</v>
      </c>
      <c r="J102" s="279">
        <v>0</v>
      </c>
      <c r="K102" s="279">
        <v>0</v>
      </c>
      <c r="L102" s="279">
        <v>130</v>
      </c>
      <c r="M102" s="256">
        <v>681636.88</v>
      </c>
      <c r="N102" s="258"/>
      <c r="O102" s="258">
        <v>0</v>
      </c>
      <c r="P102" s="258"/>
      <c r="Q102" s="258">
        <v>0</v>
      </c>
      <c r="R102" s="258"/>
      <c r="S102" s="258">
        <v>0</v>
      </c>
      <c r="T102" s="257">
        <v>0</v>
      </c>
      <c r="U102" s="258">
        <v>0</v>
      </c>
      <c r="V102" s="280"/>
      <c r="W102" s="275">
        <v>0</v>
      </c>
      <c r="X102" s="258">
        <v>0</v>
      </c>
      <c r="Y102" s="275">
        <v>0</v>
      </c>
      <c r="Z102" s="275">
        <v>0</v>
      </c>
      <c r="AA102" s="275">
        <v>0</v>
      </c>
      <c r="AB102" s="275">
        <v>0</v>
      </c>
      <c r="AC102" s="275">
        <v>0</v>
      </c>
      <c r="AD102" s="275">
        <v>0</v>
      </c>
      <c r="AE102" s="275">
        <v>0</v>
      </c>
      <c r="AF102" s="275">
        <v>0</v>
      </c>
      <c r="AG102" s="275">
        <v>0</v>
      </c>
      <c r="AH102" s="275">
        <v>0</v>
      </c>
      <c r="AI102" s="275">
        <v>0</v>
      </c>
      <c r="AJ102" s="275">
        <v>21412.68</v>
      </c>
      <c r="AK102" s="275">
        <v>10706.34</v>
      </c>
      <c r="AL102" s="275">
        <v>0</v>
      </c>
    </row>
    <row r="103" spans="1:38" s="38" customFormat="1" ht="12" hidden="1" customHeight="1" x14ac:dyDescent="0.2">
      <c r="A103" s="249">
        <v>83</v>
      </c>
      <c r="B103" s="250" t="s">
        <v>1386</v>
      </c>
      <c r="C103" s="254">
        <v>6.7276686873194746</v>
      </c>
      <c r="D103" s="253">
        <v>1977</v>
      </c>
      <c r="E103" s="277">
        <v>2023</v>
      </c>
      <c r="F103" s="254">
        <v>434595.7</v>
      </c>
      <c r="G103" s="256">
        <v>977296.55</v>
      </c>
      <c r="H103" s="258">
        <v>933318.2</v>
      </c>
      <c r="I103" s="279">
        <v>0</v>
      </c>
      <c r="J103" s="279">
        <v>0</v>
      </c>
      <c r="K103" s="279">
        <v>0</v>
      </c>
      <c r="L103" s="279">
        <v>178</v>
      </c>
      <c r="M103" s="256">
        <v>933318.2</v>
      </c>
      <c r="N103" s="258"/>
      <c r="O103" s="258">
        <v>0</v>
      </c>
      <c r="P103" s="258"/>
      <c r="Q103" s="258">
        <v>0</v>
      </c>
      <c r="R103" s="258"/>
      <c r="S103" s="258">
        <v>0</v>
      </c>
      <c r="T103" s="257">
        <v>0</v>
      </c>
      <c r="U103" s="258">
        <v>0</v>
      </c>
      <c r="V103" s="280"/>
      <c r="W103" s="275">
        <v>0</v>
      </c>
      <c r="X103" s="258">
        <v>0</v>
      </c>
      <c r="Y103" s="275">
        <v>0</v>
      </c>
      <c r="Z103" s="275">
        <v>0</v>
      </c>
      <c r="AA103" s="275">
        <v>0</v>
      </c>
      <c r="AB103" s="275">
        <v>0</v>
      </c>
      <c r="AC103" s="275">
        <v>0</v>
      </c>
      <c r="AD103" s="275">
        <v>0</v>
      </c>
      <c r="AE103" s="275">
        <v>0</v>
      </c>
      <c r="AF103" s="275">
        <v>0</v>
      </c>
      <c r="AG103" s="275">
        <v>0</v>
      </c>
      <c r="AH103" s="275">
        <v>0</v>
      </c>
      <c r="AI103" s="275">
        <v>0</v>
      </c>
      <c r="AJ103" s="275">
        <v>29318.9</v>
      </c>
      <c r="AK103" s="275">
        <v>14659.45</v>
      </c>
      <c r="AL103" s="275">
        <v>0</v>
      </c>
    </row>
    <row r="104" spans="1:38" s="38" customFormat="1" ht="12" hidden="1" customHeight="1" x14ac:dyDescent="0.2">
      <c r="A104" s="249">
        <v>84</v>
      </c>
      <c r="B104" s="250" t="s">
        <v>1388</v>
      </c>
      <c r="C104" s="254">
        <v>2.8022150446930687</v>
      </c>
      <c r="D104" s="253">
        <v>1960</v>
      </c>
      <c r="E104" s="277">
        <v>2023</v>
      </c>
      <c r="F104" s="254">
        <v>752326.03</v>
      </c>
      <c r="G104" s="256">
        <v>1131028.58</v>
      </c>
      <c r="H104" s="258">
        <v>1080132.29</v>
      </c>
      <c r="I104" s="279">
        <v>0</v>
      </c>
      <c r="J104" s="279">
        <v>0</v>
      </c>
      <c r="K104" s="279">
        <v>0</v>
      </c>
      <c r="L104" s="279">
        <v>206</v>
      </c>
      <c r="M104" s="256">
        <v>1080132.29</v>
      </c>
      <c r="N104" s="258"/>
      <c r="O104" s="258">
        <v>0</v>
      </c>
      <c r="P104" s="258"/>
      <c r="Q104" s="258">
        <v>0</v>
      </c>
      <c r="R104" s="258"/>
      <c r="S104" s="258">
        <v>0</v>
      </c>
      <c r="T104" s="257">
        <v>0</v>
      </c>
      <c r="U104" s="258">
        <v>0</v>
      </c>
      <c r="V104" s="280"/>
      <c r="W104" s="275">
        <v>0</v>
      </c>
      <c r="X104" s="258">
        <v>0</v>
      </c>
      <c r="Y104" s="275">
        <v>0</v>
      </c>
      <c r="Z104" s="275">
        <v>0</v>
      </c>
      <c r="AA104" s="275">
        <v>0</v>
      </c>
      <c r="AB104" s="275">
        <v>0</v>
      </c>
      <c r="AC104" s="275">
        <v>0</v>
      </c>
      <c r="AD104" s="275">
        <v>0</v>
      </c>
      <c r="AE104" s="275">
        <v>0</v>
      </c>
      <c r="AF104" s="275">
        <v>0</v>
      </c>
      <c r="AG104" s="275">
        <v>0</v>
      </c>
      <c r="AH104" s="275">
        <v>0</v>
      </c>
      <c r="AI104" s="275">
        <v>0</v>
      </c>
      <c r="AJ104" s="275">
        <v>33930.86</v>
      </c>
      <c r="AK104" s="275">
        <v>16965.43</v>
      </c>
      <c r="AL104" s="275">
        <v>0</v>
      </c>
    </row>
    <row r="105" spans="1:38" s="38" customFormat="1" ht="12" hidden="1" customHeight="1" x14ac:dyDescent="0.2">
      <c r="A105" s="249">
        <v>85</v>
      </c>
      <c r="B105" s="250" t="s">
        <v>1389</v>
      </c>
      <c r="C105" s="254">
        <v>1.7245907769007076</v>
      </c>
      <c r="D105" s="253">
        <v>1957</v>
      </c>
      <c r="E105" s="277">
        <v>2023</v>
      </c>
      <c r="F105" s="254">
        <v>271177.46999999997</v>
      </c>
      <c r="G105" s="256">
        <v>345897.09</v>
      </c>
      <c r="H105" s="258">
        <v>330331.71999999997</v>
      </c>
      <c r="I105" s="279">
        <v>0</v>
      </c>
      <c r="J105" s="279">
        <v>0</v>
      </c>
      <c r="K105" s="279">
        <v>0</v>
      </c>
      <c r="L105" s="279">
        <v>63</v>
      </c>
      <c r="M105" s="256">
        <v>330331.71999999997</v>
      </c>
      <c r="N105" s="258"/>
      <c r="O105" s="258">
        <v>0</v>
      </c>
      <c r="P105" s="258"/>
      <c r="Q105" s="258">
        <v>0</v>
      </c>
      <c r="R105" s="258"/>
      <c r="S105" s="258">
        <v>0</v>
      </c>
      <c r="T105" s="257">
        <v>0</v>
      </c>
      <c r="U105" s="258">
        <v>0</v>
      </c>
      <c r="V105" s="280"/>
      <c r="W105" s="275">
        <v>0</v>
      </c>
      <c r="X105" s="258">
        <v>0</v>
      </c>
      <c r="Y105" s="275">
        <v>0</v>
      </c>
      <c r="Z105" s="275">
        <v>0</v>
      </c>
      <c r="AA105" s="275">
        <v>0</v>
      </c>
      <c r="AB105" s="275">
        <v>0</v>
      </c>
      <c r="AC105" s="275">
        <v>0</v>
      </c>
      <c r="AD105" s="275">
        <v>0</v>
      </c>
      <c r="AE105" s="275">
        <v>0</v>
      </c>
      <c r="AF105" s="275">
        <v>0</v>
      </c>
      <c r="AG105" s="275">
        <v>0</v>
      </c>
      <c r="AH105" s="275">
        <v>0</v>
      </c>
      <c r="AI105" s="275">
        <v>0</v>
      </c>
      <c r="AJ105" s="275">
        <v>10376.91</v>
      </c>
      <c r="AK105" s="275">
        <v>5188.46</v>
      </c>
      <c r="AL105" s="275">
        <v>0</v>
      </c>
    </row>
    <row r="106" spans="1:38" s="38" customFormat="1" ht="12" hidden="1" customHeight="1" x14ac:dyDescent="0.2">
      <c r="A106" s="249">
        <v>86</v>
      </c>
      <c r="B106" s="250" t="s">
        <v>1390</v>
      </c>
      <c r="C106" s="254">
        <v>-0.34991995583770347</v>
      </c>
      <c r="D106" s="253">
        <v>1968</v>
      </c>
      <c r="E106" s="277">
        <v>2023</v>
      </c>
      <c r="F106" s="254">
        <v>148670.59</v>
      </c>
      <c r="G106" s="256">
        <v>137260.75</v>
      </c>
      <c r="H106" s="258">
        <v>131084.01999999999</v>
      </c>
      <c r="I106" s="279">
        <v>0</v>
      </c>
      <c r="J106" s="279">
        <v>0</v>
      </c>
      <c r="K106" s="279">
        <v>0</v>
      </c>
      <c r="L106" s="279">
        <v>25</v>
      </c>
      <c r="M106" s="256">
        <v>131084.01999999999</v>
      </c>
      <c r="N106" s="258"/>
      <c r="O106" s="258">
        <v>0</v>
      </c>
      <c r="P106" s="258"/>
      <c r="Q106" s="258">
        <v>0</v>
      </c>
      <c r="R106" s="258"/>
      <c r="S106" s="258">
        <v>0</v>
      </c>
      <c r="T106" s="257">
        <v>0</v>
      </c>
      <c r="U106" s="258">
        <v>0</v>
      </c>
      <c r="V106" s="280"/>
      <c r="W106" s="275">
        <v>0</v>
      </c>
      <c r="X106" s="258">
        <v>0</v>
      </c>
      <c r="Y106" s="275">
        <v>0</v>
      </c>
      <c r="Z106" s="275">
        <v>0</v>
      </c>
      <c r="AA106" s="275">
        <v>0</v>
      </c>
      <c r="AB106" s="275">
        <v>0</v>
      </c>
      <c r="AC106" s="275">
        <v>0</v>
      </c>
      <c r="AD106" s="275">
        <v>0</v>
      </c>
      <c r="AE106" s="275">
        <v>0</v>
      </c>
      <c r="AF106" s="275">
        <v>0</v>
      </c>
      <c r="AG106" s="275">
        <v>0</v>
      </c>
      <c r="AH106" s="275">
        <v>0</v>
      </c>
      <c r="AI106" s="275">
        <v>0</v>
      </c>
      <c r="AJ106" s="275">
        <v>4117.82</v>
      </c>
      <c r="AK106" s="275">
        <v>2058.91</v>
      </c>
      <c r="AL106" s="275">
        <v>0</v>
      </c>
    </row>
    <row r="107" spans="1:38" s="38" customFormat="1" ht="12" hidden="1" customHeight="1" x14ac:dyDescent="0.2">
      <c r="A107" s="249">
        <v>87</v>
      </c>
      <c r="B107" s="250" t="s">
        <v>1391</v>
      </c>
      <c r="C107" s="254">
        <v>9.7283409954027569</v>
      </c>
      <c r="D107" s="253">
        <v>1960</v>
      </c>
      <c r="E107" s="277">
        <v>2023</v>
      </c>
      <c r="F107" s="254">
        <v>745977.17</v>
      </c>
      <c r="G107" s="256">
        <v>2060091.2</v>
      </c>
      <c r="H107" s="258">
        <v>1846495.96</v>
      </c>
      <c r="I107" s="256">
        <v>1506362.38</v>
      </c>
      <c r="J107" s="279">
        <v>0</v>
      </c>
      <c r="K107" s="279">
        <v>0</v>
      </c>
      <c r="L107" s="279">
        <v>27</v>
      </c>
      <c r="M107" s="256">
        <v>141570.74</v>
      </c>
      <c r="N107" s="258">
        <v>40</v>
      </c>
      <c r="O107" s="258">
        <v>93954.05</v>
      </c>
      <c r="P107" s="258"/>
      <c r="Q107" s="258">
        <v>0</v>
      </c>
      <c r="R107" s="258">
        <v>40</v>
      </c>
      <c r="S107" s="258">
        <v>104608.79</v>
      </c>
      <c r="T107" s="257">
        <v>0</v>
      </c>
      <c r="U107" s="258">
        <v>0</v>
      </c>
      <c r="V107" s="280"/>
      <c r="W107" s="275">
        <v>0</v>
      </c>
      <c r="X107" s="258">
        <v>0</v>
      </c>
      <c r="Y107" s="275">
        <v>0</v>
      </c>
      <c r="Z107" s="275">
        <v>0</v>
      </c>
      <c r="AA107" s="275">
        <v>0</v>
      </c>
      <c r="AB107" s="275">
        <v>0</v>
      </c>
      <c r="AC107" s="275">
        <v>0</v>
      </c>
      <c r="AD107" s="275">
        <v>0</v>
      </c>
      <c r="AE107" s="275">
        <v>0</v>
      </c>
      <c r="AF107" s="275">
        <v>0</v>
      </c>
      <c r="AG107" s="275">
        <v>0</v>
      </c>
      <c r="AH107" s="275">
        <v>0</v>
      </c>
      <c r="AI107" s="275">
        <v>120891.13</v>
      </c>
      <c r="AJ107" s="275">
        <v>61802.74</v>
      </c>
      <c r="AK107" s="275">
        <v>30901.37</v>
      </c>
      <c r="AL107" s="275">
        <v>0</v>
      </c>
    </row>
    <row r="108" spans="1:38" s="38" customFormat="1" ht="12" hidden="1" customHeight="1" x14ac:dyDescent="0.2">
      <c r="A108" s="249">
        <v>88</v>
      </c>
      <c r="B108" s="250" t="s">
        <v>1394</v>
      </c>
      <c r="C108" s="254">
        <v>131.14385221598005</v>
      </c>
      <c r="D108" s="253">
        <v>1964</v>
      </c>
      <c r="E108" s="277">
        <v>2023</v>
      </c>
      <c r="F108" s="254">
        <v>229101.57</v>
      </c>
      <c r="G108" s="256">
        <v>5271320.4000000004</v>
      </c>
      <c r="H108" s="258">
        <v>645925.59</v>
      </c>
      <c r="I108" s="256">
        <v>436191.16</v>
      </c>
      <c r="J108" s="279">
        <v>0</v>
      </c>
      <c r="K108" s="279">
        <v>0</v>
      </c>
      <c r="L108" s="279">
        <v>40</v>
      </c>
      <c r="M108" s="256">
        <v>209734.43</v>
      </c>
      <c r="N108" s="258"/>
      <c r="O108" s="258">
        <v>0</v>
      </c>
      <c r="P108" s="258"/>
      <c r="Q108" s="258">
        <v>0</v>
      </c>
      <c r="R108" s="258"/>
      <c r="S108" s="258">
        <v>0</v>
      </c>
      <c r="T108" s="257">
        <v>0</v>
      </c>
      <c r="U108" s="258">
        <v>0</v>
      </c>
      <c r="V108" s="280" t="s">
        <v>235</v>
      </c>
      <c r="W108" s="275">
        <v>444</v>
      </c>
      <c r="X108" s="258">
        <v>3221725.16</v>
      </c>
      <c r="Y108" s="275">
        <v>0</v>
      </c>
      <c r="Z108" s="275">
        <v>0</v>
      </c>
      <c r="AA108" s="275">
        <v>0</v>
      </c>
      <c r="AB108" s="275">
        <v>0</v>
      </c>
      <c r="AC108" s="275">
        <v>0</v>
      </c>
      <c r="AD108" s="275">
        <v>0</v>
      </c>
      <c r="AE108" s="275">
        <v>0</v>
      </c>
      <c r="AF108" s="275">
        <v>0</v>
      </c>
      <c r="AG108" s="275">
        <v>0</v>
      </c>
      <c r="AH108" s="275">
        <v>0</v>
      </c>
      <c r="AI108" s="275">
        <v>1166460.23</v>
      </c>
      <c r="AJ108" s="275">
        <v>158139.60999999999</v>
      </c>
      <c r="AK108" s="275">
        <v>79069.81</v>
      </c>
      <c r="AL108" s="275">
        <v>0</v>
      </c>
    </row>
    <row r="109" spans="1:38" s="38" customFormat="1" ht="12" hidden="1" customHeight="1" x14ac:dyDescent="0.2">
      <c r="A109" s="249">
        <v>89</v>
      </c>
      <c r="B109" s="250" t="s">
        <v>1402</v>
      </c>
      <c r="C109" s="254">
        <v>75.397163081700697</v>
      </c>
      <c r="D109" s="253">
        <v>1918</v>
      </c>
      <c r="E109" s="277">
        <v>2023</v>
      </c>
      <c r="F109" s="254">
        <v>123832.63</v>
      </c>
      <c r="G109" s="256">
        <v>1774804.31</v>
      </c>
      <c r="H109" s="258">
        <v>905925.52</v>
      </c>
      <c r="I109" s="256">
        <v>259245.69</v>
      </c>
      <c r="J109" s="279">
        <v>80</v>
      </c>
      <c r="K109" s="256">
        <v>439728.6</v>
      </c>
      <c r="L109" s="279">
        <v>27</v>
      </c>
      <c r="M109" s="256">
        <v>141570.74</v>
      </c>
      <c r="N109" s="258"/>
      <c r="O109" s="258">
        <v>0</v>
      </c>
      <c r="P109" s="258"/>
      <c r="Q109" s="258">
        <v>0</v>
      </c>
      <c r="R109" s="258">
        <v>25</v>
      </c>
      <c r="S109" s="258">
        <v>65380.49</v>
      </c>
      <c r="T109" s="257">
        <v>0</v>
      </c>
      <c r="U109" s="258">
        <v>0</v>
      </c>
      <c r="V109" s="280"/>
      <c r="W109" s="275">
        <v>0</v>
      </c>
      <c r="X109" s="258">
        <v>0</v>
      </c>
      <c r="Y109" s="275">
        <v>0</v>
      </c>
      <c r="Z109" s="275">
        <v>0</v>
      </c>
      <c r="AA109" s="275">
        <v>0</v>
      </c>
      <c r="AB109" s="275">
        <v>0</v>
      </c>
      <c r="AC109" s="275">
        <v>0</v>
      </c>
      <c r="AD109" s="275">
        <v>0</v>
      </c>
      <c r="AE109" s="275">
        <v>0</v>
      </c>
      <c r="AF109" s="275">
        <v>0</v>
      </c>
      <c r="AG109" s="275">
        <v>0</v>
      </c>
      <c r="AH109" s="275">
        <v>0</v>
      </c>
      <c r="AI109" s="275">
        <v>789012.6</v>
      </c>
      <c r="AJ109" s="275">
        <v>53244.13</v>
      </c>
      <c r="AK109" s="275">
        <v>26622.06</v>
      </c>
      <c r="AL109" s="275">
        <v>0</v>
      </c>
    </row>
    <row r="110" spans="1:38" s="38" customFormat="1" ht="12" hidden="1" customHeight="1" x14ac:dyDescent="0.2">
      <c r="A110" s="249">
        <v>90</v>
      </c>
      <c r="B110" s="250" t="s">
        <v>1403</v>
      </c>
      <c r="C110" s="254">
        <v>29.036433324527977</v>
      </c>
      <c r="D110" s="253">
        <v>1969</v>
      </c>
      <c r="E110" s="277">
        <v>2023</v>
      </c>
      <c r="F110" s="254">
        <v>420252.55</v>
      </c>
      <c r="G110" s="256">
        <v>2728561.89</v>
      </c>
      <c r="H110" s="258">
        <v>2605776.6</v>
      </c>
      <c r="I110" s="256">
        <v>862452.62</v>
      </c>
      <c r="J110" s="279">
        <v>170</v>
      </c>
      <c r="K110" s="256">
        <v>934423.28</v>
      </c>
      <c r="L110" s="279">
        <v>88</v>
      </c>
      <c r="M110" s="256">
        <v>461415.74</v>
      </c>
      <c r="N110" s="258">
        <v>70</v>
      </c>
      <c r="O110" s="258">
        <v>164419.57999999999</v>
      </c>
      <c r="P110" s="258"/>
      <c r="Q110" s="258">
        <v>0</v>
      </c>
      <c r="R110" s="258">
        <v>70</v>
      </c>
      <c r="S110" s="258">
        <v>183065.38</v>
      </c>
      <c r="T110" s="257">
        <v>0</v>
      </c>
      <c r="U110" s="258">
        <v>0</v>
      </c>
      <c r="V110" s="280"/>
      <c r="W110" s="275">
        <v>0</v>
      </c>
      <c r="X110" s="258">
        <v>0</v>
      </c>
      <c r="Y110" s="275">
        <v>0</v>
      </c>
      <c r="Z110" s="275">
        <v>0</v>
      </c>
      <c r="AA110" s="275">
        <v>0</v>
      </c>
      <c r="AB110" s="275">
        <v>0</v>
      </c>
      <c r="AC110" s="275">
        <v>0</v>
      </c>
      <c r="AD110" s="275">
        <v>0</v>
      </c>
      <c r="AE110" s="275">
        <v>0</v>
      </c>
      <c r="AF110" s="275">
        <v>0</v>
      </c>
      <c r="AG110" s="275">
        <v>0</v>
      </c>
      <c r="AH110" s="275">
        <v>0</v>
      </c>
      <c r="AI110" s="275">
        <v>0</v>
      </c>
      <c r="AJ110" s="275">
        <v>81856.86</v>
      </c>
      <c r="AK110" s="275">
        <v>40928.43</v>
      </c>
      <c r="AL110" s="275">
        <v>0</v>
      </c>
    </row>
    <row r="111" spans="1:38" s="38" customFormat="1" ht="12" hidden="1" customHeight="1" x14ac:dyDescent="0.2">
      <c r="A111" s="249">
        <v>91</v>
      </c>
      <c r="B111" s="250" t="s">
        <v>1404</v>
      </c>
      <c r="C111" s="254">
        <v>16.8288270586654</v>
      </c>
      <c r="D111" s="253">
        <v>1972</v>
      </c>
      <c r="E111" s="277">
        <v>2023</v>
      </c>
      <c r="F111" s="254">
        <v>399115.64</v>
      </c>
      <c r="G111" s="256">
        <v>1776336.36</v>
      </c>
      <c r="H111" s="258">
        <v>1696401.22</v>
      </c>
      <c r="I111" s="256">
        <v>887500.52</v>
      </c>
      <c r="J111" s="279">
        <v>0</v>
      </c>
      <c r="K111" s="279">
        <v>0</v>
      </c>
      <c r="L111" s="279">
        <v>88</v>
      </c>
      <c r="M111" s="256">
        <v>461415.74</v>
      </c>
      <c r="N111" s="258">
        <v>70</v>
      </c>
      <c r="O111" s="258">
        <v>164419.57999999999</v>
      </c>
      <c r="P111" s="258"/>
      <c r="Q111" s="258">
        <v>0</v>
      </c>
      <c r="R111" s="258">
        <v>70</v>
      </c>
      <c r="S111" s="258">
        <v>183065.38</v>
      </c>
      <c r="T111" s="257">
        <v>0</v>
      </c>
      <c r="U111" s="258">
        <v>0</v>
      </c>
      <c r="V111" s="280"/>
      <c r="W111" s="275">
        <v>0</v>
      </c>
      <c r="X111" s="258">
        <v>0</v>
      </c>
      <c r="Y111" s="275">
        <v>0</v>
      </c>
      <c r="Z111" s="275">
        <v>0</v>
      </c>
      <c r="AA111" s="275">
        <v>0</v>
      </c>
      <c r="AB111" s="275">
        <v>0</v>
      </c>
      <c r="AC111" s="275">
        <v>0</v>
      </c>
      <c r="AD111" s="275">
        <v>0</v>
      </c>
      <c r="AE111" s="275">
        <v>0</v>
      </c>
      <c r="AF111" s="275">
        <v>0</v>
      </c>
      <c r="AG111" s="275">
        <v>0</v>
      </c>
      <c r="AH111" s="275">
        <v>0</v>
      </c>
      <c r="AI111" s="275">
        <v>0</v>
      </c>
      <c r="AJ111" s="275">
        <v>53290.09</v>
      </c>
      <c r="AK111" s="275">
        <v>26645.05</v>
      </c>
      <c r="AL111" s="275">
        <v>0</v>
      </c>
    </row>
    <row r="112" spans="1:38" s="38" customFormat="1" ht="12" hidden="1" customHeight="1" x14ac:dyDescent="0.2">
      <c r="A112" s="249">
        <v>92</v>
      </c>
      <c r="B112" s="250" t="s">
        <v>1405</v>
      </c>
      <c r="C112" s="254">
        <v>16.003142328336107</v>
      </c>
      <c r="D112" s="253">
        <v>1974</v>
      </c>
      <c r="E112" s="277">
        <v>2023</v>
      </c>
      <c r="F112" s="254">
        <v>439680.09</v>
      </c>
      <c r="G112" s="256">
        <v>1736654.76</v>
      </c>
      <c r="H112" s="258">
        <v>1658505.3</v>
      </c>
      <c r="I112" s="256">
        <v>879807.23</v>
      </c>
      <c r="J112" s="279">
        <v>0</v>
      </c>
      <c r="K112" s="279">
        <v>0</v>
      </c>
      <c r="L112" s="279">
        <v>80</v>
      </c>
      <c r="M112" s="256">
        <v>419468.85</v>
      </c>
      <c r="N112" s="258">
        <v>75</v>
      </c>
      <c r="O112" s="258">
        <v>176163.84</v>
      </c>
      <c r="P112" s="258"/>
      <c r="Q112" s="258">
        <v>0</v>
      </c>
      <c r="R112" s="258">
        <v>70</v>
      </c>
      <c r="S112" s="258">
        <v>183065.38</v>
      </c>
      <c r="T112" s="257">
        <v>0</v>
      </c>
      <c r="U112" s="258">
        <v>0</v>
      </c>
      <c r="V112" s="280"/>
      <c r="W112" s="275">
        <v>0</v>
      </c>
      <c r="X112" s="258">
        <v>0</v>
      </c>
      <c r="Y112" s="275">
        <v>0</v>
      </c>
      <c r="Z112" s="275">
        <v>0</v>
      </c>
      <c r="AA112" s="275">
        <v>0</v>
      </c>
      <c r="AB112" s="275">
        <v>0</v>
      </c>
      <c r="AC112" s="275">
        <v>0</v>
      </c>
      <c r="AD112" s="275">
        <v>0</v>
      </c>
      <c r="AE112" s="275">
        <v>0</v>
      </c>
      <c r="AF112" s="275">
        <v>0</v>
      </c>
      <c r="AG112" s="275">
        <v>0</v>
      </c>
      <c r="AH112" s="275">
        <v>0</v>
      </c>
      <c r="AI112" s="275">
        <v>0</v>
      </c>
      <c r="AJ112" s="275">
        <v>52099.64</v>
      </c>
      <c r="AK112" s="275">
        <v>26049.82</v>
      </c>
      <c r="AL112" s="275">
        <v>0</v>
      </c>
    </row>
    <row r="113" spans="1:38" s="38" customFormat="1" ht="12" hidden="1" customHeight="1" x14ac:dyDescent="0.2">
      <c r="A113" s="249">
        <v>93</v>
      </c>
      <c r="B113" s="250" t="s">
        <v>1406</v>
      </c>
      <c r="C113" s="254">
        <v>17.142611021319169</v>
      </c>
      <c r="D113" s="253">
        <v>1976</v>
      </c>
      <c r="E113" s="277">
        <v>2023</v>
      </c>
      <c r="F113" s="254">
        <v>406331.05</v>
      </c>
      <c r="G113" s="256">
        <v>1742734.72</v>
      </c>
      <c r="H113" s="258">
        <v>1664311.66</v>
      </c>
      <c r="I113" s="256">
        <v>843666.7</v>
      </c>
      <c r="J113" s="279">
        <v>0</v>
      </c>
      <c r="K113" s="279">
        <v>0</v>
      </c>
      <c r="L113" s="279">
        <v>88</v>
      </c>
      <c r="M113" s="256">
        <v>461415.74</v>
      </c>
      <c r="N113" s="258">
        <v>75</v>
      </c>
      <c r="O113" s="258">
        <v>176163.84</v>
      </c>
      <c r="P113" s="258"/>
      <c r="Q113" s="258">
        <v>0</v>
      </c>
      <c r="R113" s="258">
        <v>70</v>
      </c>
      <c r="S113" s="258">
        <v>183065.38</v>
      </c>
      <c r="T113" s="257">
        <v>0</v>
      </c>
      <c r="U113" s="258">
        <v>0</v>
      </c>
      <c r="V113" s="280"/>
      <c r="W113" s="275">
        <v>0</v>
      </c>
      <c r="X113" s="258">
        <v>0</v>
      </c>
      <c r="Y113" s="275">
        <v>0</v>
      </c>
      <c r="Z113" s="275">
        <v>0</v>
      </c>
      <c r="AA113" s="275">
        <v>0</v>
      </c>
      <c r="AB113" s="275">
        <v>0</v>
      </c>
      <c r="AC113" s="275">
        <v>0</v>
      </c>
      <c r="AD113" s="275">
        <v>0</v>
      </c>
      <c r="AE113" s="275">
        <v>0</v>
      </c>
      <c r="AF113" s="275">
        <v>0</v>
      </c>
      <c r="AG113" s="275">
        <v>0</v>
      </c>
      <c r="AH113" s="275">
        <v>0</v>
      </c>
      <c r="AI113" s="275">
        <v>0</v>
      </c>
      <c r="AJ113" s="275">
        <v>52282.04</v>
      </c>
      <c r="AK113" s="275">
        <v>26141.02</v>
      </c>
      <c r="AL113" s="275">
        <v>0</v>
      </c>
    </row>
    <row r="114" spans="1:38" s="38" customFormat="1" ht="12" hidden="1" customHeight="1" x14ac:dyDescent="0.2">
      <c r="A114" s="249">
        <v>94</v>
      </c>
      <c r="B114" s="250" t="s">
        <v>1407</v>
      </c>
      <c r="C114" s="254">
        <v>9.3106575550493531</v>
      </c>
      <c r="D114" s="253">
        <v>1958</v>
      </c>
      <c r="E114" s="277">
        <v>2023</v>
      </c>
      <c r="F114" s="254">
        <v>175252.11</v>
      </c>
      <c r="G114" s="256">
        <v>543116.18999999994</v>
      </c>
      <c r="H114" s="258">
        <v>518675.96</v>
      </c>
      <c r="I114" s="279">
        <v>0</v>
      </c>
      <c r="J114" s="279">
        <v>0</v>
      </c>
      <c r="K114" s="279">
        <v>0</v>
      </c>
      <c r="L114" s="279">
        <v>78</v>
      </c>
      <c r="M114" s="256">
        <v>408982.13</v>
      </c>
      <c r="N114" s="258">
        <v>30</v>
      </c>
      <c r="O114" s="258">
        <v>70465.53</v>
      </c>
      <c r="P114" s="258"/>
      <c r="Q114" s="258">
        <v>0</v>
      </c>
      <c r="R114" s="258">
        <v>15</v>
      </c>
      <c r="S114" s="258">
        <v>39228.300000000003</v>
      </c>
      <c r="T114" s="257">
        <v>0</v>
      </c>
      <c r="U114" s="258">
        <v>0</v>
      </c>
      <c r="V114" s="280"/>
      <c r="W114" s="275">
        <v>0</v>
      </c>
      <c r="X114" s="258">
        <v>0</v>
      </c>
      <c r="Y114" s="275">
        <v>0</v>
      </c>
      <c r="Z114" s="275">
        <v>0</v>
      </c>
      <c r="AA114" s="275">
        <v>0</v>
      </c>
      <c r="AB114" s="275">
        <v>0</v>
      </c>
      <c r="AC114" s="275">
        <v>0</v>
      </c>
      <c r="AD114" s="275">
        <v>0</v>
      </c>
      <c r="AE114" s="275">
        <v>0</v>
      </c>
      <c r="AF114" s="275">
        <v>0</v>
      </c>
      <c r="AG114" s="275">
        <v>0</v>
      </c>
      <c r="AH114" s="275">
        <v>0</v>
      </c>
      <c r="AI114" s="275">
        <v>0</v>
      </c>
      <c r="AJ114" s="275">
        <v>16293.49</v>
      </c>
      <c r="AK114" s="275">
        <v>8146.74</v>
      </c>
      <c r="AL114" s="275">
        <v>0</v>
      </c>
    </row>
    <row r="115" spans="1:38" s="38" customFormat="1" ht="12" hidden="1" customHeight="1" x14ac:dyDescent="0.2">
      <c r="A115" s="249">
        <v>95</v>
      </c>
      <c r="B115" s="250" t="s">
        <v>1409</v>
      </c>
      <c r="C115" s="254">
        <v>28.84169120649068</v>
      </c>
      <c r="D115" s="253">
        <v>1963</v>
      </c>
      <c r="E115" s="277">
        <v>2023</v>
      </c>
      <c r="F115" s="254">
        <v>623182.84</v>
      </c>
      <c r="G115" s="256">
        <v>3943409.49</v>
      </c>
      <c r="H115" s="258">
        <v>2599495.84</v>
      </c>
      <c r="I115" s="256">
        <v>1231909.04</v>
      </c>
      <c r="J115" s="279">
        <v>0</v>
      </c>
      <c r="K115" s="279">
        <v>0</v>
      </c>
      <c r="L115" s="279">
        <v>189</v>
      </c>
      <c r="M115" s="256">
        <v>990995.16</v>
      </c>
      <c r="N115" s="258"/>
      <c r="O115" s="258">
        <v>0</v>
      </c>
      <c r="P115" s="258"/>
      <c r="Q115" s="258">
        <v>0</v>
      </c>
      <c r="R115" s="258">
        <v>144</v>
      </c>
      <c r="S115" s="258">
        <v>376591.64</v>
      </c>
      <c r="T115" s="257">
        <v>0</v>
      </c>
      <c r="U115" s="258">
        <v>0</v>
      </c>
      <c r="V115" s="280"/>
      <c r="W115" s="275">
        <v>0</v>
      </c>
      <c r="X115" s="258">
        <v>0</v>
      </c>
      <c r="Y115" s="275">
        <v>0</v>
      </c>
      <c r="Z115" s="275">
        <v>0</v>
      </c>
      <c r="AA115" s="275">
        <v>0</v>
      </c>
      <c r="AB115" s="275">
        <v>0</v>
      </c>
      <c r="AC115" s="275">
        <v>0</v>
      </c>
      <c r="AD115" s="275">
        <v>0</v>
      </c>
      <c r="AE115" s="275">
        <v>0</v>
      </c>
      <c r="AF115" s="275">
        <v>0</v>
      </c>
      <c r="AG115" s="275">
        <v>0</v>
      </c>
      <c r="AH115" s="275">
        <v>0</v>
      </c>
      <c r="AI115" s="275">
        <v>1166460.23</v>
      </c>
      <c r="AJ115" s="275">
        <v>118302.28</v>
      </c>
      <c r="AK115" s="275">
        <v>59151.14</v>
      </c>
      <c r="AL115" s="275">
        <v>0</v>
      </c>
    </row>
    <row r="116" spans="1:38" s="38" customFormat="1" ht="12" hidden="1" customHeight="1" x14ac:dyDescent="0.2">
      <c r="A116" s="249">
        <v>96</v>
      </c>
      <c r="B116" s="250" t="s">
        <v>1410</v>
      </c>
      <c r="C116" s="254">
        <v>34.389133112269064</v>
      </c>
      <c r="D116" s="253">
        <v>1963</v>
      </c>
      <c r="E116" s="277">
        <v>2023</v>
      </c>
      <c r="F116" s="254">
        <v>649343.64</v>
      </c>
      <c r="G116" s="256">
        <v>4569498.4800000004</v>
      </c>
      <c r="H116" s="258">
        <v>3453967.32</v>
      </c>
      <c r="I116" s="256">
        <v>1217685.42</v>
      </c>
      <c r="J116" s="279">
        <v>180</v>
      </c>
      <c r="K116" s="256">
        <v>989389.36</v>
      </c>
      <c r="L116" s="279">
        <v>181</v>
      </c>
      <c r="M116" s="256">
        <v>949048.28</v>
      </c>
      <c r="N116" s="258">
        <v>60</v>
      </c>
      <c r="O116" s="258">
        <v>140931.07</v>
      </c>
      <c r="P116" s="258"/>
      <c r="Q116" s="258">
        <v>0</v>
      </c>
      <c r="R116" s="258">
        <v>60</v>
      </c>
      <c r="S116" s="258">
        <v>156913.19</v>
      </c>
      <c r="T116" s="257">
        <v>0</v>
      </c>
      <c r="U116" s="258">
        <v>0</v>
      </c>
      <c r="V116" s="280"/>
      <c r="W116" s="275">
        <v>0</v>
      </c>
      <c r="X116" s="258">
        <v>0</v>
      </c>
      <c r="Y116" s="275">
        <v>0</v>
      </c>
      <c r="Z116" s="275">
        <v>0</v>
      </c>
      <c r="AA116" s="275">
        <v>0</v>
      </c>
      <c r="AB116" s="275">
        <v>0</v>
      </c>
      <c r="AC116" s="275">
        <v>0</v>
      </c>
      <c r="AD116" s="275">
        <v>0</v>
      </c>
      <c r="AE116" s="275">
        <v>0</v>
      </c>
      <c r="AF116" s="275">
        <v>0</v>
      </c>
      <c r="AG116" s="275">
        <v>0</v>
      </c>
      <c r="AH116" s="275">
        <v>0</v>
      </c>
      <c r="AI116" s="275">
        <v>909903.73</v>
      </c>
      <c r="AJ116" s="275">
        <v>137084.95000000001</v>
      </c>
      <c r="AK116" s="275">
        <v>68542.48</v>
      </c>
      <c r="AL116" s="275">
        <v>0</v>
      </c>
    </row>
    <row r="117" spans="1:38" s="38" customFormat="1" ht="12" hidden="1" customHeight="1" x14ac:dyDescent="0.2">
      <c r="A117" s="249">
        <v>97</v>
      </c>
      <c r="B117" s="250" t="s">
        <v>1411</v>
      </c>
      <c r="C117" s="254">
        <v>27.049103976497744</v>
      </c>
      <c r="D117" s="253">
        <v>1962</v>
      </c>
      <c r="E117" s="277">
        <v>2023</v>
      </c>
      <c r="F117" s="254">
        <v>627473.15</v>
      </c>
      <c r="G117" s="256">
        <v>3721133.27</v>
      </c>
      <c r="H117" s="258">
        <v>2387222.04</v>
      </c>
      <c r="I117" s="256">
        <v>1224126.3</v>
      </c>
      <c r="J117" s="279">
        <v>0</v>
      </c>
      <c r="K117" s="279">
        <v>0</v>
      </c>
      <c r="L117" s="279">
        <v>150</v>
      </c>
      <c r="M117" s="256">
        <v>786504.1</v>
      </c>
      <c r="N117" s="258"/>
      <c r="O117" s="258">
        <v>0</v>
      </c>
      <c r="P117" s="258"/>
      <c r="Q117" s="258">
        <v>0</v>
      </c>
      <c r="R117" s="258">
        <v>144</v>
      </c>
      <c r="S117" s="258">
        <v>376591.64</v>
      </c>
      <c r="T117" s="257">
        <v>0</v>
      </c>
      <c r="U117" s="258">
        <v>0</v>
      </c>
      <c r="V117" s="280"/>
      <c r="W117" s="275">
        <v>0</v>
      </c>
      <c r="X117" s="258">
        <v>0</v>
      </c>
      <c r="Y117" s="275">
        <v>0</v>
      </c>
      <c r="Z117" s="275">
        <v>0</v>
      </c>
      <c r="AA117" s="275">
        <v>0</v>
      </c>
      <c r="AB117" s="275">
        <v>0</v>
      </c>
      <c r="AC117" s="275">
        <v>0</v>
      </c>
      <c r="AD117" s="275">
        <v>0</v>
      </c>
      <c r="AE117" s="275">
        <v>0</v>
      </c>
      <c r="AF117" s="275">
        <v>0</v>
      </c>
      <c r="AG117" s="275">
        <v>0</v>
      </c>
      <c r="AH117" s="275">
        <v>0</v>
      </c>
      <c r="AI117" s="275">
        <v>1166460.23</v>
      </c>
      <c r="AJ117" s="275">
        <v>111634</v>
      </c>
      <c r="AK117" s="275">
        <v>55817</v>
      </c>
      <c r="AL117" s="275">
        <v>0</v>
      </c>
    </row>
    <row r="118" spans="1:38" s="38" customFormat="1" ht="12" hidden="1" customHeight="1" x14ac:dyDescent="0.2">
      <c r="A118" s="249">
        <v>98</v>
      </c>
      <c r="B118" s="250" t="s">
        <v>1412</v>
      </c>
      <c r="C118" s="254">
        <v>14.661794328744557</v>
      </c>
      <c r="D118" s="253">
        <v>1968</v>
      </c>
      <c r="E118" s="277">
        <v>2023</v>
      </c>
      <c r="F118" s="254">
        <v>1234304.1599999999</v>
      </c>
      <c r="G118" s="256">
        <v>4598790.09</v>
      </c>
      <c r="H118" s="258">
        <v>4391844.54</v>
      </c>
      <c r="I118" s="256">
        <v>2453351.64</v>
      </c>
      <c r="J118" s="279">
        <v>0</v>
      </c>
      <c r="K118" s="279">
        <v>0</v>
      </c>
      <c r="L118" s="279">
        <v>250</v>
      </c>
      <c r="M118" s="256">
        <v>1310840.1599999999</v>
      </c>
      <c r="N118" s="258"/>
      <c r="O118" s="258">
        <v>0</v>
      </c>
      <c r="P118" s="258"/>
      <c r="Q118" s="258">
        <v>0</v>
      </c>
      <c r="R118" s="258">
        <v>240</v>
      </c>
      <c r="S118" s="258">
        <v>627652.74</v>
      </c>
      <c r="T118" s="257">
        <v>0</v>
      </c>
      <c r="U118" s="258">
        <v>0</v>
      </c>
      <c r="V118" s="280"/>
      <c r="W118" s="275">
        <v>0</v>
      </c>
      <c r="X118" s="258">
        <v>0</v>
      </c>
      <c r="Y118" s="275">
        <v>0</v>
      </c>
      <c r="Z118" s="275">
        <v>0</v>
      </c>
      <c r="AA118" s="275">
        <v>0</v>
      </c>
      <c r="AB118" s="275">
        <v>0</v>
      </c>
      <c r="AC118" s="275">
        <v>0</v>
      </c>
      <c r="AD118" s="275">
        <v>0</v>
      </c>
      <c r="AE118" s="275">
        <v>0</v>
      </c>
      <c r="AF118" s="275">
        <v>0</v>
      </c>
      <c r="AG118" s="275">
        <v>0</v>
      </c>
      <c r="AH118" s="275">
        <v>0</v>
      </c>
      <c r="AI118" s="275">
        <v>0</v>
      </c>
      <c r="AJ118" s="275">
        <v>137963.70000000001</v>
      </c>
      <c r="AK118" s="275">
        <v>68981.850000000006</v>
      </c>
      <c r="AL118" s="275">
        <v>0</v>
      </c>
    </row>
    <row r="119" spans="1:38" s="38" customFormat="1" ht="12" hidden="1" customHeight="1" x14ac:dyDescent="0.2">
      <c r="A119" s="249">
        <v>99</v>
      </c>
      <c r="B119" s="250" t="s">
        <v>1413</v>
      </c>
      <c r="C119" s="254">
        <v>17.082633677582301</v>
      </c>
      <c r="D119" s="253">
        <v>1960</v>
      </c>
      <c r="E119" s="277">
        <v>2023</v>
      </c>
      <c r="F119" s="254">
        <v>630079.56999999995</v>
      </c>
      <c r="G119" s="256">
        <v>2605071.1800000002</v>
      </c>
      <c r="H119" s="258">
        <v>2366951.84</v>
      </c>
      <c r="I119" s="256">
        <v>1235755.68</v>
      </c>
      <c r="J119" s="279">
        <v>0</v>
      </c>
      <c r="K119" s="279">
        <v>0</v>
      </c>
      <c r="L119" s="279">
        <v>140</v>
      </c>
      <c r="M119" s="256">
        <v>734070.49</v>
      </c>
      <c r="N119" s="258">
        <v>80</v>
      </c>
      <c r="O119" s="258">
        <v>187908.09</v>
      </c>
      <c r="P119" s="258"/>
      <c r="Q119" s="258">
        <v>0</v>
      </c>
      <c r="R119" s="258">
        <v>80</v>
      </c>
      <c r="S119" s="258">
        <v>209217.58</v>
      </c>
      <c r="T119" s="257">
        <v>0</v>
      </c>
      <c r="U119" s="258">
        <v>0</v>
      </c>
      <c r="V119" s="280"/>
      <c r="W119" s="275">
        <v>0</v>
      </c>
      <c r="X119" s="258">
        <v>0</v>
      </c>
      <c r="Y119" s="275">
        <v>0</v>
      </c>
      <c r="Z119" s="275">
        <v>0</v>
      </c>
      <c r="AA119" s="275">
        <v>0</v>
      </c>
      <c r="AB119" s="275">
        <v>0</v>
      </c>
      <c r="AC119" s="275">
        <v>0</v>
      </c>
      <c r="AD119" s="275">
        <v>0</v>
      </c>
      <c r="AE119" s="275">
        <v>0</v>
      </c>
      <c r="AF119" s="275">
        <v>0</v>
      </c>
      <c r="AG119" s="275">
        <v>0</v>
      </c>
      <c r="AH119" s="275">
        <v>0</v>
      </c>
      <c r="AI119" s="275">
        <v>120891.13</v>
      </c>
      <c r="AJ119" s="275">
        <v>78152.14</v>
      </c>
      <c r="AK119" s="275">
        <v>39076.07</v>
      </c>
      <c r="AL119" s="275">
        <v>0</v>
      </c>
    </row>
    <row r="120" spans="1:38" s="38" customFormat="1" ht="12" hidden="1" customHeight="1" x14ac:dyDescent="0.2">
      <c r="A120" s="249">
        <v>100</v>
      </c>
      <c r="B120" s="250" t="s">
        <v>1419</v>
      </c>
      <c r="C120" s="254">
        <v>175.30101315663114</v>
      </c>
      <c r="D120" s="253">
        <v>1918</v>
      </c>
      <c r="E120" s="277">
        <v>2023</v>
      </c>
      <c r="F120" s="254">
        <v>117813.89</v>
      </c>
      <c r="G120" s="256">
        <v>3768632.79</v>
      </c>
      <c r="H120" s="258">
        <v>0</v>
      </c>
      <c r="I120" s="279">
        <v>0</v>
      </c>
      <c r="J120" s="279">
        <v>0</v>
      </c>
      <c r="K120" s="279">
        <v>0</v>
      </c>
      <c r="L120" s="279">
        <v>0</v>
      </c>
      <c r="M120" s="279">
        <v>0</v>
      </c>
      <c r="N120" s="258"/>
      <c r="O120" s="258">
        <v>0</v>
      </c>
      <c r="P120" s="258"/>
      <c r="Q120" s="258">
        <v>0</v>
      </c>
      <c r="R120" s="258"/>
      <c r="S120" s="258">
        <v>0</v>
      </c>
      <c r="T120" s="257">
        <v>0</v>
      </c>
      <c r="U120" s="258">
        <v>0</v>
      </c>
      <c r="V120" s="280" t="s">
        <v>235</v>
      </c>
      <c r="W120" s="275">
        <v>496</v>
      </c>
      <c r="X120" s="258">
        <v>3599044.32</v>
      </c>
      <c r="Y120" s="275">
        <v>0</v>
      </c>
      <c r="Z120" s="275">
        <v>0</v>
      </c>
      <c r="AA120" s="275">
        <v>0</v>
      </c>
      <c r="AB120" s="275">
        <v>0</v>
      </c>
      <c r="AC120" s="275">
        <v>0</v>
      </c>
      <c r="AD120" s="275">
        <v>0</v>
      </c>
      <c r="AE120" s="275">
        <v>0</v>
      </c>
      <c r="AF120" s="275">
        <v>0</v>
      </c>
      <c r="AG120" s="275">
        <v>0</v>
      </c>
      <c r="AH120" s="275">
        <v>0</v>
      </c>
      <c r="AI120" s="275">
        <v>0</v>
      </c>
      <c r="AJ120" s="275">
        <v>113058.98</v>
      </c>
      <c r="AK120" s="275">
        <v>56529.49</v>
      </c>
      <c r="AL120" s="275">
        <v>0</v>
      </c>
    </row>
    <row r="121" spans="1:38" s="38" customFormat="1" ht="12" hidden="1" customHeight="1" x14ac:dyDescent="0.2">
      <c r="A121" s="249">
        <v>101</v>
      </c>
      <c r="B121" s="250" t="s">
        <v>1426</v>
      </c>
      <c r="C121" s="254">
        <v>49.94233881701539</v>
      </c>
      <c r="D121" s="253">
        <v>1964</v>
      </c>
      <c r="E121" s="277">
        <v>2023</v>
      </c>
      <c r="F121" s="254">
        <v>115033.25</v>
      </c>
      <c r="G121" s="256">
        <v>1991167.15</v>
      </c>
      <c r="H121" s="258">
        <v>991660.9</v>
      </c>
      <c r="I121" s="256">
        <v>428855.71</v>
      </c>
      <c r="J121" s="279">
        <v>0</v>
      </c>
      <c r="K121" s="256">
        <v>0</v>
      </c>
      <c r="L121" s="279">
        <v>60</v>
      </c>
      <c r="M121" s="256">
        <v>314601.64</v>
      </c>
      <c r="N121" s="258">
        <v>50</v>
      </c>
      <c r="O121" s="258">
        <v>117442.56</v>
      </c>
      <c r="P121" s="258"/>
      <c r="Q121" s="258">
        <v>0</v>
      </c>
      <c r="R121" s="258">
        <v>50</v>
      </c>
      <c r="S121" s="258">
        <v>130760.99</v>
      </c>
      <c r="T121" s="257">
        <v>0</v>
      </c>
      <c r="U121" s="258">
        <v>0</v>
      </c>
      <c r="V121" s="280"/>
      <c r="W121" s="275">
        <v>0</v>
      </c>
      <c r="X121" s="258">
        <v>0</v>
      </c>
      <c r="Y121" s="275">
        <v>0</v>
      </c>
      <c r="Z121" s="275">
        <v>0</v>
      </c>
      <c r="AA121" s="275">
        <v>0</v>
      </c>
      <c r="AB121" s="275">
        <v>0</v>
      </c>
      <c r="AC121" s="275">
        <v>0</v>
      </c>
      <c r="AD121" s="275">
        <v>0</v>
      </c>
      <c r="AE121" s="275">
        <v>0</v>
      </c>
      <c r="AF121" s="275">
        <v>0</v>
      </c>
      <c r="AG121" s="275">
        <v>0</v>
      </c>
      <c r="AH121" s="275">
        <v>0</v>
      </c>
      <c r="AI121" s="275">
        <v>909903.73</v>
      </c>
      <c r="AJ121" s="275">
        <v>59735.01</v>
      </c>
      <c r="AK121" s="275">
        <v>29867.51</v>
      </c>
      <c r="AL121" s="275">
        <v>0</v>
      </c>
    </row>
    <row r="122" spans="1:38" s="38" customFormat="1" ht="35.25" hidden="1" customHeight="1" x14ac:dyDescent="0.2">
      <c r="A122" s="322" t="s">
        <v>139</v>
      </c>
      <c r="B122" s="322"/>
      <c r="C122" s="254"/>
      <c r="D122" s="253"/>
      <c r="E122" s="277"/>
      <c r="F122" s="254"/>
      <c r="G122" s="256">
        <v>50701623.609999992</v>
      </c>
      <c r="H122" s="256">
        <v>31981021.079999998</v>
      </c>
      <c r="I122" s="256">
        <v>14187931.570000002</v>
      </c>
      <c r="J122" s="256">
        <v>430</v>
      </c>
      <c r="K122" s="256">
        <v>2363541.2399999998</v>
      </c>
      <c r="L122" s="256">
        <v>2123</v>
      </c>
      <c r="M122" s="256">
        <v>11131654.670000002</v>
      </c>
      <c r="N122" s="256">
        <v>585</v>
      </c>
      <c r="O122" s="256">
        <v>1374077.9300000002</v>
      </c>
      <c r="P122" s="256">
        <v>0</v>
      </c>
      <c r="Q122" s="256">
        <v>0</v>
      </c>
      <c r="R122" s="256">
        <v>1118</v>
      </c>
      <c r="S122" s="256">
        <v>2923815.6700000009</v>
      </c>
      <c r="T122" s="278">
        <v>0</v>
      </c>
      <c r="U122" s="256">
        <v>0</v>
      </c>
      <c r="V122" s="256" t="s">
        <v>202</v>
      </c>
      <c r="W122" s="256">
        <v>1213</v>
      </c>
      <c r="X122" s="256">
        <v>8801695.0899999999</v>
      </c>
      <c r="Y122" s="256">
        <v>0</v>
      </c>
      <c r="Z122" s="256">
        <v>0</v>
      </c>
      <c r="AA122" s="256">
        <v>0</v>
      </c>
      <c r="AB122" s="256">
        <v>0</v>
      </c>
      <c r="AC122" s="256">
        <v>0</v>
      </c>
      <c r="AD122" s="256">
        <v>0</v>
      </c>
      <c r="AE122" s="256">
        <v>0</v>
      </c>
      <c r="AF122" s="256">
        <v>0</v>
      </c>
      <c r="AG122" s="256">
        <v>0</v>
      </c>
      <c r="AH122" s="256">
        <v>0</v>
      </c>
      <c r="AI122" s="256">
        <v>7637334.3699999992</v>
      </c>
      <c r="AJ122" s="256">
        <v>1521048.71</v>
      </c>
      <c r="AK122" s="256">
        <v>760524.35999999987</v>
      </c>
      <c r="AL122" s="256">
        <v>0</v>
      </c>
    </row>
    <row r="123" spans="1:38" s="38" customFormat="1" ht="12" hidden="1" customHeight="1" x14ac:dyDescent="0.2">
      <c r="A123" s="335" t="s">
        <v>180</v>
      </c>
      <c r="B123" s="336"/>
      <c r="C123" s="336"/>
      <c r="D123" s="336"/>
      <c r="E123" s="336"/>
      <c r="F123" s="336"/>
      <c r="G123" s="336"/>
      <c r="H123" s="336"/>
      <c r="I123" s="336"/>
      <c r="J123" s="336"/>
      <c r="K123" s="336"/>
      <c r="L123" s="336"/>
      <c r="M123" s="336"/>
      <c r="N123" s="336"/>
      <c r="O123" s="336"/>
      <c r="P123" s="336"/>
      <c r="Q123" s="336"/>
      <c r="R123" s="336"/>
      <c r="S123" s="336"/>
      <c r="T123" s="336"/>
      <c r="U123" s="336"/>
      <c r="V123" s="336"/>
      <c r="W123" s="336"/>
      <c r="X123" s="336"/>
      <c r="Y123" s="336"/>
      <c r="Z123" s="336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6"/>
      <c r="AL123" s="337"/>
    </row>
    <row r="124" spans="1:38" s="38" customFormat="1" ht="12" hidden="1" customHeight="1" x14ac:dyDescent="0.2">
      <c r="A124" s="249">
        <v>102</v>
      </c>
      <c r="B124" s="250" t="s">
        <v>1444</v>
      </c>
      <c r="C124" s="254">
        <v>70.469449103191224</v>
      </c>
      <c r="D124" s="253">
        <v>1950</v>
      </c>
      <c r="E124" s="277">
        <v>2023</v>
      </c>
      <c r="F124" s="254">
        <v>178151.6</v>
      </c>
      <c r="G124" s="256">
        <v>2598354.36</v>
      </c>
      <c r="H124" s="258">
        <v>0</v>
      </c>
      <c r="I124" s="279">
        <v>0</v>
      </c>
      <c r="J124" s="279">
        <v>0</v>
      </c>
      <c r="K124" s="279">
        <v>0</v>
      </c>
      <c r="L124" s="279">
        <v>0</v>
      </c>
      <c r="M124" s="279">
        <v>0</v>
      </c>
      <c r="N124" s="258"/>
      <c r="O124" s="258">
        <v>0</v>
      </c>
      <c r="P124" s="258"/>
      <c r="Q124" s="258">
        <v>0</v>
      </c>
      <c r="R124" s="258"/>
      <c r="S124" s="258">
        <v>0</v>
      </c>
      <c r="T124" s="257">
        <v>0</v>
      </c>
      <c r="U124" s="258">
        <v>0</v>
      </c>
      <c r="V124" s="280" t="s">
        <v>234</v>
      </c>
      <c r="W124" s="275">
        <v>294</v>
      </c>
      <c r="X124" s="258">
        <v>2481428.41</v>
      </c>
      <c r="Y124" s="275">
        <v>0</v>
      </c>
      <c r="Z124" s="275">
        <v>0</v>
      </c>
      <c r="AA124" s="275">
        <v>0</v>
      </c>
      <c r="AB124" s="275">
        <v>0</v>
      </c>
      <c r="AC124" s="275">
        <v>0</v>
      </c>
      <c r="AD124" s="275">
        <v>0</v>
      </c>
      <c r="AE124" s="275">
        <v>0</v>
      </c>
      <c r="AF124" s="275">
        <v>0</v>
      </c>
      <c r="AG124" s="275">
        <v>0</v>
      </c>
      <c r="AH124" s="275">
        <v>0</v>
      </c>
      <c r="AI124" s="275">
        <v>0</v>
      </c>
      <c r="AJ124" s="275">
        <v>77950.63</v>
      </c>
      <c r="AK124" s="275">
        <v>38975.32</v>
      </c>
      <c r="AL124" s="275">
        <v>0</v>
      </c>
    </row>
    <row r="125" spans="1:38" s="38" customFormat="1" ht="12" hidden="1" customHeight="1" x14ac:dyDescent="0.2">
      <c r="A125" s="249">
        <v>103</v>
      </c>
      <c r="B125" s="250" t="s">
        <v>1446</v>
      </c>
      <c r="C125" s="254">
        <v>53.190628926839544</v>
      </c>
      <c r="D125" s="253">
        <v>1949</v>
      </c>
      <c r="E125" s="277">
        <v>2023</v>
      </c>
      <c r="F125" s="254">
        <v>270971.45</v>
      </c>
      <c r="G125" s="256">
        <v>2793802.98</v>
      </c>
      <c r="H125" s="258">
        <v>0</v>
      </c>
      <c r="I125" s="279">
        <v>0</v>
      </c>
      <c r="J125" s="279">
        <v>0</v>
      </c>
      <c r="K125" s="279">
        <v>0</v>
      </c>
      <c r="L125" s="279">
        <v>0</v>
      </c>
      <c r="M125" s="279">
        <v>0</v>
      </c>
      <c r="N125" s="258"/>
      <c r="O125" s="258">
        <v>0</v>
      </c>
      <c r="P125" s="258"/>
      <c r="Q125" s="258">
        <v>0</v>
      </c>
      <c r="R125" s="258"/>
      <c r="S125" s="258">
        <v>0</v>
      </c>
      <c r="T125" s="257">
        <v>0</v>
      </c>
      <c r="U125" s="258">
        <v>0</v>
      </c>
      <c r="V125" s="280" t="s">
        <v>235</v>
      </c>
      <c r="W125" s="275">
        <v>367.7</v>
      </c>
      <c r="X125" s="258">
        <v>2668081.85</v>
      </c>
      <c r="Y125" s="275">
        <v>0</v>
      </c>
      <c r="Z125" s="275">
        <v>0</v>
      </c>
      <c r="AA125" s="275">
        <v>0</v>
      </c>
      <c r="AB125" s="275">
        <v>0</v>
      </c>
      <c r="AC125" s="275">
        <v>0</v>
      </c>
      <c r="AD125" s="275">
        <v>0</v>
      </c>
      <c r="AE125" s="275">
        <v>0</v>
      </c>
      <c r="AF125" s="275">
        <v>0</v>
      </c>
      <c r="AG125" s="275">
        <v>0</v>
      </c>
      <c r="AH125" s="275">
        <v>0</v>
      </c>
      <c r="AI125" s="275">
        <v>0</v>
      </c>
      <c r="AJ125" s="275">
        <v>83814.09</v>
      </c>
      <c r="AK125" s="275">
        <v>41907.040000000001</v>
      </c>
      <c r="AL125" s="275">
        <v>0</v>
      </c>
    </row>
    <row r="126" spans="1:38" s="38" customFormat="1" ht="12" hidden="1" customHeight="1" x14ac:dyDescent="0.2">
      <c r="A126" s="249">
        <v>104</v>
      </c>
      <c r="B126" s="250" t="s">
        <v>1447</v>
      </c>
      <c r="C126" s="254">
        <v>61.810476672983938</v>
      </c>
      <c r="D126" s="253">
        <v>1949</v>
      </c>
      <c r="E126" s="277">
        <v>2023</v>
      </c>
      <c r="F126" s="254">
        <v>272869.95</v>
      </c>
      <c r="G126" s="256">
        <v>3237529.11</v>
      </c>
      <c r="H126" s="258">
        <v>0</v>
      </c>
      <c r="I126" s="279">
        <v>0</v>
      </c>
      <c r="J126" s="279">
        <v>0</v>
      </c>
      <c r="K126" s="279">
        <v>0</v>
      </c>
      <c r="L126" s="279">
        <v>0</v>
      </c>
      <c r="M126" s="279">
        <v>0</v>
      </c>
      <c r="N126" s="258"/>
      <c r="O126" s="258">
        <v>0</v>
      </c>
      <c r="P126" s="258"/>
      <c r="Q126" s="258">
        <v>0</v>
      </c>
      <c r="R126" s="258"/>
      <c r="S126" s="258">
        <v>0</v>
      </c>
      <c r="T126" s="257">
        <v>0</v>
      </c>
      <c r="U126" s="258">
        <v>0</v>
      </c>
      <c r="V126" s="280" t="s">
        <v>235</v>
      </c>
      <c r="W126" s="275">
        <v>426.1</v>
      </c>
      <c r="X126" s="258">
        <v>3091840.3</v>
      </c>
      <c r="Y126" s="275">
        <v>0</v>
      </c>
      <c r="Z126" s="275">
        <v>0</v>
      </c>
      <c r="AA126" s="275">
        <v>0</v>
      </c>
      <c r="AB126" s="275">
        <v>0</v>
      </c>
      <c r="AC126" s="275">
        <v>0</v>
      </c>
      <c r="AD126" s="275">
        <v>0</v>
      </c>
      <c r="AE126" s="275">
        <v>0</v>
      </c>
      <c r="AF126" s="275">
        <v>0</v>
      </c>
      <c r="AG126" s="275">
        <v>0</v>
      </c>
      <c r="AH126" s="275">
        <v>0</v>
      </c>
      <c r="AI126" s="275">
        <v>0</v>
      </c>
      <c r="AJ126" s="275">
        <v>97125.87</v>
      </c>
      <c r="AK126" s="275">
        <v>48562.94</v>
      </c>
      <c r="AL126" s="275">
        <v>0</v>
      </c>
    </row>
    <row r="127" spans="1:38" s="38" customFormat="1" ht="12" hidden="1" customHeight="1" x14ac:dyDescent="0.2">
      <c r="A127" s="249">
        <v>105</v>
      </c>
      <c r="B127" s="250" t="s">
        <v>1452</v>
      </c>
      <c r="C127" s="254">
        <v>74.077246835443034</v>
      </c>
      <c r="D127" s="253">
        <v>1953</v>
      </c>
      <c r="E127" s="277">
        <v>2023</v>
      </c>
      <c r="F127" s="254">
        <v>191233.81</v>
      </c>
      <c r="G127" s="256">
        <v>2719342.09</v>
      </c>
      <c r="H127" s="258">
        <v>0</v>
      </c>
      <c r="I127" s="279">
        <v>0</v>
      </c>
      <c r="J127" s="279">
        <v>0</v>
      </c>
      <c r="K127" s="279">
        <v>0</v>
      </c>
      <c r="L127" s="279">
        <v>0</v>
      </c>
      <c r="M127" s="279">
        <v>0</v>
      </c>
      <c r="N127" s="258"/>
      <c r="O127" s="258">
        <v>0</v>
      </c>
      <c r="P127" s="258"/>
      <c r="Q127" s="258">
        <v>0</v>
      </c>
      <c r="R127" s="258"/>
      <c r="S127" s="258">
        <v>0</v>
      </c>
      <c r="T127" s="257">
        <v>0</v>
      </c>
      <c r="U127" s="258">
        <v>0</v>
      </c>
      <c r="V127" s="280" t="s">
        <v>235</v>
      </c>
      <c r="W127" s="275">
        <v>357.9</v>
      </c>
      <c r="X127" s="258">
        <v>2596971.7000000002</v>
      </c>
      <c r="Y127" s="275">
        <v>0</v>
      </c>
      <c r="Z127" s="275">
        <v>0</v>
      </c>
      <c r="AA127" s="275">
        <v>0</v>
      </c>
      <c r="AB127" s="275">
        <v>0</v>
      </c>
      <c r="AC127" s="275">
        <v>0</v>
      </c>
      <c r="AD127" s="275">
        <v>0</v>
      </c>
      <c r="AE127" s="275">
        <v>0</v>
      </c>
      <c r="AF127" s="275">
        <v>0</v>
      </c>
      <c r="AG127" s="275">
        <v>0</v>
      </c>
      <c r="AH127" s="275">
        <v>0</v>
      </c>
      <c r="AI127" s="275">
        <v>0</v>
      </c>
      <c r="AJ127" s="275">
        <v>81580.259999999995</v>
      </c>
      <c r="AK127" s="275">
        <v>40790.129999999997</v>
      </c>
      <c r="AL127" s="275">
        <v>0</v>
      </c>
    </row>
    <row r="128" spans="1:38" s="38" customFormat="1" ht="12" hidden="1" customHeight="1" x14ac:dyDescent="0.2">
      <c r="A128" s="249">
        <v>106</v>
      </c>
      <c r="B128" s="250" t="s">
        <v>1453</v>
      </c>
      <c r="C128" s="254">
        <v>72.815131601731593</v>
      </c>
      <c r="D128" s="253">
        <v>1953</v>
      </c>
      <c r="E128" s="277">
        <v>2023</v>
      </c>
      <c r="F128" s="254">
        <v>181861.49</v>
      </c>
      <c r="G128" s="256">
        <v>2704905.8</v>
      </c>
      <c r="H128" s="258">
        <v>0</v>
      </c>
      <c r="I128" s="279">
        <v>0</v>
      </c>
      <c r="J128" s="279">
        <v>0</v>
      </c>
      <c r="K128" s="279">
        <v>0</v>
      </c>
      <c r="L128" s="279">
        <v>0</v>
      </c>
      <c r="M128" s="279">
        <v>0</v>
      </c>
      <c r="N128" s="258"/>
      <c r="O128" s="258">
        <v>0</v>
      </c>
      <c r="P128" s="258"/>
      <c r="Q128" s="258">
        <v>0</v>
      </c>
      <c r="R128" s="258"/>
      <c r="S128" s="258">
        <v>0</v>
      </c>
      <c r="T128" s="257">
        <v>0</v>
      </c>
      <c r="U128" s="258">
        <v>0</v>
      </c>
      <c r="V128" s="280" t="s">
        <v>235</v>
      </c>
      <c r="W128" s="275">
        <v>356</v>
      </c>
      <c r="X128" s="258">
        <v>2583185.04</v>
      </c>
      <c r="Y128" s="275">
        <v>0</v>
      </c>
      <c r="Z128" s="275">
        <v>0</v>
      </c>
      <c r="AA128" s="275">
        <v>0</v>
      </c>
      <c r="AB128" s="275">
        <v>0</v>
      </c>
      <c r="AC128" s="275">
        <v>0</v>
      </c>
      <c r="AD128" s="275">
        <v>0</v>
      </c>
      <c r="AE128" s="275">
        <v>0</v>
      </c>
      <c r="AF128" s="275">
        <v>0</v>
      </c>
      <c r="AG128" s="275">
        <v>0</v>
      </c>
      <c r="AH128" s="275">
        <v>0</v>
      </c>
      <c r="AI128" s="275">
        <v>0</v>
      </c>
      <c r="AJ128" s="275">
        <v>81147.17</v>
      </c>
      <c r="AK128" s="275">
        <v>40573.589999999997</v>
      </c>
      <c r="AL128" s="275">
        <v>0</v>
      </c>
    </row>
    <row r="129" spans="1:38" s="38" customFormat="1" ht="12" hidden="1" customHeight="1" x14ac:dyDescent="0.2">
      <c r="A129" s="249">
        <v>107</v>
      </c>
      <c r="B129" s="250" t="s">
        <v>1454</v>
      </c>
      <c r="C129" s="254">
        <v>72.309897766323019</v>
      </c>
      <c r="D129" s="253">
        <v>1953</v>
      </c>
      <c r="E129" s="277">
        <v>2023</v>
      </c>
      <c r="F129" s="254">
        <v>179844.17</v>
      </c>
      <c r="G129" s="256">
        <v>2704905.8</v>
      </c>
      <c r="H129" s="258">
        <v>0</v>
      </c>
      <c r="I129" s="279">
        <v>0</v>
      </c>
      <c r="J129" s="279">
        <v>0</v>
      </c>
      <c r="K129" s="279">
        <v>0</v>
      </c>
      <c r="L129" s="279">
        <v>0</v>
      </c>
      <c r="M129" s="279">
        <v>0</v>
      </c>
      <c r="N129" s="258"/>
      <c r="O129" s="258">
        <v>0</v>
      </c>
      <c r="P129" s="258"/>
      <c r="Q129" s="258">
        <v>0</v>
      </c>
      <c r="R129" s="258"/>
      <c r="S129" s="258">
        <v>0</v>
      </c>
      <c r="T129" s="257">
        <v>0</v>
      </c>
      <c r="U129" s="258">
        <v>0</v>
      </c>
      <c r="V129" s="280" t="s">
        <v>235</v>
      </c>
      <c r="W129" s="275">
        <v>356</v>
      </c>
      <c r="X129" s="258">
        <v>2583185.04</v>
      </c>
      <c r="Y129" s="275">
        <v>0</v>
      </c>
      <c r="Z129" s="275">
        <v>0</v>
      </c>
      <c r="AA129" s="275">
        <v>0</v>
      </c>
      <c r="AB129" s="275">
        <v>0</v>
      </c>
      <c r="AC129" s="275">
        <v>0</v>
      </c>
      <c r="AD129" s="275">
        <v>0</v>
      </c>
      <c r="AE129" s="275">
        <v>0</v>
      </c>
      <c r="AF129" s="275">
        <v>0</v>
      </c>
      <c r="AG129" s="275">
        <v>0</v>
      </c>
      <c r="AH129" s="275">
        <v>0</v>
      </c>
      <c r="AI129" s="275">
        <v>0</v>
      </c>
      <c r="AJ129" s="275">
        <v>81147.17</v>
      </c>
      <c r="AK129" s="275">
        <v>40573.589999999997</v>
      </c>
      <c r="AL129" s="275">
        <v>0</v>
      </c>
    </row>
    <row r="130" spans="1:38" s="38" customFormat="1" ht="30" hidden="1" customHeight="1" x14ac:dyDescent="0.2">
      <c r="A130" s="331" t="s">
        <v>179</v>
      </c>
      <c r="B130" s="331"/>
      <c r="C130" s="254"/>
      <c r="D130" s="253"/>
      <c r="E130" s="277"/>
      <c r="F130" s="254"/>
      <c r="G130" s="256">
        <v>16758840.140000001</v>
      </c>
      <c r="H130" s="256">
        <v>0</v>
      </c>
      <c r="I130" s="256">
        <v>0</v>
      </c>
      <c r="J130" s="256">
        <v>0</v>
      </c>
      <c r="K130" s="256">
        <v>0</v>
      </c>
      <c r="L130" s="256">
        <v>0</v>
      </c>
      <c r="M130" s="256">
        <v>0</v>
      </c>
      <c r="N130" s="256">
        <v>0</v>
      </c>
      <c r="O130" s="256">
        <v>0</v>
      </c>
      <c r="P130" s="256">
        <v>0</v>
      </c>
      <c r="Q130" s="256">
        <v>0</v>
      </c>
      <c r="R130" s="256">
        <v>0</v>
      </c>
      <c r="S130" s="256">
        <v>0</v>
      </c>
      <c r="T130" s="278">
        <v>0</v>
      </c>
      <c r="U130" s="256">
        <v>0</v>
      </c>
      <c r="V130" s="256" t="s">
        <v>202</v>
      </c>
      <c r="W130" s="256">
        <v>2157.7000000000003</v>
      </c>
      <c r="X130" s="256">
        <v>16004692.34</v>
      </c>
      <c r="Y130" s="256">
        <v>0</v>
      </c>
      <c r="Z130" s="256">
        <v>0</v>
      </c>
      <c r="AA130" s="256">
        <v>0</v>
      </c>
      <c r="AB130" s="256">
        <v>0</v>
      </c>
      <c r="AC130" s="256">
        <v>0</v>
      </c>
      <c r="AD130" s="256">
        <v>0</v>
      </c>
      <c r="AE130" s="256">
        <v>0</v>
      </c>
      <c r="AF130" s="256">
        <v>0</v>
      </c>
      <c r="AG130" s="256">
        <v>0</v>
      </c>
      <c r="AH130" s="256">
        <v>0</v>
      </c>
      <c r="AI130" s="256">
        <v>0</v>
      </c>
      <c r="AJ130" s="256">
        <v>502765.18999999994</v>
      </c>
      <c r="AK130" s="256">
        <v>251382.61</v>
      </c>
      <c r="AL130" s="256">
        <v>0</v>
      </c>
    </row>
    <row r="131" spans="1:38" s="38" customFormat="1" ht="12" hidden="1" customHeight="1" x14ac:dyDescent="0.2">
      <c r="A131" s="328" t="s">
        <v>181</v>
      </c>
      <c r="B131" s="329"/>
      <c r="C131" s="329"/>
      <c r="D131" s="329"/>
      <c r="E131" s="329"/>
      <c r="F131" s="329"/>
      <c r="G131" s="329"/>
      <c r="H131" s="329"/>
      <c r="I131" s="329"/>
      <c r="J131" s="329"/>
      <c r="K131" s="329"/>
      <c r="L131" s="329"/>
      <c r="M131" s="329"/>
      <c r="N131" s="329"/>
      <c r="O131" s="329"/>
      <c r="P131" s="329"/>
      <c r="Q131" s="329"/>
      <c r="R131" s="329"/>
      <c r="S131" s="329"/>
      <c r="T131" s="329"/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329"/>
      <c r="AF131" s="329"/>
      <c r="AG131" s="329"/>
      <c r="AH131" s="329"/>
      <c r="AI131" s="329"/>
      <c r="AJ131" s="329"/>
      <c r="AK131" s="329"/>
      <c r="AL131" s="330"/>
    </row>
    <row r="132" spans="1:38" s="38" customFormat="1" ht="12" hidden="1" customHeight="1" x14ac:dyDescent="0.2">
      <c r="A132" s="249">
        <v>108</v>
      </c>
      <c r="B132" s="250" t="s">
        <v>1481</v>
      </c>
      <c r="C132" s="254">
        <v>68.963027754545735</v>
      </c>
      <c r="D132" s="263" t="s">
        <v>875</v>
      </c>
      <c r="E132" s="277">
        <v>2023</v>
      </c>
      <c r="F132" s="254">
        <v>319820.75</v>
      </c>
      <c r="G132" s="256">
        <v>4772487.5999999996</v>
      </c>
      <c r="H132" s="258">
        <v>0</v>
      </c>
      <c r="I132" s="279">
        <v>0</v>
      </c>
      <c r="J132" s="279">
        <v>0</v>
      </c>
      <c r="K132" s="279">
        <v>0</v>
      </c>
      <c r="L132" s="279">
        <v>0</v>
      </c>
      <c r="M132" s="279">
        <v>0</v>
      </c>
      <c r="N132" s="258"/>
      <c r="O132" s="258">
        <v>0</v>
      </c>
      <c r="P132" s="258"/>
      <c r="Q132" s="258">
        <v>0</v>
      </c>
      <c r="R132" s="258"/>
      <c r="S132" s="258">
        <v>0</v>
      </c>
      <c r="T132" s="257">
        <v>0</v>
      </c>
      <c r="U132" s="258">
        <v>0</v>
      </c>
      <c r="V132" s="280" t="s">
        <v>234</v>
      </c>
      <c r="W132" s="275">
        <v>540</v>
      </c>
      <c r="X132" s="258">
        <v>4557725.66</v>
      </c>
      <c r="Y132" s="275">
        <v>0</v>
      </c>
      <c r="Z132" s="275">
        <v>0</v>
      </c>
      <c r="AA132" s="275">
        <v>0</v>
      </c>
      <c r="AB132" s="275">
        <v>0</v>
      </c>
      <c r="AC132" s="275">
        <v>0</v>
      </c>
      <c r="AD132" s="275">
        <v>0</v>
      </c>
      <c r="AE132" s="275">
        <v>0</v>
      </c>
      <c r="AF132" s="275">
        <v>0</v>
      </c>
      <c r="AG132" s="275">
        <v>0</v>
      </c>
      <c r="AH132" s="275">
        <v>0</v>
      </c>
      <c r="AI132" s="275">
        <v>0</v>
      </c>
      <c r="AJ132" s="275">
        <v>143174.63</v>
      </c>
      <c r="AK132" s="275">
        <v>71587.31</v>
      </c>
      <c r="AL132" s="275">
        <v>0</v>
      </c>
    </row>
    <row r="133" spans="1:38" s="38" customFormat="1" ht="12" hidden="1" customHeight="1" x14ac:dyDescent="0.2">
      <c r="A133" s="249">
        <v>109</v>
      </c>
      <c r="B133" s="250" t="s">
        <v>1482</v>
      </c>
      <c r="C133" s="254">
        <v>74.643862578115417</v>
      </c>
      <c r="D133" s="263" t="s">
        <v>904</v>
      </c>
      <c r="E133" s="277">
        <v>2023</v>
      </c>
      <c r="F133" s="254">
        <v>324777.36</v>
      </c>
      <c r="G133" s="256">
        <v>4710791.01</v>
      </c>
      <c r="H133" s="258">
        <v>0</v>
      </c>
      <c r="I133" s="279">
        <v>0</v>
      </c>
      <c r="J133" s="279">
        <v>0</v>
      </c>
      <c r="K133" s="279">
        <v>0</v>
      </c>
      <c r="L133" s="279">
        <v>0</v>
      </c>
      <c r="M133" s="279">
        <v>0</v>
      </c>
      <c r="N133" s="258"/>
      <c r="O133" s="258">
        <v>0</v>
      </c>
      <c r="P133" s="258"/>
      <c r="Q133" s="258">
        <v>0</v>
      </c>
      <c r="R133" s="258"/>
      <c r="S133" s="258">
        <v>0</v>
      </c>
      <c r="T133" s="257">
        <v>0</v>
      </c>
      <c r="U133" s="258">
        <v>0</v>
      </c>
      <c r="V133" s="280" t="s">
        <v>235</v>
      </c>
      <c r="W133" s="275">
        <v>620</v>
      </c>
      <c r="X133" s="258">
        <v>4498805.41</v>
      </c>
      <c r="Y133" s="275">
        <v>0</v>
      </c>
      <c r="Z133" s="275">
        <v>0</v>
      </c>
      <c r="AA133" s="275">
        <v>0</v>
      </c>
      <c r="AB133" s="275">
        <v>0</v>
      </c>
      <c r="AC133" s="275">
        <v>0</v>
      </c>
      <c r="AD133" s="275">
        <v>0</v>
      </c>
      <c r="AE133" s="275">
        <v>0</v>
      </c>
      <c r="AF133" s="275">
        <v>0</v>
      </c>
      <c r="AG133" s="275">
        <v>0</v>
      </c>
      <c r="AH133" s="275">
        <v>0</v>
      </c>
      <c r="AI133" s="275">
        <v>0</v>
      </c>
      <c r="AJ133" s="275">
        <v>141323.73000000001</v>
      </c>
      <c r="AK133" s="275">
        <v>70661.87</v>
      </c>
      <c r="AL133" s="275">
        <v>0</v>
      </c>
    </row>
    <row r="134" spans="1:38" s="38" customFormat="1" ht="28.5" hidden="1" customHeight="1" x14ac:dyDescent="0.2">
      <c r="A134" s="331" t="s">
        <v>182</v>
      </c>
      <c r="B134" s="331"/>
      <c r="C134" s="254"/>
      <c r="D134" s="263"/>
      <c r="E134" s="277"/>
      <c r="F134" s="254"/>
      <c r="G134" s="256">
        <v>9483278.6099999994</v>
      </c>
      <c r="H134" s="256">
        <v>0</v>
      </c>
      <c r="I134" s="256">
        <v>0</v>
      </c>
      <c r="J134" s="256">
        <v>0</v>
      </c>
      <c r="K134" s="256">
        <v>0</v>
      </c>
      <c r="L134" s="256">
        <v>0</v>
      </c>
      <c r="M134" s="256">
        <v>0</v>
      </c>
      <c r="N134" s="256">
        <v>0</v>
      </c>
      <c r="O134" s="256">
        <v>0</v>
      </c>
      <c r="P134" s="256">
        <v>0</v>
      </c>
      <c r="Q134" s="256">
        <v>0</v>
      </c>
      <c r="R134" s="256">
        <v>0</v>
      </c>
      <c r="S134" s="256">
        <v>0</v>
      </c>
      <c r="T134" s="278">
        <v>0</v>
      </c>
      <c r="U134" s="256">
        <v>0</v>
      </c>
      <c r="V134" s="256" t="s">
        <v>202</v>
      </c>
      <c r="W134" s="256">
        <v>1160</v>
      </c>
      <c r="X134" s="256">
        <v>9056531.0700000003</v>
      </c>
      <c r="Y134" s="256">
        <v>0</v>
      </c>
      <c r="Z134" s="256">
        <v>0</v>
      </c>
      <c r="AA134" s="256">
        <v>0</v>
      </c>
      <c r="AB134" s="256">
        <v>0</v>
      </c>
      <c r="AC134" s="256">
        <v>0</v>
      </c>
      <c r="AD134" s="256">
        <v>0</v>
      </c>
      <c r="AE134" s="256">
        <v>0</v>
      </c>
      <c r="AF134" s="256">
        <v>0</v>
      </c>
      <c r="AG134" s="256">
        <v>0</v>
      </c>
      <c r="AH134" s="256">
        <v>0</v>
      </c>
      <c r="AI134" s="256">
        <v>0</v>
      </c>
      <c r="AJ134" s="256">
        <v>284498.36</v>
      </c>
      <c r="AK134" s="256">
        <v>142249.18</v>
      </c>
      <c r="AL134" s="256">
        <v>0</v>
      </c>
    </row>
    <row r="135" spans="1:38" s="38" customFormat="1" ht="13.5" hidden="1" customHeight="1" x14ac:dyDescent="0.2">
      <c r="A135" s="332" t="s">
        <v>680</v>
      </c>
      <c r="B135" s="333"/>
      <c r="C135" s="333"/>
      <c r="D135" s="333"/>
      <c r="E135" s="333"/>
      <c r="F135" s="333"/>
      <c r="G135" s="333"/>
      <c r="H135" s="333"/>
      <c r="I135" s="333"/>
      <c r="J135" s="333"/>
      <c r="K135" s="333"/>
      <c r="L135" s="333"/>
      <c r="M135" s="333"/>
      <c r="N135" s="333"/>
      <c r="O135" s="333"/>
      <c r="P135" s="333"/>
      <c r="Q135" s="333"/>
      <c r="R135" s="333"/>
      <c r="S135" s="333"/>
      <c r="T135" s="333"/>
      <c r="U135" s="333"/>
      <c r="V135" s="333"/>
      <c r="W135" s="333"/>
      <c r="X135" s="333"/>
      <c r="Y135" s="333"/>
      <c r="Z135" s="333"/>
      <c r="AA135" s="333"/>
      <c r="AB135" s="333"/>
      <c r="AC135" s="333"/>
      <c r="AD135" s="333"/>
      <c r="AE135" s="333"/>
      <c r="AF135" s="333"/>
      <c r="AG135" s="333"/>
      <c r="AH135" s="333"/>
      <c r="AI135" s="333"/>
      <c r="AJ135" s="333"/>
      <c r="AK135" s="333"/>
      <c r="AL135" s="334"/>
    </row>
    <row r="136" spans="1:38" s="38" customFormat="1" ht="12" hidden="1" customHeight="1" x14ac:dyDescent="0.2">
      <c r="A136" s="249">
        <v>110</v>
      </c>
      <c r="B136" s="250" t="s">
        <v>1484</v>
      </c>
      <c r="C136" s="254">
        <v>72.266183496525898</v>
      </c>
      <c r="D136" s="263" t="s">
        <v>880</v>
      </c>
      <c r="E136" s="277">
        <v>2023</v>
      </c>
      <c r="F136" s="254">
        <v>91204.88</v>
      </c>
      <c r="G136" s="256">
        <v>3700250.35</v>
      </c>
      <c r="H136" s="258">
        <v>0</v>
      </c>
      <c r="I136" s="279">
        <v>0</v>
      </c>
      <c r="J136" s="279">
        <v>0</v>
      </c>
      <c r="K136" s="279">
        <v>0</v>
      </c>
      <c r="L136" s="279">
        <v>0</v>
      </c>
      <c r="M136" s="279">
        <v>0</v>
      </c>
      <c r="N136" s="258"/>
      <c r="O136" s="258">
        <v>0</v>
      </c>
      <c r="P136" s="258"/>
      <c r="Q136" s="258">
        <v>0</v>
      </c>
      <c r="R136" s="258"/>
      <c r="S136" s="258">
        <v>0</v>
      </c>
      <c r="T136" s="257">
        <v>0</v>
      </c>
      <c r="U136" s="258">
        <v>0</v>
      </c>
      <c r="V136" s="280" t="s">
        <v>235</v>
      </c>
      <c r="W136" s="275">
        <v>487</v>
      </c>
      <c r="X136" s="258">
        <v>3533739.08</v>
      </c>
      <c r="Y136" s="275">
        <v>0</v>
      </c>
      <c r="Z136" s="275">
        <v>0</v>
      </c>
      <c r="AA136" s="275">
        <v>0</v>
      </c>
      <c r="AB136" s="275">
        <v>0</v>
      </c>
      <c r="AC136" s="275">
        <v>0</v>
      </c>
      <c r="AD136" s="275">
        <v>0</v>
      </c>
      <c r="AE136" s="275">
        <v>0</v>
      </c>
      <c r="AF136" s="275">
        <v>0</v>
      </c>
      <c r="AG136" s="275">
        <v>0</v>
      </c>
      <c r="AH136" s="275">
        <v>0</v>
      </c>
      <c r="AI136" s="275">
        <v>0</v>
      </c>
      <c r="AJ136" s="275">
        <v>111007.51</v>
      </c>
      <c r="AK136" s="275">
        <v>55503.76</v>
      </c>
      <c r="AL136" s="275">
        <v>0</v>
      </c>
    </row>
    <row r="137" spans="1:38" s="38" customFormat="1" ht="12" hidden="1" customHeight="1" x14ac:dyDescent="0.2">
      <c r="A137" s="249">
        <v>111</v>
      </c>
      <c r="B137" s="250" t="s">
        <v>1501</v>
      </c>
      <c r="C137" s="254">
        <v>59.378268772769992</v>
      </c>
      <c r="D137" s="263" t="s">
        <v>820</v>
      </c>
      <c r="E137" s="277">
        <v>2024</v>
      </c>
      <c r="F137" s="254">
        <v>336165.43</v>
      </c>
      <c r="G137" s="256">
        <v>4948609.97</v>
      </c>
      <c r="H137" s="258">
        <v>0</v>
      </c>
      <c r="I137" s="279">
        <v>0</v>
      </c>
      <c r="J137" s="279">
        <v>0</v>
      </c>
      <c r="K137" s="279">
        <v>0</v>
      </c>
      <c r="L137" s="279">
        <v>0</v>
      </c>
      <c r="M137" s="279">
        <v>0</v>
      </c>
      <c r="N137" s="258"/>
      <c r="O137" s="258">
        <v>0</v>
      </c>
      <c r="P137" s="258"/>
      <c r="Q137" s="258">
        <v>0</v>
      </c>
      <c r="R137" s="258"/>
      <c r="S137" s="258">
        <v>0</v>
      </c>
      <c r="T137" s="259" t="s">
        <v>782</v>
      </c>
      <c r="U137" s="258">
        <v>0</v>
      </c>
      <c r="V137" s="280" t="s">
        <v>235</v>
      </c>
      <c r="W137" s="275">
        <v>651.29999999999995</v>
      </c>
      <c r="X137" s="258">
        <v>4725922.5199999996</v>
      </c>
      <c r="Y137" s="275">
        <v>0</v>
      </c>
      <c r="Z137" s="275">
        <v>0</v>
      </c>
      <c r="AA137" s="275">
        <v>0</v>
      </c>
      <c r="AB137" s="275">
        <v>0</v>
      </c>
      <c r="AC137" s="275">
        <v>0</v>
      </c>
      <c r="AD137" s="275">
        <v>0</v>
      </c>
      <c r="AE137" s="275">
        <v>0</v>
      </c>
      <c r="AF137" s="275">
        <v>0</v>
      </c>
      <c r="AG137" s="275">
        <v>0</v>
      </c>
      <c r="AH137" s="275">
        <v>0</v>
      </c>
      <c r="AI137" s="275">
        <v>0</v>
      </c>
      <c r="AJ137" s="275">
        <v>148458.29999999999</v>
      </c>
      <c r="AK137" s="275">
        <v>74229.149999999994</v>
      </c>
      <c r="AL137" s="275">
        <v>0</v>
      </c>
    </row>
    <row r="138" spans="1:38" s="38" customFormat="1" ht="12" hidden="1" customHeight="1" x14ac:dyDescent="0.2">
      <c r="A138" s="249">
        <v>112</v>
      </c>
      <c r="B138" s="250" t="s">
        <v>1499</v>
      </c>
      <c r="C138" s="254">
        <v>79.752726856824609</v>
      </c>
      <c r="D138" s="263" t="s">
        <v>892</v>
      </c>
      <c r="E138" s="277">
        <v>2023</v>
      </c>
      <c r="F138" s="254">
        <v>169438.9</v>
      </c>
      <c r="G138" s="256">
        <v>4178927.49</v>
      </c>
      <c r="H138" s="258">
        <v>0</v>
      </c>
      <c r="I138" s="279">
        <v>0</v>
      </c>
      <c r="J138" s="279">
        <v>0</v>
      </c>
      <c r="K138" s="279">
        <v>0</v>
      </c>
      <c r="L138" s="279">
        <v>0</v>
      </c>
      <c r="M138" s="279">
        <v>0</v>
      </c>
      <c r="N138" s="258"/>
      <c r="O138" s="258">
        <v>0</v>
      </c>
      <c r="P138" s="258"/>
      <c r="Q138" s="258">
        <v>0</v>
      </c>
      <c r="R138" s="258"/>
      <c r="S138" s="258">
        <v>0</v>
      </c>
      <c r="T138" s="257">
        <v>0</v>
      </c>
      <c r="U138" s="258">
        <v>0</v>
      </c>
      <c r="V138" s="280" t="s">
        <v>235</v>
      </c>
      <c r="W138" s="275">
        <v>550</v>
      </c>
      <c r="X138" s="258">
        <v>3990875.76</v>
      </c>
      <c r="Y138" s="275">
        <v>0</v>
      </c>
      <c r="Z138" s="275">
        <v>0</v>
      </c>
      <c r="AA138" s="275">
        <v>0</v>
      </c>
      <c r="AB138" s="275">
        <v>0</v>
      </c>
      <c r="AC138" s="275">
        <v>0</v>
      </c>
      <c r="AD138" s="275">
        <v>0</v>
      </c>
      <c r="AE138" s="275">
        <v>0</v>
      </c>
      <c r="AF138" s="275">
        <v>0</v>
      </c>
      <c r="AG138" s="275">
        <v>0</v>
      </c>
      <c r="AH138" s="275">
        <v>0</v>
      </c>
      <c r="AI138" s="275">
        <v>0</v>
      </c>
      <c r="AJ138" s="275">
        <v>125367.82</v>
      </c>
      <c r="AK138" s="275">
        <v>62683.91</v>
      </c>
      <c r="AL138" s="275">
        <v>0</v>
      </c>
    </row>
    <row r="139" spans="1:38" s="166" customFormat="1" ht="30" hidden="1" customHeight="1" x14ac:dyDescent="0.2">
      <c r="A139" s="322" t="s">
        <v>2206</v>
      </c>
      <c r="B139" s="322"/>
      <c r="C139" s="254"/>
      <c r="D139" s="263"/>
      <c r="E139" s="277"/>
      <c r="F139" s="254"/>
      <c r="G139" s="256">
        <v>12827787.810000001</v>
      </c>
      <c r="H139" s="256">
        <v>0</v>
      </c>
      <c r="I139" s="256">
        <v>0</v>
      </c>
      <c r="J139" s="256">
        <v>0</v>
      </c>
      <c r="K139" s="256">
        <v>0</v>
      </c>
      <c r="L139" s="256">
        <v>0</v>
      </c>
      <c r="M139" s="256">
        <v>0</v>
      </c>
      <c r="N139" s="256">
        <v>0</v>
      </c>
      <c r="O139" s="256">
        <v>0</v>
      </c>
      <c r="P139" s="256">
        <v>0</v>
      </c>
      <c r="Q139" s="256">
        <v>0</v>
      </c>
      <c r="R139" s="256">
        <v>0</v>
      </c>
      <c r="S139" s="256">
        <v>0</v>
      </c>
      <c r="T139" s="278">
        <v>0</v>
      </c>
      <c r="U139" s="256">
        <v>0</v>
      </c>
      <c r="V139" s="256" t="s">
        <v>202</v>
      </c>
      <c r="W139" s="256">
        <v>1688.3</v>
      </c>
      <c r="X139" s="256">
        <v>12250537.359999999</v>
      </c>
      <c r="Y139" s="256">
        <v>0</v>
      </c>
      <c r="Z139" s="256">
        <v>0</v>
      </c>
      <c r="AA139" s="256">
        <v>0</v>
      </c>
      <c r="AB139" s="256">
        <v>0</v>
      </c>
      <c r="AC139" s="256">
        <v>0</v>
      </c>
      <c r="AD139" s="256">
        <v>0</v>
      </c>
      <c r="AE139" s="256">
        <v>0</v>
      </c>
      <c r="AF139" s="256">
        <v>0</v>
      </c>
      <c r="AG139" s="256">
        <v>0</v>
      </c>
      <c r="AH139" s="256">
        <v>0</v>
      </c>
      <c r="AI139" s="256">
        <v>0</v>
      </c>
      <c r="AJ139" s="256">
        <v>384833.63</v>
      </c>
      <c r="AK139" s="256">
        <v>192416.82</v>
      </c>
      <c r="AL139" s="256">
        <v>0</v>
      </c>
    </row>
    <row r="140" spans="1:38" s="38" customFormat="1" ht="12" hidden="1" customHeight="1" x14ac:dyDescent="0.2">
      <c r="A140" s="335" t="s">
        <v>183</v>
      </c>
      <c r="B140" s="336"/>
      <c r="C140" s="336"/>
      <c r="D140" s="336"/>
      <c r="E140" s="336"/>
      <c r="F140" s="336"/>
      <c r="G140" s="336"/>
      <c r="H140" s="336"/>
      <c r="I140" s="336"/>
      <c r="J140" s="336"/>
      <c r="K140" s="336"/>
      <c r="L140" s="336"/>
      <c r="M140" s="336"/>
      <c r="N140" s="336"/>
      <c r="O140" s="336"/>
      <c r="P140" s="336"/>
      <c r="Q140" s="336"/>
      <c r="R140" s="336"/>
      <c r="S140" s="336"/>
      <c r="T140" s="336"/>
      <c r="U140" s="336"/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/>
      <c r="AF140" s="336"/>
      <c r="AG140" s="336"/>
      <c r="AH140" s="336"/>
      <c r="AI140" s="336"/>
      <c r="AJ140" s="336"/>
      <c r="AK140" s="336"/>
      <c r="AL140" s="337"/>
    </row>
    <row r="141" spans="1:38" s="38" customFormat="1" ht="12" hidden="1" customHeight="1" x14ac:dyDescent="0.2">
      <c r="A141" s="249">
        <v>113</v>
      </c>
      <c r="B141" s="250" t="s">
        <v>1506</v>
      </c>
      <c r="C141" s="254">
        <v>49.717860717264379</v>
      </c>
      <c r="D141" s="253">
        <v>1966</v>
      </c>
      <c r="E141" s="277">
        <v>2023</v>
      </c>
      <c r="F141" s="254">
        <v>222290.45</v>
      </c>
      <c r="G141" s="256">
        <v>2368312.19</v>
      </c>
      <c r="H141" s="258">
        <v>0</v>
      </c>
      <c r="I141" s="279">
        <v>0</v>
      </c>
      <c r="J141" s="279">
        <v>0</v>
      </c>
      <c r="K141" s="279">
        <v>0</v>
      </c>
      <c r="L141" s="279">
        <v>0</v>
      </c>
      <c r="M141" s="279">
        <v>0</v>
      </c>
      <c r="N141" s="258"/>
      <c r="O141" s="258">
        <v>0</v>
      </c>
      <c r="P141" s="258"/>
      <c r="Q141" s="258">
        <v>0</v>
      </c>
      <c r="R141" s="258"/>
      <c r="S141" s="258">
        <v>0</v>
      </c>
      <c r="T141" s="257">
        <v>0</v>
      </c>
      <c r="U141" s="258">
        <v>0</v>
      </c>
      <c r="V141" s="280" t="s">
        <v>235</v>
      </c>
      <c r="W141" s="275">
        <v>311.7</v>
      </c>
      <c r="X141" s="258">
        <v>2261738.14</v>
      </c>
      <c r="Y141" s="275">
        <v>0</v>
      </c>
      <c r="Z141" s="275">
        <v>0</v>
      </c>
      <c r="AA141" s="275">
        <v>0</v>
      </c>
      <c r="AB141" s="275">
        <v>0</v>
      </c>
      <c r="AC141" s="275">
        <v>0</v>
      </c>
      <c r="AD141" s="275">
        <v>0</v>
      </c>
      <c r="AE141" s="275">
        <v>0</v>
      </c>
      <c r="AF141" s="275">
        <v>0</v>
      </c>
      <c r="AG141" s="275">
        <v>0</v>
      </c>
      <c r="AH141" s="275">
        <v>0</v>
      </c>
      <c r="AI141" s="275">
        <v>0</v>
      </c>
      <c r="AJ141" s="275">
        <v>71049.37</v>
      </c>
      <c r="AK141" s="275">
        <v>35524.68</v>
      </c>
      <c r="AL141" s="275">
        <v>0</v>
      </c>
    </row>
    <row r="142" spans="1:38" s="38" customFormat="1" ht="12" hidden="1" customHeight="1" x14ac:dyDescent="0.2">
      <c r="A142" s="249">
        <v>114</v>
      </c>
      <c r="B142" s="250" t="s">
        <v>1513</v>
      </c>
      <c r="C142" s="254">
        <v>49.861878622126724</v>
      </c>
      <c r="D142" s="253">
        <v>1968</v>
      </c>
      <c r="E142" s="277">
        <v>2023</v>
      </c>
      <c r="F142" s="254">
        <v>230684.63</v>
      </c>
      <c r="G142" s="256">
        <v>2527871.2400000002</v>
      </c>
      <c r="H142" s="258">
        <v>0</v>
      </c>
      <c r="I142" s="279">
        <v>0</v>
      </c>
      <c r="J142" s="279">
        <v>0</v>
      </c>
      <c r="K142" s="279">
        <v>0</v>
      </c>
      <c r="L142" s="279">
        <v>0</v>
      </c>
      <c r="M142" s="279">
        <v>0</v>
      </c>
      <c r="N142" s="258"/>
      <c r="O142" s="258">
        <v>0</v>
      </c>
      <c r="P142" s="258"/>
      <c r="Q142" s="258">
        <v>0</v>
      </c>
      <c r="R142" s="258"/>
      <c r="S142" s="258">
        <v>0</v>
      </c>
      <c r="T142" s="257">
        <v>0</v>
      </c>
      <c r="U142" s="258">
        <v>0</v>
      </c>
      <c r="V142" s="280" t="s">
        <v>235</v>
      </c>
      <c r="W142" s="275">
        <v>332.7</v>
      </c>
      <c r="X142" s="258">
        <v>2414117.0299999998</v>
      </c>
      <c r="Y142" s="275">
        <v>0</v>
      </c>
      <c r="Z142" s="275">
        <v>0</v>
      </c>
      <c r="AA142" s="275">
        <v>0</v>
      </c>
      <c r="AB142" s="275">
        <v>0</v>
      </c>
      <c r="AC142" s="275">
        <v>0</v>
      </c>
      <c r="AD142" s="275">
        <v>0</v>
      </c>
      <c r="AE142" s="275">
        <v>0</v>
      </c>
      <c r="AF142" s="275">
        <v>0</v>
      </c>
      <c r="AG142" s="275">
        <v>0</v>
      </c>
      <c r="AH142" s="275">
        <v>0</v>
      </c>
      <c r="AI142" s="275">
        <v>0</v>
      </c>
      <c r="AJ142" s="275">
        <v>75836.14</v>
      </c>
      <c r="AK142" s="275">
        <v>37918.07</v>
      </c>
      <c r="AL142" s="275">
        <v>0</v>
      </c>
    </row>
    <row r="143" spans="1:38" s="38" customFormat="1" ht="41.25" hidden="1" customHeight="1" x14ac:dyDescent="0.2">
      <c r="A143" s="331" t="s">
        <v>216</v>
      </c>
      <c r="B143" s="331"/>
      <c r="C143" s="254"/>
      <c r="D143" s="253"/>
      <c r="E143" s="277"/>
      <c r="F143" s="254"/>
      <c r="G143" s="256">
        <v>4896183.43</v>
      </c>
      <c r="H143" s="256">
        <v>0</v>
      </c>
      <c r="I143" s="256">
        <v>0</v>
      </c>
      <c r="J143" s="256">
        <v>0</v>
      </c>
      <c r="K143" s="256">
        <v>0</v>
      </c>
      <c r="L143" s="256">
        <v>0</v>
      </c>
      <c r="M143" s="256">
        <v>0</v>
      </c>
      <c r="N143" s="256">
        <v>0</v>
      </c>
      <c r="O143" s="256">
        <v>0</v>
      </c>
      <c r="P143" s="256">
        <v>0</v>
      </c>
      <c r="Q143" s="256">
        <v>0</v>
      </c>
      <c r="R143" s="256">
        <v>0</v>
      </c>
      <c r="S143" s="256">
        <v>0</v>
      </c>
      <c r="T143" s="278">
        <v>0</v>
      </c>
      <c r="U143" s="256">
        <v>0</v>
      </c>
      <c r="V143" s="256" t="s">
        <v>202</v>
      </c>
      <c r="W143" s="256">
        <v>644.4</v>
      </c>
      <c r="X143" s="256">
        <v>4675855.17</v>
      </c>
      <c r="Y143" s="256">
        <v>0</v>
      </c>
      <c r="Z143" s="256">
        <v>0</v>
      </c>
      <c r="AA143" s="256">
        <v>0</v>
      </c>
      <c r="AB143" s="256">
        <v>0</v>
      </c>
      <c r="AC143" s="256">
        <v>0</v>
      </c>
      <c r="AD143" s="256">
        <v>0</v>
      </c>
      <c r="AE143" s="256">
        <v>0</v>
      </c>
      <c r="AF143" s="256">
        <v>0</v>
      </c>
      <c r="AG143" s="256">
        <v>0</v>
      </c>
      <c r="AH143" s="256">
        <v>0</v>
      </c>
      <c r="AI143" s="256">
        <v>0</v>
      </c>
      <c r="AJ143" s="256">
        <v>146885.51</v>
      </c>
      <c r="AK143" s="256">
        <v>73442.75</v>
      </c>
      <c r="AL143" s="256">
        <v>0</v>
      </c>
    </row>
    <row r="144" spans="1:38" s="38" customFormat="1" ht="12" hidden="1" customHeight="1" x14ac:dyDescent="0.2">
      <c r="A144" s="335" t="s">
        <v>2207</v>
      </c>
      <c r="B144" s="336"/>
      <c r="C144" s="336"/>
      <c r="D144" s="336"/>
      <c r="E144" s="336"/>
      <c r="F144" s="336"/>
      <c r="G144" s="336"/>
      <c r="H144" s="336"/>
      <c r="I144" s="336"/>
      <c r="J144" s="336"/>
      <c r="K144" s="336"/>
      <c r="L144" s="336"/>
      <c r="M144" s="336"/>
      <c r="N144" s="336"/>
      <c r="O144" s="336"/>
      <c r="P144" s="336"/>
      <c r="Q144" s="336"/>
      <c r="R144" s="336"/>
      <c r="S144" s="336"/>
      <c r="T144" s="336"/>
      <c r="U144" s="336"/>
      <c r="V144" s="336"/>
      <c r="W144" s="336"/>
      <c r="X144" s="336"/>
      <c r="Y144" s="336"/>
      <c r="Z144" s="336"/>
      <c r="AA144" s="336"/>
      <c r="AB144" s="336"/>
      <c r="AC144" s="336"/>
      <c r="AD144" s="336"/>
      <c r="AE144" s="336"/>
      <c r="AF144" s="336"/>
      <c r="AG144" s="336"/>
      <c r="AH144" s="336"/>
      <c r="AI144" s="336"/>
      <c r="AJ144" s="336"/>
      <c r="AK144" s="336"/>
      <c r="AL144" s="337"/>
    </row>
    <row r="145" spans="1:38" s="38" customFormat="1" ht="12" hidden="1" customHeight="1" x14ac:dyDescent="0.2">
      <c r="A145" s="249">
        <v>115</v>
      </c>
      <c r="B145" s="250" t="s">
        <v>1514</v>
      </c>
      <c r="C145" s="254">
        <v>170.28241878994834</v>
      </c>
      <c r="D145" s="253">
        <v>1965</v>
      </c>
      <c r="E145" s="277">
        <v>2023</v>
      </c>
      <c r="F145" s="254">
        <v>175861.39</v>
      </c>
      <c r="G145" s="256">
        <v>4065452.4</v>
      </c>
      <c r="H145" s="258">
        <v>0</v>
      </c>
      <c r="I145" s="279">
        <v>0</v>
      </c>
      <c r="J145" s="279">
        <v>0</v>
      </c>
      <c r="K145" s="279">
        <v>0</v>
      </c>
      <c r="L145" s="279">
        <v>0</v>
      </c>
      <c r="M145" s="279">
        <v>0</v>
      </c>
      <c r="N145" s="258"/>
      <c r="O145" s="258">
        <v>0</v>
      </c>
      <c r="P145" s="258"/>
      <c r="Q145" s="258">
        <v>0</v>
      </c>
      <c r="R145" s="258"/>
      <c r="S145" s="258">
        <v>0</v>
      </c>
      <c r="T145" s="257">
        <v>0</v>
      </c>
      <c r="U145" s="258">
        <v>0</v>
      </c>
      <c r="V145" s="280" t="s">
        <v>234</v>
      </c>
      <c r="W145" s="275">
        <v>460</v>
      </c>
      <c r="X145" s="258">
        <v>3882507.04</v>
      </c>
      <c r="Y145" s="275">
        <v>0</v>
      </c>
      <c r="Z145" s="275">
        <v>0</v>
      </c>
      <c r="AA145" s="275">
        <v>0</v>
      </c>
      <c r="AB145" s="275">
        <v>0</v>
      </c>
      <c r="AC145" s="275">
        <v>0</v>
      </c>
      <c r="AD145" s="275">
        <v>0</v>
      </c>
      <c r="AE145" s="275">
        <v>0</v>
      </c>
      <c r="AF145" s="275">
        <v>0</v>
      </c>
      <c r="AG145" s="275">
        <v>0</v>
      </c>
      <c r="AH145" s="275">
        <v>0</v>
      </c>
      <c r="AI145" s="275">
        <v>0</v>
      </c>
      <c r="AJ145" s="275">
        <v>121963.57</v>
      </c>
      <c r="AK145" s="275">
        <v>60981.79</v>
      </c>
      <c r="AL145" s="275">
        <v>0</v>
      </c>
    </row>
    <row r="146" spans="1:38" s="38" customFormat="1" ht="45" hidden="1" customHeight="1" x14ac:dyDescent="0.2">
      <c r="A146" s="331" t="s">
        <v>2208</v>
      </c>
      <c r="B146" s="331"/>
      <c r="C146" s="254"/>
      <c r="D146" s="253"/>
      <c r="E146" s="277"/>
      <c r="F146" s="254"/>
      <c r="G146" s="256">
        <v>4065452.4</v>
      </c>
      <c r="H146" s="256">
        <v>0</v>
      </c>
      <c r="I146" s="256">
        <v>0</v>
      </c>
      <c r="J146" s="256">
        <v>0</v>
      </c>
      <c r="K146" s="256">
        <v>0</v>
      </c>
      <c r="L146" s="256">
        <v>0</v>
      </c>
      <c r="M146" s="256">
        <v>0</v>
      </c>
      <c r="N146" s="256">
        <v>0</v>
      </c>
      <c r="O146" s="256">
        <v>0</v>
      </c>
      <c r="P146" s="256">
        <v>0</v>
      </c>
      <c r="Q146" s="256">
        <v>0</v>
      </c>
      <c r="R146" s="256">
        <v>0</v>
      </c>
      <c r="S146" s="256">
        <v>0</v>
      </c>
      <c r="T146" s="278">
        <v>0</v>
      </c>
      <c r="U146" s="256">
        <v>0</v>
      </c>
      <c r="V146" s="256" t="s">
        <v>202</v>
      </c>
      <c r="W146" s="256">
        <v>460</v>
      </c>
      <c r="X146" s="256">
        <v>3882507.04</v>
      </c>
      <c r="Y146" s="256">
        <v>0</v>
      </c>
      <c r="Z146" s="256">
        <v>0</v>
      </c>
      <c r="AA146" s="256">
        <v>0</v>
      </c>
      <c r="AB146" s="256">
        <v>0</v>
      </c>
      <c r="AC146" s="256">
        <v>0</v>
      </c>
      <c r="AD146" s="256">
        <v>0</v>
      </c>
      <c r="AE146" s="256">
        <v>0</v>
      </c>
      <c r="AF146" s="256">
        <v>0</v>
      </c>
      <c r="AG146" s="256">
        <v>0</v>
      </c>
      <c r="AH146" s="256">
        <v>0</v>
      </c>
      <c r="AI146" s="256">
        <v>0</v>
      </c>
      <c r="AJ146" s="256">
        <v>121963.57</v>
      </c>
      <c r="AK146" s="256">
        <v>60981.79</v>
      </c>
      <c r="AL146" s="256">
        <v>0</v>
      </c>
    </row>
    <row r="147" spans="1:38" s="38" customFormat="1" ht="12" hidden="1" customHeight="1" x14ac:dyDescent="0.2">
      <c r="A147" s="338" t="s">
        <v>204</v>
      </c>
      <c r="B147" s="339"/>
      <c r="C147" s="339"/>
      <c r="D147" s="339"/>
      <c r="E147" s="339"/>
      <c r="F147" s="339"/>
      <c r="G147" s="339"/>
      <c r="H147" s="339"/>
      <c r="I147" s="339"/>
      <c r="J147" s="339"/>
      <c r="K147" s="339"/>
      <c r="L147" s="339"/>
      <c r="M147" s="339"/>
      <c r="N147" s="339"/>
      <c r="O147" s="339"/>
      <c r="P147" s="339"/>
      <c r="Q147" s="339"/>
      <c r="R147" s="339"/>
      <c r="S147" s="339"/>
      <c r="T147" s="339"/>
      <c r="U147" s="339"/>
      <c r="V147" s="339"/>
      <c r="W147" s="339"/>
      <c r="X147" s="339"/>
      <c r="Y147" s="339"/>
      <c r="Z147" s="339"/>
      <c r="AA147" s="339"/>
      <c r="AB147" s="339"/>
      <c r="AC147" s="339"/>
      <c r="AD147" s="339"/>
      <c r="AE147" s="339"/>
      <c r="AF147" s="339"/>
      <c r="AG147" s="339"/>
      <c r="AH147" s="339"/>
      <c r="AI147" s="339"/>
      <c r="AJ147" s="339"/>
      <c r="AK147" s="339"/>
      <c r="AL147" s="340"/>
    </row>
    <row r="148" spans="1:38" s="38" customFormat="1" ht="12" hidden="1" customHeight="1" x14ac:dyDescent="0.2">
      <c r="A148" s="249">
        <v>116</v>
      </c>
      <c r="B148" s="250" t="s">
        <v>1515</v>
      </c>
      <c r="C148" s="254">
        <v>29.134545008354216</v>
      </c>
      <c r="D148" s="253">
        <v>1987</v>
      </c>
      <c r="E148" s="277">
        <v>2023</v>
      </c>
      <c r="F148" s="254">
        <v>541979.35</v>
      </c>
      <c r="G148" s="256">
        <v>3331903.38</v>
      </c>
      <c r="H148" s="258">
        <v>0</v>
      </c>
      <c r="I148" s="279">
        <v>0</v>
      </c>
      <c r="J148" s="279">
        <v>0</v>
      </c>
      <c r="K148" s="279">
        <v>0</v>
      </c>
      <c r="L148" s="279">
        <v>0</v>
      </c>
      <c r="M148" s="279">
        <v>0</v>
      </c>
      <c r="N148" s="258"/>
      <c r="O148" s="258">
        <v>0</v>
      </c>
      <c r="P148" s="258"/>
      <c r="Q148" s="258">
        <v>0</v>
      </c>
      <c r="R148" s="258"/>
      <c r="S148" s="258">
        <v>0</v>
      </c>
      <c r="T148" s="257">
        <v>0</v>
      </c>
      <c r="U148" s="258">
        <v>0</v>
      </c>
      <c r="V148" s="280" t="s">
        <v>234</v>
      </c>
      <c r="W148" s="275">
        <v>377</v>
      </c>
      <c r="X148" s="258">
        <v>3181967.73</v>
      </c>
      <c r="Y148" s="275">
        <v>0</v>
      </c>
      <c r="Z148" s="275">
        <v>0</v>
      </c>
      <c r="AA148" s="275">
        <v>0</v>
      </c>
      <c r="AB148" s="275">
        <v>0</v>
      </c>
      <c r="AC148" s="275">
        <v>0</v>
      </c>
      <c r="AD148" s="275">
        <v>0</v>
      </c>
      <c r="AE148" s="275">
        <v>0</v>
      </c>
      <c r="AF148" s="275">
        <v>0</v>
      </c>
      <c r="AG148" s="275">
        <v>0</v>
      </c>
      <c r="AH148" s="275">
        <v>0</v>
      </c>
      <c r="AI148" s="275">
        <v>0</v>
      </c>
      <c r="AJ148" s="275">
        <v>99957.1</v>
      </c>
      <c r="AK148" s="275">
        <v>49978.55</v>
      </c>
      <c r="AL148" s="275">
        <v>0</v>
      </c>
    </row>
    <row r="149" spans="1:38" s="38" customFormat="1" ht="12" hidden="1" customHeight="1" x14ac:dyDescent="0.2">
      <c r="A149" s="249">
        <v>117</v>
      </c>
      <c r="B149" s="250" t="s">
        <v>1516</v>
      </c>
      <c r="C149" s="254">
        <v>29.114772143974964</v>
      </c>
      <c r="D149" s="253">
        <v>1986</v>
      </c>
      <c r="E149" s="277">
        <v>2023</v>
      </c>
      <c r="F149" s="254">
        <v>541252.47</v>
      </c>
      <c r="G149" s="256">
        <v>3331903.38</v>
      </c>
      <c r="H149" s="258">
        <v>0</v>
      </c>
      <c r="I149" s="279">
        <v>0</v>
      </c>
      <c r="J149" s="279">
        <v>0</v>
      </c>
      <c r="K149" s="279">
        <v>0</v>
      </c>
      <c r="L149" s="279">
        <v>0</v>
      </c>
      <c r="M149" s="279">
        <v>0</v>
      </c>
      <c r="N149" s="258"/>
      <c r="O149" s="258">
        <v>0</v>
      </c>
      <c r="P149" s="258"/>
      <c r="Q149" s="258">
        <v>0</v>
      </c>
      <c r="R149" s="258"/>
      <c r="S149" s="258">
        <v>0</v>
      </c>
      <c r="T149" s="257">
        <v>0</v>
      </c>
      <c r="U149" s="258">
        <v>0</v>
      </c>
      <c r="V149" s="280" t="s">
        <v>234</v>
      </c>
      <c r="W149" s="275">
        <v>377</v>
      </c>
      <c r="X149" s="258">
        <v>3181967.73</v>
      </c>
      <c r="Y149" s="275">
        <v>0</v>
      </c>
      <c r="Z149" s="275">
        <v>0</v>
      </c>
      <c r="AA149" s="275">
        <v>0</v>
      </c>
      <c r="AB149" s="275">
        <v>0</v>
      </c>
      <c r="AC149" s="275">
        <v>0</v>
      </c>
      <c r="AD149" s="275">
        <v>0</v>
      </c>
      <c r="AE149" s="275">
        <v>0</v>
      </c>
      <c r="AF149" s="275">
        <v>0</v>
      </c>
      <c r="AG149" s="275">
        <v>0</v>
      </c>
      <c r="AH149" s="275">
        <v>0</v>
      </c>
      <c r="AI149" s="275">
        <v>0</v>
      </c>
      <c r="AJ149" s="275">
        <v>99957.1</v>
      </c>
      <c r="AK149" s="275">
        <v>49978.55</v>
      </c>
      <c r="AL149" s="275">
        <v>0</v>
      </c>
    </row>
    <row r="150" spans="1:38" s="38" customFormat="1" ht="12" hidden="1" customHeight="1" x14ac:dyDescent="0.2">
      <c r="A150" s="249">
        <v>118</v>
      </c>
      <c r="B150" s="250" t="s">
        <v>1548</v>
      </c>
      <c r="C150" s="254">
        <v>61.928141565325852</v>
      </c>
      <c r="D150" s="253">
        <v>1976</v>
      </c>
      <c r="E150" s="277">
        <v>2023</v>
      </c>
      <c r="F150" s="254">
        <v>388155.45</v>
      </c>
      <c r="G150" s="256">
        <v>4558830</v>
      </c>
      <c r="H150" s="258">
        <v>0</v>
      </c>
      <c r="I150" s="279">
        <v>0</v>
      </c>
      <c r="J150" s="279">
        <v>0</v>
      </c>
      <c r="K150" s="279">
        <v>0</v>
      </c>
      <c r="L150" s="279">
        <v>0</v>
      </c>
      <c r="M150" s="279">
        <v>0</v>
      </c>
      <c r="N150" s="258"/>
      <c r="O150" s="258">
        <v>0</v>
      </c>
      <c r="P150" s="258"/>
      <c r="Q150" s="258">
        <v>0</v>
      </c>
      <c r="R150" s="258"/>
      <c r="S150" s="258">
        <v>0</v>
      </c>
      <c r="T150" s="257">
        <v>0</v>
      </c>
      <c r="U150" s="258">
        <v>0</v>
      </c>
      <c r="V150" s="280" t="s">
        <v>235</v>
      </c>
      <c r="W150" s="275">
        <v>600</v>
      </c>
      <c r="X150" s="258">
        <v>4353682.6500000004</v>
      </c>
      <c r="Y150" s="275">
        <v>0</v>
      </c>
      <c r="Z150" s="275">
        <v>0</v>
      </c>
      <c r="AA150" s="275">
        <v>0</v>
      </c>
      <c r="AB150" s="275">
        <v>0</v>
      </c>
      <c r="AC150" s="275">
        <v>0</v>
      </c>
      <c r="AD150" s="275">
        <v>0</v>
      </c>
      <c r="AE150" s="275">
        <v>0</v>
      </c>
      <c r="AF150" s="275">
        <v>0</v>
      </c>
      <c r="AG150" s="275">
        <v>0</v>
      </c>
      <c r="AH150" s="275">
        <v>0</v>
      </c>
      <c r="AI150" s="275">
        <v>0</v>
      </c>
      <c r="AJ150" s="275">
        <v>136764.9</v>
      </c>
      <c r="AK150" s="275">
        <v>68382.45</v>
      </c>
      <c r="AL150" s="275">
        <v>0</v>
      </c>
    </row>
    <row r="151" spans="1:38" s="38" customFormat="1" ht="12" hidden="1" customHeight="1" x14ac:dyDescent="0.2">
      <c r="A151" s="249">
        <v>119</v>
      </c>
      <c r="B151" s="250" t="s">
        <v>1549</v>
      </c>
      <c r="C151" s="254">
        <v>40.014369285397244</v>
      </c>
      <c r="D151" s="253">
        <v>1977</v>
      </c>
      <c r="E151" s="277">
        <v>2023</v>
      </c>
      <c r="F151" s="254">
        <v>380237.08</v>
      </c>
      <c r="G151" s="256">
        <v>3084808.3</v>
      </c>
      <c r="H151" s="258">
        <v>0</v>
      </c>
      <c r="I151" s="279">
        <v>0</v>
      </c>
      <c r="J151" s="279">
        <v>0</v>
      </c>
      <c r="K151" s="279">
        <v>0</v>
      </c>
      <c r="L151" s="279">
        <v>0</v>
      </c>
      <c r="M151" s="279">
        <v>0</v>
      </c>
      <c r="N151" s="258"/>
      <c r="O151" s="258">
        <v>0</v>
      </c>
      <c r="P151" s="258"/>
      <c r="Q151" s="258">
        <v>0</v>
      </c>
      <c r="R151" s="258"/>
      <c r="S151" s="258">
        <v>0</v>
      </c>
      <c r="T151" s="257">
        <v>0</v>
      </c>
      <c r="U151" s="258">
        <v>0</v>
      </c>
      <c r="V151" s="280" t="s">
        <v>235</v>
      </c>
      <c r="W151" s="275">
        <v>406</v>
      </c>
      <c r="X151" s="258">
        <v>2945991.93</v>
      </c>
      <c r="Y151" s="275">
        <v>0</v>
      </c>
      <c r="Z151" s="275">
        <v>0</v>
      </c>
      <c r="AA151" s="275">
        <v>0</v>
      </c>
      <c r="AB151" s="275">
        <v>0</v>
      </c>
      <c r="AC151" s="275">
        <v>0</v>
      </c>
      <c r="AD151" s="275">
        <v>0</v>
      </c>
      <c r="AE151" s="275">
        <v>0</v>
      </c>
      <c r="AF151" s="275">
        <v>0</v>
      </c>
      <c r="AG151" s="275">
        <v>0</v>
      </c>
      <c r="AH151" s="275">
        <v>0</v>
      </c>
      <c r="AI151" s="275">
        <v>0</v>
      </c>
      <c r="AJ151" s="275">
        <v>92544.25</v>
      </c>
      <c r="AK151" s="275">
        <v>46272.12</v>
      </c>
      <c r="AL151" s="275">
        <v>0</v>
      </c>
    </row>
    <row r="152" spans="1:38" s="38" customFormat="1" ht="12" hidden="1" customHeight="1" x14ac:dyDescent="0.2">
      <c r="A152" s="249">
        <v>120</v>
      </c>
      <c r="B152" s="250" t="s">
        <v>1550</v>
      </c>
      <c r="C152" s="254">
        <v>50.895405769405762</v>
      </c>
      <c r="D152" s="253">
        <v>1976</v>
      </c>
      <c r="E152" s="277">
        <v>2023</v>
      </c>
      <c r="F152" s="254">
        <v>288360.23</v>
      </c>
      <c r="G152" s="256">
        <v>3084808.3</v>
      </c>
      <c r="H152" s="258">
        <v>0</v>
      </c>
      <c r="I152" s="279">
        <v>0</v>
      </c>
      <c r="J152" s="279">
        <v>0</v>
      </c>
      <c r="K152" s="279">
        <v>0</v>
      </c>
      <c r="L152" s="279">
        <v>0</v>
      </c>
      <c r="M152" s="279">
        <v>0</v>
      </c>
      <c r="N152" s="258"/>
      <c r="O152" s="258">
        <v>0</v>
      </c>
      <c r="P152" s="258"/>
      <c r="Q152" s="258">
        <v>0</v>
      </c>
      <c r="R152" s="258"/>
      <c r="S152" s="258">
        <v>0</v>
      </c>
      <c r="T152" s="257">
        <v>0</v>
      </c>
      <c r="U152" s="258">
        <v>0</v>
      </c>
      <c r="V152" s="280" t="s">
        <v>235</v>
      </c>
      <c r="W152" s="275">
        <v>406</v>
      </c>
      <c r="X152" s="258">
        <v>2945991.93</v>
      </c>
      <c r="Y152" s="275">
        <v>0</v>
      </c>
      <c r="Z152" s="275">
        <v>0</v>
      </c>
      <c r="AA152" s="275">
        <v>0</v>
      </c>
      <c r="AB152" s="275">
        <v>0</v>
      </c>
      <c r="AC152" s="275">
        <v>0</v>
      </c>
      <c r="AD152" s="275">
        <v>0</v>
      </c>
      <c r="AE152" s="275">
        <v>0</v>
      </c>
      <c r="AF152" s="275">
        <v>0</v>
      </c>
      <c r="AG152" s="275">
        <v>0</v>
      </c>
      <c r="AH152" s="275">
        <v>0</v>
      </c>
      <c r="AI152" s="275">
        <v>0</v>
      </c>
      <c r="AJ152" s="275">
        <v>92544.25</v>
      </c>
      <c r="AK152" s="275">
        <v>46272.12</v>
      </c>
      <c r="AL152" s="275">
        <v>0</v>
      </c>
    </row>
    <row r="153" spans="1:38" s="38" customFormat="1" ht="12" hidden="1" customHeight="1" x14ac:dyDescent="0.2">
      <c r="A153" s="249">
        <v>121</v>
      </c>
      <c r="B153" s="250" t="s">
        <v>1551</v>
      </c>
      <c r="C153" s="254">
        <v>51.853234750800176</v>
      </c>
      <c r="D153" s="253">
        <v>1976</v>
      </c>
      <c r="E153" s="277">
        <v>2023</v>
      </c>
      <c r="F153" s="254">
        <v>249732.69</v>
      </c>
      <c r="G153" s="256">
        <v>3084808.3</v>
      </c>
      <c r="H153" s="258">
        <v>0</v>
      </c>
      <c r="I153" s="279">
        <v>0</v>
      </c>
      <c r="J153" s="279">
        <v>0</v>
      </c>
      <c r="K153" s="279">
        <v>0</v>
      </c>
      <c r="L153" s="279">
        <v>0</v>
      </c>
      <c r="M153" s="279">
        <v>0</v>
      </c>
      <c r="N153" s="258"/>
      <c r="O153" s="258">
        <v>0</v>
      </c>
      <c r="P153" s="258"/>
      <c r="Q153" s="258">
        <v>0</v>
      </c>
      <c r="R153" s="258"/>
      <c r="S153" s="258">
        <v>0</v>
      </c>
      <c r="T153" s="257">
        <v>0</v>
      </c>
      <c r="U153" s="258">
        <v>0</v>
      </c>
      <c r="V153" s="280" t="s">
        <v>235</v>
      </c>
      <c r="W153" s="275">
        <v>406</v>
      </c>
      <c r="X153" s="258">
        <v>2945991.93</v>
      </c>
      <c r="Y153" s="275">
        <v>0</v>
      </c>
      <c r="Z153" s="275">
        <v>0</v>
      </c>
      <c r="AA153" s="275">
        <v>0</v>
      </c>
      <c r="AB153" s="275">
        <v>0</v>
      </c>
      <c r="AC153" s="275">
        <v>0</v>
      </c>
      <c r="AD153" s="275">
        <v>0</v>
      </c>
      <c r="AE153" s="275">
        <v>0</v>
      </c>
      <c r="AF153" s="275">
        <v>0</v>
      </c>
      <c r="AG153" s="275">
        <v>0</v>
      </c>
      <c r="AH153" s="275">
        <v>0</v>
      </c>
      <c r="AI153" s="275">
        <v>0</v>
      </c>
      <c r="AJ153" s="275">
        <v>92544.25</v>
      </c>
      <c r="AK153" s="275">
        <v>46272.12</v>
      </c>
      <c r="AL153" s="275">
        <v>0</v>
      </c>
    </row>
    <row r="154" spans="1:38" s="38" customFormat="1" ht="12" hidden="1" customHeight="1" x14ac:dyDescent="0.2">
      <c r="A154" s="249">
        <v>122</v>
      </c>
      <c r="B154" s="250" t="s">
        <v>1552</v>
      </c>
      <c r="C154" s="254">
        <v>119.74537156731988</v>
      </c>
      <c r="D154" s="253">
        <v>1953</v>
      </c>
      <c r="E154" s="277">
        <v>2023</v>
      </c>
      <c r="F154" s="254">
        <v>160785.69</v>
      </c>
      <c r="G154" s="256">
        <v>3662260.1</v>
      </c>
      <c r="H154" s="258">
        <v>0</v>
      </c>
      <c r="I154" s="279">
        <v>0</v>
      </c>
      <c r="J154" s="279">
        <v>0</v>
      </c>
      <c r="K154" s="279">
        <v>0</v>
      </c>
      <c r="L154" s="279">
        <v>0</v>
      </c>
      <c r="M154" s="279">
        <v>0</v>
      </c>
      <c r="N154" s="258"/>
      <c r="O154" s="258">
        <v>0</v>
      </c>
      <c r="P154" s="258"/>
      <c r="Q154" s="258">
        <v>0</v>
      </c>
      <c r="R154" s="258"/>
      <c r="S154" s="258">
        <v>0</v>
      </c>
      <c r="T154" s="257">
        <v>0</v>
      </c>
      <c r="U154" s="258">
        <v>0</v>
      </c>
      <c r="V154" s="280" t="s">
        <v>235</v>
      </c>
      <c r="W154" s="275">
        <v>482</v>
      </c>
      <c r="X154" s="258">
        <v>3497458.4</v>
      </c>
      <c r="Y154" s="275">
        <v>0</v>
      </c>
      <c r="Z154" s="275">
        <v>0</v>
      </c>
      <c r="AA154" s="275">
        <v>0</v>
      </c>
      <c r="AB154" s="275">
        <v>0</v>
      </c>
      <c r="AC154" s="275">
        <v>0</v>
      </c>
      <c r="AD154" s="275">
        <v>0</v>
      </c>
      <c r="AE154" s="275">
        <v>0</v>
      </c>
      <c r="AF154" s="275">
        <v>0</v>
      </c>
      <c r="AG154" s="275">
        <v>0</v>
      </c>
      <c r="AH154" s="275">
        <v>0</v>
      </c>
      <c r="AI154" s="275">
        <v>0</v>
      </c>
      <c r="AJ154" s="275">
        <v>109867.8</v>
      </c>
      <c r="AK154" s="275">
        <v>54933.9</v>
      </c>
      <c r="AL154" s="275">
        <v>0</v>
      </c>
    </row>
    <row r="155" spans="1:38" s="38" customFormat="1" ht="12" hidden="1" customHeight="1" x14ac:dyDescent="0.2">
      <c r="A155" s="249">
        <v>123</v>
      </c>
      <c r="B155" s="250" t="s">
        <v>1571</v>
      </c>
      <c r="C155" s="254">
        <v>49.089195142832118</v>
      </c>
      <c r="D155" s="253">
        <v>1987</v>
      </c>
      <c r="E155" s="277">
        <v>2023</v>
      </c>
      <c r="F155" s="254">
        <v>666933.79</v>
      </c>
      <c r="G155" s="256">
        <v>6160044.1799999997</v>
      </c>
      <c r="H155" s="258">
        <v>0</v>
      </c>
      <c r="I155" s="279">
        <v>0</v>
      </c>
      <c r="J155" s="279">
        <v>0</v>
      </c>
      <c r="K155" s="279">
        <v>0</v>
      </c>
      <c r="L155" s="279">
        <v>0</v>
      </c>
      <c r="M155" s="279">
        <v>0</v>
      </c>
      <c r="N155" s="258"/>
      <c r="O155" s="258">
        <v>0</v>
      </c>
      <c r="P155" s="258"/>
      <c r="Q155" s="258">
        <v>0</v>
      </c>
      <c r="R155" s="258"/>
      <c r="S155" s="258">
        <v>0</v>
      </c>
      <c r="T155" s="257">
        <v>0</v>
      </c>
      <c r="U155" s="258">
        <v>0</v>
      </c>
      <c r="V155" s="280" t="s">
        <v>234</v>
      </c>
      <c r="W155" s="275">
        <v>697</v>
      </c>
      <c r="X155" s="258">
        <v>5882842.1900000004</v>
      </c>
      <c r="Y155" s="275">
        <v>0</v>
      </c>
      <c r="Z155" s="275">
        <v>0</v>
      </c>
      <c r="AA155" s="275">
        <v>0</v>
      </c>
      <c r="AB155" s="275">
        <v>0</v>
      </c>
      <c r="AC155" s="275">
        <v>0</v>
      </c>
      <c r="AD155" s="275">
        <v>0</v>
      </c>
      <c r="AE155" s="275">
        <v>0</v>
      </c>
      <c r="AF155" s="275">
        <v>0</v>
      </c>
      <c r="AG155" s="275">
        <v>0</v>
      </c>
      <c r="AH155" s="275">
        <v>0</v>
      </c>
      <c r="AI155" s="275">
        <v>0</v>
      </c>
      <c r="AJ155" s="275">
        <v>184801.33</v>
      </c>
      <c r="AK155" s="275">
        <v>92400.66</v>
      </c>
      <c r="AL155" s="275">
        <v>0</v>
      </c>
    </row>
    <row r="156" spans="1:38" s="38" customFormat="1" ht="12" hidden="1" customHeight="1" x14ac:dyDescent="0.2">
      <c r="A156" s="249">
        <v>124</v>
      </c>
      <c r="B156" s="250" t="s">
        <v>1580</v>
      </c>
      <c r="C156" s="254">
        <v>71.317171065672497</v>
      </c>
      <c r="D156" s="253">
        <v>1968</v>
      </c>
      <c r="E156" s="277">
        <v>2023</v>
      </c>
      <c r="F156" s="254">
        <v>363428.32</v>
      </c>
      <c r="G156" s="256">
        <v>5040622.3499999996</v>
      </c>
      <c r="H156" s="258">
        <v>0</v>
      </c>
      <c r="I156" s="279">
        <v>0</v>
      </c>
      <c r="J156" s="279">
        <v>0</v>
      </c>
      <c r="K156" s="279">
        <v>0</v>
      </c>
      <c r="L156" s="279">
        <v>0</v>
      </c>
      <c r="M156" s="279">
        <v>0</v>
      </c>
      <c r="N156" s="258"/>
      <c r="O156" s="258">
        <v>0</v>
      </c>
      <c r="P156" s="258"/>
      <c r="Q156" s="258">
        <v>0</v>
      </c>
      <c r="R156" s="258"/>
      <c r="S156" s="258">
        <v>0</v>
      </c>
      <c r="T156" s="257">
        <v>0</v>
      </c>
      <c r="U156" s="258">
        <v>0</v>
      </c>
      <c r="V156" s="280" t="s">
        <v>235</v>
      </c>
      <c r="W156" s="275">
        <v>663.41</v>
      </c>
      <c r="X156" s="258">
        <v>4813794.34</v>
      </c>
      <c r="Y156" s="275">
        <v>0</v>
      </c>
      <c r="Z156" s="275">
        <v>0</v>
      </c>
      <c r="AA156" s="275">
        <v>0</v>
      </c>
      <c r="AB156" s="275">
        <v>0</v>
      </c>
      <c r="AC156" s="275">
        <v>0</v>
      </c>
      <c r="AD156" s="275">
        <v>0</v>
      </c>
      <c r="AE156" s="275">
        <v>0</v>
      </c>
      <c r="AF156" s="275">
        <v>0</v>
      </c>
      <c r="AG156" s="275">
        <v>0</v>
      </c>
      <c r="AH156" s="275">
        <v>0</v>
      </c>
      <c r="AI156" s="275">
        <v>0</v>
      </c>
      <c r="AJ156" s="275">
        <v>151218.67000000001</v>
      </c>
      <c r="AK156" s="275">
        <v>75609.34</v>
      </c>
      <c r="AL156" s="275">
        <v>0</v>
      </c>
    </row>
    <row r="157" spans="1:38" s="38" customFormat="1" ht="12" hidden="1" customHeight="1" x14ac:dyDescent="0.2">
      <c r="A157" s="249">
        <v>125</v>
      </c>
      <c r="B157" s="250" t="s">
        <v>1587</v>
      </c>
      <c r="C157" s="254">
        <v>49.690472991672316</v>
      </c>
      <c r="D157" s="253">
        <v>1985</v>
      </c>
      <c r="E157" s="277">
        <v>2023</v>
      </c>
      <c r="F157" s="254">
        <v>656669.12</v>
      </c>
      <c r="G157" s="256">
        <v>6581810.8099999996</v>
      </c>
      <c r="H157" s="258">
        <v>0</v>
      </c>
      <c r="I157" s="279">
        <v>0</v>
      </c>
      <c r="J157" s="279">
        <v>0</v>
      </c>
      <c r="K157" s="279">
        <v>0</v>
      </c>
      <c r="L157" s="279">
        <v>0</v>
      </c>
      <c r="M157" s="279">
        <v>0</v>
      </c>
      <c r="N157" s="258"/>
      <c r="O157" s="258">
        <v>0</v>
      </c>
      <c r="P157" s="258"/>
      <c r="Q157" s="258">
        <v>0</v>
      </c>
      <c r="R157" s="258"/>
      <c r="S157" s="258">
        <v>0</v>
      </c>
      <c r="T157" s="257">
        <v>0</v>
      </c>
      <c r="U157" s="258">
        <v>0</v>
      </c>
      <c r="V157" s="280" t="s">
        <v>235</v>
      </c>
      <c r="W157" s="275">
        <v>866.25</v>
      </c>
      <c r="X157" s="258">
        <v>6285629.3300000001</v>
      </c>
      <c r="Y157" s="275">
        <v>0</v>
      </c>
      <c r="Z157" s="275">
        <v>0</v>
      </c>
      <c r="AA157" s="275">
        <v>0</v>
      </c>
      <c r="AB157" s="275">
        <v>0</v>
      </c>
      <c r="AC157" s="275">
        <v>0</v>
      </c>
      <c r="AD157" s="275">
        <v>0</v>
      </c>
      <c r="AE157" s="275">
        <v>0</v>
      </c>
      <c r="AF157" s="275">
        <v>0</v>
      </c>
      <c r="AG157" s="275">
        <v>0</v>
      </c>
      <c r="AH157" s="275">
        <v>0</v>
      </c>
      <c r="AI157" s="275">
        <v>0</v>
      </c>
      <c r="AJ157" s="275">
        <v>197454.32</v>
      </c>
      <c r="AK157" s="275">
        <v>98727.16</v>
      </c>
      <c r="AL157" s="275">
        <v>0</v>
      </c>
    </row>
    <row r="158" spans="1:38" s="38" customFormat="1" ht="12" hidden="1" customHeight="1" x14ac:dyDescent="0.2">
      <c r="A158" s="249">
        <v>126</v>
      </c>
      <c r="B158" s="250" t="s">
        <v>1593</v>
      </c>
      <c r="C158" s="254">
        <v>46.139457083764221</v>
      </c>
      <c r="D158" s="253">
        <v>1964</v>
      </c>
      <c r="E158" s="277">
        <v>2023</v>
      </c>
      <c r="F158" s="254">
        <v>452136.45</v>
      </c>
      <c r="G158" s="256">
        <v>4467653.4000000004</v>
      </c>
      <c r="H158" s="258">
        <v>0</v>
      </c>
      <c r="I158" s="279">
        <v>0</v>
      </c>
      <c r="J158" s="279">
        <v>0</v>
      </c>
      <c r="K158" s="279">
        <v>0</v>
      </c>
      <c r="L158" s="279">
        <v>0</v>
      </c>
      <c r="M158" s="279">
        <v>0</v>
      </c>
      <c r="N158" s="258"/>
      <c r="O158" s="258">
        <v>0</v>
      </c>
      <c r="P158" s="258"/>
      <c r="Q158" s="258">
        <v>0</v>
      </c>
      <c r="R158" s="258"/>
      <c r="S158" s="258">
        <v>0</v>
      </c>
      <c r="T158" s="257">
        <v>0</v>
      </c>
      <c r="U158" s="258">
        <v>0</v>
      </c>
      <c r="V158" s="280" t="s">
        <v>235</v>
      </c>
      <c r="W158" s="275">
        <v>588</v>
      </c>
      <c r="X158" s="258">
        <v>4266609</v>
      </c>
      <c r="Y158" s="275">
        <v>0</v>
      </c>
      <c r="Z158" s="275">
        <v>0</v>
      </c>
      <c r="AA158" s="275">
        <v>0</v>
      </c>
      <c r="AB158" s="275">
        <v>0</v>
      </c>
      <c r="AC158" s="275">
        <v>0</v>
      </c>
      <c r="AD158" s="275">
        <v>0</v>
      </c>
      <c r="AE158" s="275">
        <v>0</v>
      </c>
      <c r="AF158" s="275">
        <v>0</v>
      </c>
      <c r="AG158" s="275">
        <v>0</v>
      </c>
      <c r="AH158" s="275">
        <v>0</v>
      </c>
      <c r="AI158" s="275">
        <v>0</v>
      </c>
      <c r="AJ158" s="275">
        <v>134029.6</v>
      </c>
      <c r="AK158" s="275">
        <v>67014.8</v>
      </c>
      <c r="AL158" s="275">
        <v>0</v>
      </c>
    </row>
    <row r="159" spans="1:38" s="38" customFormat="1" ht="12" hidden="1" customHeight="1" x14ac:dyDescent="0.2">
      <c r="A159" s="249">
        <v>127</v>
      </c>
      <c r="B159" s="250" t="s">
        <v>1595</v>
      </c>
      <c r="C159" s="254">
        <v>117.77742521847691</v>
      </c>
      <c r="D159" s="253">
        <v>1968</v>
      </c>
      <c r="E159" s="277">
        <v>2023</v>
      </c>
      <c r="F159" s="254">
        <v>77441.88</v>
      </c>
      <c r="G159" s="256">
        <v>2435934.8199999998</v>
      </c>
      <c r="H159" s="258">
        <v>0</v>
      </c>
      <c r="I159" s="279">
        <v>0</v>
      </c>
      <c r="J159" s="279">
        <v>0</v>
      </c>
      <c r="K159" s="279">
        <v>0</v>
      </c>
      <c r="L159" s="279">
        <v>0</v>
      </c>
      <c r="M159" s="279">
        <v>0</v>
      </c>
      <c r="N159" s="258"/>
      <c r="O159" s="258">
        <v>0</v>
      </c>
      <c r="P159" s="258"/>
      <c r="Q159" s="258">
        <v>0</v>
      </c>
      <c r="R159" s="258"/>
      <c r="S159" s="258">
        <v>0</v>
      </c>
      <c r="T159" s="257">
        <v>0</v>
      </c>
      <c r="U159" s="258">
        <v>0</v>
      </c>
      <c r="V159" s="280" t="s">
        <v>235</v>
      </c>
      <c r="W159" s="275">
        <v>320.60000000000002</v>
      </c>
      <c r="X159" s="258">
        <v>2326317.7599999998</v>
      </c>
      <c r="Y159" s="275">
        <v>0</v>
      </c>
      <c r="Z159" s="275">
        <v>0</v>
      </c>
      <c r="AA159" s="275">
        <v>0</v>
      </c>
      <c r="AB159" s="275">
        <v>0</v>
      </c>
      <c r="AC159" s="275">
        <v>0</v>
      </c>
      <c r="AD159" s="275">
        <v>0</v>
      </c>
      <c r="AE159" s="275">
        <v>0</v>
      </c>
      <c r="AF159" s="275">
        <v>0</v>
      </c>
      <c r="AG159" s="275">
        <v>0</v>
      </c>
      <c r="AH159" s="275">
        <v>0</v>
      </c>
      <c r="AI159" s="275">
        <v>0</v>
      </c>
      <c r="AJ159" s="275">
        <v>73078.039999999994</v>
      </c>
      <c r="AK159" s="275">
        <v>36539.019999999997</v>
      </c>
      <c r="AL159" s="275">
        <v>0</v>
      </c>
    </row>
    <row r="160" spans="1:38" s="38" customFormat="1" ht="36" hidden="1" customHeight="1" x14ac:dyDescent="0.2">
      <c r="A160" s="322" t="s">
        <v>184</v>
      </c>
      <c r="B160" s="322"/>
      <c r="C160" s="254"/>
      <c r="D160" s="253"/>
      <c r="E160" s="277"/>
      <c r="F160" s="254"/>
      <c r="G160" s="256">
        <v>48825387.32</v>
      </c>
      <c r="H160" s="256">
        <v>0</v>
      </c>
      <c r="I160" s="256">
        <v>0</v>
      </c>
      <c r="J160" s="256">
        <v>0</v>
      </c>
      <c r="K160" s="256">
        <v>0</v>
      </c>
      <c r="L160" s="256">
        <v>0</v>
      </c>
      <c r="M160" s="256">
        <v>0</v>
      </c>
      <c r="N160" s="256">
        <v>0</v>
      </c>
      <c r="O160" s="256">
        <v>0</v>
      </c>
      <c r="P160" s="256">
        <v>0</v>
      </c>
      <c r="Q160" s="256">
        <v>0</v>
      </c>
      <c r="R160" s="256">
        <v>0</v>
      </c>
      <c r="S160" s="256">
        <v>0</v>
      </c>
      <c r="T160" s="278">
        <v>0</v>
      </c>
      <c r="U160" s="256">
        <v>0</v>
      </c>
      <c r="V160" s="256" t="s">
        <v>202</v>
      </c>
      <c r="W160" s="256">
        <v>6189.26</v>
      </c>
      <c r="X160" s="256">
        <v>46628244.919999994</v>
      </c>
      <c r="Y160" s="256">
        <v>0</v>
      </c>
      <c r="Z160" s="256">
        <v>0</v>
      </c>
      <c r="AA160" s="256">
        <v>0</v>
      </c>
      <c r="AB160" s="256">
        <v>0</v>
      </c>
      <c r="AC160" s="256">
        <v>0</v>
      </c>
      <c r="AD160" s="256">
        <v>0</v>
      </c>
      <c r="AE160" s="256">
        <v>0</v>
      </c>
      <c r="AF160" s="256">
        <v>0</v>
      </c>
      <c r="AG160" s="256">
        <v>0</v>
      </c>
      <c r="AH160" s="256">
        <v>0</v>
      </c>
      <c r="AI160" s="256">
        <v>0</v>
      </c>
      <c r="AJ160" s="256">
        <v>1464761.61</v>
      </c>
      <c r="AK160" s="256">
        <v>732380.79</v>
      </c>
      <c r="AL160" s="256">
        <v>0</v>
      </c>
    </row>
    <row r="161" spans="1:38" s="38" customFormat="1" ht="12" hidden="1" customHeight="1" x14ac:dyDescent="0.2">
      <c r="A161" s="328" t="s">
        <v>218</v>
      </c>
      <c r="B161" s="329"/>
      <c r="C161" s="329"/>
      <c r="D161" s="329"/>
      <c r="E161" s="329"/>
      <c r="F161" s="329"/>
      <c r="G161" s="329"/>
      <c r="H161" s="329"/>
      <c r="I161" s="329"/>
      <c r="J161" s="329"/>
      <c r="K161" s="329"/>
      <c r="L161" s="329"/>
      <c r="M161" s="329"/>
      <c r="N161" s="329"/>
      <c r="O161" s="329"/>
      <c r="P161" s="329"/>
      <c r="Q161" s="329"/>
      <c r="R161" s="329"/>
      <c r="S161" s="329"/>
      <c r="T161" s="329"/>
      <c r="U161" s="329"/>
      <c r="V161" s="329"/>
      <c r="W161" s="329"/>
      <c r="X161" s="329"/>
      <c r="Y161" s="329"/>
      <c r="Z161" s="329"/>
      <c r="AA161" s="329"/>
      <c r="AB161" s="329"/>
      <c r="AC161" s="329"/>
      <c r="AD161" s="329"/>
      <c r="AE161" s="329"/>
      <c r="AF161" s="329"/>
      <c r="AG161" s="329"/>
      <c r="AH161" s="329"/>
      <c r="AI161" s="329"/>
      <c r="AJ161" s="329"/>
      <c r="AK161" s="329"/>
      <c r="AL161" s="330"/>
    </row>
    <row r="162" spans="1:38" s="38" customFormat="1" ht="12" hidden="1" customHeight="1" x14ac:dyDescent="0.2">
      <c r="A162" s="249">
        <v>128</v>
      </c>
      <c r="B162" s="250" t="s">
        <v>1600</v>
      </c>
      <c r="C162" s="254">
        <v>52.62910823207924</v>
      </c>
      <c r="D162" s="263" t="s">
        <v>829</v>
      </c>
      <c r="E162" s="277">
        <v>2023</v>
      </c>
      <c r="F162" s="254">
        <v>472658.23</v>
      </c>
      <c r="G162" s="256">
        <v>4786771.49</v>
      </c>
      <c r="H162" s="258">
        <v>0</v>
      </c>
      <c r="I162" s="279">
        <v>0</v>
      </c>
      <c r="J162" s="279">
        <v>0</v>
      </c>
      <c r="K162" s="279">
        <v>0</v>
      </c>
      <c r="L162" s="279">
        <v>0</v>
      </c>
      <c r="M162" s="279">
        <v>0</v>
      </c>
      <c r="N162" s="258"/>
      <c r="O162" s="258">
        <v>0</v>
      </c>
      <c r="P162" s="258"/>
      <c r="Q162" s="258">
        <v>0</v>
      </c>
      <c r="R162" s="258"/>
      <c r="S162" s="258">
        <v>0</v>
      </c>
      <c r="T162" s="257">
        <v>0</v>
      </c>
      <c r="U162" s="258">
        <v>0</v>
      </c>
      <c r="V162" s="280" t="s">
        <v>235</v>
      </c>
      <c r="W162" s="275">
        <v>630</v>
      </c>
      <c r="X162" s="258">
        <v>4571366.78</v>
      </c>
      <c r="Y162" s="275">
        <v>0</v>
      </c>
      <c r="Z162" s="275">
        <v>0</v>
      </c>
      <c r="AA162" s="275">
        <v>0</v>
      </c>
      <c r="AB162" s="275">
        <v>0</v>
      </c>
      <c r="AC162" s="275">
        <v>0</v>
      </c>
      <c r="AD162" s="275">
        <v>0</v>
      </c>
      <c r="AE162" s="275">
        <v>0</v>
      </c>
      <c r="AF162" s="275">
        <v>0</v>
      </c>
      <c r="AG162" s="275">
        <v>0</v>
      </c>
      <c r="AH162" s="275">
        <v>0</v>
      </c>
      <c r="AI162" s="275">
        <v>0</v>
      </c>
      <c r="AJ162" s="275">
        <v>143603.14000000001</v>
      </c>
      <c r="AK162" s="275">
        <v>71801.570000000007</v>
      </c>
      <c r="AL162" s="275">
        <v>0</v>
      </c>
    </row>
    <row r="163" spans="1:38" s="38" customFormat="1" ht="12" hidden="1" customHeight="1" x14ac:dyDescent="0.2">
      <c r="A163" s="249">
        <v>129</v>
      </c>
      <c r="B163" s="250" t="s">
        <v>1602</v>
      </c>
      <c r="C163" s="254">
        <v>53.490685585121433</v>
      </c>
      <c r="D163" s="263" t="s">
        <v>950</v>
      </c>
      <c r="E163" s="277">
        <v>2023</v>
      </c>
      <c r="F163" s="254">
        <v>620051.15</v>
      </c>
      <c r="G163" s="256">
        <v>6382362</v>
      </c>
      <c r="H163" s="258">
        <v>0</v>
      </c>
      <c r="I163" s="279">
        <v>0</v>
      </c>
      <c r="J163" s="279">
        <v>0</v>
      </c>
      <c r="K163" s="279">
        <v>0</v>
      </c>
      <c r="L163" s="279">
        <v>0</v>
      </c>
      <c r="M163" s="279">
        <v>0</v>
      </c>
      <c r="N163" s="258"/>
      <c r="O163" s="258">
        <v>0</v>
      </c>
      <c r="P163" s="258"/>
      <c r="Q163" s="258">
        <v>0</v>
      </c>
      <c r="R163" s="258"/>
      <c r="S163" s="258">
        <v>0</v>
      </c>
      <c r="T163" s="257">
        <v>0</v>
      </c>
      <c r="U163" s="258">
        <v>0</v>
      </c>
      <c r="V163" s="280" t="s">
        <v>235</v>
      </c>
      <c r="W163" s="275">
        <v>840</v>
      </c>
      <c r="X163" s="258">
        <v>6095155.71</v>
      </c>
      <c r="Y163" s="275">
        <v>0</v>
      </c>
      <c r="Z163" s="275">
        <v>0</v>
      </c>
      <c r="AA163" s="275">
        <v>0</v>
      </c>
      <c r="AB163" s="275">
        <v>0</v>
      </c>
      <c r="AC163" s="275">
        <v>0</v>
      </c>
      <c r="AD163" s="275">
        <v>0</v>
      </c>
      <c r="AE163" s="275">
        <v>0</v>
      </c>
      <c r="AF163" s="275">
        <v>0</v>
      </c>
      <c r="AG163" s="275">
        <v>0</v>
      </c>
      <c r="AH163" s="275">
        <v>0</v>
      </c>
      <c r="AI163" s="275">
        <v>0</v>
      </c>
      <c r="AJ163" s="275">
        <v>191470.86</v>
      </c>
      <c r="AK163" s="275">
        <v>95735.43</v>
      </c>
      <c r="AL163" s="275">
        <v>0</v>
      </c>
    </row>
    <row r="164" spans="1:38" s="38" customFormat="1" ht="43.5" hidden="1" customHeight="1" x14ac:dyDescent="0.2">
      <c r="A164" s="327" t="s">
        <v>219</v>
      </c>
      <c r="B164" s="327"/>
      <c r="C164" s="254"/>
      <c r="D164" s="263"/>
      <c r="E164" s="277"/>
      <c r="F164" s="254"/>
      <c r="G164" s="256">
        <v>11169133.49</v>
      </c>
      <c r="H164" s="256">
        <v>0</v>
      </c>
      <c r="I164" s="256">
        <v>0</v>
      </c>
      <c r="J164" s="256">
        <v>0</v>
      </c>
      <c r="K164" s="256">
        <v>0</v>
      </c>
      <c r="L164" s="256">
        <v>0</v>
      </c>
      <c r="M164" s="256">
        <v>0</v>
      </c>
      <c r="N164" s="256">
        <v>0</v>
      </c>
      <c r="O164" s="256">
        <v>0</v>
      </c>
      <c r="P164" s="256">
        <v>0</v>
      </c>
      <c r="Q164" s="256">
        <v>0</v>
      </c>
      <c r="R164" s="256">
        <v>0</v>
      </c>
      <c r="S164" s="256">
        <v>0</v>
      </c>
      <c r="T164" s="278">
        <v>0</v>
      </c>
      <c r="U164" s="256">
        <v>0</v>
      </c>
      <c r="V164" s="256" t="s">
        <v>202</v>
      </c>
      <c r="W164" s="256">
        <v>1470</v>
      </c>
      <c r="X164" s="256">
        <v>10666522.49</v>
      </c>
      <c r="Y164" s="256">
        <v>0</v>
      </c>
      <c r="Z164" s="256">
        <v>0</v>
      </c>
      <c r="AA164" s="256">
        <v>0</v>
      </c>
      <c r="AB164" s="256">
        <v>0</v>
      </c>
      <c r="AC164" s="256">
        <v>0</v>
      </c>
      <c r="AD164" s="256">
        <v>0</v>
      </c>
      <c r="AE164" s="256">
        <v>0</v>
      </c>
      <c r="AF164" s="256">
        <v>0</v>
      </c>
      <c r="AG164" s="256">
        <v>0</v>
      </c>
      <c r="AH164" s="256">
        <v>0</v>
      </c>
      <c r="AI164" s="256">
        <v>0</v>
      </c>
      <c r="AJ164" s="256">
        <v>335074</v>
      </c>
      <c r="AK164" s="256">
        <v>167537</v>
      </c>
      <c r="AL164" s="256">
        <v>0</v>
      </c>
    </row>
    <row r="165" spans="1:38" s="38" customFormat="1" ht="12" hidden="1" customHeight="1" x14ac:dyDescent="0.2">
      <c r="A165" s="328" t="s">
        <v>668</v>
      </c>
      <c r="B165" s="329"/>
      <c r="C165" s="329"/>
      <c r="D165" s="329"/>
      <c r="E165" s="329"/>
      <c r="F165" s="329"/>
      <c r="G165" s="329"/>
      <c r="H165" s="329"/>
      <c r="I165" s="329"/>
      <c r="J165" s="329"/>
      <c r="K165" s="329"/>
      <c r="L165" s="329"/>
      <c r="M165" s="329"/>
      <c r="N165" s="329"/>
      <c r="O165" s="329"/>
      <c r="P165" s="329"/>
      <c r="Q165" s="329"/>
      <c r="R165" s="329"/>
      <c r="S165" s="329"/>
      <c r="T165" s="329"/>
      <c r="U165" s="329"/>
      <c r="V165" s="329"/>
      <c r="W165" s="329"/>
      <c r="X165" s="329"/>
      <c r="Y165" s="329"/>
      <c r="Z165" s="329"/>
      <c r="AA165" s="329"/>
      <c r="AB165" s="329"/>
      <c r="AC165" s="329"/>
      <c r="AD165" s="329"/>
      <c r="AE165" s="329"/>
      <c r="AF165" s="329"/>
      <c r="AG165" s="329"/>
      <c r="AH165" s="329"/>
      <c r="AI165" s="329"/>
      <c r="AJ165" s="329"/>
      <c r="AK165" s="329"/>
      <c r="AL165" s="330"/>
    </row>
    <row r="166" spans="1:38" s="38" customFormat="1" ht="12" hidden="1" customHeight="1" x14ac:dyDescent="0.2">
      <c r="A166" s="249">
        <v>130</v>
      </c>
      <c r="B166" s="250" t="s">
        <v>1607</v>
      </c>
      <c r="C166" s="254">
        <v>47.457350121944309</v>
      </c>
      <c r="D166" s="263" t="s">
        <v>823</v>
      </c>
      <c r="E166" s="277">
        <v>2023</v>
      </c>
      <c r="F166" s="254">
        <v>365052.63</v>
      </c>
      <c r="G166" s="256">
        <v>3711934.79</v>
      </c>
      <c r="H166" s="258">
        <v>0</v>
      </c>
      <c r="I166" s="279">
        <v>0</v>
      </c>
      <c r="J166" s="279">
        <v>0</v>
      </c>
      <c r="K166" s="279">
        <v>0</v>
      </c>
      <c r="L166" s="279">
        <v>0</v>
      </c>
      <c r="M166" s="279">
        <v>0</v>
      </c>
      <c r="N166" s="258"/>
      <c r="O166" s="258">
        <v>0</v>
      </c>
      <c r="P166" s="258"/>
      <c r="Q166" s="258">
        <v>0</v>
      </c>
      <c r="R166" s="258"/>
      <c r="S166" s="258">
        <v>0</v>
      </c>
      <c r="T166" s="257">
        <v>0</v>
      </c>
      <c r="U166" s="258">
        <v>0</v>
      </c>
      <c r="V166" s="280" t="s">
        <v>234</v>
      </c>
      <c r="W166" s="275">
        <v>420</v>
      </c>
      <c r="X166" s="258">
        <v>3544897.73</v>
      </c>
      <c r="Y166" s="275">
        <v>0</v>
      </c>
      <c r="Z166" s="275">
        <v>0</v>
      </c>
      <c r="AA166" s="275">
        <v>0</v>
      </c>
      <c r="AB166" s="275">
        <v>0</v>
      </c>
      <c r="AC166" s="275">
        <v>0</v>
      </c>
      <c r="AD166" s="275">
        <v>0</v>
      </c>
      <c r="AE166" s="275">
        <v>0</v>
      </c>
      <c r="AF166" s="275">
        <v>0</v>
      </c>
      <c r="AG166" s="275">
        <v>0</v>
      </c>
      <c r="AH166" s="275">
        <v>0</v>
      </c>
      <c r="AI166" s="275">
        <v>0</v>
      </c>
      <c r="AJ166" s="275">
        <v>111358.04</v>
      </c>
      <c r="AK166" s="275">
        <v>55679.02</v>
      </c>
      <c r="AL166" s="275">
        <v>0</v>
      </c>
    </row>
    <row r="167" spans="1:38" s="38" customFormat="1" ht="37.5" hidden="1" customHeight="1" x14ac:dyDescent="0.2">
      <c r="A167" s="327" t="s">
        <v>669</v>
      </c>
      <c r="B167" s="327"/>
      <c r="C167" s="254"/>
      <c r="D167" s="263"/>
      <c r="E167" s="277"/>
      <c r="F167" s="254"/>
      <c r="G167" s="256">
        <v>3711934.79</v>
      </c>
      <c r="H167" s="256">
        <v>0</v>
      </c>
      <c r="I167" s="256">
        <v>0</v>
      </c>
      <c r="J167" s="256">
        <v>0</v>
      </c>
      <c r="K167" s="256">
        <v>0</v>
      </c>
      <c r="L167" s="256">
        <v>0</v>
      </c>
      <c r="M167" s="256">
        <v>0</v>
      </c>
      <c r="N167" s="256">
        <v>0</v>
      </c>
      <c r="O167" s="256">
        <v>0</v>
      </c>
      <c r="P167" s="256">
        <v>0</v>
      </c>
      <c r="Q167" s="256">
        <v>0</v>
      </c>
      <c r="R167" s="256">
        <v>0</v>
      </c>
      <c r="S167" s="256">
        <v>0</v>
      </c>
      <c r="T167" s="278">
        <v>0</v>
      </c>
      <c r="U167" s="256">
        <v>0</v>
      </c>
      <c r="V167" s="256" t="s">
        <v>202</v>
      </c>
      <c r="W167" s="256">
        <v>420</v>
      </c>
      <c r="X167" s="256">
        <v>3544897.73</v>
      </c>
      <c r="Y167" s="256">
        <v>0</v>
      </c>
      <c r="Z167" s="256">
        <v>0</v>
      </c>
      <c r="AA167" s="256">
        <v>0</v>
      </c>
      <c r="AB167" s="256">
        <v>0</v>
      </c>
      <c r="AC167" s="256">
        <v>0</v>
      </c>
      <c r="AD167" s="256">
        <v>0</v>
      </c>
      <c r="AE167" s="256">
        <v>0</v>
      </c>
      <c r="AF167" s="256">
        <v>0</v>
      </c>
      <c r="AG167" s="256">
        <v>0</v>
      </c>
      <c r="AH167" s="256">
        <v>0</v>
      </c>
      <c r="AI167" s="256">
        <v>0</v>
      </c>
      <c r="AJ167" s="256">
        <v>111358.04</v>
      </c>
      <c r="AK167" s="256">
        <v>55679.02</v>
      </c>
      <c r="AL167" s="256">
        <v>0</v>
      </c>
    </row>
    <row r="168" spans="1:38" s="38" customFormat="1" ht="12" hidden="1" customHeight="1" x14ac:dyDescent="0.2">
      <c r="A168" s="328" t="s">
        <v>217</v>
      </c>
      <c r="B168" s="329"/>
      <c r="C168" s="329"/>
      <c r="D168" s="329"/>
      <c r="E168" s="329"/>
      <c r="F168" s="329"/>
      <c r="G168" s="329"/>
      <c r="H168" s="329"/>
      <c r="I168" s="329"/>
      <c r="J168" s="329"/>
      <c r="K168" s="329"/>
      <c r="L168" s="329"/>
      <c r="M168" s="329"/>
      <c r="N168" s="329"/>
      <c r="O168" s="329"/>
      <c r="P168" s="329"/>
      <c r="Q168" s="329"/>
      <c r="R168" s="329"/>
      <c r="S168" s="329"/>
      <c r="T168" s="329"/>
      <c r="U168" s="329"/>
      <c r="V168" s="329"/>
      <c r="W168" s="329"/>
      <c r="X168" s="329"/>
      <c r="Y168" s="329"/>
      <c r="Z168" s="329"/>
      <c r="AA168" s="329"/>
      <c r="AB168" s="329"/>
      <c r="AC168" s="329"/>
      <c r="AD168" s="329"/>
      <c r="AE168" s="329"/>
      <c r="AF168" s="329"/>
      <c r="AG168" s="329"/>
      <c r="AH168" s="329"/>
      <c r="AI168" s="329"/>
      <c r="AJ168" s="329"/>
      <c r="AK168" s="329"/>
      <c r="AL168" s="330"/>
    </row>
    <row r="169" spans="1:38" s="38" customFormat="1" ht="12" hidden="1" customHeight="1" x14ac:dyDescent="0.2">
      <c r="A169" s="249">
        <v>131</v>
      </c>
      <c r="B169" s="250" t="s">
        <v>1619</v>
      </c>
      <c r="C169" s="254">
        <v>17.028668438337228</v>
      </c>
      <c r="D169" s="263" t="s">
        <v>953</v>
      </c>
      <c r="E169" s="277">
        <v>2023</v>
      </c>
      <c r="F169" s="254">
        <v>754099.57</v>
      </c>
      <c r="G169" s="256">
        <v>3118564.24</v>
      </c>
      <c r="H169" s="258">
        <v>2978228.85</v>
      </c>
      <c r="I169" s="279">
        <v>0</v>
      </c>
      <c r="J169" s="279">
        <v>0</v>
      </c>
      <c r="K169" s="279">
        <v>0</v>
      </c>
      <c r="L169" s="279">
        <v>568</v>
      </c>
      <c r="M169" s="256">
        <v>2978228.85</v>
      </c>
      <c r="N169" s="258"/>
      <c r="O169" s="258">
        <v>0</v>
      </c>
      <c r="P169" s="258"/>
      <c r="Q169" s="258">
        <v>0</v>
      </c>
      <c r="R169" s="258"/>
      <c r="S169" s="258">
        <v>0</v>
      </c>
      <c r="T169" s="257">
        <v>0</v>
      </c>
      <c r="U169" s="258">
        <v>0</v>
      </c>
      <c r="V169" s="280"/>
      <c r="W169" s="275">
        <v>0</v>
      </c>
      <c r="X169" s="258">
        <v>0</v>
      </c>
      <c r="Y169" s="275">
        <v>0</v>
      </c>
      <c r="Z169" s="275">
        <v>0</v>
      </c>
      <c r="AA169" s="275">
        <v>0</v>
      </c>
      <c r="AB169" s="275">
        <v>0</v>
      </c>
      <c r="AC169" s="275">
        <v>0</v>
      </c>
      <c r="AD169" s="275">
        <v>0</v>
      </c>
      <c r="AE169" s="275">
        <v>0</v>
      </c>
      <c r="AF169" s="275">
        <v>0</v>
      </c>
      <c r="AG169" s="275">
        <v>0</v>
      </c>
      <c r="AH169" s="275">
        <v>0</v>
      </c>
      <c r="AI169" s="275">
        <v>0</v>
      </c>
      <c r="AJ169" s="275">
        <v>93556.93</v>
      </c>
      <c r="AK169" s="275">
        <v>46778.46</v>
      </c>
      <c r="AL169" s="275">
        <v>0</v>
      </c>
    </row>
    <row r="170" spans="1:38" s="38" customFormat="1" ht="12" hidden="1" customHeight="1" x14ac:dyDescent="0.2">
      <c r="A170" s="249">
        <v>132</v>
      </c>
      <c r="B170" s="250" t="s">
        <v>1624</v>
      </c>
      <c r="C170" s="254">
        <v>61.914872761947372</v>
      </c>
      <c r="D170" s="263" t="s">
        <v>842</v>
      </c>
      <c r="E170" s="277">
        <v>2023</v>
      </c>
      <c r="F170" s="254">
        <v>291730.86</v>
      </c>
      <c r="G170" s="256">
        <v>3778510.26</v>
      </c>
      <c r="H170" s="258">
        <v>0</v>
      </c>
      <c r="I170" s="279">
        <v>0</v>
      </c>
      <c r="J170" s="279">
        <v>0</v>
      </c>
      <c r="K170" s="279">
        <v>0</v>
      </c>
      <c r="L170" s="279">
        <v>0</v>
      </c>
      <c r="M170" s="279">
        <v>0</v>
      </c>
      <c r="N170" s="258"/>
      <c r="O170" s="258">
        <v>0</v>
      </c>
      <c r="P170" s="258"/>
      <c r="Q170" s="258">
        <v>0</v>
      </c>
      <c r="R170" s="258"/>
      <c r="S170" s="258">
        <v>0</v>
      </c>
      <c r="T170" s="257">
        <v>0</v>
      </c>
      <c r="U170" s="258">
        <v>0</v>
      </c>
      <c r="V170" s="280" t="s">
        <v>235</v>
      </c>
      <c r="W170" s="275">
        <v>497.3</v>
      </c>
      <c r="X170" s="258">
        <v>3608477.3</v>
      </c>
      <c r="Y170" s="275">
        <v>0</v>
      </c>
      <c r="Z170" s="275">
        <v>0</v>
      </c>
      <c r="AA170" s="275">
        <v>0</v>
      </c>
      <c r="AB170" s="275">
        <v>0</v>
      </c>
      <c r="AC170" s="275">
        <v>0</v>
      </c>
      <c r="AD170" s="275">
        <v>0</v>
      </c>
      <c r="AE170" s="275">
        <v>0</v>
      </c>
      <c r="AF170" s="275">
        <v>0</v>
      </c>
      <c r="AG170" s="275">
        <v>0</v>
      </c>
      <c r="AH170" s="275">
        <v>0</v>
      </c>
      <c r="AI170" s="275">
        <v>0</v>
      </c>
      <c r="AJ170" s="275">
        <v>113355.31</v>
      </c>
      <c r="AK170" s="275">
        <v>56677.65</v>
      </c>
      <c r="AL170" s="275">
        <v>0</v>
      </c>
    </row>
    <row r="171" spans="1:38" s="38" customFormat="1" ht="42" hidden="1" customHeight="1" x14ac:dyDescent="0.2">
      <c r="A171" s="327" t="s">
        <v>2209</v>
      </c>
      <c r="B171" s="327"/>
      <c r="C171" s="254"/>
      <c r="D171" s="263">
        <v>0</v>
      </c>
      <c r="E171" s="277"/>
      <c r="F171" s="254">
        <v>0</v>
      </c>
      <c r="G171" s="256">
        <v>6897074.5</v>
      </c>
      <c r="H171" s="256">
        <v>2978228.85</v>
      </c>
      <c r="I171" s="256">
        <v>0</v>
      </c>
      <c r="J171" s="256">
        <v>0</v>
      </c>
      <c r="K171" s="256">
        <v>0</v>
      </c>
      <c r="L171" s="256">
        <v>568</v>
      </c>
      <c r="M171" s="256">
        <v>2978228.85</v>
      </c>
      <c r="N171" s="256">
        <v>0</v>
      </c>
      <c r="O171" s="256">
        <v>0</v>
      </c>
      <c r="P171" s="256">
        <v>0</v>
      </c>
      <c r="Q171" s="256">
        <v>0</v>
      </c>
      <c r="R171" s="256">
        <v>0</v>
      </c>
      <c r="S171" s="256">
        <v>0</v>
      </c>
      <c r="T171" s="278">
        <v>0</v>
      </c>
      <c r="U171" s="256">
        <v>0</v>
      </c>
      <c r="V171" s="256" t="s">
        <v>202</v>
      </c>
      <c r="W171" s="256">
        <v>497.3</v>
      </c>
      <c r="X171" s="256">
        <v>3608477.3</v>
      </c>
      <c r="Y171" s="256">
        <v>0</v>
      </c>
      <c r="Z171" s="256">
        <v>0</v>
      </c>
      <c r="AA171" s="256">
        <v>0</v>
      </c>
      <c r="AB171" s="256">
        <v>0</v>
      </c>
      <c r="AC171" s="256">
        <v>0</v>
      </c>
      <c r="AD171" s="256">
        <v>0</v>
      </c>
      <c r="AE171" s="256">
        <v>0</v>
      </c>
      <c r="AF171" s="256">
        <v>0</v>
      </c>
      <c r="AG171" s="256">
        <v>0</v>
      </c>
      <c r="AH171" s="256">
        <v>0</v>
      </c>
      <c r="AI171" s="256">
        <v>0</v>
      </c>
      <c r="AJ171" s="256">
        <v>206912.24</v>
      </c>
      <c r="AK171" s="256">
        <v>103456.11</v>
      </c>
      <c r="AL171" s="256">
        <v>0</v>
      </c>
    </row>
    <row r="172" spans="1:38" s="38" customFormat="1" ht="17.25" hidden="1" customHeight="1" x14ac:dyDescent="0.2">
      <c r="A172" s="328" t="s">
        <v>214</v>
      </c>
      <c r="B172" s="329"/>
      <c r="C172" s="329"/>
      <c r="D172" s="329"/>
      <c r="E172" s="329"/>
      <c r="F172" s="329"/>
      <c r="G172" s="329"/>
      <c r="H172" s="329"/>
      <c r="I172" s="329"/>
      <c r="J172" s="329"/>
      <c r="K172" s="329"/>
      <c r="L172" s="329"/>
      <c r="M172" s="329"/>
      <c r="N172" s="329"/>
      <c r="O172" s="329"/>
      <c r="P172" s="329"/>
      <c r="Q172" s="329"/>
      <c r="R172" s="329"/>
      <c r="S172" s="329"/>
      <c r="T172" s="329"/>
      <c r="U172" s="329"/>
      <c r="V172" s="329"/>
      <c r="W172" s="329"/>
      <c r="X172" s="329"/>
      <c r="Y172" s="329"/>
      <c r="Z172" s="329"/>
      <c r="AA172" s="329"/>
      <c r="AB172" s="329"/>
      <c r="AC172" s="329"/>
      <c r="AD172" s="329"/>
      <c r="AE172" s="329"/>
      <c r="AF172" s="329"/>
      <c r="AG172" s="329"/>
      <c r="AH172" s="329"/>
      <c r="AI172" s="329"/>
      <c r="AJ172" s="329"/>
      <c r="AK172" s="329"/>
      <c r="AL172" s="330"/>
    </row>
    <row r="173" spans="1:38" s="38" customFormat="1" ht="12" hidden="1" customHeight="1" x14ac:dyDescent="0.2">
      <c r="A173" s="249">
        <v>133</v>
      </c>
      <c r="B173" s="250" t="s">
        <v>1641</v>
      </c>
      <c r="C173" s="254">
        <v>91.71263614867361</v>
      </c>
      <c r="D173" s="253">
        <v>1974</v>
      </c>
      <c r="E173" s="277">
        <v>2023</v>
      </c>
      <c r="F173" s="254">
        <v>455089.37</v>
      </c>
      <c r="G173" s="256">
        <v>7901972</v>
      </c>
      <c r="H173" s="258">
        <v>0</v>
      </c>
      <c r="I173" s="279">
        <v>0</v>
      </c>
      <c r="J173" s="279">
        <v>0</v>
      </c>
      <c r="K173" s="279">
        <v>0</v>
      </c>
      <c r="L173" s="279">
        <v>0</v>
      </c>
      <c r="M173" s="279">
        <v>0</v>
      </c>
      <c r="N173" s="258"/>
      <c r="O173" s="258">
        <v>0</v>
      </c>
      <c r="P173" s="258"/>
      <c r="Q173" s="258">
        <v>0</v>
      </c>
      <c r="R173" s="258"/>
      <c r="S173" s="258">
        <v>0</v>
      </c>
      <c r="T173" s="257">
        <v>0</v>
      </c>
      <c r="U173" s="258">
        <v>0</v>
      </c>
      <c r="V173" s="280" t="s">
        <v>235</v>
      </c>
      <c r="W173" s="275">
        <v>1040</v>
      </c>
      <c r="X173" s="258">
        <v>7546383.2599999998</v>
      </c>
      <c r="Y173" s="275">
        <v>0</v>
      </c>
      <c r="Z173" s="275">
        <v>0</v>
      </c>
      <c r="AA173" s="275">
        <v>0</v>
      </c>
      <c r="AB173" s="275">
        <v>0</v>
      </c>
      <c r="AC173" s="275">
        <v>0</v>
      </c>
      <c r="AD173" s="275">
        <v>0</v>
      </c>
      <c r="AE173" s="275">
        <v>0</v>
      </c>
      <c r="AF173" s="275">
        <v>0</v>
      </c>
      <c r="AG173" s="275">
        <v>0</v>
      </c>
      <c r="AH173" s="275">
        <v>0</v>
      </c>
      <c r="AI173" s="275">
        <v>0</v>
      </c>
      <c r="AJ173" s="275">
        <v>237059.16</v>
      </c>
      <c r="AK173" s="275">
        <v>118529.58</v>
      </c>
      <c r="AL173" s="275">
        <v>0</v>
      </c>
    </row>
    <row r="174" spans="1:38" s="38" customFormat="1" ht="44.25" hidden="1" customHeight="1" x14ac:dyDescent="0.2">
      <c r="A174" s="323" t="s">
        <v>215</v>
      </c>
      <c r="B174" s="323"/>
      <c r="C174" s="254"/>
      <c r="D174" s="253"/>
      <c r="E174" s="277"/>
      <c r="F174" s="254"/>
      <c r="G174" s="256">
        <v>7901972</v>
      </c>
      <c r="H174" s="256">
        <v>0</v>
      </c>
      <c r="I174" s="256">
        <v>0</v>
      </c>
      <c r="J174" s="256">
        <v>0</v>
      </c>
      <c r="K174" s="256">
        <v>0</v>
      </c>
      <c r="L174" s="256">
        <v>0</v>
      </c>
      <c r="M174" s="256">
        <v>0</v>
      </c>
      <c r="N174" s="256">
        <v>0</v>
      </c>
      <c r="O174" s="256">
        <v>0</v>
      </c>
      <c r="P174" s="256">
        <v>0</v>
      </c>
      <c r="Q174" s="256">
        <v>0</v>
      </c>
      <c r="R174" s="256">
        <v>0</v>
      </c>
      <c r="S174" s="256">
        <v>0</v>
      </c>
      <c r="T174" s="278">
        <v>0</v>
      </c>
      <c r="U174" s="256">
        <v>0</v>
      </c>
      <c r="V174" s="256" t="s">
        <v>202</v>
      </c>
      <c r="W174" s="256">
        <v>1040</v>
      </c>
      <c r="X174" s="256">
        <v>7546383.2599999998</v>
      </c>
      <c r="Y174" s="256">
        <v>0</v>
      </c>
      <c r="Z174" s="256">
        <v>0</v>
      </c>
      <c r="AA174" s="256">
        <v>0</v>
      </c>
      <c r="AB174" s="256">
        <v>0</v>
      </c>
      <c r="AC174" s="256">
        <v>0</v>
      </c>
      <c r="AD174" s="256">
        <v>0</v>
      </c>
      <c r="AE174" s="256">
        <v>0</v>
      </c>
      <c r="AF174" s="256">
        <v>0</v>
      </c>
      <c r="AG174" s="256">
        <v>0</v>
      </c>
      <c r="AH174" s="256">
        <v>0</v>
      </c>
      <c r="AI174" s="256">
        <v>0</v>
      </c>
      <c r="AJ174" s="256">
        <v>237059.16</v>
      </c>
      <c r="AK174" s="256">
        <v>118529.58</v>
      </c>
      <c r="AL174" s="256">
        <v>0</v>
      </c>
    </row>
    <row r="175" spans="1:38" s="38" customFormat="1" ht="12" hidden="1" customHeight="1" x14ac:dyDescent="0.2">
      <c r="A175" s="324" t="s">
        <v>185</v>
      </c>
      <c r="B175" s="325"/>
      <c r="C175" s="325"/>
      <c r="D175" s="325"/>
      <c r="E175" s="325"/>
      <c r="F175" s="325"/>
      <c r="G175" s="325"/>
      <c r="H175" s="325"/>
      <c r="I175" s="325"/>
      <c r="J175" s="325"/>
      <c r="K175" s="325"/>
      <c r="L175" s="325"/>
      <c r="M175" s="325"/>
      <c r="N175" s="325"/>
      <c r="O175" s="325"/>
      <c r="P175" s="325"/>
      <c r="Q175" s="325"/>
      <c r="R175" s="325"/>
      <c r="S175" s="325"/>
      <c r="T175" s="325"/>
      <c r="U175" s="325"/>
      <c r="V175" s="325"/>
      <c r="W175" s="325"/>
      <c r="X175" s="325"/>
      <c r="Y175" s="325"/>
      <c r="Z175" s="325"/>
      <c r="AA175" s="325"/>
      <c r="AB175" s="325"/>
      <c r="AC175" s="325"/>
      <c r="AD175" s="325"/>
      <c r="AE175" s="325"/>
      <c r="AF175" s="325"/>
      <c r="AG175" s="325"/>
      <c r="AH175" s="325"/>
      <c r="AI175" s="325"/>
      <c r="AJ175" s="325"/>
      <c r="AK175" s="325"/>
      <c r="AL175" s="326"/>
    </row>
    <row r="176" spans="1:38" s="38" customFormat="1" ht="12" hidden="1" customHeight="1" x14ac:dyDescent="0.2">
      <c r="A176" s="249">
        <v>134</v>
      </c>
      <c r="B176" s="250" t="s">
        <v>1654</v>
      </c>
      <c r="C176" s="254">
        <v>24.003654561458305</v>
      </c>
      <c r="D176" s="253">
        <v>1969</v>
      </c>
      <c r="E176" s="277">
        <v>2023</v>
      </c>
      <c r="F176" s="254">
        <v>1689050.49</v>
      </c>
      <c r="G176" s="256">
        <v>9297512.8800000008</v>
      </c>
      <c r="H176" s="258">
        <v>0</v>
      </c>
      <c r="I176" s="279">
        <v>0</v>
      </c>
      <c r="J176" s="279">
        <v>0</v>
      </c>
      <c r="K176" s="279">
        <v>0</v>
      </c>
      <c r="L176" s="279">
        <v>0</v>
      </c>
      <c r="M176" s="279">
        <v>0</v>
      </c>
      <c r="N176" s="258"/>
      <c r="O176" s="258">
        <v>0</v>
      </c>
      <c r="P176" s="258"/>
      <c r="Q176" s="258">
        <v>0</v>
      </c>
      <c r="R176" s="258"/>
      <c r="S176" s="258">
        <v>0</v>
      </c>
      <c r="T176" s="257">
        <v>0</v>
      </c>
      <c r="U176" s="258">
        <v>0</v>
      </c>
      <c r="V176" s="280" t="s">
        <v>234</v>
      </c>
      <c r="W176" s="275">
        <v>1052</v>
      </c>
      <c r="X176" s="258">
        <v>8879124.8000000007</v>
      </c>
      <c r="Y176" s="275">
        <v>0</v>
      </c>
      <c r="Z176" s="275">
        <v>0</v>
      </c>
      <c r="AA176" s="275">
        <v>0</v>
      </c>
      <c r="AB176" s="275">
        <v>0</v>
      </c>
      <c r="AC176" s="275">
        <v>0</v>
      </c>
      <c r="AD176" s="275">
        <v>0</v>
      </c>
      <c r="AE176" s="275">
        <v>0</v>
      </c>
      <c r="AF176" s="275">
        <v>0</v>
      </c>
      <c r="AG176" s="275">
        <v>0</v>
      </c>
      <c r="AH176" s="275">
        <v>0</v>
      </c>
      <c r="AI176" s="275">
        <v>0</v>
      </c>
      <c r="AJ176" s="275">
        <v>278925.39</v>
      </c>
      <c r="AK176" s="275">
        <v>139462.69</v>
      </c>
      <c r="AL176" s="275">
        <v>0</v>
      </c>
    </row>
    <row r="177" spans="1:38" s="38" customFormat="1" ht="12" hidden="1" customHeight="1" x14ac:dyDescent="0.2">
      <c r="A177" s="249">
        <v>135</v>
      </c>
      <c r="B177" s="250" t="s">
        <v>1656</v>
      </c>
      <c r="C177" s="254">
        <v>49.042752564771334</v>
      </c>
      <c r="D177" s="253">
        <v>1969</v>
      </c>
      <c r="E177" s="277">
        <v>2023</v>
      </c>
      <c r="F177" s="254">
        <v>94189.55</v>
      </c>
      <c r="G177" s="256">
        <v>1504413.9</v>
      </c>
      <c r="H177" s="258">
        <v>0</v>
      </c>
      <c r="I177" s="279">
        <v>0</v>
      </c>
      <c r="J177" s="279">
        <v>0</v>
      </c>
      <c r="K177" s="279">
        <v>0</v>
      </c>
      <c r="L177" s="279">
        <v>0</v>
      </c>
      <c r="M177" s="279">
        <v>0</v>
      </c>
      <c r="N177" s="258"/>
      <c r="O177" s="258">
        <v>0</v>
      </c>
      <c r="P177" s="258"/>
      <c r="Q177" s="258">
        <v>0</v>
      </c>
      <c r="R177" s="258"/>
      <c r="S177" s="258">
        <v>0</v>
      </c>
      <c r="T177" s="257">
        <v>0</v>
      </c>
      <c r="U177" s="258">
        <v>0</v>
      </c>
      <c r="V177" s="280" t="s">
        <v>235</v>
      </c>
      <c r="W177" s="275">
        <v>198</v>
      </c>
      <c r="X177" s="258">
        <v>1436715.27</v>
      </c>
      <c r="Y177" s="275">
        <v>0</v>
      </c>
      <c r="Z177" s="275">
        <v>0</v>
      </c>
      <c r="AA177" s="275">
        <v>0</v>
      </c>
      <c r="AB177" s="275">
        <v>0</v>
      </c>
      <c r="AC177" s="275">
        <v>0</v>
      </c>
      <c r="AD177" s="275">
        <v>0</v>
      </c>
      <c r="AE177" s="275">
        <v>0</v>
      </c>
      <c r="AF177" s="275">
        <v>0</v>
      </c>
      <c r="AG177" s="275">
        <v>0</v>
      </c>
      <c r="AH177" s="275">
        <v>0</v>
      </c>
      <c r="AI177" s="275">
        <v>0</v>
      </c>
      <c r="AJ177" s="275">
        <v>45132.42</v>
      </c>
      <c r="AK177" s="275">
        <v>22566.21</v>
      </c>
      <c r="AL177" s="275">
        <v>0</v>
      </c>
    </row>
    <row r="178" spans="1:38" s="38" customFormat="1" ht="12" hidden="1" customHeight="1" x14ac:dyDescent="0.2">
      <c r="A178" s="249">
        <v>136</v>
      </c>
      <c r="B178" s="250" t="s">
        <v>1670</v>
      </c>
      <c r="C178" s="254">
        <v>19.152186514666163</v>
      </c>
      <c r="D178" s="253">
        <v>1968</v>
      </c>
      <c r="E178" s="277">
        <v>2023</v>
      </c>
      <c r="F178" s="254">
        <v>1742748.37</v>
      </c>
      <c r="G178" s="256">
        <v>7841187.5999999996</v>
      </c>
      <c r="H178" s="258">
        <v>0</v>
      </c>
      <c r="I178" s="279">
        <v>0</v>
      </c>
      <c r="J178" s="279">
        <v>0</v>
      </c>
      <c r="K178" s="279">
        <v>0</v>
      </c>
      <c r="L178" s="279">
        <v>0</v>
      </c>
      <c r="M178" s="279">
        <v>0</v>
      </c>
      <c r="N178" s="258"/>
      <c r="O178" s="258">
        <v>0</v>
      </c>
      <c r="P178" s="258"/>
      <c r="Q178" s="258">
        <v>0</v>
      </c>
      <c r="R178" s="258"/>
      <c r="S178" s="258">
        <v>0</v>
      </c>
      <c r="T178" s="257">
        <v>0</v>
      </c>
      <c r="U178" s="258">
        <v>0</v>
      </c>
      <c r="V178" s="280" t="s">
        <v>235</v>
      </c>
      <c r="W178" s="275">
        <v>1032</v>
      </c>
      <c r="X178" s="258">
        <v>7488334.1600000001</v>
      </c>
      <c r="Y178" s="275">
        <v>0</v>
      </c>
      <c r="Z178" s="275">
        <v>0</v>
      </c>
      <c r="AA178" s="275">
        <v>0</v>
      </c>
      <c r="AB178" s="275">
        <v>0</v>
      </c>
      <c r="AC178" s="275">
        <v>0</v>
      </c>
      <c r="AD178" s="275">
        <v>0</v>
      </c>
      <c r="AE178" s="275">
        <v>0</v>
      </c>
      <c r="AF178" s="275">
        <v>0</v>
      </c>
      <c r="AG178" s="275">
        <v>0</v>
      </c>
      <c r="AH178" s="275">
        <v>0</v>
      </c>
      <c r="AI178" s="275">
        <v>0</v>
      </c>
      <c r="AJ178" s="275">
        <v>235235.63</v>
      </c>
      <c r="AK178" s="275">
        <v>117617.81</v>
      </c>
      <c r="AL178" s="275">
        <v>0</v>
      </c>
    </row>
    <row r="179" spans="1:38" s="38" customFormat="1" ht="35.25" hidden="1" customHeight="1" x14ac:dyDescent="0.2">
      <c r="A179" s="323" t="s">
        <v>126</v>
      </c>
      <c r="B179" s="323"/>
      <c r="C179" s="254"/>
      <c r="D179" s="253"/>
      <c r="E179" s="277"/>
      <c r="F179" s="254"/>
      <c r="G179" s="256">
        <v>18643114.380000003</v>
      </c>
      <c r="H179" s="256">
        <v>0</v>
      </c>
      <c r="I179" s="256">
        <v>0</v>
      </c>
      <c r="J179" s="256">
        <v>0</v>
      </c>
      <c r="K179" s="256">
        <v>0</v>
      </c>
      <c r="L179" s="256">
        <v>0</v>
      </c>
      <c r="M179" s="256">
        <v>0</v>
      </c>
      <c r="N179" s="256">
        <v>0</v>
      </c>
      <c r="O179" s="256">
        <v>0</v>
      </c>
      <c r="P179" s="256">
        <v>0</v>
      </c>
      <c r="Q179" s="256">
        <v>0</v>
      </c>
      <c r="R179" s="256">
        <v>0</v>
      </c>
      <c r="S179" s="256">
        <v>0</v>
      </c>
      <c r="T179" s="278">
        <v>0</v>
      </c>
      <c r="U179" s="256">
        <v>0</v>
      </c>
      <c r="V179" s="256" t="s">
        <v>202</v>
      </c>
      <c r="W179" s="256">
        <v>2282</v>
      </c>
      <c r="X179" s="256">
        <v>17804174.23</v>
      </c>
      <c r="Y179" s="256">
        <v>0</v>
      </c>
      <c r="Z179" s="256">
        <v>0</v>
      </c>
      <c r="AA179" s="256">
        <v>0</v>
      </c>
      <c r="AB179" s="256">
        <v>0</v>
      </c>
      <c r="AC179" s="256">
        <v>0</v>
      </c>
      <c r="AD179" s="256">
        <v>0</v>
      </c>
      <c r="AE179" s="256">
        <v>0</v>
      </c>
      <c r="AF179" s="256">
        <v>0</v>
      </c>
      <c r="AG179" s="256">
        <v>0</v>
      </c>
      <c r="AH179" s="256">
        <v>0</v>
      </c>
      <c r="AI179" s="256">
        <v>0</v>
      </c>
      <c r="AJ179" s="256">
        <v>559293.43999999994</v>
      </c>
      <c r="AK179" s="256">
        <v>279646.70999999996</v>
      </c>
      <c r="AL179" s="256">
        <v>0</v>
      </c>
    </row>
    <row r="180" spans="1:38" s="38" customFormat="1" ht="12" hidden="1" customHeight="1" x14ac:dyDescent="0.2">
      <c r="A180" s="328" t="s">
        <v>2210</v>
      </c>
      <c r="B180" s="329"/>
      <c r="C180" s="329"/>
      <c r="D180" s="329"/>
      <c r="E180" s="329"/>
      <c r="F180" s="329"/>
      <c r="G180" s="329"/>
      <c r="H180" s="329"/>
      <c r="I180" s="329"/>
      <c r="J180" s="329"/>
      <c r="K180" s="329"/>
      <c r="L180" s="329"/>
      <c r="M180" s="329"/>
      <c r="N180" s="329"/>
      <c r="O180" s="329"/>
      <c r="P180" s="329"/>
      <c r="Q180" s="329"/>
      <c r="R180" s="329"/>
      <c r="S180" s="329"/>
      <c r="T180" s="329"/>
      <c r="U180" s="329"/>
      <c r="V180" s="329"/>
      <c r="W180" s="329"/>
      <c r="X180" s="329"/>
      <c r="Y180" s="329"/>
      <c r="Z180" s="329"/>
      <c r="AA180" s="329"/>
      <c r="AB180" s="329"/>
      <c r="AC180" s="329"/>
      <c r="AD180" s="329"/>
      <c r="AE180" s="329"/>
      <c r="AF180" s="329"/>
      <c r="AG180" s="329"/>
      <c r="AH180" s="329"/>
      <c r="AI180" s="329"/>
      <c r="AJ180" s="329"/>
      <c r="AK180" s="329"/>
      <c r="AL180" s="330"/>
    </row>
    <row r="181" spans="1:38" s="38" customFormat="1" ht="12" hidden="1" customHeight="1" x14ac:dyDescent="0.2">
      <c r="A181" s="249">
        <v>137</v>
      </c>
      <c r="B181" s="250" t="s">
        <v>1686</v>
      </c>
      <c r="C181" s="254">
        <v>56.341355605605614</v>
      </c>
      <c r="D181" s="253">
        <v>1975</v>
      </c>
      <c r="E181" s="277">
        <v>2023</v>
      </c>
      <c r="F181" s="254">
        <v>423774.48</v>
      </c>
      <c r="G181" s="256">
        <v>4926575.62</v>
      </c>
      <c r="H181" s="258">
        <v>0</v>
      </c>
      <c r="I181" s="279">
        <v>0</v>
      </c>
      <c r="J181" s="279">
        <v>0</v>
      </c>
      <c r="K181" s="279">
        <v>0</v>
      </c>
      <c r="L181" s="279">
        <v>0</v>
      </c>
      <c r="M181" s="279">
        <v>0</v>
      </c>
      <c r="N181" s="258"/>
      <c r="O181" s="258">
        <v>0</v>
      </c>
      <c r="P181" s="258"/>
      <c r="Q181" s="258">
        <v>0</v>
      </c>
      <c r="R181" s="258"/>
      <c r="S181" s="258">
        <v>0</v>
      </c>
      <c r="T181" s="257">
        <v>0</v>
      </c>
      <c r="U181" s="258">
        <v>0</v>
      </c>
      <c r="V181" s="280" t="s">
        <v>235</v>
      </c>
      <c r="W181" s="275">
        <v>648.4</v>
      </c>
      <c r="X181" s="258">
        <v>4704879.72</v>
      </c>
      <c r="Y181" s="275">
        <v>0</v>
      </c>
      <c r="Z181" s="275">
        <v>0</v>
      </c>
      <c r="AA181" s="275">
        <v>0</v>
      </c>
      <c r="AB181" s="275">
        <v>0</v>
      </c>
      <c r="AC181" s="275">
        <v>0</v>
      </c>
      <c r="AD181" s="275">
        <v>0</v>
      </c>
      <c r="AE181" s="275">
        <v>0</v>
      </c>
      <c r="AF181" s="275">
        <v>0</v>
      </c>
      <c r="AG181" s="275">
        <v>0</v>
      </c>
      <c r="AH181" s="275">
        <v>0</v>
      </c>
      <c r="AI181" s="275">
        <v>0</v>
      </c>
      <c r="AJ181" s="275">
        <v>147797.26999999999</v>
      </c>
      <c r="AK181" s="275">
        <v>73898.63</v>
      </c>
      <c r="AL181" s="275">
        <v>0</v>
      </c>
    </row>
    <row r="182" spans="1:38" s="38" customFormat="1" ht="12" hidden="1" customHeight="1" x14ac:dyDescent="0.2">
      <c r="A182" s="249">
        <v>138</v>
      </c>
      <c r="B182" s="250" t="s">
        <v>1687</v>
      </c>
      <c r="C182" s="254">
        <v>64.251467530419376</v>
      </c>
      <c r="D182" s="253">
        <v>1975</v>
      </c>
      <c r="E182" s="277">
        <v>2023</v>
      </c>
      <c r="F182" s="254">
        <v>434207.57</v>
      </c>
      <c r="G182" s="256">
        <v>5730520.29</v>
      </c>
      <c r="H182" s="258">
        <v>0</v>
      </c>
      <c r="I182" s="279">
        <v>0</v>
      </c>
      <c r="J182" s="279">
        <v>0</v>
      </c>
      <c r="K182" s="279">
        <v>0</v>
      </c>
      <c r="L182" s="279">
        <v>0</v>
      </c>
      <c r="M182" s="279">
        <v>0</v>
      </c>
      <c r="N182" s="258"/>
      <c r="O182" s="258">
        <v>0</v>
      </c>
      <c r="P182" s="258"/>
      <c r="Q182" s="258">
        <v>0</v>
      </c>
      <c r="R182" s="258"/>
      <c r="S182" s="258">
        <v>0</v>
      </c>
      <c r="T182" s="257">
        <v>0</v>
      </c>
      <c r="U182" s="258">
        <v>0</v>
      </c>
      <c r="V182" s="280" t="s">
        <v>234</v>
      </c>
      <c r="W182" s="275">
        <v>648.4</v>
      </c>
      <c r="X182" s="258">
        <v>5472646.8799999999</v>
      </c>
      <c r="Y182" s="275">
        <v>0</v>
      </c>
      <c r="Z182" s="275">
        <v>0</v>
      </c>
      <c r="AA182" s="275">
        <v>0</v>
      </c>
      <c r="AB182" s="275">
        <v>0</v>
      </c>
      <c r="AC182" s="275">
        <v>0</v>
      </c>
      <c r="AD182" s="275">
        <v>0</v>
      </c>
      <c r="AE182" s="275">
        <v>0</v>
      </c>
      <c r="AF182" s="275">
        <v>0</v>
      </c>
      <c r="AG182" s="275">
        <v>0</v>
      </c>
      <c r="AH182" s="275">
        <v>0</v>
      </c>
      <c r="AI182" s="275">
        <v>0</v>
      </c>
      <c r="AJ182" s="275">
        <v>171915.61</v>
      </c>
      <c r="AK182" s="275">
        <v>85957.8</v>
      </c>
      <c r="AL182" s="275">
        <v>0</v>
      </c>
    </row>
    <row r="183" spans="1:38" s="38" customFormat="1" ht="12" hidden="1" customHeight="1" x14ac:dyDescent="0.2">
      <c r="A183" s="249">
        <v>139</v>
      </c>
      <c r="B183" s="250" t="s">
        <v>1688</v>
      </c>
      <c r="C183" s="254">
        <v>61.30731220920665</v>
      </c>
      <c r="D183" s="253">
        <v>1973</v>
      </c>
      <c r="E183" s="277">
        <v>2023</v>
      </c>
      <c r="F183" s="254">
        <v>365195.03</v>
      </c>
      <c r="G183" s="256">
        <v>4463159.7</v>
      </c>
      <c r="H183" s="258">
        <v>0</v>
      </c>
      <c r="I183" s="279">
        <v>0</v>
      </c>
      <c r="J183" s="279">
        <v>0</v>
      </c>
      <c r="K183" s="279">
        <v>0</v>
      </c>
      <c r="L183" s="279">
        <v>0</v>
      </c>
      <c r="M183" s="279">
        <v>0</v>
      </c>
      <c r="N183" s="258"/>
      <c r="O183" s="258">
        <v>0</v>
      </c>
      <c r="P183" s="258"/>
      <c r="Q183" s="258">
        <v>0</v>
      </c>
      <c r="R183" s="258"/>
      <c r="S183" s="258">
        <v>0</v>
      </c>
      <c r="T183" s="257">
        <v>0</v>
      </c>
      <c r="U183" s="258">
        <v>0</v>
      </c>
      <c r="V183" s="280" t="s">
        <v>234</v>
      </c>
      <c r="W183" s="275">
        <v>505</v>
      </c>
      <c r="X183" s="258">
        <v>4262317.51</v>
      </c>
      <c r="Y183" s="275">
        <v>0</v>
      </c>
      <c r="Z183" s="275">
        <v>0</v>
      </c>
      <c r="AA183" s="275">
        <v>0</v>
      </c>
      <c r="AB183" s="275">
        <v>0</v>
      </c>
      <c r="AC183" s="275">
        <v>0</v>
      </c>
      <c r="AD183" s="275">
        <v>0</v>
      </c>
      <c r="AE183" s="275">
        <v>0</v>
      </c>
      <c r="AF183" s="275">
        <v>0</v>
      </c>
      <c r="AG183" s="275">
        <v>0</v>
      </c>
      <c r="AH183" s="275">
        <v>0</v>
      </c>
      <c r="AI183" s="275">
        <v>0</v>
      </c>
      <c r="AJ183" s="275">
        <v>133894.79</v>
      </c>
      <c r="AK183" s="275">
        <v>66947.399999999994</v>
      </c>
      <c r="AL183" s="275">
        <v>0</v>
      </c>
    </row>
    <row r="184" spans="1:38" s="38" customFormat="1" ht="41.25" hidden="1" customHeight="1" x14ac:dyDescent="0.2">
      <c r="A184" s="327" t="s">
        <v>2211</v>
      </c>
      <c r="B184" s="327"/>
      <c r="C184" s="254"/>
      <c r="D184" s="253"/>
      <c r="E184" s="277"/>
      <c r="F184" s="254"/>
      <c r="G184" s="256">
        <v>15120255.609999999</v>
      </c>
      <c r="H184" s="256">
        <v>0</v>
      </c>
      <c r="I184" s="256">
        <v>0</v>
      </c>
      <c r="J184" s="256">
        <v>0</v>
      </c>
      <c r="K184" s="256">
        <v>0</v>
      </c>
      <c r="L184" s="256">
        <v>0</v>
      </c>
      <c r="M184" s="256">
        <v>0</v>
      </c>
      <c r="N184" s="256">
        <v>0</v>
      </c>
      <c r="O184" s="256">
        <v>0</v>
      </c>
      <c r="P184" s="256">
        <v>0</v>
      </c>
      <c r="Q184" s="256">
        <v>0</v>
      </c>
      <c r="R184" s="256">
        <v>0</v>
      </c>
      <c r="S184" s="256">
        <v>0</v>
      </c>
      <c r="T184" s="278">
        <v>0</v>
      </c>
      <c r="U184" s="256">
        <v>0</v>
      </c>
      <c r="V184" s="256" t="s">
        <v>202</v>
      </c>
      <c r="W184" s="256">
        <v>1801.8</v>
      </c>
      <c r="X184" s="256">
        <v>14439844.109999999</v>
      </c>
      <c r="Y184" s="256">
        <v>0</v>
      </c>
      <c r="Z184" s="256">
        <v>0</v>
      </c>
      <c r="AA184" s="256">
        <v>0</v>
      </c>
      <c r="AB184" s="256">
        <v>0</v>
      </c>
      <c r="AC184" s="256">
        <v>0</v>
      </c>
      <c r="AD184" s="256">
        <v>0</v>
      </c>
      <c r="AE184" s="256">
        <v>0</v>
      </c>
      <c r="AF184" s="256">
        <v>0</v>
      </c>
      <c r="AG184" s="256">
        <v>0</v>
      </c>
      <c r="AH184" s="256">
        <v>0</v>
      </c>
      <c r="AI184" s="256">
        <v>0</v>
      </c>
      <c r="AJ184" s="256">
        <v>453607.67000000004</v>
      </c>
      <c r="AK184" s="256">
        <v>226803.83</v>
      </c>
      <c r="AL184" s="256">
        <v>0</v>
      </c>
    </row>
    <row r="185" spans="1:38" s="38" customFormat="1" ht="12" hidden="1" customHeight="1" x14ac:dyDescent="0.2">
      <c r="A185" s="324" t="s">
        <v>186</v>
      </c>
      <c r="B185" s="325"/>
      <c r="C185" s="325"/>
      <c r="D185" s="325"/>
      <c r="E185" s="325"/>
      <c r="F185" s="325"/>
      <c r="G185" s="325"/>
      <c r="H185" s="325"/>
      <c r="I185" s="325"/>
      <c r="J185" s="325"/>
      <c r="K185" s="325"/>
      <c r="L185" s="325"/>
      <c r="M185" s="325"/>
      <c r="N185" s="325"/>
      <c r="O185" s="325"/>
      <c r="P185" s="325"/>
      <c r="Q185" s="325"/>
      <c r="R185" s="325"/>
      <c r="S185" s="325"/>
      <c r="T185" s="325"/>
      <c r="U185" s="325"/>
      <c r="V185" s="325"/>
      <c r="W185" s="325"/>
      <c r="X185" s="325"/>
      <c r="Y185" s="325"/>
      <c r="Z185" s="325"/>
      <c r="AA185" s="325"/>
      <c r="AB185" s="325"/>
      <c r="AC185" s="325"/>
      <c r="AD185" s="325"/>
      <c r="AE185" s="325"/>
      <c r="AF185" s="325"/>
      <c r="AG185" s="325"/>
      <c r="AH185" s="325"/>
      <c r="AI185" s="325"/>
      <c r="AJ185" s="325"/>
      <c r="AK185" s="325"/>
      <c r="AL185" s="326"/>
    </row>
    <row r="186" spans="1:38" s="38" customFormat="1" ht="12" hidden="1" customHeight="1" x14ac:dyDescent="0.2">
      <c r="A186" s="249">
        <v>140</v>
      </c>
      <c r="B186" s="250" t="s">
        <v>1701</v>
      </c>
      <c r="C186" s="254">
        <v>63.305610327425555</v>
      </c>
      <c r="D186" s="253">
        <v>1968</v>
      </c>
      <c r="E186" s="277">
        <v>2023</v>
      </c>
      <c r="F186" s="254">
        <v>326358.81</v>
      </c>
      <c r="G186" s="256">
        <v>4001819.24</v>
      </c>
      <c r="H186" s="258">
        <v>0</v>
      </c>
      <c r="I186" s="279">
        <v>0</v>
      </c>
      <c r="J186" s="279">
        <v>0</v>
      </c>
      <c r="K186" s="279">
        <v>0</v>
      </c>
      <c r="L186" s="279">
        <v>0</v>
      </c>
      <c r="M186" s="279">
        <v>0</v>
      </c>
      <c r="N186" s="258"/>
      <c r="O186" s="258">
        <v>0</v>
      </c>
      <c r="P186" s="258"/>
      <c r="Q186" s="258">
        <v>0</v>
      </c>
      <c r="R186" s="258"/>
      <c r="S186" s="258">
        <v>0</v>
      </c>
      <c r="T186" s="257">
        <v>0</v>
      </c>
      <c r="U186" s="258">
        <v>0</v>
      </c>
      <c r="V186" s="280" t="s">
        <v>234</v>
      </c>
      <c r="W186" s="275">
        <v>452.8</v>
      </c>
      <c r="X186" s="258">
        <v>3821737.37</v>
      </c>
      <c r="Y186" s="275">
        <v>0</v>
      </c>
      <c r="Z186" s="275">
        <v>0</v>
      </c>
      <c r="AA186" s="275">
        <v>0</v>
      </c>
      <c r="AB186" s="275">
        <v>0</v>
      </c>
      <c r="AC186" s="275">
        <v>0</v>
      </c>
      <c r="AD186" s="275">
        <v>0</v>
      </c>
      <c r="AE186" s="275">
        <v>0</v>
      </c>
      <c r="AF186" s="275">
        <v>0</v>
      </c>
      <c r="AG186" s="275">
        <v>0</v>
      </c>
      <c r="AH186" s="275">
        <v>0</v>
      </c>
      <c r="AI186" s="275">
        <v>0</v>
      </c>
      <c r="AJ186" s="275">
        <v>120054.58</v>
      </c>
      <c r="AK186" s="275">
        <v>60027.29</v>
      </c>
      <c r="AL186" s="275">
        <v>0</v>
      </c>
    </row>
    <row r="187" spans="1:38" s="38" customFormat="1" ht="28.5" hidden="1" customHeight="1" x14ac:dyDescent="0.2">
      <c r="A187" s="323" t="s">
        <v>190</v>
      </c>
      <c r="B187" s="323"/>
      <c r="C187" s="254"/>
      <c r="D187" s="253"/>
      <c r="E187" s="277"/>
      <c r="F187" s="254"/>
      <c r="G187" s="256">
        <v>4001819.24</v>
      </c>
      <c r="H187" s="256">
        <v>0</v>
      </c>
      <c r="I187" s="256">
        <v>0</v>
      </c>
      <c r="J187" s="256">
        <v>0</v>
      </c>
      <c r="K187" s="256">
        <v>0</v>
      </c>
      <c r="L187" s="256">
        <v>0</v>
      </c>
      <c r="M187" s="256">
        <v>0</v>
      </c>
      <c r="N187" s="256">
        <v>0</v>
      </c>
      <c r="O187" s="256">
        <v>0</v>
      </c>
      <c r="P187" s="256">
        <v>0</v>
      </c>
      <c r="Q187" s="256">
        <v>0</v>
      </c>
      <c r="R187" s="256">
        <v>0</v>
      </c>
      <c r="S187" s="256">
        <v>0</v>
      </c>
      <c r="T187" s="278">
        <v>0</v>
      </c>
      <c r="U187" s="256">
        <v>0</v>
      </c>
      <c r="V187" s="256" t="s">
        <v>202</v>
      </c>
      <c r="W187" s="256">
        <v>452.8</v>
      </c>
      <c r="X187" s="256">
        <v>3821737.37</v>
      </c>
      <c r="Y187" s="256">
        <v>0</v>
      </c>
      <c r="Z187" s="256">
        <v>0</v>
      </c>
      <c r="AA187" s="256">
        <v>0</v>
      </c>
      <c r="AB187" s="256">
        <v>0</v>
      </c>
      <c r="AC187" s="256">
        <v>0</v>
      </c>
      <c r="AD187" s="256">
        <v>0</v>
      </c>
      <c r="AE187" s="256">
        <v>0</v>
      </c>
      <c r="AF187" s="256">
        <v>0</v>
      </c>
      <c r="AG187" s="256">
        <v>0</v>
      </c>
      <c r="AH187" s="256">
        <v>0</v>
      </c>
      <c r="AI187" s="256">
        <v>0</v>
      </c>
      <c r="AJ187" s="256">
        <v>120054.58</v>
      </c>
      <c r="AK187" s="256">
        <v>60027.29</v>
      </c>
      <c r="AL187" s="256">
        <v>0</v>
      </c>
    </row>
    <row r="188" spans="1:38" s="38" customFormat="1" ht="12" hidden="1" customHeight="1" x14ac:dyDescent="0.2">
      <c r="A188" s="324" t="s">
        <v>205</v>
      </c>
      <c r="B188" s="325"/>
      <c r="C188" s="325"/>
      <c r="D188" s="325"/>
      <c r="E188" s="325"/>
      <c r="F188" s="325"/>
      <c r="G188" s="325"/>
      <c r="H188" s="325"/>
      <c r="I188" s="325"/>
      <c r="J188" s="325"/>
      <c r="K188" s="325"/>
      <c r="L188" s="325"/>
      <c r="M188" s="325"/>
      <c r="N188" s="325"/>
      <c r="O188" s="325"/>
      <c r="P188" s="325"/>
      <c r="Q188" s="325"/>
      <c r="R188" s="325"/>
      <c r="S188" s="325"/>
      <c r="T188" s="325"/>
      <c r="U188" s="325"/>
      <c r="V188" s="325"/>
      <c r="W188" s="325"/>
      <c r="X188" s="325"/>
      <c r="Y188" s="325"/>
      <c r="Z188" s="325"/>
      <c r="AA188" s="325"/>
      <c r="AB188" s="325"/>
      <c r="AC188" s="325"/>
      <c r="AD188" s="325"/>
      <c r="AE188" s="325"/>
      <c r="AF188" s="325"/>
      <c r="AG188" s="325"/>
      <c r="AH188" s="325"/>
      <c r="AI188" s="325"/>
      <c r="AJ188" s="325"/>
      <c r="AK188" s="325"/>
      <c r="AL188" s="326"/>
    </row>
    <row r="189" spans="1:38" s="38" customFormat="1" ht="12" hidden="1" customHeight="1" x14ac:dyDescent="0.2">
      <c r="A189" s="249">
        <v>141</v>
      </c>
      <c r="B189" s="250" t="s">
        <v>1702</v>
      </c>
      <c r="C189" s="254">
        <v>30.255813870853114</v>
      </c>
      <c r="D189" s="253">
        <v>1975</v>
      </c>
      <c r="E189" s="277">
        <v>2023</v>
      </c>
      <c r="F189" s="254">
        <v>495264.06</v>
      </c>
      <c r="G189" s="256">
        <v>3305151.75</v>
      </c>
      <c r="H189" s="258">
        <v>0</v>
      </c>
      <c r="I189" s="279">
        <v>0</v>
      </c>
      <c r="J189" s="279">
        <v>0</v>
      </c>
      <c r="K189" s="279">
        <v>0</v>
      </c>
      <c r="L189" s="279">
        <v>0</v>
      </c>
      <c r="M189" s="279">
        <v>0</v>
      </c>
      <c r="N189" s="258"/>
      <c r="O189" s="258">
        <v>0</v>
      </c>
      <c r="P189" s="258"/>
      <c r="Q189" s="258">
        <v>0</v>
      </c>
      <c r="R189" s="258"/>
      <c r="S189" s="258">
        <v>0</v>
      </c>
      <c r="T189" s="257">
        <v>0</v>
      </c>
      <c r="U189" s="258">
        <v>0</v>
      </c>
      <c r="V189" s="280" t="s">
        <v>235</v>
      </c>
      <c r="W189" s="275">
        <v>435</v>
      </c>
      <c r="X189" s="258">
        <v>3156419.92</v>
      </c>
      <c r="Y189" s="275">
        <v>0</v>
      </c>
      <c r="Z189" s="275">
        <v>0</v>
      </c>
      <c r="AA189" s="275">
        <v>0</v>
      </c>
      <c r="AB189" s="275">
        <v>0</v>
      </c>
      <c r="AC189" s="275">
        <v>0</v>
      </c>
      <c r="AD189" s="275">
        <v>0</v>
      </c>
      <c r="AE189" s="275">
        <v>0</v>
      </c>
      <c r="AF189" s="275">
        <v>0</v>
      </c>
      <c r="AG189" s="275">
        <v>0</v>
      </c>
      <c r="AH189" s="275">
        <v>0</v>
      </c>
      <c r="AI189" s="275">
        <v>0</v>
      </c>
      <c r="AJ189" s="275">
        <v>99154.55</v>
      </c>
      <c r="AK189" s="275">
        <v>49577.279999999999</v>
      </c>
      <c r="AL189" s="275">
        <v>0</v>
      </c>
    </row>
    <row r="190" spans="1:38" s="38" customFormat="1" ht="12" hidden="1" customHeight="1" x14ac:dyDescent="0.2">
      <c r="A190" s="249">
        <v>142</v>
      </c>
      <c r="B190" s="250" t="s">
        <v>1703</v>
      </c>
      <c r="C190" s="254">
        <v>84.582690899260243</v>
      </c>
      <c r="D190" s="253">
        <v>1973</v>
      </c>
      <c r="E190" s="277">
        <v>2023</v>
      </c>
      <c r="F190" s="254">
        <v>357439.9</v>
      </c>
      <c r="G190" s="256">
        <v>3799025.01</v>
      </c>
      <c r="H190" s="258">
        <v>0</v>
      </c>
      <c r="I190" s="279">
        <v>0</v>
      </c>
      <c r="J190" s="279">
        <v>0</v>
      </c>
      <c r="K190" s="279">
        <v>0</v>
      </c>
      <c r="L190" s="279">
        <v>0</v>
      </c>
      <c r="M190" s="279">
        <v>0</v>
      </c>
      <c r="N190" s="258"/>
      <c r="O190" s="258">
        <v>0</v>
      </c>
      <c r="P190" s="258"/>
      <c r="Q190" s="258">
        <v>0</v>
      </c>
      <c r="R190" s="258"/>
      <c r="S190" s="258">
        <v>0</v>
      </c>
      <c r="T190" s="257">
        <v>0</v>
      </c>
      <c r="U190" s="258">
        <v>0</v>
      </c>
      <c r="V190" s="280" t="s">
        <v>235</v>
      </c>
      <c r="W190" s="275">
        <v>500</v>
      </c>
      <c r="X190" s="258">
        <v>3628068.88</v>
      </c>
      <c r="Y190" s="275">
        <v>0</v>
      </c>
      <c r="Z190" s="275">
        <v>0</v>
      </c>
      <c r="AA190" s="275">
        <v>0</v>
      </c>
      <c r="AB190" s="275">
        <v>0</v>
      </c>
      <c r="AC190" s="275">
        <v>0</v>
      </c>
      <c r="AD190" s="275">
        <v>0</v>
      </c>
      <c r="AE190" s="275">
        <v>0</v>
      </c>
      <c r="AF190" s="275">
        <v>0</v>
      </c>
      <c r="AG190" s="275">
        <v>0</v>
      </c>
      <c r="AH190" s="275">
        <v>0</v>
      </c>
      <c r="AI190" s="275">
        <v>0</v>
      </c>
      <c r="AJ190" s="275">
        <v>113970.75</v>
      </c>
      <c r="AK190" s="275">
        <v>56985.38</v>
      </c>
      <c r="AL190" s="275">
        <v>0</v>
      </c>
    </row>
    <row r="191" spans="1:38" s="38" customFormat="1" ht="12" hidden="1" customHeight="1" x14ac:dyDescent="0.2">
      <c r="A191" s="249">
        <v>143</v>
      </c>
      <c r="B191" s="250" t="s">
        <v>1704</v>
      </c>
      <c r="C191" s="254">
        <v>101.85194816692824</v>
      </c>
      <c r="D191" s="253">
        <v>1969</v>
      </c>
      <c r="E191" s="277">
        <v>2023</v>
      </c>
      <c r="F191" s="254">
        <v>128398.43</v>
      </c>
      <c r="G191" s="256">
        <v>2659317.4900000002</v>
      </c>
      <c r="H191" s="258">
        <v>0</v>
      </c>
      <c r="I191" s="279">
        <v>0</v>
      </c>
      <c r="J191" s="279">
        <v>0</v>
      </c>
      <c r="K191" s="279">
        <v>0</v>
      </c>
      <c r="L191" s="279">
        <v>0</v>
      </c>
      <c r="M191" s="279">
        <v>0</v>
      </c>
      <c r="N191" s="258"/>
      <c r="O191" s="258">
        <v>0</v>
      </c>
      <c r="P191" s="258"/>
      <c r="Q191" s="258">
        <v>0</v>
      </c>
      <c r="R191" s="258"/>
      <c r="S191" s="258">
        <v>0</v>
      </c>
      <c r="T191" s="257">
        <v>0</v>
      </c>
      <c r="U191" s="258">
        <v>0</v>
      </c>
      <c r="V191" s="280" t="s">
        <v>235</v>
      </c>
      <c r="W191" s="275">
        <v>350</v>
      </c>
      <c r="X191" s="258">
        <v>2539648.21</v>
      </c>
      <c r="Y191" s="275">
        <v>0</v>
      </c>
      <c r="Z191" s="275">
        <v>0</v>
      </c>
      <c r="AA191" s="275">
        <v>0</v>
      </c>
      <c r="AB191" s="275">
        <v>0</v>
      </c>
      <c r="AC191" s="275">
        <v>0</v>
      </c>
      <c r="AD191" s="275">
        <v>0</v>
      </c>
      <c r="AE191" s="275">
        <v>0</v>
      </c>
      <c r="AF191" s="275">
        <v>0</v>
      </c>
      <c r="AG191" s="275">
        <v>0</v>
      </c>
      <c r="AH191" s="275">
        <v>0</v>
      </c>
      <c r="AI191" s="275">
        <v>0</v>
      </c>
      <c r="AJ191" s="275">
        <v>79779.520000000004</v>
      </c>
      <c r="AK191" s="275">
        <v>39889.760000000002</v>
      </c>
      <c r="AL191" s="275">
        <v>0</v>
      </c>
    </row>
    <row r="192" spans="1:38" s="38" customFormat="1" ht="50.25" hidden="1" customHeight="1" x14ac:dyDescent="0.2">
      <c r="A192" s="387" t="s">
        <v>16</v>
      </c>
      <c r="B192" s="388"/>
      <c r="C192" s="254"/>
      <c r="D192" s="263">
        <v>0</v>
      </c>
      <c r="E192" s="277"/>
      <c r="F192" s="254">
        <v>0</v>
      </c>
      <c r="G192" s="256">
        <v>9763494.25</v>
      </c>
      <c r="H192" s="256">
        <v>0</v>
      </c>
      <c r="I192" s="256">
        <v>0</v>
      </c>
      <c r="J192" s="256">
        <v>0</v>
      </c>
      <c r="K192" s="256">
        <v>0</v>
      </c>
      <c r="L192" s="256">
        <v>0</v>
      </c>
      <c r="M192" s="256">
        <v>0</v>
      </c>
      <c r="N192" s="256">
        <v>0</v>
      </c>
      <c r="O192" s="256">
        <v>0</v>
      </c>
      <c r="P192" s="256">
        <v>0</v>
      </c>
      <c r="Q192" s="256">
        <v>0</v>
      </c>
      <c r="R192" s="256">
        <v>0</v>
      </c>
      <c r="S192" s="256">
        <v>0</v>
      </c>
      <c r="T192" s="278">
        <v>0</v>
      </c>
      <c r="U192" s="256">
        <v>0</v>
      </c>
      <c r="V192" s="256" t="s">
        <v>202</v>
      </c>
      <c r="W192" s="256">
        <v>1285</v>
      </c>
      <c r="X192" s="256">
        <v>9324137.0099999998</v>
      </c>
      <c r="Y192" s="256">
        <v>0</v>
      </c>
      <c r="Z192" s="256">
        <v>0</v>
      </c>
      <c r="AA192" s="256">
        <v>0</v>
      </c>
      <c r="AB192" s="256">
        <v>0</v>
      </c>
      <c r="AC192" s="256">
        <v>0</v>
      </c>
      <c r="AD192" s="256">
        <v>0</v>
      </c>
      <c r="AE192" s="256">
        <v>0</v>
      </c>
      <c r="AF192" s="256">
        <v>0</v>
      </c>
      <c r="AG192" s="256">
        <v>0</v>
      </c>
      <c r="AH192" s="256">
        <v>0</v>
      </c>
      <c r="AI192" s="256">
        <v>0</v>
      </c>
      <c r="AJ192" s="256">
        <v>292904.82</v>
      </c>
      <c r="AK192" s="256">
        <v>146452.42000000001</v>
      </c>
      <c r="AL192" s="256">
        <v>0</v>
      </c>
    </row>
    <row r="193" spans="1:38" s="165" customFormat="1" ht="12" customHeight="1" x14ac:dyDescent="0.2">
      <c r="A193" s="324" t="s">
        <v>231</v>
      </c>
      <c r="B193" s="325"/>
      <c r="C193" s="325"/>
      <c r="D193" s="325"/>
      <c r="E193" s="325"/>
      <c r="F193" s="325"/>
      <c r="G193" s="325"/>
      <c r="H193" s="325"/>
      <c r="I193" s="325"/>
      <c r="J193" s="325"/>
      <c r="K193" s="325"/>
      <c r="L193" s="325"/>
      <c r="M193" s="325"/>
      <c r="N193" s="325"/>
      <c r="O193" s="325"/>
      <c r="P193" s="325"/>
      <c r="Q193" s="325"/>
      <c r="R193" s="325"/>
      <c r="S193" s="325"/>
      <c r="T193" s="325"/>
      <c r="U193" s="325"/>
      <c r="V193" s="325"/>
      <c r="W193" s="325"/>
      <c r="X193" s="325"/>
      <c r="Y193" s="325"/>
      <c r="Z193" s="325"/>
      <c r="AA193" s="325"/>
      <c r="AB193" s="325"/>
      <c r="AC193" s="325"/>
      <c r="AD193" s="325"/>
      <c r="AE193" s="325"/>
      <c r="AF193" s="325"/>
      <c r="AG193" s="325"/>
      <c r="AH193" s="325"/>
      <c r="AI193" s="325"/>
      <c r="AJ193" s="325"/>
      <c r="AK193" s="325"/>
      <c r="AL193" s="326"/>
    </row>
    <row r="194" spans="1:38" s="165" customFormat="1" ht="12" customHeight="1" x14ac:dyDescent="0.2">
      <c r="A194" s="249">
        <v>144</v>
      </c>
      <c r="B194" s="250" t="s">
        <v>1709</v>
      </c>
      <c r="C194" s="254">
        <v>79.487156210035366</v>
      </c>
      <c r="D194" s="263" t="s">
        <v>938</v>
      </c>
      <c r="E194" s="277">
        <v>2023</v>
      </c>
      <c r="F194" s="254">
        <v>301946.73</v>
      </c>
      <c r="G194" s="256">
        <v>4528437.8</v>
      </c>
      <c r="H194" s="258">
        <v>0</v>
      </c>
      <c r="I194" s="279">
        <v>0</v>
      </c>
      <c r="J194" s="279">
        <v>0</v>
      </c>
      <c r="K194" s="279">
        <v>0</v>
      </c>
      <c r="L194" s="279">
        <v>0</v>
      </c>
      <c r="M194" s="279">
        <v>0</v>
      </c>
      <c r="N194" s="258"/>
      <c r="O194" s="258">
        <v>0</v>
      </c>
      <c r="P194" s="258"/>
      <c r="Q194" s="258">
        <v>0</v>
      </c>
      <c r="R194" s="258"/>
      <c r="S194" s="258">
        <v>0</v>
      </c>
      <c r="T194" s="259" t="s">
        <v>782</v>
      </c>
      <c r="U194" s="258">
        <v>0</v>
      </c>
      <c r="V194" s="280" t="s">
        <v>235</v>
      </c>
      <c r="W194" s="275">
        <v>596</v>
      </c>
      <c r="X194" s="258">
        <v>4324658.0999999996</v>
      </c>
      <c r="Y194" s="275">
        <v>0</v>
      </c>
      <c r="Z194" s="275">
        <v>0</v>
      </c>
      <c r="AA194" s="275">
        <v>0</v>
      </c>
      <c r="AB194" s="275">
        <v>0</v>
      </c>
      <c r="AC194" s="275">
        <v>0</v>
      </c>
      <c r="AD194" s="275">
        <v>0</v>
      </c>
      <c r="AE194" s="275">
        <v>0</v>
      </c>
      <c r="AF194" s="275">
        <v>0</v>
      </c>
      <c r="AG194" s="275">
        <v>0</v>
      </c>
      <c r="AH194" s="275">
        <v>0</v>
      </c>
      <c r="AI194" s="275">
        <v>0</v>
      </c>
      <c r="AJ194" s="275">
        <v>135853.13</v>
      </c>
      <c r="AK194" s="275">
        <v>67926.570000000007</v>
      </c>
      <c r="AL194" s="275">
        <v>0</v>
      </c>
    </row>
    <row r="195" spans="1:38" s="165" customFormat="1" ht="29.25" customHeight="1" x14ac:dyDescent="0.2">
      <c r="A195" s="323" t="s">
        <v>2281</v>
      </c>
      <c r="B195" s="323"/>
      <c r="C195" s="254"/>
      <c r="D195" s="263">
        <v>0</v>
      </c>
      <c r="E195" s="277"/>
      <c r="F195" s="254">
        <v>0</v>
      </c>
      <c r="G195" s="256">
        <v>4528437.8</v>
      </c>
      <c r="H195" s="256">
        <v>0</v>
      </c>
      <c r="I195" s="256">
        <v>0</v>
      </c>
      <c r="J195" s="256">
        <v>0</v>
      </c>
      <c r="K195" s="256">
        <v>0</v>
      </c>
      <c r="L195" s="256">
        <v>0</v>
      </c>
      <c r="M195" s="256">
        <v>0</v>
      </c>
      <c r="N195" s="256">
        <v>0</v>
      </c>
      <c r="O195" s="256">
        <v>0</v>
      </c>
      <c r="P195" s="256">
        <v>0</v>
      </c>
      <c r="Q195" s="256">
        <v>0</v>
      </c>
      <c r="R195" s="256">
        <v>0</v>
      </c>
      <c r="S195" s="256">
        <v>0</v>
      </c>
      <c r="T195" s="278">
        <v>0</v>
      </c>
      <c r="U195" s="256">
        <v>0</v>
      </c>
      <c r="V195" s="256" t="s">
        <v>202</v>
      </c>
      <c r="W195" s="256">
        <v>596</v>
      </c>
      <c r="X195" s="256">
        <v>4324658.0999999996</v>
      </c>
      <c r="Y195" s="256">
        <v>0</v>
      </c>
      <c r="Z195" s="256">
        <v>0</v>
      </c>
      <c r="AA195" s="256">
        <v>0</v>
      </c>
      <c r="AB195" s="256">
        <v>0</v>
      </c>
      <c r="AC195" s="256">
        <v>0</v>
      </c>
      <c r="AD195" s="256">
        <v>0</v>
      </c>
      <c r="AE195" s="256">
        <v>0</v>
      </c>
      <c r="AF195" s="256">
        <v>0</v>
      </c>
      <c r="AG195" s="256">
        <v>0</v>
      </c>
      <c r="AH195" s="256">
        <v>0</v>
      </c>
      <c r="AI195" s="256">
        <v>0</v>
      </c>
      <c r="AJ195" s="256">
        <v>135853.13</v>
      </c>
      <c r="AK195" s="256">
        <v>67926.570000000007</v>
      </c>
      <c r="AL195" s="256">
        <v>0</v>
      </c>
    </row>
    <row r="196" spans="1:38" s="38" customFormat="1" ht="12.75" hidden="1" customHeight="1" x14ac:dyDescent="0.2">
      <c r="A196" s="324" t="s">
        <v>724</v>
      </c>
      <c r="B196" s="325"/>
      <c r="C196" s="325"/>
      <c r="D196" s="325"/>
      <c r="E196" s="325"/>
      <c r="F196" s="325"/>
      <c r="G196" s="325"/>
      <c r="H196" s="325"/>
      <c r="I196" s="325"/>
      <c r="J196" s="325"/>
      <c r="K196" s="325"/>
      <c r="L196" s="325"/>
      <c r="M196" s="325"/>
      <c r="N196" s="325"/>
      <c r="O196" s="325"/>
      <c r="P196" s="325"/>
      <c r="Q196" s="325"/>
      <c r="R196" s="325"/>
      <c r="S196" s="325"/>
      <c r="T196" s="325"/>
      <c r="U196" s="325"/>
      <c r="V196" s="325"/>
      <c r="W196" s="325"/>
      <c r="X196" s="325"/>
      <c r="Y196" s="325"/>
      <c r="Z196" s="325"/>
      <c r="AA196" s="325"/>
      <c r="AB196" s="325"/>
      <c r="AC196" s="325"/>
      <c r="AD196" s="325"/>
      <c r="AE196" s="325"/>
      <c r="AF196" s="325"/>
      <c r="AG196" s="325"/>
      <c r="AH196" s="325"/>
      <c r="AI196" s="325"/>
      <c r="AJ196" s="325"/>
      <c r="AK196" s="325"/>
      <c r="AL196" s="326"/>
    </row>
    <row r="197" spans="1:38" s="38" customFormat="1" ht="12" hidden="1" customHeight="1" x14ac:dyDescent="0.2">
      <c r="A197" s="249">
        <v>145</v>
      </c>
      <c r="B197" s="262" t="s">
        <v>802</v>
      </c>
      <c r="C197" s="254">
        <v>61.210051149012912</v>
      </c>
      <c r="D197" s="263">
        <v>1966</v>
      </c>
      <c r="E197" s="264">
        <v>2023</v>
      </c>
      <c r="F197" s="254">
        <v>279052.03000000003</v>
      </c>
      <c r="G197" s="256">
        <v>3605879.52</v>
      </c>
      <c r="H197" s="258">
        <v>0</v>
      </c>
      <c r="I197" s="256">
        <v>0</v>
      </c>
      <c r="J197" s="256">
        <v>0</v>
      </c>
      <c r="K197" s="256">
        <v>0</v>
      </c>
      <c r="L197" s="256">
        <v>0</v>
      </c>
      <c r="M197" s="256">
        <v>0</v>
      </c>
      <c r="N197" s="258">
        <v>0</v>
      </c>
      <c r="O197" s="258">
        <v>0</v>
      </c>
      <c r="P197" s="258">
        <v>0</v>
      </c>
      <c r="Q197" s="258">
        <v>0</v>
      </c>
      <c r="R197" s="258">
        <v>0</v>
      </c>
      <c r="S197" s="258">
        <v>0</v>
      </c>
      <c r="T197" s="257">
        <v>0</v>
      </c>
      <c r="U197" s="258">
        <v>0</v>
      </c>
      <c r="V197" s="276" t="s">
        <v>234</v>
      </c>
      <c r="W197" s="258">
        <v>408</v>
      </c>
      <c r="X197" s="258">
        <v>3443614.94</v>
      </c>
      <c r="Y197" s="275">
        <v>0</v>
      </c>
      <c r="Z197" s="275">
        <v>0</v>
      </c>
      <c r="AA197" s="275">
        <v>0</v>
      </c>
      <c r="AB197" s="275">
        <v>0</v>
      </c>
      <c r="AC197" s="275">
        <v>0</v>
      </c>
      <c r="AD197" s="275">
        <v>0</v>
      </c>
      <c r="AE197" s="275">
        <v>0</v>
      </c>
      <c r="AF197" s="275">
        <v>0</v>
      </c>
      <c r="AG197" s="275">
        <v>0</v>
      </c>
      <c r="AH197" s="275">
        <v>0</v>
      </c>
      <c r="AI197" s="275">
        <v>0</v>
      </c>
      <c r="AJ197" s="275">
        <v>108176.39</v>
      </c>
      <c r="AK197" s="275">
        <v>54088.19</v>
      </c>
      <c r="AL197" s="275">
        <v>0</v>
      </c>
    </row>
    <row r="198" spans="1:38" s="38" customFormat="1" ht="12" hidden="1" customHeight="1" x14ac:dyDescent="0.2">
      <c r="A198" s="249">
        <v>146</v>
      </c>
      <c r="B198" s="262" t="s">
        <v>804</v>
      </c>
      <c r="C198" s="254">
        <v>69.180183137911783</v>
      </c>
      <c r="D198" s="263">
        <v>1963</v>
      </c>
      <c r="E198" s="264">
        <v>2023</v>
      </c>
      <c r="F198" s="254">
        <v>188881.39</v>
      </c>
      <c r="G198" s="256">
        <v>2666915.5499999998</v>
      </c>
      <c r="H198" s="258">
        <v>0</v>
      </c>
      <c r="I198" s="256">
        <v>0</v>
      </c>
      <c r="J198" s="256">
        <v>0</v>
      </c>
      <c r="K198" s="256">
        <v>0</v>
      </c>
      <c r="L198" s="256">
        <v>0</v>
      </c>
      <c r="M198" s="256">
        <v>0</v>
      </c>
      <c r="N198" s="258">
        <v>0</v>
      </c>
      <c r="O198" s="258">
        <v>0</v>
      </c>
      <c r="P198" s="258">
        <v>0</v>
      </c>
      <c r="Q198" s="258">
        <v>0</v>
      </c>
      <c r="R198" s="258">
        <v>0</v>
      </c>
      <c r="S198" s="258">
        <v>0</v>
      </c>
      <c r="T198" s="257">
        <v>0</v>
      </c>
      <c r="U198" s="258">
        <v>0</v>
      </c>
      <c r="V198" s="276" t="s">
        <v>235</v>
      </c>
      <c r="W198" s="258">
        <v>351</v>
      </c>
      <c r="X198" s="258">
        <v>2546904.35</v>
      </c>
      <c r="Y198" s="275">
        <v>0</v>
      </c>
      <c r="Z198" s="275">
        <v>0</v>
      </c>
      <c r="AA198" s="275">
        <v>0</v>
      </c>
      <c r="AB198" s="275">
        <v>0</v>
      </c>
      <c r="AC198" s="275">
        <v>0</v>
      </c>
      <c r="AD198" s="275">
        <v>0</v>
      </c>
      <c r="AE198" s="275">
        <v>0</v>
      </c>
      <c r="AF198" s="275">
        <v>0</v>
      </c>
      <c r="AG198" s="275">
        <v>0</v>
      </c>
      <c r="AH198" s="275">
        <v>0</v>
      </c>
      <c r="AI198" s="275">
        <v>0</v>
      </c>
      <c r="AJ198" s="275">
        <v>80007.47</v>
      </c>
      <c r="AK198" s="275">
        <v>40003.730000000003</v>
      </c>
      <c r="AL198" s="275">
        <v>0</v>
      </c>
    </row>
    <row r="199" spans="1:38" s="38" customFormat="1" ht="12" hidden="1" customHeight="1" x14ac:dyDescent="0.2">
      <c r="A199" s="249">
        <v>147</v>
      </c>
      <c r="B199" s="262" t="s">
        <v>806</v>
      </c>
      <c r="C199" s="254">
        <v>80.96660109715323</v>
      </c>
      <c r="D199" s="263">
        <v>1964</v>
      </c>
      <c r="E199" s="264">
        <v>2023</v>
      </c>
      <c r="F199" s="254">
        <v>172577.47</v>
      </c>
      <c r="G199" s="256">
        <v>2666915.5499999998</v>
      </c>
      <c r="H199" s="258">
        <v>0</v>
      </c>
      <c r="I199" s="256">
        <v>0</v>
      </c>
      <c r="J199" s="256">
        <v>0</v>
      </c>
      <c r="K199" s="256">
        <v>0</v>
      </c>
      <c r="L199" s="256">
        <v>0</v>
      </c>
      <c r="M199" s="256">
        <v>0</v>
      </c>
      <c r="N199" s="258">
        <v>0</v>
      </c>
      <c r="O199" s="258">
        <v>0</v>
      </c>
      <c r="P199" s="258">
        <v>0</v>
      </c>
      <c r="Q199" s="258">
        <v>0</v>
      </c>
      <c r="R199" s="258">
        <v>0</v>
      </c>
      <c r="S199" s="258">
        <v>0</v>
      </c>
      <c r="T199" s="257">
        <v>0</v>
      </c>
      <c r="U199" s="258">
        <v>0</v>
      </c>
      <c r="V199" s="276" t="s">
        <v>235</v>
      </c>
      <c r="W199" s="258">
        <v>351</v>
      </c>
      <c r="X199" s="258">
        <v>2546904.35</v>
      </c>
      <c r="Y199" s="275">
        <v>0</v>
      </c>
      <c r="Z199" s="275">
        <v>0</v>
      </c>
      <c r="AA199" s="275">
        <v>0</v>
      </c>
      <c r="AB199" s="275">
        <v>0</v>
      </c>
      <c r="AC199" s="275">
        <v>0</v>
      </c>
      <c r="AD199" s="275">
        <v>0</v>
      </c>
      <c r="AE199" s="275">
        <v>0</v>
      </c>
      <c r="AF199" s="275">
        <v>0</v>
      </c>
      <c r="AG199" s="275">
        <v>0</v>
      </c>
      <c r="AH199" s="275">
        <v>0</v>
      </c>
      <c r="AI199" s="275">
        <v>0</v>
      </c>
      <c r="AJ199" s="275">
        <v>80007.47</v>
      </c>
      <c r="AK199" s="275">
        <v>40003.730000000003</v>
      </c>
      <c r="AL199" s="275">
        <v>0</v>
      </c>
    </row>
    <row r="200" spans="1:38" s="38" customFormat="1" ht="12" hidden="1" customHeight="1" x14ac:dyDescent="0.2">
      <c r="A200" s="249">
        <v>148</v>
      </c>
      <c r="B200" s="262" t="s">
        <v>808</v>
      </c>
      <c r="C200" s="254">
        <v>79.558474517252293</v>
      </c>
      <c r="D200" s="263">
        <v>1963</v>
      </c>
      <c r="E200" s="264">
        <v>2023</v>
      </c>
      <c r="F200" s="254">
        <v>153663.34</v>
      </c>
      <c r="G200" s="256">
        <v>2666915.5499999998</v>
      </c>
      <c r="H200" s="258">
        <v>0</v>
      </c>
      <c r="I200" s="256">
        <v>0</v>
      </c>
      <c r="J200" s="256">
        <v>0</v>
      </c>
      <c r="K200" s="256">
        <v>0</v>
      </c>
      <c r="L200" s="256">
        <v>0</v>
      </c>
      <c r="M200" s="256">
        <v>0</v>
      </c>
      <c r="N200" s="258">
        <v>0</v>
      </c>
      <c r="O200" s="258">
        <v>0</v>
      </c>
      <c r="P200" s="258">
        <v>0</v>
      </c>
      <c r="Q200" s="258">
        <v>0</v>
      </c>
      <c r="R200" s="258">
        <v>0</v>
      </c>
      <c r="S200" s="258">
        <v>0</v>
      </c>
      <c r="T200" s="257">
        <v>0</v>
      </c>
      <c r="U200" s="258">
        <v>0</v>
      </c>
      <c r="V200" s="276" t="s">
        <v>235</v>
      </c>
      <c r="W200" s="258">
        <v>351</v>
      </c>
      <c r="X200" s="258">
        <v>2546904.35</v>
      </c>
      <c r="Y200" s="275">
        <v>0</v>
      </c>
      <c r="Z200" s="275">
        <v>0</v>
      </c>
      <c r="AA200" s="275">
        <v>0</v>
      </c>
      <c r="AB200" s="275">
        <v>0</v>
      </c>
      <c r="AC200" s="275">
        <v>0</v>
      </c>
      <c r="AD200" s="275">
        <v>0</v>
      </c>
      <c r="AE200" s="275">
        <v>0</v>
      </c>
      <c r="AF200" s="275">
        <v>0</v>
      </c>
      <c r="AG200" s="275">
        <v>0</v>
      </c>
      <c r="AH200" s="275">
        <v>0</v>
      </c>
      <c r="AI200" s="275">
        <v>0</v>
      </c>
      <c r="AJ200" s="275">
        <v>80007.47</v>
      </c>
      <c r="AK200" s="275">
        <v>40003.730000000003</v>
      </c>
      <c r="AL200" s="275">
        <v>0</v>
      </c>
    </row>
    <row r="201" spans="1:38" s="38" customFormat="1" ht="12" hidden="1" customHeight="1" x14ac:dyDescent="0.2">
      <c r="A201" s="249">
        <v>149</v>
      </c>
      <c r="B201" s="262" t="s">
        <v>809</v>
      </c>
      <c r="C201" s="254">
        <v>89.773836556693212</v>
      </c>
      <c r="D201" s="263">
        <v>1965</v>
      </c>
      <c r="E201" s="264">
        <v>2023</v>
      </c>
      <c r="F201" s="254">
        <v>276439.84000000003</v>
      </c>
      <c r="G201" s="256">
        <v>5011111.9800000004</v>
      </c>
      <c r="H201" s="258">
        <v>0</v>
      </c>
      <c r="I201" s="256">
        <v>0</v>
      </c>
      <c r="J201" s="256">
        <v>0</v>
      </c>
      <c r="K201" s="256">
        <v>0</v>
      </c>
      <c r="L201" s="256">
        <v>0</v>
      </c>
      <c r="M201" s="256">
        <v>0</v>
      </c>
      <c r="N201" s="258">
        <v>0</v>
      </c>
      <c r="O201" s="258">
        <v>0</v>
      </c>
      <c r="P201" s="258">
        <v>0</v>
      </c>
      <c r="Q201" s="258">
        <v>0</v>
      </c>
      <c r="R201" s="258">
        <v>0</v>
      </c>
      <c r="S201" s="258">
        <v>0</v>
      </c>
      <c r="T201" s="257">
        <v>0</v>
      </c>
      <c r="U201" s="258">
        <v>0</v>
      </c>
      <c r="V201" s="276" t="s">
        <v>234</v>
      </c>
      <c r="W201" s="258">
        <v>567</v>
      </c>
      <c r="X201" s="258">
        <v>4785611.9400000004</v>
      </c>
      <c r="Y201" s="275">
        <v>0</v>
      </c>
      <c r="Z201" s="275">
        <v>0</v>
      </c>
      <c r="AA201" s="275">
        <v>0</v>
      </c>
      <c r="AB201" s="275">
        <v>0</v>
      </c>
      <c r="AC201" s="275">
        <v>0</v>
      </c>
      <c r="AD201" s="275">
        <v>0</v>
      </c>
      <c r="AE201" s="275">
        <v>0</v>
      </c>
      <c r="AF201" s="275">
        <v>0</v>
      </c>
      <c r="AG201" s="275">
        <v>0</v>
      </c>
      <c r="AH201" s="275">
        <v>0</v>
      </c>
      <c r="AI201" s="275">
        <v>0</v>
      </c>
      <c r="AJ201" s="275">
        <v>150333.35999999999</v>
      </c>
      <c r="AK201" s="275">
        <v>75166.679999999993</v>
      </c>
      <c r="AL201" s="275">
        <v>0</v>
      </c>
    </row>
    <row r="202" spans="1:38" s="38" customFormat="1" ht="28.5" hidden="1" customHeight="1" x14ac:dyDescent="0.2">
      <c r="A202" s="323" t="s">
        <v>723</v>
      </c>
      <c r="B202" s="323"/>
      <c r="C202" s="254"/>
      <c r="D202" s="263"/>
      <c r="E202" s="277"/>
      <c r="F202" s="254"/>
      <c r="G202" s="256">
        <v>16617738.150000002</v>
      </c>
      <c r="H202" s="256">
        <v>0</v>
      </c>
      <c r="I202" s="256">
        <v>0</v>
      </c>
      <c r="J202" s="256">
        <v>0</v>
      </c>
      <c r="K202" s="256">
        <v>0</v>
      </c>
      <c r="L202" s="256">
        <v>0</v>
      </c>
      <c r="M202" s="256">
        <v>0</v>
      </c>
      <c r="N202" s="256">
        <v>0</v>
      </c>
      <c r="O202" s="256">
        <v>0</v>
      </c>
      <c r="P202" s="256">
        <v>0</v>
      </c>
      <c r="Q202" s="256">
        <v>0</v>
      </c>
      <c r="R202" s="256">
        <v>0</v>
      </c>
      <c r="S202" s="256">
        <v>0</v>
      </c>
      <c r="T202" s="278">
        <v>0</v>
      </c>
      <c r="U202" s="256">
        <v>0</v>
      </c>
      <c r="V202" s="256" t="s">
        <v>202</v>
      </c>
      <c r="W202" s="256">
        <v>2028</v>
      </c>
      <c r="X202" s="256">
        <v>15869939.93</v>
      </c>
      <c r="Y202" s="256">
        <v>0</v>
      </c>
      <c r="Z202" s="256">
        <v>0</v>
      </c>
      <c r="AA202" s="256">
        <v>0</v>
      </c>
      <c r="AB202" s="256">
        <v>0</v>
      </c>
      <c r="AC202" s="256">
        <v>0</v>
      </c>
      <c r="AD202" s="256">
        <v>0</v>
      </c>
      <c r="AE202" s="256">
        <v>0</v>
      </c>
      <c r="AF202" s="256">
        <v>0</v>
      </c>
      <c r="AG202" s="256">
        <v>0</v>
      </c>
      <c r="AH202" s="256">
        <v>0</v>
      </c>
      <c r="AI202" s="256">
        <v>0</v>
      </c>
      <c r="AJ202" s="256">
        <v>498532.15999999992</v>
      </c>
      <c r="AK202" s="256">
        <v>249266.06000000003</v>
      </c>
      <c r="AL202" s="256">
        <v>0</v>
      </c>
    </row>
    <row r="203" spans="1:38" s="38" customFormat="1" ht="12" hidden="1" customHeight="1" x14ac:dyDescent="0.2">
      <c r="A203" s="324" t="s">
        <v>124</v>
      </c>
      <c r="B203" s="325"/>
      <c r="C203" s="325"/>
      <c r="D203" s="325"/>
      <c r="E203" s="325"/>
      <c r="F203" s="325"/>
      <c r="G203" s="325"/>
      <c r="H203" s="325"/>
      <c r="I203" s="325"/>
      <c r="J203" s="325"/>
      <c r="K203" s="325"/>
      <c r="L203" s="325"/>
      <c r="M203" s="325"/>
      <c r="N203" s="325"/>
      <c r="O203" s="325"/>
      <c r="P203" s="325"/>
      <c r="Q203" s="325"/>
      <c r="R203" s="325"/>
      <c r="S203" s="325"/>
      <c r="T203" s="325"/>
      <c r="U203" s="325"/>
      <c r="V203" s="325"/>
      <c r="W203" s="325"/>
      <c r="X203" s="325"/>
      <c r="Y203" s="325"/>
      <c r="Z203" s="325"/>
      <c r="AA203" s="325"/>
      <c r="AB203" s="325"/>
      <c r="AC203" s="325"/>
      <c r="AD203" s="325"/>
      <c r="AE203" s="325"/>
      <c r="AF203" s="325"/>
      <c r="AG203" s="325"/>
      <c r="AH203" s="325"/>
      <c r="AI203" s="325"/>
      <c r="AJ203" s="325"/>
      <c r="AK203" s="325"/>
      <c r="AL203" s="326"/>
    </row>
    <row r="204" spans="1:38" s="38" customFormat="1" ht="12" hidden="1" customHeight="1" x14ac:dyDescent="0.2">
      <c r="A204" s="249">
        <v>150</v>
      </c>
      <c r="B204" s="250" t="s">
        <v>1713</v>
      </c>
      <c r="C204" s="254">
        <v>51.271478463329451</v>
      </c>
      <c r="D204" s="263" t="s">
        <v>946</v>
      </c>
      <c r="E204" s="277">
        <v>2023</v>
      </c>
      <c r="F204" s="254">
        <v>178509.61</v>
      </c>
      <c r="G204" s="256">
        <v>1367649.01</v>
      </c>
      <c r="H204" s="258">
        <v>0</v>
      </c>
      <c r="I204" s="279">
        <v>0</v>
      </c>
      <c r="J204" s="279">
        <v>0</v>
      </c>
      <c r="K204" s="279">
        <v>0</v>
      </c>
      <c r="L204" s="279">
        <v>0</v>
      </c>
      <c r="M204" s="279">
        <v>0</v>
      </c>
      <c r="N204" s="258">
        <v>0</v>
      </c>
      <c r="O204" s="258">
        <v>0</v>
      </c>
      <c r="P204" s="258">
        <v>0</v>
      </c>
      <c r="Q204" s="258">
        <v>0</v>
      </c>
      <c r="R204" s="258">
        <v>0</v>
      </c>
      <c r="S204" s="258">
        <v>0</v>
      </c>
      <c r="T204" s="257">
        <v>0</v>
      </c>
      <c r="U204" s="258">
        <v>0</v>
      </c>
      <c r="V204" s="280" t="s">
        <v>235</v>
      </c>
      <c r="W204" s="275">
        <v>180</v>
      </c>
      <c r="X204" s="258">
        <v>1306104.8</v>
      </c>
      <c r="Y204" s="275">
        <v>0</v>
      </c>
      <c r="Z204" s="275">
        <v>0</v>
      </c>
      <c r="AA204" s="275">
        <v>0</v>
      </c>
      <c r="AB204" s="275">
        <v>0</v>
      </c>
      <c r="AC204" s="275">
        <v>0</v>
      </c>
      <c r="AD204" s="275">
        <v>0</v>
      </c>
      <c r="AE204" s="275">
        <v>0</v>
      </c>
      <c r="AF204" s="275">
        <v>0</v>
      </c>
      <c r="AG204" s="275">
        <v>0</v>
      </c>
      <c r="AH204" s="275">
        <v>0</v>
      </c>
      <c r="AI204" s="275">
        <v>0</v>
      </c>
      <c r="AJ204" s="275">
        <v>41029.47</v>
      </c>
      <c r="AK204" s="275">
        <v>20514.740000000002</v>
      </c>
      <c r="AL204" s="275">
        <v>0</v>
      </c>
    </row>
    <row r="205" spans="1:38" s="38" customFormat="1" ht="12" hidden="1" customHeight="1" x14ac:dyDescent="0.2">
      <c r="A205" s="249">
        <v>151</v>
      </c>
      <c r="B205" s="250" t="s">
        <v>1714</v>
      </c>
      <c r="C205" s="254">
        <v>60.857724642614016</v>
      </c>
      <c r="D205" s="263" t="s">
        <v>853</v>
      </c>
      <c r="E205" s="277">
        <v>2023</v>
      </c>
      <c r="F205" s="254">
        <v>276703.09999999998</v>
      </c>
      <c r="G205" s="256">
        <v>3495103.01</v>
      </c>
      <c r="H205" s="258">
        <v>0</v>
      </c>
      <c r="I205" s="279">
        <v>0</v>
      </c>
      <c r="J205" s="279">
        <v>0</v>
      </c>
      <c r="K205" s="279">
        <v>0</v>
      </c>
      <c r="L205" s="279">
        <v>0</v>
      </c>
      <c r="M205" s="279">
        <v>0</v>
      </c>
      <c r="N205" s="258">
        <v>0</v>
      </c>
      <c r="O205" s="258">
        <v>0</v>
      </c>
      <c r="P205" s="258">
        <v>0</v>
      </c>
      <c r="Q205" s="258">
        <v>0</v>
      </c>
      <c r="R205" s="258">
        <v>0</v>
      </c>
      <c r="S205" s="258">
        <v>0</v>
      </c>
      <c r="T205" s="257">
        <v>0</v>
      </c>
      <c r="U205" s="258">
        <v>0</v>
      </c>
      <c r="V205" s="280" t="s">
        <v>235</v>
      </c>
      <c r="W205" s="275">
        <v>460</v>
      </c>
      <c r="X205" s="258">
        <v>3337823.37</v>
      </c>
      <c r="Y205" s="275">
        <v>0</v>
      </c>
      <c r="Z205" s="275">
        <v>0</v>
      </c>
      <c r="AA205" s="275">
        <v>0</v>
      </c>
      <c r="AB205" s="275">
        <v>0</v>
      </c>
      <c r="AC205" s="275">
        <v>0</v>
      </c>
      <c r="AD205" s="275">
        <v>0</v>
      </c>
      <c r="AE205" s="275">
        <v>0</v>
      </c>
      <c r="AF205" s="275">
        <v>0</v>
      </c>
      <c r="AG205" s="275">
        <v>0</v>
      </c>
      <c r="AH205" s="275">
        <v>0</v>
      </c>
      <c r="AI205" s="275">
        <v>0</v>
      </c>
      <c r="AJ205" s="275">
        <v>104853.09</v>
      </c>
      <c r="AK205" s="275">
        <v>52426.55</v>
      </c>
      <c r="AL205" s="275">
        <v>0</v>
      </c>
    </row>
    <row r="206" spans="1:38" s="38" customFormat="1" ht="46.5" hidden="1" customHeight="1" x14ac:dyDescent="0.2">
      <c r="A206" s="323" t="s">
        <v>125</v>
      </c>
      <c r="B206" s="323"/>
      <c r="C206" s="254"/>
      <c r="D206" s="263"/>
      <c r="E206" s="277"/>
      <c r="F206" s="254"/>
      <c r="G206" s="256">
        <v>4862752.0199999996</v>
      </c>
      <c r="H206" s="256">
        <v>0</v>
      </c>
      <c r="I206" s="256">
        <v>0</v>
      </c>
      <c r="J206" s="256">
        <v>0</v>
      </c>
      <c r="K206" s="256">
        <v>0</v>
      </c>
      <c r="L206" s="256">
        <v>0</v>
      </c>
      <c r="M206" s="256">
        <v>0</v>
      </c>
      <c r="N206" s="256">
        <v>0</v>
      </c>
      <c r="O206" s="256">
        <v>0</v>
      </c>
      <c r="P206" s="256">
        <v>0</v>
      </c>
      <c r="Q206" s="256">
        <v>0</v>
      </c>
      <c r="R206" s="256">
        <v>0</v>
      </c>
      <c r="S206" s="256">
        <v>0</v>
      </c>
      <c r="T206" s="278">
        <v>0</v>
      </c>
      <c r="U206" s="256">
        <v>0</v>
      </c>
      <c r="V206" s="256" t="s">
        <v>202</v>
      </c>
      <c r="W206" s="256">
        <v>640</v>
      </c>
      <c r="X206" s="256">
        <v>4643928.17</v>
      </c>
      <c r="Y206" s="256">
        <v>0</v>
      </c>
      <c r="Z206" s="256">
        <v>0</v>
      </c>
      <c r="AA206" s="256">
        <v>0</v>
      </c>
      <c r="AB206" s="256">
        <v>0</v>
      </c>
      <c r="AC206" s="256">
        <v>0</v>
      </c>
      <c r="AD206" s="256">
        <v>0</v>
      </c>
      <c r="AE206" s="256">
        <v>0</v>
      </c>
      <c r="AF206" s="256">
        <v>0</v>
      </c>
      <c r="AG206" s="256">
        <v>0</v>
      </c>
      <c r="AH206" s="256">
        <v>0</v>
      </c>
      <c r="AI206" s="256">
        <v>0</v>
      </c>
      <c r="AJ206" s="256">
        <v>145882.56</v>
      </c>
      <c r="AK206" s="256">
        <v>72941.290000000008</v>
      </c>
      <c r="AL206" s="256">
        <v>0</v>
      </c>
    </row>
    <row r="207" spans="1:38" s="38" customFormat="1" ht="12" hidden="1" customHeight="1" x14ac:dyDescent="0.2">
      <c r="A207" s="382" t="s">
        <v>208</v>
      </c>
      <c r="B207" s="383"/>
      <c r="C207" s="383"/>
      <c r="D207" s="383"/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383"/>
      <c r="Q207" s="383"/>
      <c r="R207" s="383"/>
      <c r="S207" s="383"/>
      <c r="T207" s="383"/>
      <c r="U207" s="383"/>
      <c r="V207" s="383"/>
      <c r="W207" s="383"/>
      <c r="X207" s="383"/>
      <c r="Y207" s="383"/>
      <c r="Z207" s="383"/>
      <c r="AA207" s="383"/>
      <c r="AB207" s="383"/>
      <c r="AC207" s="383"/>
      <c r="AD207" s="383"/>
      <c r="AE207" s="383"/>
      <c r="AF207" s="383"/>
      <c r="AG207" s="383"/>
      <c r="AH207" s="383"/>
      <c r="AI207" s="383"/>
      <c r="AJ207" s="383"/>
      <c r="AK207" s="383"/>
      <c r="AL207" s="384"/>
    </row>
    <row r="208" spans="1:38" s="38" customFormat="1" ht="12" hidden="1" customHeight="1" x14ac:dyDescent="0.2">
      <c r="A208" s="249">
        <v>152</v>
      </c>
      <c r="B208" s="250" t="s">
        <v>1722</v>
      </c>
      <c r="C208" s="254">
        <v>32.355610642813993</v>
      </c>
      <c r="D208" s="263" t="s">
        <v>805</v>
      </c>
      <c r="E208" s="277">
        <v>2023</v>
      </c>
      <c r="F208" s="254">
        <v>999966.27</v>
      </c>
      <c r="G208" s="256">
        <v>6838245.0099999998</v>
      </c>
      <c r="H208" s="258">
        <v>0</v>
      </c>
      <c r="I208" s="279">
        <v>0</v>
      </c>
      <c r="J208" s="279">
        <v>0</v>
      </c>
      <c r="K208" s="279">
        <v>0</v>
      </c>
      <c r="L208" s="279">
        <v>0</v>
      </c>
      <c r="M208" s="279">
        <v>0</v>
      </c>
      <c r="N208" s="258"/>
      <c r="O208" s="258">
        <v>0</v>
      </c>
      <c r="P208" s="258"/>
      <c r="Q208" s="258">
        <v>0</v>
      </c>
      <c r="R208" s="258"/>
      <c r="S208" s="258">
        <v>0</v>
      </c>
      <c r="T208" s="257">
        <v>0</v>
      </c>
      <c r="U208" s="258">
        <v>0</v>
      </c>
      <c r="V208" s="280" t="s">
        <v>235</v>
      </c>
      <c r="W208" s="275">
        <v>900</v>
      </c>
      <c r="X208" s="258">
        <v>6530523.9800000004</v>
      </c>
      <c r="Y208" s="275">
        <v>0</v>
      </c>
      <c r="Z208" s="275">
        <v>0</v>
      </c>
      <c r="AA208" s="275">
        <v>0</v>
      </c>
      <c r="AB208" s="275">
        <v>0</v>
      </c>
      <c r="AC208" s="275">
        <v>0</v>
      </c>
      <c r="AD208" s="275">
        <v>0</v>
      </c>
      <c r="AE208" s="275">
        <v>0</v>
      </c>
      <c r="AF208" s="275">
        <v>0</v>
      </c>
      <c r="AG208" s="275">
        <v>0</v>
      </c>
      <c r="AH208" s="275">
        <v>0</v>
      </c>
      <c r="AI208" s="275">
        <v>0</v>
      </c>
      <c r="AJ208" s="275">
        <v>205147.35</v>
      </c>
      <c r="AK208" s="275">
        <v>102573.68</v>
      </c>
      <c r="AL208" s="275">
        <v>0</v>
      </c>
    </row>
    <row r="209" spans="1:38" s="38" customFormat="1" ht="12" hidden="1" customHeight="1" x14ac:dyDescent="0.2">
      <c r="A209" s="249">
        <v>153</v>
      </c>
      <c r="B209" s="250" t="s">
        <v>1742</v>
      </c>
      <c r="C209" s="254">
        <v>59.764093963619516</v>
      </c>
      <c r="D209" s="263" t="s">
        <v>815</v>
      </c>
      <c r="E209" s="277">
        <v>2023</v>
      </c>
      <c r="F209" s="254">
        <v>379052.49</v>
      </c>
      <c r="G209" s="256">
        <v>4505643.6500000004</v>
      </c>
      <c r="H209" s="258">
        <v>0</v>
      </c>
      <c r="I209" s="279">
        <v>0</v>
      </c>
      <c r="J209" s="279">
        <v>0</v>
      </c>
      <c r="K209" s="279">
        <v>0</v>
      </c>
      <c r="L209" s="279">
        <v>0</v>
      </c>
      <c r="M209" s="279">
        <v>0</v>
      </c>
      <c r="N209" s="258"/>
      <c r="O209" s="258">
        <v>0</v>
      </c>
      <c r="P209" s="258"/>
      <c r="Q209" s="258">
        <v>0</v>
      </c>
      <c r="R209" s="258"/>
      <c r="S209" s="258">
        <v>0</v>
      </c>
      <c r="T209" s="257">
        <v>0</v>
      </c>
      <c r="U209" s="258">
        <v>0</v>
      </c>
      <c r="V209" s="280" t="s">
        <v>235</v>
      </c>
      <c r="W209" s="275">
        <v>593</v>
      </c>
      <c r="X209" s="258">
        <v>4302889.6900000004</v>
      </c>
      <c r="Y209" s="275">
        <v>0</v>
      </c>
      <c r="Z209" s="275">
        <v>0</v>
      </c>
      <c r="AA209" s="275">
        <v>0</v>
      </c>
      <c r="AB209" s="275">
        <v>0</v>
      </c>
      <c r="AC209" s="275">
        <v>0</v>
      </c>
      <c r="AD209" s="275">
        <v>0</v>
      </c>
      <c r="AE209" s="275">
        <v>0</v>
      </c>
      <c r="AF209" s="275">
        <v>0</v>
      </c>
      <c r="AG209" s="275">
        <v>0</v>
      </c>
      <c r="AH209" s="275">
        <v>0</v>
      </c>
      <c r="AI209" s="275">
        <v>0</v>
      </c>
      <c r="AJ209" s="275">
        <v>135169.31</v>
      </c>
      <c r="AK209" s="275">
        <v>67584.649999999994</v>
      </c>
      <c r="AL209" s="275">
        <v>0</v>
      </c>
    </row>
    <row r="210" spans="1:38" s="38" customFormat="1" ht="12" hidden="1" customHeight="1" x14ac:dyDescent="0.2">
      <c r="A210" s="249">
        <v>154</v>
      </c>
      <c r="B210" s="250" t="s">
        <v>1743</v>
      </c>
      <c r="C210" s="254">
        <v>60.484966979492533</v>
      </c>
      <c r="D210" s="263" t="s">
        <v>815</v>
      </c>
      <c r="E210" s="277">
        <v>2023</v>
      </c>
      <c r="F210" s="254">
        <v>329277.65000000002</v>
      </c>
      <c r="G210" s="256">
        <v>4505643.6500000004</v>
      </c>
      <c r="H210" s="258">
        <v>0</v>
      </c>
      <c r="I210" s="279">
        <v>0</v>
      </c>
      <c r="J210" s="279">
        <v>0</v>
      </c>
      <c r="K210" s="279">
        <v>0</v>
      </c>
      <c r="L210" s="279">
        <v>0</v>
      </c>
      <c r="M210" s="279">
        <v>0</v>
      </c>
      <c r="N210" s="258"/>
      <c r="O210" s="258">
        <v>0</v>
      </c>
      <c r="P210" s="258"/>
      <c r="Q210" s="258">
        <v>0</v>
      </c>
      <c r="R210" s="258"/>
      <c r="S210" s="258">
        <v>0</v>
      </c>
      <c r="T210" s="257">
        <v>0</v>
      </c>
      <c r="U210" s="258">
        <v>0</v>
      </c>
      <c r="V210" s="280" t="s">
        <v>235</v>
      </c>
      <c r="W210" s="275">
        <v>593</v>
      </c>
      <c r="X210" s="258">
        <v>4302889.6900000004</v>
      </c>
      <c r="Y210" s="275">
        <v>0</v>
      </c>
      <c r="Z210" s="275">
        <v>0</v>
      </c>
      <c r="AA210" s="275">
        <v>0</v>
      </c>
      <c r="AB210" s="275">
        <v>0</v>
      </c>
      <c r="AC210" s="275">
        <v>0</v>
      </c>
      <c r="AD210" s="275">
        <v>0</v>
      </c>
      <c r="AE210" s="275">
        <v>0</v>
      </c>
      <c r="AF210" s="275">
        <v>0</v>
      </c>
      <c r="AG210" s="275">
        <v>0</v>
      </c>
      <c r="AH210" s="275">
        <v>0</v>
      </c>
      <c r="AI210" s="275">
        <v>0</v>
      </c>
      <c r="AJ210" s="275">
        <v>135169.31</v>
      </c>
      <c r="AK210" s="275">
        <v>67584.649999999994</v>
      </c>
      <c r="AL210" s="275">
        <v>0</v>
      </c>
    </row>
    <row r="211" spans="1:38" s="38" customFormat="1" ht="12" hidden="1" customHeight="1" x14ac:dyDescent="0.2">
      <c r="A211" s="249">
        <v>155</v>
      </c>
      <c r="B211" s="250" t="s">
        <v>1747</v>
      </c>
      <c r="C211" s="254">
        <v>119.38288486271877</v>
      </c>
      <c r="D211" s="263" t="s">
        <v>842</v>
      </c>
      <c r="E211" s="277">
        <v>2023</v>
      </c>
      <c r="F211" s="254">
        <v>137020.75</v>
      </c>
      <c r="G211" s="256">
        <v>4406869.01</v>
      </c>
      <c r="H211" s="258">
        <v>0</v>
      </c>
      <c r="I211" s="279">
        <v>0</v>
      </c>
      <c r="J211" s="279">
        <v>0</v>
      </c>
      <c r="K211" s="279">
        <v>0</v>
      </c>
      <c r="L211" s="279">
        <v>0</v>
      </c>
      <c r="M211" s="279">
        <v>0</v>
      </c>
      <c r="N211" s="258"/>
      <c r="O211" s="258">
        <v>0</v>
      </c>
      <c r="P211" s="258"/>
      <c r="Q211" s="258">
        <v>0</v>
      </c>
      <c r="R211" s="258"/>
      <c r="S211" s="258">
        <v>0</v>
      </c>
      <c r="T211" s="257">
        <v>0</v>
      </c>
      <c r="U211" s="258">
        <v>0</v>
      </c>
      <c r="V211" s="280" t="s">
        <v>235</v>
      </c>
      <c r="W211" s="275">
        <v>580</v>
      </c>
      <c r="X211" s="258">
        <v>4208559.9000000004</v>
      </c>
      <c r="Y211" s="275">
        <v>0</v>
      </c>
      <c r="Z211" s="275">
        <v>0</v>
      </c>
      <c r="AA211" s="275">
        <v>0</v>
      </c>
      <c r="AB211" s="275">
        <v>0</v>
      </c>
      <c r="AC211" s="275">
        <v>0</v>
      </c>
      <c r="AD211" s="275">
        <v>0</v>
      </c>
      <c r="AE211" s="275">
        <v>0</v>
      </c>
      <c r="AF211" s="275">
        <v>0</v>
      </c>
      <c r="AG211" s="275">
        <v>0</v>
      </c>
      <c r="AH211" s="275">
        <v>0</v>
      </c>
      <c r="AI211" s="275">
        <v>0</v>
      </c>
      <c r="AJ211" s="275">
        <v>132206.07</v>
      </c>
      <c r="AK211" s="275">
        <v>66103.039999999994</v>
      </c>
      <c r="AL211" s="275">
        <v>0</v>
      </c>
    </row>
    <row r="212" spans="1:38" s="38" customFormat="1" ht="12" hidden="1" customHeight="1" x14ac:dyDescent="0.2">
      <c r="A212" s="249">
        <v>156</v>
      </c>
      <c r="B212" s="250" t="s">
        <v>1748</v>
      </c>
      <c r="C212" s="254">
        <v>119.84870128054578</v>
      </c>
      <c r="D212" s="263" t="s">
        <v>842</v>
      </c>
      <c r="E212" s="277">
        <v>2023</v>
      </c>
      <c r="F212" s="254">
        <v>196340.84</v>
      </c>
      <c r="G212" s="256">
        <v>4482849.49</v>
      </c>
      <c r="H212" s="258">
        <v>0</v>
      </c>
      <c r="I212" s="279">
        <v>0</v>
      </c>
      <c r="J212" s="279">
        <v>0</v>
      </c>
      <c r="K212" s="279">
        <v>0</v>
      </c>
      <c r="L212" s="279">
        <v>0</v>
      </c>
      <c r="M212" s="279">
        <v>0</v>
      </c>
      <c r="N212" s="258"/>
      <c r="O212" s="258">
        <v>0</v>
      </c>
      <c r="P212" s="258"/>
      <c r="Q212" s="258">
        <v>0</v>
      </c>
      <c r="R212" s="258"/>
      <c r="S212" s="258">
        <v>0</v>
      </c>
      <c r="T212" s="257">
        <v>0</v>
      </c>
      <c r="U212" s="258">
        <v>0</v>
      </c>
      <c r="V212" s="280" t="s">
        <v>235</v>
      </c>
      <c r="W212" s="275">
        <v>590</v>
      </c>
      <c r="X212" s="258">
        <v>4281121.2699999996</v>
      </c>
      <c r="Y212" s="275">
        <v>0</v>
      </c>
      <c r="Z212" s="275">
        <v>0</v>
      </c>
      <c r="AA212" s="275">
        <v>0</v>
      </c>
      <c r="AB212" s="275">
        <v>0</v>
      </c>
      <c r="AC212" s="275">
        <v>0</v>
      </c>
      <c r="AD212" s="275">
        <v>0</v>
      </c>
      <c r="AE212" s="275">
        <v>0</v>
      </c>
      <c r="AF212" s="275">
        <v>0</v>
      </c>
      <c r="AG212" s="275">
        <v>0</v>
      </c>
      <c r="AH212" s="275">
        <v>0</v>
      </c>
      <c r="AI212" s="275">
        <v>0</v>
      </c>
      <c r="AJ212" s="275">
        <v>134485.48000000001</v>
      </c>
      <c r="AK212" s="275">
        <v>67242.740000000005</v>
      </c>
      <c r="AL212" s="275">
        <v>0</v>
      </c>
    </row>
    <row r="213" spans="1:38" s="38" customFormat="1" ht="30.75" hidden="1" customHeight="1" x14ac:dyDescent="0.2">
      <c r="A213" s="352" t="s">
        <v>209</v>
      </c>
      <c r="B213" s="352"/>
      <c r="C213" s="254"/>
      <c r="D213" s="263">
        <v>0</v>
      </c>
      <c r="E213" s="277"/>
      <c r="F213" s="254">
        <v>0</v>
      </c>
      <c r="G213" s="256">
        <v>24739250.810000002</v>
      </c>
      <c r="H213" s="256">
        <v>0</v>
      </c>
      <c r="I213" s="256">
        <v>0</v>
      </c>
      <c r="J213" s="256">
        <v>0</v>
      </c>
      <c r="K213" s="256">
        <v>0</v>
      </c>
      <c r="L213" s="256">
        <v>0</v>
      </c>
      <c r="M213" s="256">
        <v>0</v>
      </c>
      <c r="N213" s="256">
        <v>0</v>
      </c>
      <c r="O213" s="256">
        <v>0</v>
      </c>
      <c r="P213" s="256">
        <v>0</v>
      </c>
      <c r="Q213" s="256">
        <v>0</v>
      </c>
      <c r="R213" s="256">
        <v>0</v>
      </c>
      <c r="S213" s="256">
        <v>0</v>
      </c>
      <c r="T213" s="278">
        <v>0</v>
      </c>
      <c r="U213" s="256">
        <v>0</v>
      </c>
      <c r="V213" s="256" t="s">
        <v>202</v>
      </c>
      <c r="W213" s="256">
        <v>3256</v>
      </c>
      <c r="X213" s="256">
        <v>23625984.530000005</v>
      </c>
      <c r="Y213" s="256">
        <v>0</v>
      </c>
      <c r="Z213" s="256">
        <v>0</v>
      </c>
      <c r="AA213" s="256">
        <v>0</v>
      </c>
      <c r="AB213" s="256">
        <v>0</v>
      </c>
      <c r="AC213" s="256">
        <v>0</v>
      </c>
      <c r="AD213" s="256">
        <v>0</v>
      </c>
      <c r="AE213" s="256">
        <v>0</v>
      </c>
      <c r="AF213" s="256">
        <v>0</v>
      </c>
      <c r="AG213" s="256">
        <v>0</v>
      </c>
      <c r="AH213" s="256">
        <v>0</v>
      </c>
      <c r="AI213" s="256">
        <v>0</v>
      </c>
      <c r="AJ213" s="256">
        <v>742177.52</v>
      </c>
      <c r="AK213" s="256">
        <v>371088.75999999995</v>
      </c>
      <c r="AL213" s="256">
        <v>0</v>
      </c>
    </row>
    <row r="214" spans="1:38" s="38" customFormat="1" ht="12" hidden="1" customHeight="1" x14ac:dyDescent="0.2">
      <c r="A214" s="324" t="s">
        <v>35</v>
      </c>
      <c r="B214" s="325"/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5"/>
      <c r="Z214" s="325"/>
      <c r="AA214" s="325"/>
      <c r="AB214" s="325"/>
      <c r="AC214" s="325"/>
      <c r="AD214" s="325"/>
      <c r="AE214" s="325"/>
      <c r="AF214" s="325"/>
      <c r="AG214" s="325"/>
      <c r="AH214" s="325"/>
      <c r="AI214" s="325"/>
      <c r="AJ214" s="325"/>
      <c r="AK214" s="325"/>
      <c r="AL214" s="326"/>
    </row>
    <row r="215" spans="1:38" s="38" customFormat="1" ht="12" hidden="1" customHeight="1" x14ac:dyDescent="0.2">
      <c r="A215" s="249">
        <v>157</v>
      </c>
      <c r="B215" s="250" t="s">
        <v>1764</v>
      </c>
      <c r="C215" s="254">
        <v>66.962224676554129</v>
      </c>
      <c r="D215" s="263" t="s">
        <v>849</v>
      </c>
      <c r="E215" s="277">
        <v>2023</v>
      </c>
      <c r="F215" s="254">
        <v>283287.78999999998</v>
      </c>
      <c r="G215" s="256">
        <v>4102947.01</v>
      </c>
      <c r="H215" s="258">
        <v>0</v>
      </c>
      <c r="I215" s="279">
        <v>0</v>
      </c>
      <c r="J215" s="279">
        <v>0</v>
      </c>
      <c r="K215" s="279">
        <v>0</v>
      </c>
      <c r="L215" s="279">
        <v>0</v>
      </c>
      <c r="M215" s="279">
        <v>0</v>
      </c>
      <c r="N215" s="258"/>
      <c r="O215" s="258">
        <v>0</v>
      </c>
      <c r="P215" s="258"/>
      <c r="Q215" s="258">
        <v>0</v>
      </c>
      <c r="R215" s="258"/>
      <c r="S215" s="258">
        <v>0</v>
      </c>
      <c r="T215" s="257">
        <v>0</v>
      </c>
      <c r="U215" s="258">
        <v>0</v>
      </c>
      <c r="V215" s="280" t="s">
        <v>235</v>
      </c>
      <c r="W215" s="275">
        <v>540</v>
      </c>
      <c r="X215" s="258">
        <v>3918314.39</v>
      </c>
      <c r="Y215" s="275">
        <v>0</v>
      </c>
      <c r="Z215" s="275">
        <v>0</v>
      </c>
      <c r="AA215" s="275">
        <v>0</v>
      </c>
      <c r="AB215" s="275">
        <v>0</v>
      </c>
      <c r="AC215" s="275">
        <v>0</v>
      </c>
      <c r="AD215" s="275">
        <v>0</v>
      </c>
      <c r="AE215" s="275">
        <v>0</v>
      </c>
      <c r="AF215" s="275">
        <v>0</v>
      </c>
      <c r="AG215" s="275">
        <v>0</v>
      </c>
      <c r="AH215" s="275">
        <v>0</v>
      </c>
      <c r="AI215" s="275">
        <v>0</v>
      </c>
      <c r="AJ215" s="275">
        <v>123088.41</v>
      </c>
      <c r="AK215" s="275">
        <v>61544.21</v>
      </c>
      <c r="AL215" s="275">
        <v>0</v>
      </c>
    </row>
    <row r="216" spans="1:38" s="38" customFormat="1" ht="27.75" hidden="1" customHeight="1" x14ac:dyDescent="0.2">
      <c r="A216" s="323" t="s">
        <v>36</v>
      </c>
      <c r="B216" s="323"/>
      <c r="C216" s="254"/>
      <c r="D216" s="263">
        <v>0</v>
      </c>
      <c r="E216" s="277"/>
      <c r="F216" s="254">
        <v>0</v>
      </c>
      <c r="G216" s="256">
        <v>4102947.01</v>
      </c>
      <c r="H216" s="256">
        <v>0</v>
      </c>
      <c r="I216" s="256">
        <v>0</v>
      </c>
      <c r="J216" s="256">
        <v>0</v>
      </c>
      <c r="K216" s="256">
        <v>0</v>
      </c>
      <c r="L216" s="256">
        <v>0</v>
      </c>
      <c r="M216" s="256">
        <v>0</v>
      </c>
      <c r="N216" s="256">
        <v>0</v>
      </c>
      <c r="O216" s="256">
        <v>0</v>
      </c>
      <c r="P216" s="256">
        <v>0</v>
      </c>
      <c r="Q216" s="256">
        <v>0</v>
      </c>
      <c r="R216" s="256">
        <v>0</v>
      </c>
      <c r="S216" s="256">
        <v>0</v>
      </c>
      <c r="T216" s="278">
        <v>0</v>
      </c>
      <c r="U216" s="256">
        <v>0</v>
      </c>
      <c r="V216" s="256" t="s">
        <v>202</v>
      </c>
      <c r="W216" s="256">
        <v>540</v>
      </c>
      <c r="X216" s="256">
        <v>3918314.39</v>
      </c>
      <c r="Y216" s="256">
        <v>0</v>
      </c>
      <c r="Z216" s="256">
        <v>0</v>
      </c>
      <c r="AA216" s="256">
        <v>0</v>
      </c>
      <c r="AB216" s="256">
        <v>0</v>
      </c>
      <c r="AC216" s="256">
        <v>0</v>
      </c>
      <c r="AD216" s="256">
        <v>0</v>
      </c>
      <c r="AE216" s="256">
        <v>0</v>
      </c>
      <c r="AF216" s="256">
        <v>0</v>
      </c>
      <c r="AG216" s="256">
        <v>0</v>
      </c>
      <c r="AH216" s="256">
        <v>0</v>
      </c>
      <c r="AI216" s="256">
        <v>0</v>
      </c>
      <c r="AJ216" s="256">
        <v>123088.41</v>
      </c>
      <c r="AK216" s="256">
        <v>61544.21</v>
      </c>
      <c r="AL216" s="256">
        <v>0</v>
      </c>
    </row>
    <row r="217" spans="1:38" s="38" customFormat="1" ht="12" hidden="1" customHeight="1" x14ac:dyDescent="0.2">
      <c r="A217" s="332" t="s">
        <v>245</v>
      </c>
      <c r="B217" s="333"/>
      <c r="C217" s="333"/>
      <c r="D217" s="333"/>
      <c r="E217" s="333"/>
      <c r="F217" s="333"/>
      <c r="G217" s="333"/>
      <c r="H217" s="333"/>
      <c r="I217" s="333"/>
      <c r="J217" s="333"/>
      <c r="K217" s="333"/>
      <c r="L217" s="333"/>
      <c r="M217" s="333"/>
      <c r="N217" s="333"/>
      <c r="O217" s="333"/>
      <c r="P217" s="333"/>
      <c r="Q217" s="333"/>
      <c r="R217" s="333"/>
      <c r="S217" s="333"/>
      <c r="T217" s="333"/>
      <c r="U217" s="333"/>
      <c r="V217" s="333"/>
      <c r="W217" s="333"/>
      <c r="X217" s="333"/>
      <c r="Y217" s="333"/>
      <c r="Z217" s="333"/>
      <c r="AA217" s="333"/>
      <c r="AB217" s="333"/>
      <c r="AC217" s="333"/>
      <c r="AD217" s="333"/>
      <c r="AE217" s="333"/>
      <c r="AF217" s="333"/>
      <c r="AG217" s="333"/>
      <c r="AH217" s="333"/>
      <c r="AI217" s="333"/>
      <c r="AJ217" s="333"/>
      <c r="AK217" s="333"/>
      <c r="AL217" s="334"/>
    </row>
    <row r="218" spans="1:38" s="38" customFormat="1" ht="12" hidden="1" customHeight="1" x14ac:dyDescent="0.2">
      <c r="A218" s="249">
        <v>158</v>
      </c>
      <c r="B218" s="250" t="s">
        <v>1770</v>
      </c>
      <c r="C218" s="254">
        <v>49.163882609926063</v>
      </c>
      <c r="D218" s="263" t="s">
        <v>820</v>
      </c>
      <c r="E218" s="277">
        <v>2023</v>
      </c>
      <c r="F218" s="254">
        <v>625557.51</v>
      </c>
      <c r="G218" s="256">
        <v>6184812.7000000002</v>
      </c>
      <c r="H218" s="258">
        <v>0</v>
      </c>
      <c r="I218" s="279">
        <v>0</v>
      </c>
      <c r="J218" s="279">
        <v>0</v>
      </c>
      <c r="K218" s="279">
        <v>0</v>
      </c>
      <c r="L218" s="279">
        <v>0</v>
      </c>
      <c r="M218" s="279">
        <v>0</v>
      </c>
      <c r="N218" s="258"/>
      <c r="O218" s="258">
        <v>0</v>
      </c>
      <c r="P218" s="258"/>
      <c r="Q218" s="258">
        <v>0</v>
      </c>
      <c r="R218" s="258"/>
      <c r="S218" s="258">
        <v>0</v>
      </c>
      <c r="T218" s="257">
        <v>0</v>
      </c>
      <c r="U218" s="258">
        <v>0</v>
      </c>
      <c r="V218" s="280" t="s">
        <v>235</v>
      </c>
      <c r="W218" s="275">
        <v>814</v>
      </c>
      <c r="X218" s="258">
        <v>5906496.1299999999</v>
      </c>
      <c r="Y218" s="275">
        <v>0</v>
      </c>
      <c r="Z218" s="275">
        <v>0</v>
      </c>
      <c r="AA218" s="275">
        <v>0</v>
      </c>
      <c r="AB218" s="275">
        <v>0</v>
      </c>
      <c r="AC218" s="275">
        <v>0</v>
      </c>
      <c r="AD218" s="275">
        <v>0</v>
      </c>
      <c r="AE218" s="275">
        <v>0</v>
      </c>
      <c r="AF218" s="275">
        <v>0</v>
      </c>
      <c r="AG218" s="275">
        <v>0</v>
      </c>
      <c r="AH218" s="275">
        <v>0</v>
      </c>
      <c r="AI218" s="275">
        <v>0</v>
      </c>
      <c r="AJ218" s="275">
        <v>185544.38</v>
      </c>
      <c r="AK218" s="275">
        <v>92772.19</v>
      </c>
      <c r="AL218" s="275">
        <v>0</v>
      </c>
    </row>
    <row r="219" spans="1:38" s="38" customFormat="1" ht="12" hidden="1" customHeight="1" x14ac:dyDescent="0.2">
      <c r="A219" s="249">
        <v>159</v>
      </c>
      <c r="B219" s="250" t="s">
        <v>1776</v>
      </c>
      <c r="C219" s="254">
        <v>47.794239170193862</v>
      </c>
      <c r="D219" s="263" t="s">
        <v>951</v>
      </c>
      <c r="E219" s="277">
        <v>2023</v>
      </c>
      <c r="F219" s="254">
        <v>635438.36</v>
      </c>
      <c r="G219" s="256">
        <v>6123268.4900000002</v>
      </c>
      <c r="H219" s="258">
        <v>0</v>
      </c>
      <c r="I219" s="279">
        <v>0</v>
      </c>
      <c r="J219" s="279">
        <v>0</v>
      </c>
      <c r="K219" s="279">
        <v>0</v>
      </c>
      <c r="L219" s="279">
        <v>0</v>
      </c>
      <c r="M219" s="279">
        <v>0</v>
      </c>
      <c r="N219" s="258"/>
      <c r="O219" s="258">
        <v>0</v>
      </c>
      <c r="P219" s="258"/>
      <c r="Q219" s="258">
        <v>0</v>
      </c>
      <c r="R219" s="258"/>
      <c r="S219" s="258">
        <v>0</v>
      </c>
      <c r="T219" s="257">
        <v>0</v>
      </c>
      <c r="U219" s="258">
        <v>0</v>
      </c>
      <c r="V219" s="280" t="s">
        <v>235</v>
      </c>
      <c r="W219" s="275">
        <v>805.9</v>
      </c>
      <c r="X219" s="258">
        <v>5847721.4100000001</v>
      </c>
      <c r="Y219" s="275">
        <v>0</v>
      </c>
      <c r="Z219" s="275">
        <v>0</v>
      </c>
      <c r="AA219" s="275">
        <v>0</v>
      </c>
      <c r="AB219" s="275">
        <v>0</v>
      </c>
      <c r="AC219" s="275">
        <v>0</v>
      </c>
      <c r="AD219" s="275">
        <v>0</v>
      </c>
      <c r="AE219" s="275">
        <v>0</v>
      </c>
      <c r="AF219" s="275">
        <v>0</v>
      </c>
      <c r="AG219" s="275">
        <v>0</v>
      </c>
      <c r="AH219" s="275">
        <v>0</v>
      </c>
      <c r="AI219" s="275">
        <v>0</v>
      </c>
      <c r="AJ219" s="275">
        <v>183698.05</v>
      </c>
      <c r="AK219" s="275">
        <v>91849.03</v>
      </c>
      <c r="AL219" s="275">
        <v>0</v>
      </c>
    </row>
    <row r="220" spans="1:38" s="38" customFormat="1" ht="40.5" hidden="1" customHeight="1" x14ac:dyDescent="0.2">
      <c r="A220" s="322" t="s">
        <v>233</v>
      </c>
      <c r="B220" s="322"/>
      <c r="C220" s="254"/>
      <c r="D220" s="263">
        <v>0</v>
      </c>
      <c r="E220" s="277"/>
      <c r="F220" s="254">
        <v>0</v>
      </c>
      <c r="G220" s="256">
        <v>12308081.190000001</v>
      </c>
      <c r="H220" s="256">
        <v>0</v>
      </c>
      <c r="I220" s="256">
        <v>0</v>
      </c>
      <c r="J220" s="256">
        <v>0</v>
      </c>
      <c r="K220" s="256">
        <v>0</v>
      </c>
      <c r="L220" s="256">
        <v>0</v>
      </c>
      <c r="M220" s="256">
        <v>0</v>
      </c>
      <c r="N220" s="256">
        <v>0</v>
      </c>
      <c r="O220" s="256">
        <v>0</v>
      </c>
      <c r="P220" s="256">
        <v>0</v>
      </c>
      <c r="Q220" s="256">
        <v>0</v>
      </c>
      <c r="R220" s="256">
        <v>0</v>
      </c>
      <c r="S220" s="256">
        <v>0</v>
      </c>
      <c r="T220" s="278">
        <v>0</v>
      </c>
      <c r="U220" s="256">
        <v>0</v>
      </c>
      <c r="V220" s="256" t="s">
        <v>202</v>
      </c>
      <c r="W220" s="256">
        <v>1619.9</v>
      </c>
      <c r="X220" s="256">
        <v>11754217.539999999</v>
      </c>
      <c r="Y220" s="256">
        <v>0</v>
      </c>
      <c r="Z220" s="256">
        <v>0</v>
      </c>
      <c r="AA220" s="256">
        <v>0</v>
      </c>
      <c r="AB220" s="256">
        <v>0</v>
      </c>
      <c r="AC220" s="256">
        <v>0</v>
      </c>
      <c r="AD220" s="256">
        <v>0</v>
      </c>
      <c r="AE220" s="256">
        <v>0</v>
      </c>
      <c r="AF220" s="256">
        <v>0</v>
      </c>
      <c r="AG220" s="256">
        <v>0</v>
      </c>
      <c r="AH220" s="256">
        <v>0</v>
      </c>
      <c r="AI220" s="256">
        <v>0</v>
      </c>
      <c r="AJ220" s="256">
        <v>369242.43</v>
      </c>
      <c r="AK220" s="256">
        <v>184621.22</v>
      </c>
      <c r="AL220" s="256">
        <v>0</v>
      </c>
    </row>
    <row r="221" spans="1:38" s="38" customFormat="1" ht="12" hidden="1" customHeight="1" x14ac:dyDescent="0.2">
      <c r="A221" s="332" t="s">
        <v>207</v>
      </c>
      <c r="B221" s="333"/>
      <c r="C221" s="333"/>
      <c r="D221" s="333"/>
      <c r="E221" s="333"/>
      <c r="F221" s="333"/>
      <c r="G221" s="333"/>
      <c r="H221" s="333"/>
      <c r="I221" s="333"/>
      <c r="J221" s="333"/>
      <c r="K221" s="333"/>
      <c r="L221" s="333"/>
      <c r="M221" s="333"/>
      <c r="N221" s="333"/>
      <c r="O221" s="333"/>
      <c r="P221" s="333"/>
      <c r="Q221" s="333"/>
      <c r="R221" s="333"/>
      <c r="S221" s="333"/>
      <c r="T221" s="333"/>
      <c r="U221" s="333"/>
      <c r="V221" s="333"/>
      <c r="W221" s="333"/>
      <c r="X221" s="333"/>
      <c r="Y221" s="333"/>
      <c r="Z221" s="333"/>
      <c r="AA221" s="333"/>
      <c r="AB221" s="333"/>
      <c r="AC221" s="333"/>
      <c r="AD221" s="333"/>
      <c r="AE221" s="333"/>
      <c r="AF221" s="333"/>
      <c r="AG221" s="333"/>
      <c r="AH221" s="333"/>
      <c r="AI221" s="333"/>
      <c r="AJ221" s="333"/>
      <c r="AK221" s="333"/>
      <c r="AL221" s="334"/>
    </row>
    <row r="222" spans="1:38" s="38" customFormat="1" ht="12" hidden="1" customHeight="1" x14ac:dyDescent="0.2">
      <c r="A222" s="249">
        <v>160</v>
      </c>
      <c r="B222" s="250" t="s">
        <v>1780</v>
      </c>
      <c r="C222" s="254">
        <v>123.45417063807254</v>
      </c>
      <c r="D222" s="263" t="s">
        <v>815</v>
      </c>
      <c r="E222" s="277">
        <v>2023</v>
      </c>
      <c r="F222" s="254">
        <v>435895.26</v>
      </c>
      <c r="G222" s="256">
        <v>6031332.0899999999</v>
      </c>
      <c r="H222" s="258">
        <v>0</v>
      </c>
      <c r="I222" s="279">
        <v>0</v>
      </c>
      <c r="J222" s="279">
        <v>0</v>
      </c>
      <c r="K222" s="279">
        <v>0</v>
      </c>
      <c r="L222" s="279">
        <v>0</v>
      </c>
      <c r="M222" s="279">
        <v>0</v>
      </c>
      <c r="N222" s="258"/>
      <c r="O222" s="258">
        <v>0</v>
      </c>
      <c r="P222" s="258"/>
      <c r="Q222" s="258">
        <v>0</v>
      </c>
      <c r="R222" s="258"/>
      <c r="S222" s="258">
        <v>0</v>
      </c>
      <c r="T222" s="257">
        <v>0</v>
      </c>
      <c r="U222" s="258">
        <v>0</v>
      </c>
      <c r="V222" s="280" t="s">
        <v>235</v>
      </c>
      <c r="W222" s="275">
        <v>793.8</v>
      </c>
      <c r="X222" s="258">
        <v>5759922.1500000004</v>
      </c>
      <c r="Y222" s="275">
        <v>0</v>
      </c>
      <c r="Z222" s="275">
        <v>0</v>
      </c>
      <c r="AA222" s="275">
        <v>0</v>
      </c>
      <c r="AB222" s="275">
        <v>0</v>
      </c>
      <c r="AC222" s="275">
        <v>0</v>
      </c>
      <c r="AD222" s="275">
        <v>0</v>
      </c>
      <c r="AE222" s="275">
        <v>0</v>
      </c>
      <c r="AF222" s="275">
        <v>0</v>
      </c>
      <c r="AG222" s="275">
        <v>0</v>
      </c>
      <c r="AH222" s="275">
        <v>0</v>
      </c>
      <c r="AI222" s="275">
        <v>0</v>
      </c>
      <c r="AJ222" s="275">
        <v>180939.96</v>
      </c>
      <c r="AK222" s="275">
        <v>90469.98</v>
      </c>
      <c r="AL222" s="275">
        <v>0</v>
      </c>
    </row>
    <row r="223" spans="1:38" s="38" customFormat="1" ht="33.75" hidden="1" customHeight="1" x14ac:dyDescent="0.2">
      <c r="A223" s="322" t="s">
        <v>206</v>
      </c>
      <c r="B223" s="322"/>
      <c r="C223" s="254"/>
      <c r="D223" s="263">
        <v>0</v>
      </c>
      <c r="E223" s="277"/>
      <c r="F223" s="254">
        <v>0</v>
      </c>
      <c r="G223" s="256">
        <v>6031332.0899999999</v>
      </c>
      <c r="H223" s="256">
        <v>0</v>
      </c>
      <c r="I223" s="256">
        <v>0</v>
      </c>
      <c r="J223" s="256">
        <v>0</v>
      </c>
      <c r="K223" s="256">
        <v>0</v>
      </c>
      <c r="L223" s="256">
        <v>0</v>
      </c>
      <c r="M223" s="256">
        <v>0</v>
      </c>
      <c r="N223" s="256">
        <v>0</v>
      </c>
      <c r="O223" s="256">
        <v>0</v>
      </c>
      <c r="P223" s="256">
        <v>0</v>
      </c>
      <c r="Q223" s="256">
        <v>0</v>
      </c>
      <c r="R223" s="256">
        <v>0</v>
      </c>
      <c r="S223" s="256">
        <v>0</v>
      </c>
      <c r="T223" s="278">
        <v>0</v>
      </c>
      <c r="U223" s="256">
        <v>0</v>
      </c>
      <c r="V223" s="256" t="s">
        <v>202</v>
      </c>
      <c r="W223" s="256">
        <v>793.8</v>
      </c>
      <c r="X223" s="256">
        <v>5759922.1500000004</v>
      </c>
      <c r="Y223" s="256">
        <v>0</v>
      </c>
      <c r="Z223" s="256">
        <v>0</v>
      </c>
      <c r="AA223" s="256">
        <v>0</v>
      </c>
      <c r="AB223" s="256">
        <v>0</v>
      </c>
      <c r="AC223" s="256">
        <v>0</v>
      </c>
      <c r="AD223" s="256">
        <v>0</v>
      </c>
      <c r="AE223" s="256">
        <v>0</v>
      </c>
      <c r="AF223" s="256">
        <v>0</v>
      </c>
      <c r="AG223" s="256">
        <v>0</v>
      </c>
      <c r="AH223" s="256">
        <v>0</v>
      </c>
      <c r="AI223" s="256">
        <v>0</v>
      </c>
      <c r="AJ223" s="256">
        <v>180939.96</v>
      </c>
      <c r="AK223" s="256">
        <v>90469.98</v>
      </c>
      <c r="AL223" s="256">
        <v>0</v>
      </c>
    </row>
    <row r="224" spans="1:38" s="38" customFormat="1" ht="12" hidden="1" customHeight="1" x14ac:dyDescent="0.2">
      <c r="A224" s="332" t="s">
        <v>195</v>
      </c>
      <c r="B224" s="333"/>
      <c r="C224" s="333"/>
      <c r="D224" s="333"/>
      <c r="E224" s="333"/>
      <c r="F224" s="333"/>
      <c r="G224" s="333"/>
      <c r="H224" s="333"/>
      <c r="I224" s="333"/>
      <c r="J224" s="333"/>
      <c r="K224" s="333"/>
      <c r="L224" s="333"/>
      <c r="M224" s="333"/>
      <c r="N224" s="333"/>
      <c r="O224" s="333"/>
      <c r="P224" s="333"/>
      <c r="Q224" s="333"/>
      <c r="R224" s="333"/>
      <c r="S224" s="333"/>
      <c r="T224" s="333"/>
      <c r="U224" s="333"/>
      <c r="V224" s="333"/>
      <c r="W224" s="333"/>
      <c r="X224" s="333"/>
      <c r="Y224" s="333"/>
      <c r="Z224" s="333"/>
      <c r="AA224" s="333"/>
      <c r="AB224" s="333"/>
      <c r="AC224" s="333"/>
      <c r="AD224" s="333"/>
      <c r="AE224" s="333"/>
      <c r="AF224" s="333"/>
      <c r="AG224" s="333"/>
      <c r="AH224" s="333"/>
      <c r="AI224" s="333"/>
      <c r="AJ224" s="333"/>
      <c r="AK224" s="333"/>
      <c r="AL224" s="334"/>
    </row>
    <row r="225" spans="1:38" s="38" customFormat="1" ht="12" hidden="1" customHeight="1" x14ac:dyDescent="0.2">
      <c r="A225" s="249">
        <v>161</v>
      </c>
      <c r="B225" s="250" t="s">
        <v>1796</v>
      </c>
      <c r="C225" s="254">
        <v>80.069525511519601</v>
      </c>
      <c r="D225" s="263">
        <v>1979</v>
      </c>
      <c r="E225" s="277">
        <v>2023</v>
      </c>
      <c r="F225" s="254">
        <v>388400.62</v>
      </c>
      <c r="G225" s="256">
        <v>6692362.4400000004</v>
      </c>
      <c r="H225" s="258">
        <v>0</v>
      </c>
      <c r="I225" s="279">
        <v>0</v>
      </c>
      <c r="J225" s="279">
        <v>0</v>
      </c>
      <c r="K225" s="279">
        <v>0</v>
      </c>
      <c r="L225" s="279">
        <v>0</v>
      </c>
      <c r="M225" s="279">
        <v>0</v>
      </c>
      <c r="N225" s="258"/>
      <c r="O225" s="258">
        <v>0</v>
      </c>
      <c r="P225" s="258"/>
      <c r="Q225" s="258">
        <v>0</v>
      </c>
      <c r="R225" s="258"/>
      <c r="S225" s="258">
        <v>0</v>
      </c>
      <c r="T225" s="257">
        <v>0</v>
      </c>
      <c r="U225" s="258">
        <v>0</v>
      </c>
      <c r="V225" s="280" t="s">
        <v>235</v>
      </c>
      <c r="W225" s="275">
        <v>880.8</v>
      </c>
      <c r="X225" s="258">
        <v>6391206.1299999999</v>
      </c>
      <c r="Y225" s="275">
        <v>0</v>
      </c>
      <c r="Z225" s="275">
        <v>0</v>
      </c>
      <c r="AA225" s="275">
        <v>0</v>
      </c>
      <c r="AB225" s="275">
        <v>0</v>
      </c>
      <c r="AC225" s="275">
        <v>0</v>
      </c>
      <c r="AD225" s="275">
        <v>0</v>
      </c>
      <c r="AE225" s="275">
        <v>0</v>
      </c>
      <c r="AF225" s="275">
        <v>0</v>
      </c>
      <c r="AG225" s="275">
        <v>0</v>
      </c>
      <c r="AH225" s="275">
        <v>0</v>
      </c>
      <c r="AI225" s="275">
        <v>0</v>
      </c>
      <c r="AJ225" s="275">
        <v>200770.87</v>
      </c>
      <c r="AK225" s="275">
        <v>100385.44</v>
      </c>
      <c r="AL225" s="275">
        <v>0</v>
      </c>
    </row>
    <row r="226" spans="1:38" s="38" customFormat="1" ht="12" hidden="1" customHeight="1" x14ac:dyDescent="0.2">
      <c r="A226" s="249">
        <v>162</v>
      </c>
      <c r="B226" s="250" t="s">
        <v>1797</v>
      </c>
      <c r="C226" s="254">
        <v>81.449042644093879</v>
      </c>
      <c r="D226" s="263">
        <v>1979</v>
      </c>
      <c r="E226" s="277">
        <v>2023</v>
      </c>
      <c r="F226" s="254">
        <v>367455.38</v>
      </c>
      <c r="G226" s="256">
        <v>6677622.2199999997</v>
      </c>
      <c r="H226" s="258">
        <v>0</v>
      </c>
      <c r="I226" s="279">
        <v>0</v>
      </c>
      <c r="J226" s="279">
        <v>0</v>
      </c>
      <c r="K226" s="279">
        <v>0</v>
      </c>
      <c r="L226" s="279">
        <v>0</v>
      </c>
      <c r="M226" s="279">
        <v>0</v>
      </c>
      <c r="N226" s="258"/>
      <c r="O226" s="258">
        <v>0</v>
      </c>
      <c r="P226" s="258"/>
      <c r="Q226" s="258">
        <v>0</v>
      </c>
      <c r="R226" s="258"/>
      <c r="S226" s="258">
        <v>0</v>
      </c>
      <c r="T226" s="257">
        <v>0</v>
      </c>
      <c r="U226" s="258">
        <v>0</v>
      </c>
      <c r="V226" s="280" t="s">
        <v>235</v>
      </c>
      <c r="W226" s="275">
        <v>878.86</v>
      </c>
      <c r="X226" s="258">
        <v>6377129.2199999997</v>
      </c>
      <c r="Y226" s="275">
        <v>0</v>
      </c>
      <c r="Z226" s="275">
        <v>0</v>
      </c>
      <c r="AA226" s="275">
        <v>0</v>
      </c>
      <c r="AB226" s="275">
        <v>0</v>
      </c>
      <c r="AC226" s="275">
        <v>0</v>
      </c>
      <c r="AD226" s="275">
        <v>0</v>
      </c>
      <c r="AE226" s="275">
        <v>0</v>
      </c>
      <c r="AF226" s="275">
        <v>0</v>
      </c>
      <c r="AG226" s="275">
        <v>0</v>
      </c>
      <c r="AH226" s="275">
        <v>0</v>
      </c>
      <c r="AI226" s="275">
        <v>0</v>
      </c>
      <c r="AJ226" s="275">
        <v>200328.67</v>
      </c>
      <c r="AK226" s="275">
        <v>100164.33</v>
      </c>
      <c r="AL226" s="275">
        <v>0</v>
      </c>
    </row>
    <row r="227" spans="1:38" s="38" customFormat="1" ht="33" hidden="1" customHeight="1" x14ac:dyDescent="0.2">
      <c r="A227" s="322" t="s">
        <v>194</v>
      </c>
      <c r="B227" s="322"/>
      <c r="C227" s="254"/>
      <c r="D227" s="263">
        <v>0</v>
      </c>
      <c r="E227" s="277"/>
      <c r="F227" s="254">
        <v>0</v>
      </c>
      <c r="G227" s="256">
        <v>13369984.66</v>
      </c>
      <c r="H227" s="256">
        <v>0</v>
      </c>
      <c r="I227" s="256">
        <v>0</v>
      </c>
      <c r="J227" s="256">
        <v>0</v>
      </c>
      <c r="K227" s="256">
        <v>0</v>
      </c>
      <c r="L227" s="256">
        <v>0</v>
      </c>
      <c r="M227" s="256">
        <v>0</v>
      </c>
      <c r="N227" s="256">
        <v>0</v>
      </c>
      <c r="O227" s="256">
        <v>0</v>
      </c>
      <c r="P227" s="256">
        <v>0</v>
      </c>
      <c r="Q227" s="256">
        <v>0</v>
      </c>
      <c r="R227" s="256">
        <v>0</v>
      </c>
      <c r="S227" s="256">
        <v>0</v>
      </c>
      <c r="T227" s="278">
        <v>0</v>
      </c>
      <c r="U227" s="256">
        <v>0</v>
      </c>
      <c r="V227" s="256" t="s">
        <v>202</v>
      </c>
      <c r="W227" s="256">
        <v>1759.6599999999999</v>
      </c>
      <c r="X227" s="256">
        <v>12768335.35</v>
      </c>
      <c r="Y227" s="256">
        <v>0</v>
      </c>
      <c r="Z227" s="256">
        <v>0</v>
      </c>
      <c r="AA227" s="256">
        <v>0</v>
      </c>
      <c r="AB227" s="256">
        <v>0</v>
      </c>
      <c r="AC227" s="256">
        <v>0</v>
      </c>
      <c r="AD227" s="256">
        <v>0</v>
      </c>
      <c r="AE227" s="256">
        <v>0</v>
      </c>
      <c r="AF227" s="256">
        <v>0</v>
      </c>
      <c r="AG227" s="256">
        <v>0</v>
      </c>
      <c r="AH227" s="256">
        <v>0</v>
      </c>
      <c r="AI227" s="256">
        <v>0</v>
      </c>
      <c r="AJ227" s="256">
        <v>401099.54000000004</v>
      </c>
      <c r="AK227" s="256">
        <v>200549.77000000002</v>
      </c>
      <c r="AL227" s="256">
        <v>0</v>
      </c>
    </row>
    <row r="228" spans="1:38" s="38" customFormat="1" ht="12" hidden="1" customHeight="1" x14ac:dyDescent="0.2">
      <c r="A228" s="382" t="s">
        <v>212</v>
      </c>
      <c r="B228" s="383"/>
      <c r="C228" s="383"/>
      <c r="D228" s="383"/>
      <c r="E228" s="383"/>
      <c r="F228" s="383"/>
      <c r="G228" s="383"/>
      <c r="H228" s="383"/>
      <c r="I228" s="383"/>
      <c r="J228" s="383"/>
      <c r="K228" s="383"/>
      <c r="L228" s="383"/>
      <c r="M228" s="383"/>
      <c r="N228" s="383"/>
      <c r="O228" s="383"/>
      <c r="P228" s="383"/>
      <c r="Q228" s="383"/>
      <c r="R228" s="383"/>
      <c r="S228" s="383"/>
      <c r="T228" s="383"/>
      <c r="U228" s="383"/>
      <c r="V228" s="383"/>
      <c r="W228" s="383"/>
      <c r="X228" s="383"/>
      <c r="Y228" s="383"/>
      <c r="Z228" s="383"/>
      <c r="AA228" s="383"/>
      <c r="AB228" s="383"/>
      <c r="AC228" s="383"/>
      <c r="AD228" s="383"/>
      <c r="AE228" s="383"/>
      <c r="AF228" s="383"/>
      <c r="AG228" s="383"/>
      <c r="AH228" s="383"/>
      <c r="AI228" s="383"/>
      <c r="AJ228" s="383"/>
      <c r="AK228" s="383"/>
      <c r="AL228" s="384"/>
    </row>
    <row r="229" spans="1:38" s="38" customFormat="1" ht="12" hidden="1" customHeight="1" x14ac:dyDescent="0.2">
      <c r="A229" s="249">
        <v>163</v>
      </c>
      <c r="B229" s="250" t="s">
        <v>1800</v>
      </c>
      <c r="C229" s="254">
        <v>3.1964229005654698</v>
      </c>
      <c r="D229" s="263">
        <v>1983</v>
      </c>
      <c r="E229" s="277">
        <v>2023</v>
      </c>
      <c r="F229" s="254">
        <v>418810.99</v>
      </c>
      <c r="G229" s="256">
        <v>311074.34999999998</v>
      </c>
      <c r="H229" s="258">
        <v>0</v>
      </c>
      <c r="I229" s="279">
        <v>0</v>
      </c>
      <c r="J229" s="279">
        <v>0</v>
      </c>
      <c r="K229" s="279">
        <v>0</v>
      </c>
      <c r="L229" s="279">
        <v>0</v>
      </c>
      <c r="M229" s="279">
        <v>0</v>
      </c>
      <c r="N229" s="258"/>
      <c r="O229" s="258">
        <v>0</v>
      </c>
      <c r="P229" s="258"/>
      <c r="Q229" s="258">
        <v>0</v>
      </c>
      <c r="R229" s="258"/>
      <c r="S229" s="258">
        <v>0</v>
      </c>
      <c r="T229" s="257">
        <v>0</v>
      </c>
      <c r="U229" s="258">
        <v>0</v>
      </c>
      <c r="V229" s="280"/>
      <c r="W229" s="275">
        <v>0</v>
      </c>
      <c r="X229" s="258">
        <v>0</v>
      </c>
      <c r="Y229" s="275">
        <v>226.61</v>
      </c>
      <c r="Z229" s="275">
        <v>297076</v>
      </c>
      <c r="AA229" s="275">
        <v>0</v>
      </c>
      <c r="AB229" s="275">
        <v>0</v>
      </c>
      <c r="AC229" s="275">
        <v>0</v>
      </c>
      <c r="AD229" s="275">
        <v>0</v>
      </c>
      <c r="AE229" s="275">
        <v>0</v>
      </c>
      <c r="AF229" s="275">
        <v>0</v>
      </c>
      <c r="AG229" s="275">
        <v>0</v>
      </c>
      <c r="AH229" s="275">
        <v>0</v>
      </c>
      <c r="AI229" s="275">
        <v>0</v>
      </c>
      <c r="AJ229" s="275">
        <v>9332.23</v>
      </c>
      <c r="AK229" s="275">
        <v>4666.12</v>
      </c>
      <c r="AL229" s="275">
        <v>0</v>
      </c>
    </row>
    <row r="230" spans="1:38" s="38" customFormat="1" ht="12" hidden="1" customHeight="1" x14ac:dyDescent="0.2">
      <c r="A230" s="249">
        <v>164</v>
      </c>
      <c r="B230" s="250" t="s">
        <v>47</v>
      </c>
      <c r="C230" s="254">
        <v>23.432014464168304</v>
      </c>
      <c r="D230" s="263">
        <v>1991</v>
      </c>
      <c r="E230" s="277">
        <v>2023</v>
      </c>
      <c r="F230" s="254">
        <v>358130.33</v>
      </c>
      <c r="G230" s="256">
        <v>467057.65</v>
      </c>
      <c r="H230" s="258">
        <v>0</v>
      </c>
      <c r="I230" s="279">
        <v>0</v>
      </c>
      <c r="J230" s="279">
        <v>0</v>
      </c>
      <c r="K230" s="279">
        <v>0</v>
      </c>
      <c r="L230" s="279">
        <v>0</v>
      </c>
      <c r="M230" s="279">
        <v>0</v>
      </c>
      <c r="N230" s="258"/>
      <c r="O230" s="258">
        <v>0</v>
      </c>
      <c r="P230" s="258"/>
      <c r="Q230" s="258">
        <v>0</v>
      </c>
      <c r="R230" s="258"/>
      <c r="S230" s="258">
        <v>0</v>
      </c>
      <c r="T230" s="257">
        <v>0</v>
      </c>
      <c r="U230" s="258">
        <v>0</v>
      </c>
      <c r="V230" s="280"/>
      <c r="W230" s="275">
        <v>0</v>
      </c>
      <c r="X230" s="258">
        <v>0</v>
      </c>
      <c r="Y230" s="275">
        <v>340.24</v>
      </c>
      <c r="Z230" s="275">
        <v>446040.06</v>
      </c>
      <c r="AA230" s="275">
        <v>0</v>
      </c>
      <c r="AB230" s="275">
        <v>0</v>
      </c>
      <c r="AC230" s="275">
        <v>0</v>
      </c>
      <c r="AD230" s="275">
        <v>0</v>
      </c>
      <c r="AE230" s="275">
        <v>0</v>
      </c>
      <c r="AF230" s="275">
        <v>0</v>
      </c>
      <c r="AG230" s="275">
        <v>0</v>
      </c>
      <c r="AH230" s="275">
        <v>0</v>
      </c>
      <c r="AI230" s="275">
        <v>0</v>
      </c>
      <c r="AJ230" s="275">
        <v>14011.73</v>
      </c>
      <c r="AK230" s="275">
        <v>7005.86</v>
      </c>
      <c r="AL230" s="275">
        <v>0</v>
      </c>
    </row>
    <row r="231" spans="1:38" s="38" customFormat="1" ht="44.25" hidden="1" customHeight="1" x14ac:dyDescent="0.2">
      <c r="A231" s="352" t="s">
        <v>2212</v>
      </c>
      <c r="B231" s="352"/>
      <c r="C231" s="254"/>
      <c r="D231" s="263">
        <v>0</v>
      </c>
      <c r="E231" s="277"/>
      <c r="F231" s="254">
        <v>0</v>
      </c>
      <c r="G231" s="256">
        <v>778132</v>
      </c>
      <c r="H231" s="256">
        <v>0</v>
      </c>
      <c r="I231" s="256">
        <v>0</v>
      </c>
      <c r="J231" s="256">
        <v>0</v>
      </c>
      <c r="K231" s="256">
        <v>0</v>
      </c>
      <c r="L231" s="256">
        <v>0</v>
      </c>
      <c r="M231" s="256">
        <v>0</v>
      </c>
      <c r="N231" s="256">
        <v>0</v>
      </c>
      <c r="O231" s="256">
        <v>0</v>
      </c>
      <c r="P231" s="256">
        <v>0</v>
      </c>
      <c r="Q231" s="256">
        <v>0</v>
      </c>
      <c r="R231" s="256">
        <v>0</v>
      </c>
      <c r="S231" s="256">
        <v>0</v>
      </c>
      <c r="T231" s="278">
        <v>0</v>
      </c>
      <c r="U231" s="256">
        <v>0</v>
      </c>
      <c r="V231" s="256" t="s">
        <v>202</v>
      </c>
      <c r="W231" s="256">
        <v>0</v>
      </c>
      <c r="X231" s="256">
        <v>0</v>
      </c>
      <c r="Y231" s="256">
        <v>566.85</v>
      </c>
      <c r="Z231" s="256">
        <v>743116.06</v>
      </c>
      <c r="AA231" s="256">
        <v>0</v>
      </c>
      <c r="AB231" s="256">
        <v>0</v>
      </c>
      <c r="AC231" s="256">
        <v>0</v>
      </c>
      <c r="AD231" s="256">
        <v>0</v>
      </c>
      <c r="AE231" s="256">
        <v>0</v>
      </c>
      <c r="AF231" s="256">
        <v>0</v>
      </c>
      <c r="AG231" s="256">
        <v>0</v>
      </c>
      <c r="AH231" s="256">
        <v>0</v>
      </c>
      <c r="AI231" s="256">
        <v>0</v>
      </c>
      <c r="AJ231" s="256">
        <v>23343.96</v>
      </c>
      <c r="AK231" s="256">
        <v>11671.98</v>
      </c>
      <c r="AL231" s="256">
        <v>0</v>
      </c>
    </row>
    <row r="232" spans="1:38" s="38" customFormat="1" ht="12" hidden="1" customHeight="1" x14ac:dyDescent="0.2">
      <c r="A232" s="382" t="s">
        <v>2230</v>
      </c>
      <c r="B232" s="383"/>
      <c r="C232" s="383"/>
      <c r="D232" s="383"/>
      <c r="E232" s="383"/>
      <c r="F232" s="383"/>
      <c r="G232" s="383"/>
      <c r="H232" s="383"/>
      <c r="I232" s="383"/>
      <c r="J232" s="383"/>
      <c r="K232" s="383"/>
      <c r="L232" s="383"/>
      <c r="M232" s="383"/>
      <c r="N232" s="383"/>
      <c r="O232" s="383"/>
      <c r="P232" s="383"/>
      <c r="Q232" s="383"/>
      <c r="R232" s="383"/>
      <c r="S232" s="383"/>
      <c r="T232" s="383"/>
      <c r="U232" s="383"/>
      <c r="V232" s="383"/>
      <c r="W232" s="383"/>
      <c r="X232" s="383"/>
      <c r="Y232" s="383"/>
      <c r="Z232" s="383"/>
      <c r="AA232" s="383"/>
      <c r="AB232" s="383"/>
      <c r="AC232" s="383"/>
      <c r="AD232" s="383"/>
      <c r="AE232" s="383"/>
      <c r="AF232" s="383"/>
      <c r="AG232" s="383"/>
      <c r="AH232" s="383"/>
      <c r="AI232" s="383"/>
      <c r="AJ232" s="383"/>
      <c r="AK232" s="383"/>
      <c r="AL232" s="384"/>
    </row>
    <row r="233" spans="1:38" s="38" customFormat="1" ht="12" hidden="1" customHeight="1" x14ac:dyDescent="0.2">
      <c r="A233" s="249">
        <v>165</v>
      </c>
      <c r="B233" s="250" t="s">
        <v>1802</v>
      </c>
      <c r="C233" s="254">
        <v>68.717394310587238</v>
      </c>
      <c r="D233" s="263">
        <v>1982</v>
      </c>
      <c r="E233" s="277">
        <v>2024</v>
      </c>
      <c r="F233" s="254">
        <v>281930.83</v>
      </c>
      <c r="G233" s="256">
        <v>3849806.66</v>
      </c>
      <c r="H233" s="258">
        <v>0</v>
      </c>
      <c r="I233" s="279">
        <v>0</v>
      </c>
      <c r="J233" s="279">
        <v>0</v>
      </c>
      <c r="K233" s="279">
        <v>0</v>
      </c>
      <c r="L233" s="279">
        <v>0</v>
      </c>
      <c r="M233" s="279">
        <v>0</v>
      </c>
      <c r="N233" s="258"/>
      <c r="O233" s="258">
        <v>0</v>
      </c>
      <c r="P233" s="258"/>
      <c r="Q233" s="258">
        <v>0</v>
      </c>
      <c r="R233" s="258"/>
      <c r="S233" s="258">
        <v>0</v>
      </c>
      <c r="T233" s="259" t="s">
        <v>782</v>
      </c>
      <c r="U233" s="258">
        <v>0</v>
      </c>
      <c r="V233" s="280" t="s">
        <v>234</v>
      </c>
      <c r="W233" s="275">
        <v>435.6</v>
      </c>
      <c r="X233" s="258">
        <v>3676565.36</v>
      </c>
      <c r="Y233" s="275">
        <v>0</v>
      </c>
      <c r="Z233" s="275">
        <v>0</v>
      </c>
      <c r="AA233" s="275">
        <v>0</v>
      </c>
      <c r="AB233" s="275">
        <v>0</v>
      </c>
      <c r="AC233" s="275">
        <v>0</v>
      </c>
      <c r="AD233" s="275">
        <v>0</v>
      </c>
      <c r="AE233" s="275">
        <v>0</v>
      </c>
      <c r="AF233" s="275">
        <v>0</v>
      </c>
      <c r="AG233" s="275">
        <v>0</v>
      </c>
      <c r="AH233" s="275">
        <v>0</v>
      </c>
      <c r="AI233" s="275">
        <v>0</v>
      </c>
      <c r="AJ233" s="275">
        <v>115494.2</v>
      </c>
      <c r="AK233" s="275">
        <v>57747.1</v>
      </c>
      <c r="AL233" s="275">
        <v>0</v>
      </c>
    </row>
    <row r="234" spans="1:38" s="38" customFormat="1" ht="44.25" hidden="1" customHeight="1" x14ac:dyDescent="0.2">
      <c r="A234" s="352" t="s">
        <v>2231</v>
      </c>
      <c r="B234" s="352"/>
      <c r="C234" s="254"/>
      <c r="D234" s="263">
        <v>0</v>
      </c>
      <c r="E234" s="277"/>
      <c r="F234" s="254">
        <v>0</v>
      </c>
      <c r="G234" s="256">
        <v>3849806.66</v>
      </c>
      <c r="H234" s="256">
        <v>0</v>
      </c>
      <c r="I234" s="256">
        <v>0</v>
      </c>
      <c r="J234" s="256">
        <v>0</v>
      </c>
      <c r="K234" s="256">
        <v>0</v>
      </c>
      <c r="L234" s="256">
        <v>0</v>
      </c>
      <c r="M234" s="256">
        <v>0</v>
      </c>
      <c r="N234" s="256">
        <v>0</v>
      </c>
      <c r="O234" s="256">
        <v>0</v>
      </c>
      <c r="P234" s="256">
        <v>0</v>
      </c>
      <c r="Q234" s="256">
        <v>0</v>
      </c>
      <c r="R234" s="256">
        <v>0</v>
      </c>
      <c r="S234" s="256">
        <v>0</v>
      </c>
      <c r="T234" s="278">
        <v>0</v>
      </c>
      <c r="U234" s="256">
        <v>0</v>
      </c>
      <c r="V234" s="256" t="s">
        <v>202</v>
      </c>
      <c r="W234" s="256">
        <v>435.6</v>
      </c>
      <c r="X234" s="256">
        <v>3676565.36</v>
      </c>
      <c r="Y234" s="256">
        <v>0</v>
      </c>
      <c r="Z234" s="256">
        <v>0</v>
      </c>
      <c r="AA234" s="256">
        <v>0</v>
      </c>
      <c r="AB234" s="256">
        <v>0</v>
      </c>
      <c r="AC234" s="256">
        <v>0</v>
      </c>
      <c r="AD234" s="256">
        <v>0</v>
      </c>
      <c r="AE234" s="256">
        <v>0</v>
      </c>
      <c r="AF234" s="256">
        <v>0</v>
      </c>
      <c r="AG234" s="256">
        <v>0</v>
      </c>
      <c r="AH234" s="256">
        <v>0</v>
      </c>
      <c r="AI234" s="256">
        <v>0</v>
      </c>
      <c r="AJ234" s="256">
        <v>115494.2</v>
      </c>
      <c r="AK234" s="256">
        <v>57747.1</v>
      </c>
      <c r="AL234" s="256">
        <v>0</v>
      </c>
    </row>
    <row r="235" spans="1:38" s="38" customFormat="1" ht="12" hidden="1" customHeight="1" x14ac:dyDescent="0.2">
      <c r="A235" s="332" t="s">
        <v>2271</v>
      </c>
      <c r="B235" s="333"/>
      <c r="C235" s="333"/>
      <c r="D235" s="333"/>
      <c r="E235" s="333"/>
      <c r="F235" s="333"/>
      <c r="G235" s="333"/>
      <c r="H235" s="333"/>
      <c r="I235" s="333"/>
      <c r="J235" s="333"/>
      <c r="K235" s="333"/>
      <c r="L235" s="333"/>
      <c r="M235" s="333"/>
      <c r="N235" s="333"/>
      <c r="O235" s="333"/>
      <c r="P235" s="333"/>
      <c r="Q235" s="333"/>
      <c r="R235" s="333"/>
      <c r="S235" s="333"/>
      <c r="T235" s="333"/>
      <c r="U235" s="333"/>
      <c r="V235" s="333"/>
      <c r="W235" s="333"/>
      <c r="X235" s="333"/>
      <c r="Y235" s="333"/>
      <c r="Z235" s="333"/>
      <c r="AA235" s="333"/>
      <c r="AB235" s="333"/>
      <c r="AC235" s="333"/>
      <c r="AD235" s="333"/>
      <c r="AE235" s="333"/>
      <c r="AF235" s="333"/>
      <c r="AG235" s="333"/>
      <c r="AH235" s="333"/>
      <c r="AI235" s="333"/>
      <c r="AJ235" s="333"/>
      <c r="AK235" s="333"/>
      <c r="AL235" s="334"/>
    </row>
    <row r="236" spans="1:38" s="38" customFormat="1" ht="12" hidden="1" customHeight="1" x14ac:dyDescent="0.2">
      <c r="A236" s="249">
        <v>166</v>
      </c>
      <c r="B236" s="250" t="s">
        <v>1807</v>
      </c>
      <c r="C236" s="254">
        <v>72.71684260429835</v>
      </c>
      <c r="D236" s="263">
        <v>1962</v>
      </c>
      <c r="E236" s="277">
        <v>2023</v>
      </c>
      <c r="F236" s="254">
        <v>410169.48</v>
      </c>
      <c r="G236" s="256">
        <v>4551539.0999999996</v>
      </c>
      <c r="H236" s="258">
        <v>0</v>
      </c>
      <c r="I236" s="279">
        <v>0</v>
      </c>
      <c r="J236" s="279">
        <v>0</v>
      </c>
      <c r="K236" s="279">
        <v>0</v>
      </c>
      <c r="L236" s="279">
        <v>0</v>
      </c>
      <c r="M236" s="279">
        <v>0</v>
      </c>
      <c r="N236" s="258"/>
      <c r="O236" s="258">
        <v>0</v>
      </c>
      <c r="P236" s="258"/>
      <c r="Q236" s="258">
        <v>0</v>
      </c>
      <c r="R236" s="258"/>
      <c r="S236" s="258">
        <v>0</v>
      </c>
      <c r="T236" s="257">
        <v>0</v>
      </c>
      <c r="U236" s="258">
        <v>0</v>
      </c>
      <c r="V236" s="280" t="s">
        <v>234</v>
      </c>
      <c r="W236" s="275">
        <v>515</v>
      </c>
      <c r="X236" s="258">
        <v>4346719.84</v>
      </c>
      <c r="Y236" s="275">
        <v>0</v>
      </c>
      <c r="Z236" s="275">
        <v>0</v>
      </c>
      <c r="AA236" s="275">
        <v>0</v>
      </c>
      <c r="AB236" s="275">
        <v>0</v>
      </c>
      <c r="AC236" s="275">
        <v>0</v>
      </c>
      <c r="AD236" s="275">
        <v>0</v>
      </c>
      <c r="AE236" s="275">
        <v>0</v>
      </c>
      <c r="AF236" s="275">
        <v>0</v>
      </c>
      <c r="AG236" s="275">
        <v>0</v>
      </c>
      <c r="AH236" s="275">
        <v>0</v>
      </c>
      <c r="AI236" s="275">
        <v>0</v>
      </c>
      <c r="AJ236" s="275">
        <v>136546.17000000001</v>
      </c>
      <c r="AK236" s="275">
        <v>68273.09</v>
      </c>
      <c r="AL236" s="275">
        <v>0</v>
      </c>
    </row>
    <row r="237" spans="1:38" s="38" customFormat="1" ht="44.25" hidden="1" customHeight="1" x14ac:dyDescent="0.2">
      <c r="A237" s="322" t="s">
        <v>2270</v>
      </c>
      <c r="B237" s="322"/>
      <c r="C237" s="254"/>
      <c r="D237" s="263"/>
      <c r="E237" s="277"/>
      <c r="F237" s="254"/>
      <c r="G237" s="256">
        <v>4551539.0999999996</v>
      </c>
      <c r="H237" s="256">
        <v>0</v>
      </c>
      <c r="I237" s="256">
        <v>0</v>
      </c>
      <c r="J237" s="256">
        <v>0</v>
      </c>
      <c r="K237" s="256">
        <v>0</v>
      </c>
      <c r="L237" s="256">
        <v>0</v>
      </c>
      <c r="M237" s="256">
        <v>0</v>
      </c>
      <c r="N237" s="256">
        <v>0</v>
      </c>
      <c r="O237" s="256">
        <v>0</v>
      </c>
      <c r="P237" s="256">
        <v>0</v>
      </c>
      <c r="Q237" s="256">
        <v>0</v>
      </c>
      <c r="R237" s="256">
        <v>0</v>
      </c>
      <c r="S237" s="256">
        <v>0</v>
      </c>
      <c r="T237" s="278">
        <v>0</v>
      </c>
      <c r="U237" s="256">
        <v>0</v>
      </c>
      <c r="V237" s="256" t="s">
        <v>202</v>
      </c>
      <c r="W237" s="256">
        <v>515</v>
      </c>
      <c r="X237" s="256">
        <v>4346719.84</v>
      </c>
      <c r="Y237" s="256">
        <v>0</v>
      </c>
      <c r="Z237" s="256">
        <v>0</v>
      </c>
      <c r="AA237" s="256">
        <v>0</v>
      </c>
      <c r="AB237" s="256">
        <v>0</v>
      </c>
      <c r="AC237" s="256">
        <v>0</v>
      </c>
      <c r="AD237" s="256">
        <v>0</v>
      </c>
      <c r="AE237" s="256">
        <v>0</v>
      </c>
      <c r="AF237" s="256">
        <v>0</v>
      </c>
      <c r="AG237" s="256">
        <v>0</v>
      </c>
      <c r="AH237" s="256">
        <v>0</v>
      </c>
      <c r="AI237" s="256">
        <v>0</v>
      </c>
      <c r="AJ237" s="256">
        <v>136546.17000000001</v>
      </c>
      <c r="AK237" s="256">
        <v>68273.09</v>
      </c>
      <c r="AL237" s="256">
        <v>0</v>
      </c>
    </row>
    <row r="238" spans="1:38" s="38" customFormat="1" ht="16.5" hidden="1" customHeight="1" x14ac:dyDescent="0.2">
      <c r="A238" s="328" t="s">
        <v>115</v>
      </c>
      <c r="B238" s="329"/>
      <c r="C238" s="329"/>
      <c r="D238" s="329"/>
      <c r="E238" s="329"/>
      <c r="F238" s="329"/>
      <c r="G238" s="329"/>
      <c r="H238" s="329"/>
      <c r="I238" s="329"/>
      <c r="J238" s="329"/>
      <c r="K238" s="329"/>
      <c r="L238" s="329"/>
      <c r="M238" s="329"/>
      <c r="N238" s="329"/>
      <c r="O238" s="329"/>
      <c r="P238" s="329"/>
      <c r="Q238" s="329"/>
      <c r="R238" s="329"/>
      <c r="S238" s="329"/>
      <c r="T238" s="329"/>
      <c r="U238" s="329"/>
      <c r="V238" s="329"/>
      <c r="W238" s="329"/>
      <c r="X238" s="329"/>
      <c r="Y238" s="329"/>
      <c r="Z238" s="329"/>
      <c r="AA238" s="329"/>
      <c r="AB238" s="329"/>
      <c r="AC238" s="329"/>
      <c r="AD238" s="329"/>
      <c r="AE238" s="329"/>
      <c r="AF238" s="329"/>
      <c r="AG238" s="329"/>
      <c r="AH238" s="329"/>
      <c r="AI238" s="329"/>
      <c r="AJ238" s="329"/>
      <c r="AK238" s="329"/>
      <c r="AL238" s="330"/>
    </row>
    <row r="239" spans="1:38" s="38" customFormat="1" ht="12" hidden="1" customHeight="1" x14ac:dyDescent="0.2">
      <c r="A239" s="249">
        <v>167</v>
      </c>
      <c r="B239" s="250" t="s">
        <v>1815</v>
      </c>
      <c r="C239" s="254">
        <v>22.338358269504177</v>
      </c>
      <c r="D239" s="263">
        <v>1984</v>
      </c>
      <c r="E239" s="277">
        <v>2023</v>
      </c>
      <c r="F239" s="254">
        <v>1520065.36</v>
      </c>
      <c r="G239" s="256">
        <v>7522069.4900000002</v>
      </c>
      <c r="H239" s="258">
        <v>0</v>
      </c>
      <c r="I239" s="279">
        <v>0</v>
      </c>
      <c r="J239" s="279">
        <v>0</v>
      </c>
      <c r="K239" s="279">
        <v>0</v>
      </c>
      <c r="L239" s="279">
        <v>0</v>
      </c>
      <c r="M239" s="279">
        <v>0</v>
      </c>
      <c r="N239" s="258"/>
      <c r="O239" s="258">
        <v>0</v>
      </c>
      <c r="P239" s="258"/>
      <c r="Q239" s="258">
        <v>0</v>
      </c>
      <c r="R239" s="258"/>
      <c r="S239" s="258">
        <v>0</v>
      </c>
      <c r="T239" s="257">
        <v>0</v>
      </c>
      <c r="U239" s="258">
        <v>0</v>
      </c>
      <c r="V239" s="280" t="s">
        <v>235</v>
      </c>
      <c r="W239" s="275">
        <v>990</v>
      </c>
      <c r="X239" s="258">
        <v>7183576.3700000001</v>
      </c>
      <c r="Y239" s="275">
        <v>0</v>
      </c>
      <c r="Z239" s="275">
        <v>0</v>
      </c>
      <c r="AA239" s="275">
        <v>0</v>
      </c>
      <c r="AB239" s="275">
        <v>0</v>
      </c>
      <c r="AC239" s="275">
        <v>0</v>
      </c>
      <c r="AD239" s="275">
        <v>0</v>
      </c>
      <c r="AE239" s="275">
        <v>0</v>
      </c>
      <c r="AF239" s="275">
        <v>0</v>
      </c>
      <c r="AG239" s="275">
        <v>0</v>
      </c>
      <c r="AH239" s="275">
        <v>0</v>
      </c>
      <c r="AI239" s="275">
        <v>0</v>
      </c>
      <c r="AJ239" s="275">
        <v>225662.07999999999</v>
      </c>
      <c r="AK239" s="275">
        <v>112831.03999999999</v>
      </c>
      <c r="AL239" s="275">
        <v>0</v>
      </c>
    </row>
    <row r="240" spans="1:38" s="38" customFormat="1" ht="42.75" hidden="1" customHeight="1" x14ac:dyDescent="0.2">
      <c r="A240" s="385" t="s">
        <v>237</v>
      </c>
      <c r="B240" s="386"/>
      <c r="C240" s="254"/>
      <c r="D240" s="263"/>
      <c r="E240" s="277"/>
      <c r="F240" s="254"/>
      <c r="G240" s="256">
        <v>7522069.4900000002</v>
      </c>
      <c r="H240" s="256">
        <v>0</v>
      </c>
      <c r="I240" s="256">
        <v>0</v>
      </c>
      <c r="J240" s="256">
        <v>0</v>
      </c>
      <c r="K240" s="256">
        <v>0</v>
      </c>
      <c r="L240" s="256">
        <v>0</v>
      </c>
      <c r="M240" s="256">
        <v>0</v>
      </c>
      <c r="N240" s="256">
        <v>0</v>
      </c>
      <c r="O240" s="256">
        <v>0</v>
      </c>
      <c r="P240" s="256">
        <v>0</v>
      </c>
      <c r="Q240" s="256">
        <v>0</v>
      </c>
      <c r="R240" s="256">
        <v>0</v>
      </c>
      <c r="S240" s="256">
        <v>0</v>
      </c>
      <c r="T240" s="278">
        <v>0</v>
      </c>
      <c r="U240" s="256">
        <v>0</v>
      </c>
      <c r="V240" s="256" t="s">
        <v>202</v>
      </c>
      <c r="W240" s="256">
        <v>990</v>
      </c>
      <c r="X240" s="256">
        <v>7183576.3700000001</v>
      </c>
      <c r="Y240" s="256">
        <v>0</v>
      </c>
      <c r="Z240" s="256">
        <v>0</v>
      </c>
      <c r="AA240" s="256">
        <v>0</v>
      </c>
      <c r="AB240" s="256">
        <v>0</v>
      </c>
      <c r="AC240" s="256">
        <v>0</v>
      </c>
      <c r="AD240" s="256">
        <v>0</v>
      </c>
      <c r="AE240" s="256">
        <v>0</v>
      </c>
      <c r="AF240" s="256">
        <v>0</v>
      </c>
      <c r="AG240" s="256">
        <v>0</v>
      </c>
      <c r="AH240" s="256">
        <v>0</v>
      </c>
      <c r="AI240" s="256">
        <v>0</v>
      </c>
      <c r="AJ240" s="256">
        <v>225662.07999999999</v>
      </c>
      <c r="AK240" s="256">
        <v>112831.03999999999</v>
      </c>
      <c r="AL240" s="256">
        <v>0</v>
      </c>
    </row>
    <row r="241" spans="1:38" s="38" customFormat="1" ht="12" hidden="1" customHeight="1" x14ac:dyDescent="0.2">
      <c r="A241" s="332" t="s">
        <v>2272</v>
      </c>
      <c r="B241" s="333"/>
      <c r="C241" s="333"/>
      <c r="D241" s="333"/>
      <c r="E241" s="333"/>
      <c r="F241" s="333"/>
      <c r="G241" s="333"/>
      <c r="H241" s="333"/>
      <c r="I241" s="333"/>
      <c r="J241" s="333"/>
      <c r="K241" s="333"/>
      <c r="L241" s="333"/>
      <c r="M241" s="333"/>
      <c r="N241" s="333"/>
      <c r="O241" s="333"/>
      <c r="P241" s="333"/>
      <c r="Q241" s="333"/>
      <c r="R241" s="333"/>
      <c r="S241" s="333"/>
      <c r="T241" s="333"/>
      <c r="U241" s="333"/>
      <c r="V241" s="333"/>
      <c r="W241" s="333"/>
      <c r="X241" s="333"/>
      <c r="Y241" s="333"/>
      <c r="Z241" s="333"/>
      <c r="AA241" s="333"/>
      <c r="AB241" s="333"/>
      <c r="AC241" s="333"/>
      <c r="AD241" s="333"/>
      <c r="AE241" s="333"/>
      <c r="AF241" s="333"/>
      <c r="AG241" s="333"/>
      <c r="AH241" s="333"/>
      <c r="AI241" s="333"/>
      <c r="AJ241" s="333"/>
      <c r="AK241" s="333"/>
      <c r="AL241" s="334"/>
    </row>
    <row r="242" spans="1:38" s="38" customFormat="1" ht="12" hidden="1" customHeight="1" x14ac:dyDescent="0.2">
      <c r="A242" s="249">
        <v>168</v>
      </c>
      <c r="B242" s="250" t="s">
        <v>1821</v>
      </c>
      <c r="C242" s="254">
        <v>66.332458586516211</v>
      </c>
      <c r="D242" s="263">
        <v>1970</v>
      </c>
      <c r="E242" s="277">
        <v>2023</v>
      </c>
      <c r="F242" s="254">
        <v>44015.16</v>
      </c>
      <c r="G242" s="256">
        <v>3711934.79</v>
      </c>
      <c r="H242" s="258">
        <v>0</v>
      </c>
      <c r="I242" s="279">
        <v>0</v>
      </c>
      <c r="J242" s="279">
        <v>0</v>
      </c>
      <c r="K242" s="279">
        <v>0</v>
      </c>
      <c r="L242" s="279">
        <v>0</v>
      </c>
      <c r="M242" s="279">
        <v>0</v>
      </c>
      <c r="N242" s="258"/>
      <c r="O242" s="258">
        <v>0</v>
      </c>
      <c r="P242" s="258"/>
      <c r="Q242" s="258">
        <v>0</v>
      </c>
      <c r="R242" s="258"/>
      <c r="S242" s="258">
        <v>0</v>
      </c>
      <c r="T242" s="257">
        <v>0</v>
      </c>
      <c r="U242" s="258">
        <v>0</v>
      </c>
      <c r="V242" s="280" t="s">
        <v>234</v>
      </c>
      <c r="W242" s="275">
        <v>420</v>
      </c>
      <c r="X242" s="258">
        <v>3544897.73</v>
      </c>
      <c r="Y242" s="275">
        <v>0</v>
      </c>
      <c r="Z242" s="275">
        <v>0</v>
      </c>
      <c r="AA242" s="275">
        <v>0</v>
      </c>
      <c r="AB242" s="275">
        <v>0</v>
      </c>
      <c r="AC242" s="275">
        <v>0</v>
      </c>
      <c r="AD242" s="275">
        <v>0</v>
      </c>
      <c r="AE242" s="275">
        <v>0</v>
      </c>
      <c r="AF242" s="275">
        <v>0</v>
      </c>
      <c r="AG242" s="275">
        <v>0</v>
      </c>
      <c r="AH242" s="275">
        <v>0</v>
      </c>
      <c r="AI242" s="275">
        <v>0</v>
      </c>
      <c r="AJ242" s="275">
        <v>111358.04</v>
      </c>
      <c r="AK242" s="275">
        <v>55679.02</v>
      </c>
      <c r="AL242" s="275">
        <v>0</v>
      </c>
    </row>
    <row r="243" spans="1:38" s="38" customFormat="1" ht="43.5" hidden="1" customHeight="1" x14ac:dyDescent="0.2">
      <c r="A243" s="322" t="s">
        <v>2273</v>
      </c>
      <c r="B243" s="322"/>
      <c r="C243" s="254"/>
      <c r="D243" s="263">
        <v>0</v>
      </c>
      <c r="E243" s="277"/>
      <c r="F243" s="254">
        <v>0</v>
      </c>
      <c r="G243" s="256">
        <v>3711934.79</v>
      </c>
      <c r="H243" s="256">
        <v>0</v>
      </c>
      <c r="I243" s="256">
        <v>0</v>
      </c>
      <c r="J243" s="256">
        <v>0</v>
      </c>
      <c r="K243" s="256">
        <v>0</v>
      </c>
      <c r="L243" s="256">
        <v>0</v>
      </c>
      <c r="M243" s="256">
        <v>0</v>
      </c>
      <c r="N243" s="256">
        <v>0</v>
      </c>
      <c r="O243" s="256">
        <v>0</v>
      </c>
      <c r="P243" s="256">
        <v>0</v>
      </c>
      <c r="Q243" s="256">
        <v>0</v>
      </c>
      <c r="R243" s="256">
        <v>0</v>
      </c>
      <c r="S243" s="256">
        <v>0</v>
      </c>
      <c r="T243" s="278">
        <v>0</v>
      </c>
      <c r="U243" s="256">
        <v>0</v>
      </c>
      <c r="V243" s="256" t="s">
        <v>202</v>
      </c>
      <c r="W243" s="256">
        <v>420</v>
      </c>
      <c r="X243" s="256">
        <v>3544897.73</v>
      </c>
      <c r="Y243" s="256">
        <v>0</v>
      </c>
      <c r="Z243" s="256">
        <v>0</v>
      </c>
      <c r="AA243" s="256">
        <v>0</v>
      </c>
      <c r="AB243" s="256">
        <v>0</v>
      </c>
      <c r="AC243" s="256">
        <v>0</v>
      </c>
      <c r="AD243" s="256">
        <v>0</v>
      </c>
      <c r="AE243" s="256">
        <v>0</v>
      </c>
      <c r="AF243" s="256">
        <v>0</v>
      </c>
      <c r="AG243" s="256">
        <v>0</v>
      </c>
      <c r="AH243" s="256">
        <v>0</v>
      </c>
      <c r="AI243" s="256">
        <v>0</v>
      </c>
      <c r="AJ243" s="256">
        <v>111358.04</v>
      </c>
      <c r="AK243" s="256">
        <v>55679.02</v>
      </c>
      <c r="AL243" s="256">
        <v>0</v>
      </c>
    </row>
    <row r="244" spans="1:38" s="38" customFormat="1" ht="12" hidden="1" customHeight="1" x14ac:dyDescent="0.2">
      <c r="A244" s="345" t="s">
        <v>143</v>
      </c>
      <c r="B244" s="346"/>
      <c r="C244" s="346"/>
      <c r="D244" s="346"/>
      <c r="E244" s="346"/>
      <c r="F244" s="346"/>
      <c r="G244" s="346"/>
      <c r="H244" s="346"/>
      <c r="I244" s="346"/>
      <c r="J244" s="346"/>
      <c r="K244" s="346"/>
      <c r="L244" s="346"/>
      <c r="M244" s="346"/>
      <c r="N244" s="346"/>
      <c r="O244" s="346"/>
      <c r="P244" s="346"/>
      <c r="Q244" s="346"/>
      <c r="R244" s="346"/>
      <c r="S244" s="346"/>
      <c r="T244" s="346"/>
      <c r="U244" s="346"/>
      <c r="V244" s="346"/>
      <c r="W244" s="346"/>
      <c r="X244" s="346"/>
      <c r="Y244" s="346"/>
      <c r="Z244" s="346"/>
      <c r="AA244" s="346"/>
      <c r="AB244" s="346"/>
      <c r="AC244" s="346"/>
      <c r="AD244" s="346"/>
      <c r="AE244" s="346"/>
      <c r="AF244" s="346"/>
      <c r="AG244" s="346"/>
      <c r="AH244" s="346"/>
      <c r="AI244" s="346"/>
      <c r="AJ244" s="346"/>
      <c r="AK244" s="346"/>
      <c r="AL244" s="347"/>
    </row>
    <row r="245" spans="1:38" s="38" customFormat="1" ht="12" hidden="1" customHeight="1" x14ac:dyDescent="0.2">
      <c r="A245" s="249">
        <v>169</v>
      </c>
      <c r="B245" s="250" t="s">
        <v>1828</v>
      </c>
      <c r="C245" s="254">
        <v>98.995871725383907</v>
      </c>
      <c r="D245" s="263">
        <v>1974</v>
      </c>
      <c r="E245" s="277">
        <v>2023</v>
      </c>
      <c r="F245" s="254">
        <v>157763.53</v>
      </c>
      <c r="G245" s="256">
        <v>4102947.01</v>
      </c>
      <c r="H245" s="258">
        <v>0</v>
      </c>
      <c r="I245" s="279">
        <v>0</v>
      </c>
      <c r="J245" s="279">
        <v>0</v>
      </c>
      <c r="K245" s="279">
        <v>0</v>
      </c>
      <c r="L245" s="279">
        <v>0</v>
      </c>
      <c r="M245" s="279">
        <v>0</v>
      </c>
      <c r="N245" s="258"/>
      <c r="O245" s="258">
        <v>0</v>
      </c>
      <c r="P245" s="258"/>
      <c r="Q245" s="258">
        <v>0</v>
      </c>
      <c r="R245" s="258"/>
      <c r="S245" s="258">
        <v>0</v>
      </c>
      <c r="T245" s="257">
        <v>0</v>
      </c>
      <c r="U245" s="258">
        <v>0</v>
      </c>
      <c r="V245" s="280" t="s">
        <v>235</v>
      </c>
      <c r="W245" s="275">
        <v>540</v>
      </c>
      <c r="X245" s="258">
        <v>3918314.39</v>
      </c>
      <c r="Y245" s="275">
        <v>0</v>
      </c>
      <c r="Z245" s="275">
        <v>0</v>
      </c>
      <c r="AA245" s="275">
        <v>0</v>
      </c>
      <c r="AB245" s="275">
        <v>0</v>
      </c>
      <c r="AC245" s="275">
        <v>0</v>
      </c>
      <c r="AD245" s="275">
        <v>0</v>
      </c>
      <c r="AE245" s="275">
        <v>0</v>
      </c>
      <c r="AF245" s="275">
        <v>0</v>
      </c>
      <c r="AG245" s="275">
        <v>0</v>
      </c>
      <c r="AH245" s="275">
        <v>0</v>
      </c>
      <c r="AI245" s="275">
        <v>0</v>
      </c>
      <c r="AJ245" s="275">
        <v>123088.41</v>
      </c>
      <c r="AK245" s="275">
        <v>61544.21</v>
      </c>
      <c r="AL245" s="275">
        <v>0</v>
      </c>
    </row>
    <row r="246" spans="1:38" s="38" customFormat="1" ht="32.25" hidden="1" customHeight="1" x14ac:dyDescent="0.2">
      <c r="A246" s="351" t="s">
        <v>144</v>
      </c>
      <c r="B246" s="351"/>
      <c r="C246" s="254"/>
      <c r="D246" s="263"/>
      <c r="E246" s="277"/>
      <c r="F246" s="254"/>
      <c r="G246" s="256">
        <v>4102947.01</v>
      </c>
      <c r="H246" s="256">
        <v>0</v>
      </c>
      <c r="I246" s="256">
        <v>0</v>
      </c>
      <c r="J246" s="256">
        <v>0</v>
      </c>
      <c r="K246" s="256">
        <v>0</v>
      </c>
      <c r="L246" s="256">
        <v>0</v>
      </c>
      <c r="M246" s="256">
        <v>0</v>
      </c>
      <c r="N246" s="256">
        <v>0</v>
      </c>
      <c r="O246" s="256">
        <v>0</v>
      </c>
      <c r="P246" s="256">
        <v>0</v>
      </c>
      <c r="Q246" s="256">
        <v>0</v>
      </c>
      <c r="R246" s="256">
        <v>0</v>
      </c>
      <c r="S246" s="256">
        <v>0</v>
      </c>
      <c r="T246" s="278">
        <v>0</v>
      </c>
      <c r="U246" s="256">
        <v>0</v>
      </c>
      <c r="V246" s="256" t="s">
        <v>202</v>
      </c>
      <c r="W246" s="256">
        <v>540</v>
      </c>
      <c r="X246" s="256">
        <v>3918314.39</v>
      </c>
      <c r="Y246" s="256">
        <v>0</v>
      </c>
      <c r="Z246" s="256">
        <v>0</v>
      </c>
      <c r="AA246" s="256">
        <v>0</v>
      </c>
      <c r="AB246" s="256">
        <v>0</v>
      </c>
      <c r="AC246" s="256">
        <v>0</v>
      </c>
      <c r="AD246" s="256">
        <v>0</v>
      </c>
      <c r="AE246" s="256">
        <v>0</v>
      </c>
      <c r="AF246" s="256">
        <v>0</v>
      </c>
      <c r="AG246" s="256">
        <v>0</v>
      </c>
      <c r="AH246" s="256">
        <v>0</v>
      </c>
      <c r="AI246" s="256">
        <v>0</v>
      </c>
      <c r="AJ246" s="256">
        <v>123088.41</v>
      </c>
      <c r="AK246" s="256">
        <v>61544.21</v>
      </c>
      <c r="AL246" s="256">
        <v>0</v>
      </c>
    </row>
    <row r="247" spans="1:38" s="38" customFormat="1" ht="12" hidden="1" customHeight="1" x14ac:dyDescent="0.2">
      <c r="A247" s="345" t="s">
        <v>123</v>
      </c>
      <c r="B247" s="346"/>
      <c r="C247" s="346"/>
      <c r="D247" s="346"/>
      <c r="E247" s="346"/>
      <c r="F247" s="346"/>
      <c r="G247" s="346"/>
      <c r="H247" s="346"/>
      <c r="I247" s="346"/>
      <c r="J247" s="346"/>
      <c r="K247" s="346"/>
      <c r="L247" s="346"/>
      <c r="M247" s="346"/>
      <c r="N247" s="346"/>
      <c r="O247" s="346"/>
      <c r="P247" s="346"/>
      <c r="Q247" s="346"/>
      <c r="R247" s="346"/>
      <c r="S247" s="346"/>
      <c r="T247" s="346"/>
      <c r="U247" s="346"/>
      <c r="V247" s="346"/>
      <c r="W247" s="346"/>
      <c r="X247" s="346"/>
      <c r="Y247" s="346"/>
      <c r="Z247" s="346"/>
      <c r="AA247" s="346"/>
      <c r="AB247" s="346"/>
      <c r="AC247" s="346"/>
      <c r="AD247" s="346"/>
      <c r="AE247" s="346"/>
      <c r="AF247" s="346"/>
      <c r="AG247" s="346"/>
      <c r="AH247" s="346"/>
      <c r="AI247" s="346"/>
      <c r="AJ247" s="346"/>
      <c r="AK247" s="346"/>
      <c r="AL247" s="347"/>
    </row>
    <row r="248" spans="1:38" s="38" customFormat="1" ht="12" hidden="1" customHeight="1" x14ac:dyDescent="0.2">
      <c r="A248" s="249">
        <v>170</v>
      </c>
      <c r="B248" s="250" t="s">
        <v>1831</v>
      </c>
      <c r="C248" s="254">
        <v>78.305978633387681</v>
      </c>
      <c r="D248" s="263">
        <v>1969</v>
      </c>
      <c r="E248" s="277">
        <v>2023</v>
      </c>
      <c r="F248" s="254">
        <v>250437.79</v>
      </c>
      <c r="G248" s="256">
        <v>3563485.44</v>
      </c>
      <c r="H248" s="258">
        <v>0</v>
      </c>
      <c r="I248" s="279">
        <v>0</v>
      </c>
      <c r="J248" s="279">
        <v>0</v>
      </c>
      <c r="K248" s="279">
        <v>0</v>
      </c>
      <c r="L248" s="279">
        <v>0</v>
      </c>
      <c r="M248" s="279">
        <v>0</v>
      </c>
      <c r="N248" s="258"/>
      <c r="O248" s="258">
        <v>0</v>
      </c>
      <c r="P248" s="258"/>
      <c r="Q248" s="258">
        <v>0</v>
      </c>
      <c r="R248" s="258"/>
      <c r="S248" s="258">
        <v>0</v>
      </c>
      <c r="T248" s="257">
        <v>0</v>
      </c>
      <c r="U248" s="258">
        <v>0</v>
      </c>
      <c r="V248" s="280" t="s">
        <v>235</v>
      </c>
      <c r="W248" s="275">
        <v>469</v>
      </c>
      <c r="X248" s="258">
        <v>3403128.6</v>
      </c>
      <c r="Y248" s="275">
        <v>0</v>
      </c>
      <c r="Z248" s="275">
        <v>0</v>
      </c>
      <c r="AA248" s="275">
        <v>0</v>
      </c>
      <c r="AB248" s="275">
        <v>0</v>
      </c>
      <c r="AC248" s="275">
        <v>0</v>
      </c>
      <c r="AD248" s="275">
        <v>0</v>
      </c>
      <c r="AE248" s="275">
        <v>0</v>
      </c>
      <c r="AF248" s="275">
        <v>0</v>
      </c>
      <c r="AG248" s="275">
        <v>0</v>
      </c>
      <c r="AH248" s="275">
        <v>0</v>
      </c>
      <c r="AI248" s="275">
        <v>0</v>
      </c>
      <c r="AJ248" s="275">
        <v>106904.56</v>
      </c>
      <c r="AK248" s="275">
        <v>53452.28</v>
      </c>
      <c r="AL248" s="275">
        <v>0</v>
      </c>
    </row>
    <row r="249" spans="1:38" s="38" customFormat="1" ht="44.25" hidden="1" customHeight="1" x14ac:dyDescent="0.2">
      <c r="A249" s="351" t="s">
        <v>122</v>
      </c>
      <c r="B249" s="351"/>
      <c r="C249" s="254"/>
      <c r="D249" s="263">
        <v>0</v>
      </c>
      <c r="E249" s="277"/>
      <c r="F249" s="254">
        <v>0</v>
      </c>
      <c r="G249" s="256">
        <v>3563485.44</v>
      </c>
      <c r="H249" s="256">
        <v>0</v>
      </c>
      <c r="I249" s="256">
        <v>0</v>
      </c>
      <c r="J249" s="256">
        <v>0</v>
      </c>
      <c r="K249" s="256">
        <v>0</v>
      </c>
      <c r="L249" s="256">
        <v>0</v>
      </c>
      <c r="M249" s="256">
        <v>0</v>
      </c>
      <c r="N249" s="256">
        <v>0</v>
      </c>
      <c r="O249" s="256">
        <v>0</v>
      </c>
      <c r="P249" s="256">
        <v>0</v>
      </c>
      <c r="Q249" s="256">
        <v>0</v>
      </c>
      <c r="R249" s="256">
        <v>0</v>
      </c>
      <c r="S249" s="256">
        <v>0</v>
      </c>
      <c r="T249" s="278">
        <v>0</v>
      </c>
      <c r="U249" s="256">
        <v>0</v>
      </c>
      <c r="V249" s="256" t="s">
        <v>202</v>
      </c>
      <c r="W249" s="256">
        <v>469</v>
      </c>
      <c r="X249" s="256">
        <v>3403128.6</v>
      </c>
      <c r="Y249" s="256">
        <v>0</v>
      </c>
      <c r="Z249" s="256">
        <v>0</v>
      </c>
      <c r="AA249" s="256">
        <v>0</v>
      </c>
      <c r="AB249" s="256">
        <v>0</v>
      </c>
      <c r="AC249" s="256">
        <v>0</v>
      </c>
      <c r="AD249" s="256">
        <v>0</v>
      </c>
      <c r="AE249" s="256">
        <v>0</v>
      </c>
      <c r="AF249" s="256">
        <v>0</v>
      </c>
      <c r="AG249" s="256">
        <v>0</v>
      </c>
      <c r="AH249" s="256">
        <v>0</v>
      </c>
      <c r="AI249" s="256">
        <v>0</v>
      </c>
      <c r="AJ249" s="256">
        <v>106904.56</v>
      </c>
      <c r="AK249" s="256">
        <v>53452.28</v>
      </c>
      <c r="AL249" s="256">
        <v>0</v>
      </c>
    </row>
    <row r="250" spans="1:38" s="38" customFormat="1" ht="12" hidden="1" customHeight="1" x14ac:dyDescent="0.2">
      <c r="A250" s="332" t="s">
        <v>145</v>
      </c>
      <c r="B250" s="333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333"/>
      <c r="N250" s="333"/>
      <c r="O250" s="333"/>
      <c r="P250" s="333"/>
      <c r="Q250" s="333"/>
      <c r="R250" s="333"/>
      <c r="S250" s="333"/>
      <c r="T250" s="333"/>
      <c r="U250" s="333"/>
      <c r="V250" s="333"/>
      <c r="W250" s="333"/>
      <c r="X250" s="333"/>
      <c r="Y250" s="333"/>
      <c r="Z250" s="333"/>
      <c r="AA250" s="333"/>
      <c r="AB250" s="333"/>
      <c r="AC250" s="333"/>
      <c r="AD250" s="333"/>
      <c r="AE250" s="333"/>
      <c r="AF250" s="333"/>
      <c r="AG250" s="333"/>
      <c r="AH250" s="333"/>
      <c r="AI250" s="333"/>
      <c r="AJ250" s="333"/>
      <c r="AK250" s="333"/>
      <c r="AL250" s="334"/>
    </row>
    <row r="251" spans="1:38" s="38" customFormat="1" ht="12" hidden="1" customHeight="1" x14ac:dyDescent="0.2">
      <c r="A251" s="249">
        <v>171</v>
      </c>
      <c r="B251" s="250" t="s">
        <v>1837</v>
      </c>
      <c r="C251" s="254">
        <v>17.849345136454872</v>
      </c>
      <c r="D251" s="263">
        <v>1984</v>
      </c>
      <c r="E251" s="277">
        <v>2023</v>
      </c>
      <c r="F251" s="254">
        <v>880664.45</v>
      </c>
      <c r="G251" s="256">
        <v>3859809.4</v>
      </c>
      <c r="H251" s="258">
        <v>0</v>
      </c>
      <c r="I251" s="279">
        <v>0</v>
      </c>
      <c r="J251" s="279">
        <v>0</v>
      </c>
      <c r="K251" s="279">
        <v>0</v>
      </c>
      <c r="L251" s="279">
        <v>0</v>
      </c>
      <c r="M251" s="279">
        <v>0</v>
      </c>
      <c r="N251" s="258"/>
      <c r="O251" s="258">
        <v>0</v>
      </c>
      <c r="P251" s="258"/>
      <c r="Q251" s="258">
        <v>0</v>
      </c>
      <c r="R251" s="258"/>
      <c r="S251" s="258">
        <v>0</v>
      </c>
      <c r="T251" s="257">
        <v>0</v>
      </c>
      <c r="U251" s="258">
        <v>0</v>
      </c>
      <c r="V251" s="280" t="s">
        <v>235</v>
      </c>
      <c r="W251" s="275">
        <v>508</v>
      </c>
      <c r="X251" s="258">
        <v>3686117.98</v>
      </c>
      <c r="Y251" s="275">
        <v>0</v>
      </c>
      <c r="Z251" s="275">
        <v>0</v>
      </c>
      <c r="AA251" s="275">
        <v>0</v>
      </c>
      <c r="AB251" s="275">
        <v>0</v>
      </c>
      <c r="AC251" s="275">
        <v>0</v>
      </c>
      <c r="AD251" s="275">
        <v>0</v>
      </c>
      <c r="AE251" s="275">
        <v>0</v>
      </c>
      <c r="AF251" s="275">
        <v>0</v>
      </c>
      <c r="AG251" s="275">
        <v>0</v>
      </c>
      <c r="AH251" s="275">
        <v>0</v>
      </c>
      <c r="AI251" s="275">
        <v>0</v>
      </c>
      <c r="AJ251" s="275">
        <v>115794.28</v>
      </c>
      <c r="AK251" s="275">
        <v>57897.14</v>
      </c>
      <c r="AL251" s="275">
        <v>0</v>
      </c>
    </row>
    <row r="252" spans="1:38" s="38" customFormat="1" ht="41.25" hidden="1" customHeight="1" x14ac:dyDescent="0.2">
      <c r="A252" s="322" t="s">
        <v>146</v>
      </c>
      <c r="B252" s="322"/>
      <c r="C252" s="254"/>
      <c r="D252" s="263"/>
      <c r="E252" s="277"/>
      <c r="F252" s="254"/>
      <c r="G252" s="256">
        <v>3859809.4</v>
      </c>
      <c r="H252" s="256">
        <v>0</v>
      </c>
      <c r="I252" s="256">
        <v>0</v>
      </c>
      <c r="J252" s="256">
        <v>0</v>
      </c>
      <c r="K252" s="256">
        <v>0</v>
      </c>
      <c r="L252" s="256">
        <v>0</v>
      </c>
      <c r="M252" s="256">
        <v>0</v>
      </c>
      <c r="N252" s="256">
        <v>0</v>
      </c>
      <c r="O252" s="256">
        <v>0</v>
      </c>
      <c r="P252" s="256">
        <v>0</v>
      </c>
      <c r="Q252" s="256">
        <v>0</v>
      </c>
      <c r="R252" s="256">
        <v>0</v>
      </c>
      <c r="S252" s="256">
        <v>0</v>
      </c>
      <c r="T252" s="278">
        <v>0</v>
      </c>
      <c r="U252" s="256">
        <v>0</v>
      </c>
      <c r="V252" s="256" t="s">
        <v>202</v>
      </c>
      <c r="W252" s="256">
        <v>508</v>
      </c>
      <c r="X252" s="256">
        <v>3686117.98</v>
      </c>
      <c r="Y252" s="256">
        <v>0</v>
      </c>
      <c r="Z252" s="256">
        <v>0</v>
      </c>
      <c r="AA252" s="256">
        <v>0</v>
      </c>
      <c r="AB252" s="256">
        <v>0</v>
      </c>
      <c r="AC252" s="256">
        <v>0</v>
      </c>
      <c r="AD252" s="256">
        <v>0</v>
      </c>
      <c r="AE252" s="256">
        <v>0</v>
      </c>
      <c r="AF252" s="256">
        <v>0</v>
      </c>
      <c r="AG252" s="256">
        <v>0</v>
      </c>
      <c r="AH252" s="256">
        <v>0</v>
      </c>
      <c r="AI252" s="256">
        <v>0</v>
      </c>
      <c r="AJ252" s="256">
        <v>115794.28</v>
      </c>
      <c r="AK252" s="256">
        <v>57897.14</v>
      </c>
      <c r="AL252" s="256">
        <v>0</v>
      </c>
    </row>
    <row r="253" spans="1:38" s="38" customFormat="1" ht="12" hidden="1" customHeight="1" x14ac:dyDescent="0.2">
      <c r="A253" s="332" t="s">
        <v>116</v>
      </c>
      <c r="B253" s="333"/>
      <c r="C253" s="333"/>
      <c r="D253" s="333"/>
      <c r="E253" s="333"/>
      <c r="F253" s="333"/>
      <c r="G253" s="333"/>
      <c r="H253" s="333"/>
      <c r="I253" s="333"/>
      <c r="J253" s="333"/>
      <c r="K253" s="333"/>
      <c r="L253" s="333"/>
      <c r="M253" s="333"/>
      <c r="N253" s="333"/>
      <c r="O253" s="333"/>
      <c r="P253" s="333"/>
      <c r="Q253" s="333"/>
      <c r="R253" s="333"/>
      <c r="S253" s="333"/>
      <c r="T253" s="333"/>
      <c r="U253" s="333"/>
      <c r="V253" s="333"/>
      <c r="W253" s="333"/>
      <c r="X253" s="333"/>
      <c r="Y253" s="333"/>
      <c r="Z253" s="333"/>
      <c r="AA253" s="333"/>
      <c r="AB253" s="333"/>
      <c r="AC253" s="333"/>
      <c r="AD253" s="333"/>
      <c r="AE253" s="333"/>
      <c r="AF253" s="333"/>
      <c r="AG253" s="333"/>
      <c r="AH253" s="333"/>
      <c r="AI253" s="333"/>
      <c r="AJ253" s="333"/>
      <c r="AK253" s="333"/>
      <c r="AL253" s="334"/>
    </row>
    <row r="254" spans="1:38" s="38" customFormat="1" ht="12" hidden="1" customHeight="1" x14ac:dyDescent="0.2">
      <c r="A254" s="249">
        <v>172</v>
      </c>
      <c r="B254" s="250" t="s">
        <v>1843</v>
      </c>
      <c r="C254" s="254">
        <v>79.399682499720271</v>
      </c>
      <c r="D254" s="263">
        <v>1961</v>
      </c>
      <c r="E254" s="277">
        <v>2023</v>
      </c>
      <c r="F254" s="254">
        <v>200840.15</v>
      </c>
      <c r="G254" s="256">
        <v>3039220</v>
      </c>
      <c r="H254" s="258">
        <v>0</v>
      </c>
      <c r="I254" s="279">
        <v>0</v>
      </c>
      <c r="J254" s="279">
        <v>0</v>
      </c>
      <c r="K254" s="279">
        <v>0</v>
      </c>
      <c r="L254" s="279">
        <v>0</v>
      </c>
      <c r="M254" s="279">
        <v>0</v>
      </c>
      <c r="N254" s="258"/>
      <c r="O254" s="258">
        <v>0</v>
      </c>
      <c r="P254" s="258"/>
      <c r="Q254" s="258">
        <v>0</v>
      </c>
      <c r="R254" s="258"/>
      <c r="S254" s="258">
        <v>0</v>
      </c>
      <c r="T254" s="257">
        <v>0</v>
      </c>
      <c r="U254" s="258">
        <v>0</v>
      </c>
      <c r="V254" s="280" t="s">
        <v>235</v>
      </c>
      <c r="W254" s="275">
        <v>400</v>
      </c>
      <c r="X254" s="258">
        <v>2902455.1</v>
      </c>
      <c r="Y254" s="275">
        <v>0</v>
      </c>
      <c r="Z254" s="275">
        <v>0</v>
      </c>
      <c r="AA254" s="275">
        <v>0</v>
      </c>
      <c r="AB254" s="275">
        <v>0</v>
      </c>
      <c r="AC254" s="275">
        <v>0</v>
      </c>
      <c r="AD254" s="275">
        <v>0</v>
      </c>
      <c r="AE254" s="275">
        <v>0</v>
      </c>
      <c r="AF254" s="275">
        <v>0</v>
      </c>
      <c r="AG254" s="275">
        <v>0</v>
      </c>
      <c r="AH254" s="275">
        <v>0</v>
      </c>
      <c r="AI254" s="275">
        <v>0</v>
      </c>
      <c r="AJ254" s="275">
        <v>91176.6</v>
      </c>
      <c r="AK254" s="275">
        <v>45588.3</v>
      </c>
      <c r="AL254" s="275">
        <v>0</v>
      </c>
    </row>
    <row r="255" spans="1:38" s="38" customFormat="1" ht="12" hidden="1" customHeight="1" x14ac:dyDescent="0.2">
      <c r="A255" s="249">
        <v>173</v>
      </c>
      <c r="B255" s="250" t="s">
        <v>1844</v>
      </c>
      <c r="C255" s="254">
        <v>79.320428103752192</v>
      </c>
      <c r="D255" s="263">
        <v>1961</v>
      </c>
      <c r="E255" s="277">
        <v>2023</v>
      </c>
      <c r="F255" s="254">
        <v>204387.22</v>
      </c>
      <c r="G255" s="256">
        <v>3039220</v>
      </c>
      <c r="H255" s="258">
        <v>0</v>
      </c>
      <c r="I255" s="279">
        <v>0</v>
      </c>
      <c r="J255" s="279">
        <v>0</v>
      </c>
      <c r="K255" s="279">
        <v>0</v>
      </c>
      <c r="L255" s="279">
        <v>0</v>
      </c>
      <c r="M255" s="279">
        <v>0</v>
      </c>
      <c r="N255" s="258"/>
      <c r="O255" s="258">
        <v>0</v>
      </c>
      <c r="P255" s="258"/>
      <c r="Q255" s="258">
        <v>0</v>
      </c>
      <c r="R255" s="258"/>
      <c r="S255" s="258">
        <v>0</v>
      </c>
      <c r="T255" s="257">
        <v>0</v>
      </c>
      <c r="U255" s="258">
        <v>0</v>
      </c>
      <c r="V255" s="280" t="s">
        <v>235</v>
      </c>
      <c r="W255" s="275">
        <v>400</v>
      </c>
      <c r="X255" s="258">
        <v>2902455.1</v>
      </c>
      <c r="Y255" s="275">
        <v>0</v>
      </c>
      <c r="Z255" s="275">
        <v>0</v>
      </c>
      <c r="AA255" s="275">
        <v>0</v>
      </c>
      <c r="AB255" s="275">
        <v>0</v>
      </c>
      <c r="AC255" s="275">
        <v>0</v>
      </c>
      <c r="AD255" s="275">
        <v>0</v>
      </c>
      <c r="AE255" s="275">
        <v>0</v>
      </c>
      <c r="AF255" s="275">
        <v>0</v>
      </c>
      <c r="AG255" s="275">
        <v>0</v>
      </c>
      <c r="AH255" s="275">
        <v>0</v>
      </c>
      <c r="AI255" s="275">
        <v>0</v>
      </c>
      <c r="AJ255" s="275">
        <v>91176.6</v>
      </c>
      <c r="AK255" s="275">
        <v>45588.3</v>
      </c>
      <c r="AL255" s="275">
        <v>0</v>
      </c>
    </row>
    <row r="256" spans="1:38" s="38" customFormat="1" ht="12" hidden="1" customHeight="1" x14ac:dyDescent="0.2">
      <c r="A256" s="249">
        <v>174</v>
      </c>
      <c r="B256" s="250" t="s">
        <v>1848</v>
      </c>
      <c r="C256" s="254">
        <v>75.686227951915512</v>
      </c>
      <c r="D256" s="263">
        <v>1960</v>
      </c>
      <c r="E256" s="277">
        <v>2023</v>
      </c>
      <c r="F256" s="254">
        <v>141851.57</v>
      </c>
      <c r="G256" s="256">
        <v>1489217.8</v>
      </c>
      <c r="H256" s="258">
        <v>0</v>
      </c>
      <c r="I256" s="279">
        <v>0</v>
      </c>
      <c r="J256" s="279">
        <v>0</v>
      </c>
      <c r="K256" s="279">
        <v>0</v>
      </c>
      <c r="L256" s="279">
        <v>0</v>
      </c>
      <c r="M256" s="279">
        <v>0</v>
      </c>
      <c r="N256" s="258"/>
      <c r="O256" s="258">
        <v>0</v>
      </c>
      <c r="P256" s="258"/>
      <c r="Q256" s="258">
        <v>0</v>
      </c>
      <c r="R256" s="258"/>
      <c r="S256" s="258">
        <v>0</v>
      </c>
      <c r="T256" s="257">
        <v>0</v>
      </c>
      <c r="U256" s="258">
        <v>0</v>
      </c>
      <c r="V256" s="280" t="s">
        <v>235</v>
      </c>
      <c r="W256" s="275">
        <v>196</v>
      </c>
      <c r="X256" s="258">
        <v>1422203</v>
      </c>
      <c r="Y256" s="275">
        <v>0</v>
      </c>
      <c r="Z256" s="275">
        <v>0</v>
      </c>
      <c r="AA256" s="275">
        <v>0</v>
      </c>
      <c r="AB256" s="275">
        <v>0</v>
      </c>
      <c r="AC256" s="275">
        <v>0</v>
      </c>
      <c r="AD256" s="275">
        <v>0</v>
      </c>
      <c r="AE256" s="275">
        <v>0</v>
      </c>
      <c r="AF256" s="275">
        <v>0</v>
      </c>
      <c r="AG256" s="275">
        <v>0</v>
      </c>
      <c r="AH256" s="275">
        <v>0</v>
      </c>
      <c r="AI256" s="275">
        <v>0</v>
      </c>
      <c r="AJ256" s="275">
        <v>44676.53</v>
      </c>
      <c r="AK256" s="275">
        <v>22338.27</v>
      </c>
      <c r="AL256" s="275">
        <v>0</v>
      </c>
    </row>
    <row r="257" spans="1:38" s="38" customFormat="1" ht="12" hidden="1" customHeight="1" x14ac:dyDescent="0.2">
      <c r="A257" s="249">
        <v>175</v>
      </c>
      <c r="B257" s="250" t="s">
        <v>1849</v>
      </c>
      <c r="C257" s="254">
        <v>107.26187737448129</v>
      </c>
      <c r="D257" s="263">
        <v>1965</v>
      </c>
      <c r="E257" s="277">
        <v>2023</v>
      </c>
      <c r="F257" s="254">
        <v>154861.82</v>
      </c>
      <c r="G257" s="256">
        <v>1990005.28</v>
      </c>
      <c r="H257" s="258">
        <v>0</v>
      </c>
      <c r="I257" s="279">
        <v>0</v>
      </c>
      <c r="J257" s="279">
        <v>0</v>
      </c>
      <c r="K257" s="279">
        <v>0</v>
      </c>
      <c r="L257" s="279">
        <v>0</v>
      </c>
      <c r="M257" s="279">
        <v>0</v>
      </c>
      <c r="N257" s="258"/>
      <c r="O257" s="258">
        <v>0</v>
      </c>
      <c r="P257" s="258"/>
      <c r="Q257" s="258">
        <v>0</v>
      </c>
      <c r="R257" s="258"/>
      <c r="S257" s="258">
        <v>0</v>
      </c>
      <c r="T257" s="257">
        <v>0</v>
      </c>
      <c r="U257" s="258">
        <v>0</v>
      </c>
      <c r="V257" s="280" t="s">
        <v>235</v>
      </c>
      <c r="W257" s="275">
        <v>261.91000000000003</v>
      </c>
      <c r="X257" s="258">
        <v>1900455.04</v>
      </c>
      <c r="Y257" s="275">
        <v>0</v>
      </c>
      <c r="Z257" s="275">
        <v>0</v>
      </c>
      <c r="AA257" s="275">
        <v>0</v>
      </c>
      <c r="AB257" s="275">
        <v>0</v>
      </c>
      <c r="AC257" s="275">
        <v>0</v>
      </c>
      <c r="AD257" s="275">
        <v>0</v>
      </c>
      <c r="AE257" s="275">
        <v>0</v>
      </c>
      <c r="AF257" s="275">
        <v>0</v>
      </c>
      <c r="AG257" s="275">
        <v>0</v>
      </c>
      <c r="AH257" s="275">
        <v>0</v>
      </c>
      <c r="AI257" s="275">
        <v>0</v>
      </c>
      <c r="AJ257" s="275">
        <v>59700.160000000003</v>
      </c>
      <c r="AK257" s="275">
        <v>29850.080000000002</v>
      </c>
      <c r="AL257" s="275">
        <v>0</v>
      </c>
    </row>
    <row r="258" spans="1:38" s="38" customFormat="1" ht="12" hidden="1" customHeight="1" x14ac:dyDescent="0.2">
      <c r="A258" s="249">
        <v>176</v>
      </c>
      <c r="B258" s="250" t="s">
        <v>1853</v>
      </c>
      <c r="C258" s="254">
        <v>145.48934514224371</v>
      </c>
      <c r="D258" s="263">
        <v>1965</v>
      </c>
      <c r="E258" s="277">
        <v>2023</v>
      </c>
      <c r="F258" s="254">
        <v>328753.5</v>
      </c>
      <c r="G258" s="256">
        <v>3039220</v>
      </c>
      <c r="H258" s="258">
        <v>0</v>
      </c>
      <c r="I258" s="279">
        <v>0</v>
      </c>
      <c r="J258" s="279">
        <v>0</v>
      </c>
      <c r="K258" s="279">
        <v>0</v>
      </c>
      <c r="L258" s="279">
        <v>0</v>
      </c>
      <c r="M258" s="279">
        <v>0</v>
      </c>
      <c r="N258" s="258"/>
      <c r="O258" s="258">
        <v>0</v>
      </c>
      <c r="P258" s="258"/>
      <c r="Q258" s="258">
        <v>0</v>
      </c>
      <c r="R258" s="258"/>
      <c r="S258" s="258">
        <v>0</v>
      </c>
      <c r="T258" s="257">
        <v>0</v>
      </c>
      <c r="U258" s="258">
        <v>0</v>
      </c>
      <c r="V258" s="280" t="s">
        <v>235</v>
      </c>
      <c r="W258" s="275">
        <v>400</v>
      </c>
      <c r="X258" s="258">
        <v>2902455.1</v>
      </c>
      <c r="Y258" s="275">
        <v>0</v>
      </c>
      <c r="Z258" s="275">
        <v>0</v>
      </c>
      <c r="AA258" s="275">
        <v>0</v>
      </c>
      <c r="AB258" s="275">
        <v>0</v>
      </c>
      <c r="AC258" s="275">
        <v>0</v>
      </c>
      <c r="AD258" s="275">
        <v>0</v>
      </c>
      <c r="AE258" s="275">
        <v>0</v>
      </c>
      <c r="AF258" s="275">
        <v>0</v>
      </c>
      <c r="AG258" s="275">
        <v>0</v>
      </c>
      <c r="AH258" s="275">
        <v>0</v>
      </c>
      <c r="AI258" s="275">
        <v>0</v>
      </c>
      <c r="AJ258" s="275">
        <v>91176.6</v>
      </c>
      <c r="AK258" s="275">
        <v>45588.3</v>
      </c>
      <c r="AL258" s="275">
        <v>0</v>
      </c>
    </row>
    <row r="259" spans="1:38" s="38" customFormat="1" ht="30.75" hidden="1" customHeight="1" x14ac:dyDescent="0.2">
      <c r="A259" s="322" t="s">
        <v>117</v>
      </c>
      <c r="B259" s="322"/>
      <c r="C259" s="254"/>
      <c r="D259" s="263">
        <v>0</v>
      </c>
      <c r="E259" s="277"/>
      <c r="F259" s="254">
        <v>0</v>
      </c>
      <c r="G259" s="256">
        <v>12596883.08</v>
      </c>
      <c r="H259" s="256">
        <v>0</v>
      </c>
      <c r="I259" s="256">
        <v>0</v>
      </c>
      <c r="J259" s="256">
        <v>0</v>
      </c>
      <c r="K259" s="256">
        <v>0</v>
      </c>
      <c r="L259" s="256">
        <v>0</v>
      </c>
      <c r="M259" s="256">
        <v>0</v>
      </c>
      <c r="N259" s="256">
        <v>0</v>
      </c>
      <c r="O259" s="256">
        <v>0</v>
      </c>
      <c r="P259" s="256">
        <v>0</v>
      </c>
      <c r="Q259" s="256">
        <v>0</v>
      </c>
      <c r="R259" s="256">
        <v>0</v>
      </c>
      <c r="S259" s="256">
        <v>0</v>
      </c>
      <c r="T259" s="278">
        <v>0</v>
      </c>
      <c r="U259" s="256">
        <v>0</v>
      </c>
      <c r="V259" s="256" t="s">
        <v>202</v>
      </c>
      <c r="W259" s="256">
        <v>1657.91</v>
      </c>
      <c r="X259" s="256">
        <v>12030023.34</v>
      </c>
      <c r="Y259" s="256">
        <v>0</v>
      </c>
      <c r="Z259" s="256">
        <v>0</v>
      </c>
      <c r="AA259" s="256">
        <v>0</v>
      </c>
      <c r="AB259" s="256">
        <v>0</v>
      </c>
      <c r="AC259" s="256">
        <v>0</v>
      </c>
      <c r="AD259" s="256">
        <v>0</v>
      </c>
      <c r="AE259" s="256">
        <v>0</v>
      </c>
      <c r="AF259" s="256">
        <v>0</v>
      </c>
      <c r="AG259" s="256">
        <v>0</v>
      </c>
      <c r="AH259" s="256">
        <v>0</v>
      </c>
      <c r="AI259" s="256">
        <v>0</v>
      </c>
      <c r="AJ259" s="256">
        <v>377906.49</v>
      </c>
      <c r="AK259" s="256">
        <v>188953.25</v>
      </c>
      <c r="AL259" s="256">
        <v>0</v>
      </c>
    </row>
    <row r="260" spans="1:38" s="38" customFormat="1" ht="12" hidden="1" customHeight="1" x14ac:dyDescent="0.2">
      <c r="A260" s="328" t="s">
        <v>129</v>
      </c>
      <c r="B260" s="329"/>
      <c r="C260" s="329"/>
      <c r="D260" s="329"/>
      <c r="E260" s="329"/>
      <c r="F260" s="329"/>
      <c r="G260" s="329"/>
      <c r="H260" s="329"/>
      <c r="I260" s="329"/>
      <c r="J260" s="329"/>
      <c r="K260" s="329"/>
      <c r="L260" s="329"/>
      <c r="M260" s="329"/>
      <c r="N260" s="329"/>
      <c r="O260" s="329"/>
      <c r="P260" s="329"/>
      <c r="Q260" s="329"/>
      <c r="R260" s="329"/>
      <c r="S260" s="329"/>
      <c r="T260" s="329"/>
      <c r="U260" s="329"/>
      <c r="V260" s="329"/>
      <c r="W260" s="329"/>
      <c r="X260" s="329"/>
      <c r="Y260" s="329"/>
      <c r="Z260" s="329"/>
      <c r="AA260" s="329"/>
      <c r="AB260" s="329"/>
      <c r="AC260" s="329"/>
      <c r="AD260" s="329"/>
      <c r="AE260" s="329"/>
      <c r="AF260" s="329"/>
      <c r="AG260" s="329"/>
      <c r="AH260" s="329"/>
      <c r="AI260" s="329"/>
      <c r="AJ260" s="329"/>
      <c r="AK260" s="329"/>
      <c r="AL260" s="330"/>
    </row>
    <row r="261" spans="1:38" s="38" customFormat="1" ht="12" hidden="1" customHeight="1" x14ac:dyDescent="0.2">
      <c r="A261" s="249">
        <v>177</v>
      </c>
      <c r="B261" s="250" t="s">
        <v>1859</v>
      </c>
      <c r="C261" s="254">
        <v>36.526464551064095</v>
      </c>
      <c r="D261" s="263">
        <v>1960</v>
      </c>
      <c r="E261" s="277">
        <v>2023</v>
      </c>
      <c r="F261" s="254">
        <v>219956.97</v>
      </c>
      <c r="G261" s="256">
        <v>1960296.9</v>
      </c>
      <c r="H261" s="258">
        <v>0</v>
      </c>
      <c r="I261" s="279">
        <v>0</v>
      </c>
      <c r="J261" s="279">
        <v>0</v>
      </c>
      <c r="K261" s="279">
        <v>0</v>
      </c>
      <c r="L261" s="279">
        <v>0</v>
      </c>
      <c r="M261" s="279">
        <v>0</v>
      </c>
      <c r="N261" s="258"/>
      <c r="O261" s="258">
        <v>0</v>
      </c>
      <c r="P261" s="258"/>
      <c r="Q261" s="258">
        <v>0</v>
      </c>
      <c r="R261" s="258"/>
      <c r="S261" s="258">
        <v>0</v>
      </c>
      <c r="T261" s="257">
        <v>0</v>
      </c>
      <c r="U261" s="258">
        <v>0</v>
      </c>
      <c r="V261" s="280" t="s">
        <v>235</v>
      </c>
      <c r="W261" s="275">
        <v>258</v>
      </c>
      <c r="X261" s="258">
        <v>1872083.54</v>
      </c>
      <c r="Y261" s="275">
        <v>0</v>
      </c>
      <c r="Z261" s="275">
        <v>0</v>
      </c>
      <c r="AA261" s="275">
        <v>0</v>
      </c>
      <c r="AB261" s="275">
        <v>0</v>
      </c>
      <c r="AC261" s="275">
        <v>0</v>
      </c>
      <c r="AD261" s="275">
        <v>0</v>
      </c>
      <c r="AE261" s="275">
        <v>0</v>
      </c>
      <c r="AF261" s="275">
        <v>0</v>
      </c>
      <c r="AG261" s="275">
        <v>0</v>
      </c>
      <c r="AH261" s="275">
        <v>0</v>
      </c>
      <c r="AI261" s="275">
        <v>0</v>
      </c>
      <c r="AJ261" s="275">
        <v>58808.91</v>
      </c>
      <c r="AK261" s="275">
        <v>29404.45</v>
      </c>
      <c r="AL261" s="275">
        <v>0</v>
      </c>
    </row>
    <row r="262" spans="1:38" s="38" customFormat="1" ht="42" hidden="1" customHeight="1" x14ac:dyDescent="0.2">
      <c r="A262" s="322" t="s">
        <v>130</v>
      </c>
      <c r="B262" s="322"/>
      <c r="C262" s="254"/>
      <c r="D262" s="263">
        <v>0</v>
      </c>
      <c r="E262" s="277"/>
      <c r="F262" s="254">
        <v>0</v>
      </c>
      <c r="G262" s="256">
        <v>1960296.9</v>
      </c>
      <c r="H262" s="256">
        <v>0</v>
      </c>
      <c r="I262" s="256">
        <v>0</v>
      </c>
      <c r="J262" s="256">
        <v>0</v>
      </c>
      <c r="K262" s="256">
        <v>0</v>
      </c>
      <c r="L262" s="256">
        <v>0</v>
      </c>
      <c r="M262" s="256">
        <v>0</v>
      </c>
      <c r="N262" s="256">
        <v>0</v>
      </c>
      <c r="O262" s="256">
        <v>0</v>
      </c>
      <c r="P262" s="256">
        <v>0</v>
      </c>
      <c r="Q262" s="256">
        <v>0</v>
      </c>
      <c r="R262" s="256">
        <v>0</v>
      </c>
      <c r="S262" s="256">
        <v>0</v>
      </c>
      <c r="T262" s="278">
        <v>0</v>
      </c>
      <c r="U262" s="256">
        <v>0</v>
      </c>
      <c r="V262" s="256" t="s">
        <v>202</v>
      </c>
      <c r="W262" s="256">
        <v>258</v>
      </c>
      <c r="X262" s="256">
        <v>1872083.54</v>
      </c>
      <c r="Y262" s="256">
        <v>0</v>
      </c>
      <c r="Z262" s="256">
        <v>0</v>
      </c>
      <c r="AA262" s="256">
        <v>0</v>
      </c>
      <c r="AB262" s="256">
        <v>0</v>
      </c>
      <c r="AC262" s="256">
        <v>0</v>
      </c>
      <c r="AD262" s="256">
        <v>0</v>
      </c>
      <c r="AE262" s="256">
        <v>0</v>
      </c>
      <c r="AF262" s="256">
        <v>0</v>
      </c>
      <c r="AG262" s="256">
        <v>0</v>
      </c>
      <c r="AH262" s="256">
        <v>0</v>
      </c>
      <c r="AI262" s="256">
        <v>0</v>
      </c>
      <c r="AJ262" s="256">
        <v>58808.91</v>
      </c>
      <c r="AK262" s="256">
        <v>29404.45</v>
      </c>
      <c r="AL262" s="256">
        <v>0</v>
      </c>
    </row>
    <row r="263" spans="1:38" s="38" customFormat="1" ht="12" hidden="1" customHeight="1" x14ac:dyDescent="0.2">
      <c r="A263" s="328" t="s">
        <v>132</v>
      </c>
      <c r="B263" s="329"/>
      <c r="C263" s="329"/>
      <c r="D263" s="329"/>
      <c r="E263" s="329"/>
      <c r="F263" s="329"/>
      <c r="G263" s="329"/>
      <c r="H263" s="329"/>
      <c r="I263" s="329"/>
      <c r="J263" s="329"/>
      <c r="K263" s="329"/>
      <c r="L263" s="329"/>
      <c r="M263" s="329"/>
      <c r="N263" s="329"/>
      <c r="O263" s="329"/>
      <c r="P263" s="329"/>
      <c r="Q263" s="329"/>
      <c r="R263" s="329"/>
      <c r="S263" s="329"/>
      <c r="T263" s="329"/>
      <c r="U263" s="329"/>
      <c r="V263" s="329"/>
      <c r="W263" s="329"/>
      <c r="X263" s="329"/>
      <c r="Y263" s="329"/>
      <c r="Z263" s="329"/>
      <c r="AA263" s="329"/>
      <c r="AB263" s="329"/>
      <c r="AC263" s="329"/>
      <c r="AD263" s="329"/>
      <c r="AE263" s="329"/>
      <c r="AF263" s="329"/>
      <c r="AG263" s="329"/>
      <c r="AH263" s="329"/>
      <c r="AI263" s="329"/>
      <c r="AJ263" s="329"/>
      <c r="AK263" s="329"/>
      <c r="AL263" s="330"/>
    </row>
    <row r="264" spans="1:38" s="38" customFormat="1" ht="12" hidden="1" customHeight="1" x14ac:dyDescent="0.2">
      <c r="A264" s="249">
        <v>178</v>
      </c>
      <c r="B264" s="250" t="s">
        <v>1869</v>
      </c>
      <c r="C264" s="254">
        <v>85.150740803621957</v>
      </c>
      <c r="D264" s="263">
        <v>1971</v>
      </c>
      <c r="E264" s="277">
        <v>2023</v>
      </c>
      <c r="F264" s="254">
        <v>275969.95</v>
      </c>
      <c r="G264" s="256">
        <v>4789810.72</v>
      </c>
      <c r="H264" s="258">
        <v>0</v>
      </c>
      <c r="I264" s="279">
        <v>0</v>
      </c>
      <c r="J264" s="279">
        <v>0</v>
      </c>
      <c r="K264" s="279">
        <v>0</v>
      </c>
      <c r="L264" s="279">
        <v>0</v>
      </c>
      <c r="M264" s="279">
        <v>0</v>
      </c>
      <c r="N264" s="258"/>
      <c r="O264" s="258">
        <v>0</v>
      </c>
      <c r="P264" s="258"/>
      <c r="Q264" s="258">
        <v>0</v>
      </c>
      <c r="R264" s="258"/>
      <c r="S264" s="258">
        <v>0</v>
      </c>
      <c r="T264" s="257">
        <v>0</v>
      </c>
      <c r="U264" s="258">
        <v>0</v>
      </c>
      <c r="V264" s="280" t="s">
        <v>235</v>
      </c>
      <c r="W264" s="275">
        <v>630.4</v>
      </c>
      <c r="X264" s="258">
        <v>4574269.24</v>
      </c>
      <c r="Y264" s="275">
        <v>0</v>
      </c>
      <c r="Z264" s="275">
        <v>0</v>
      </c>
      <c r="AA264" s="275">
        <v>0</v>
      </c>
      <c r="AB264" s="275">
        <v>0</v>
      </c>
      <c r="AC264" s="275">
        <v>0</v>
      </c>
      <c r="AD264" s="275">
        <v>0</v>
      </c>
      <c r="AE264" s="275">
        <v>0</v>
      </c>
      <c r="AF264" s="275">
        <v>0</v>
      </c>
      <c r="AG264" s="275">
        <v>0</v>
      </c>
      <c r="AH264" s="275">
        <v>0</v>
      </c>
      <c r="AI264" s="275">
        <v>0</v>
      </c>
      <c r="AJ264" s="275">
        <v>143694.32</v>
      </c>
      <c r="AK264" s="275">
        <v>71847.16</v>
      </c>
      <c r="AL264" s="275">
        <v>0</v>
      </c>
    </row>
    <row r="265" spans="1:38" s="38" customFormat="1" ht="33.75" hidden="1" customHeight="1" x14ac:dyDescent="0.2">
      <c r="A265" s="380" t="s">
        <v>131</v>
      </c>
      <c r="B265" s="381"/>
      <c r="C265" s="254"/>
      <c r="D265" s="263">
        <v>0</v>
      </c>
      <c r="E265" s="277"/>
      <c r="F265" s="254">
        <v>0</v>
      </c>
      <c r="G265" s="256">
        <v>4789810.72</v>
      </c>
      <c r="H265" s="256">
        <v>0</v>
      </c>
      <c r="I265" s="256">
        <v>0</v>
      </c>
      <c r="J265" s="256">
        <v>0</v>
      </c>
      <c r="K265" s="256">
        <v>0</v>
      </c>
      <c r="L265" s="256">
        <v>0</v>
      </c>
      <c r="M265" s="256">
        <v>0</v>
      </c>
      <c r="N265" s="256">
        <v>0</v>
      </c>
      <c r="O265" s="256">
        <v>0</v>
      </c>
      <c r="P265" s="256">
        <v>0</v>
      </c>
      <c r="Q265" s="256">
        <v>0</v>
      </c>
      <c r="R265" s="256">
        <v>0</v>
      </c>
      <c r="S265" s="256">
        <v>0</v>
      </c>
      <c r="T265" s="278">
        <v>0</v>
      </c>
      <c r="U265" s="256">
        <v>0</v>
      </c>
      <c r="V265" s="256" t="s">
        <v>202</v>
      </c>
      <c r="W265" s="256">
        <v>630.4</v>
      </c>
      <c r="X265" s="256">
        <v>4574269.24</v>
      </c>
      <c r="Y265" s="256">
        <v>0</v>
      </c>
      <c r="Z265" s="256">
        <v>0</v>
      </c>
      <c r="AA265" s="256">
        <v>0</v>
      </c>
      <c r="AB265" s="256">
        <v>0</v>
      </c>
      <c r="AC265" s="256">
        <v>0</v>
      </c>
      <c r="AD265" s="256">
        <v>0</v>
      </c>
      <c r="AE265" s="256">
        <v>0</v>
      </c>
      <c r="AF265" s="256">
        <v>0</v>
      </c>
      <c r="AG265" s="256">
        <v>0</v>
      </c>
      <c r="AH265" s="256">
        <v>0</v>
      </c>
      <c r="AI265" s="256">
        <v>0</v>
      </c>
      <c r="AJ265" s="256">
        <v>143694.32</v>
      </c>
      <c r="AK265" s="256">
        <v>71847.16</v>
      </c>
      <c r="AL265" s="256">
        <v>0</v>
      </c>
    </row>
    <row r="266" spans="1:38" s="38" customFormat="1" ht="12" hidden="1" customHeight="1" x14ac:dyDescent="0.2">
      <c r="A266" s="328" t="s">
        <v>2217</v>
      </c>
      <c r="B266" s="329"/>
      <c r="C266" s="329"/>
      <c r="D266" s="329"/>
      <c r="E266" s="329"/>
      <c r="F266" s="329"/>
      <c r="G266" s="329"/>
      <c r="H266" s="329"/>
      <c r="I266" s="329"/>
      <c r="J266" s="329"/>
      <c r="K266" s="329"/>
      <c r="L266" s="329"/>
      <c r="M266" s="329"/>
      <c r="N266" s="329"/>
      <c r="O266" s="329"/>
      <c r="P266" s="329"/>
      <c r="Q266" s="329"/>
      <c r="R266" s="329"/>
      <c r="S266" s="329"/>
      <c r="T266" s="329"/>
      <c r="U266" s="329"/>
      <c r="V266" s="329"/>
      <c r="W266" s="329"/>
      <c r="X266" s="329"/>
      <c r="Y266" s="329"/>
      <c r="Z266" s="329"/>
      <c r="AA266" s="329"/>
      <c r="AB266" s="329"/>
      <c r="AC266" s="329"/>
      <c r="AD266" s="329"/>
      <c r="AE266" s="329"/>
      <c r="AF266" s="329"/>
      <c r="AG266" s="329"/>
      <c r="AH266" s="329"/>
      <c r="AI266" s="329"/>
      <c r="AJ266" s="329"/>
      <c r="AK266" s="329"/>
      <c r="AL266" s="330"/>
    </row>
    <row r="267" spans="1:38" s="38" customFormat="1" ht="12" hidden="1" customHeight="1" x14ac:dyDescent="0.2">
      <c r="A267" s="249">
        <v>179</v>
      </c>
      <c r="B267" s="250" t="s">
        <v>1870</v>
      </c>
      <c r="C267" s="254">
        <v>110.85233402817256</v>
      </c>
      <c r="D267" s="263">
        <v>1959</v>
      </c>
      <c r="E267" s="277">
        <v>2023</v>
      </c>
      <c r="F267" s="254">
        <v>105099.34</v>
      </c>
      <c r="G267" s="256">
        <v>1860002.64</v>
      </c>
      <c r="H267" s="258">
        <v>0</v>
      </c>
      <c r="I267" s="279">
        <v>0</v>
      </c>
      <c r="J267" s="279">
        <v>0</v>
      </c>
      <c r="K267" s="279">
        <v>0</v>
      </c>
      <c r="L267" s="279">
        <v>0</v>
      </c>
      <c r="M267" s="279">
        <v>0</v>
      </c>
      <c r="N267" s="258"/>
      <c r="O267" s="258">
        <v>0</v>
      </c>
      <c r="P267" s="258"/>
      <c r="Q267" s="258">
        <v>0</v>
      </c>
      <c r="R267" s="258"/>
      <c r="S267" s="258">
        <v>0</v>
      </c>
      <c r="T267" s="257">
        <v>0</v>
      </c>
      <c r="U267" s="258">
        <v>0</v>
      </c>
      <c r="V267" s="280" t="s">
        <v>235</v>
      </c>
      <c r="W267" s="275">
        <v>244.8</v>
      </c>
      <c r="X267" s="258">
        <v>1776302.52</v>
      </c>
      <c r="Y267" s="275">
        <v>0</v>
      </c>
      <c r="Z267" s="275">
        <v>0</v>
      </c>
      <c r="AA267" s="275">
        <v>0</v>
      </c>
      <c r="AB267" s="275">
        <v>0</v>
      </c>
      <c r="AC267" s="275">
        <v>0</v>
      </c>
      <c r="AD267" s="275">
        <v>0</v>
      </c>
      <c r="AE267" s="275">
        <v>0</v>
      </c>
      <c r="AF267" s="275">
        <v>0</v>
      </c>
      <c r="AG267" s="275">
        <v>0</v>
      </c>
      <c r="AH267" s="275">
        <v>0</v>
      </c>
      <c r="AI267" s="275">
        <v>0</v>
      </c>
      <c r="AJ267" s="275">
        <v>55800.08</v>
      </c>
      <c r="AK267" s="275">
        <v>27900.04</v>
      </c>
      <c r="AL267" s="275">
        <v>0</v>
      </c>
    </row>
    <row r="268" spans="1:38" s="38" customFormat="1" ht="12" hidden="1" customHeight="1" x14ac:dyDescent="0.2">
      <c r="A268" s="249">
        <v>180</v>
      </c>
      <c r="B268" s="250" t="s">
        <v>1871</v>
      </c>
      <c r="C268" s="254">
        <v>114.64177043052334</v>
      </c>
      <c r="D268" s="263">
        <v>1959</v>
      </c>
      <c r="E268" s="277">
        <v>2023</v>
      </c>
      <c r="F268" s="254">
        <v>91858.2</v>
      </c>
      <c r="G268" s="256">
        <v>1870639.91</v>
      </c>
      <c r="H268" s="258">
        <v>0</v>
      </c>
      <c r="I268" s="279">
        <v>0</v>
      </c>
      <c r="J268" s="279">
        <v>0</v>
      </c>
      <c r="K268" s="279">
        <v>0</v>
      </c>
      <c r="L268" s="279">
        <v>0</v>
      </c>
      <c r="M268" s="279">
        <v>0</v>
      </c>
      <c r="N268" s="258"/>
      <c r="O268" s="258">
        <v>0</v>
      </c>
      <c r="P268" s="258"/>
      <c r="Q268" s="258">
        <v>0</v>
      </c>
      <c r="R268" s="258"/>
      <c r="S268" s="258">
        <v>0</v>
      </c>
      <c r="T268" s="257">
        <v>0</v>
      </c>
      <c r="U268" s="258">
        <v>0</v>
      </c>
      <c r="V268" s="280" t="s">
        <v>235</v>
      </c>
      <c r="W268" s="275">
        <v>246.2</v>
      </c>
      <c r="X268" s="258">
        <v>1786461.11</v>
      </c>
      <c r="Y268" s="275">
        <v>0</v>
      </c>
      <c r="Z268" s="275">
        <v>0</v>
      </c>
      <c r="AA268" s="275">
        <v>0</v>
      </c>
      <c r="AB268" s="275">
        <v>0</v>
      </c>
      <c r="AC268" s="275">
        <v>0</v>
      </c>
      <c r="AD268" s="275">
        <v>0</v>
      </c>
      <c r="AE268" s="275">
        <v>0</v>
      </c>
      <c r="AF268" s="275">
        <v>0</v>
      </c>
      <c r="AG268" s="275">
        <v>0</v>
      </c>
      <c r="AH268" s="275">
        <v>0</v>
      </c>
      <c r="AI268" s="275">
        <v>0</v>
      </c>
      <c r="AJ268" s="275">
        <v>56119.199999999997</v>
      </c>
      <c r="AK268" s="275">
        <v>28059.599999999999</v>
      </c>
      <c r="AL268" s="275">
        <v>0</v>
      </c>
    </row>
    <row r="269" spans="1:38" s="38" customFormat="1" ht="12" hidden="1" customHeight="1" x14ac:dyDescent="0.2">
      <c r="A269" s="249">
        <v>181</v>
      </c>
      <c r="B269" s="250" t="s">
        <v>1872</v>
      </c>
      <c r="C269" s="254">
        <v>76.967372939775643</v>
      </c>
      <c r="D269" s="263">
        <v>1959</v>
      </c>
      <c r="E269" s="277">
        <v>2023</v>
      </c>
      <c r="F269" s="254">
        <v>63500.14</v>
      </c>
      <c r="G269" s="256">
        <v>1291668.51</v>
      </c>
      <c r="H269" s="258">
        <v>0</v>
      </c>
      <c r="I269" s="279">
        <v>0</v>
      </c>
      <c r="J269" s="279">
        <v>0</v>
      </c>
      <c r="K269" s="279">
        <v>0</v>
      </c>
      <c r="L269" s="279">
        <v>0</v>
      </c>
      <c r="M269" s="279">
        <v>0</v>
      </c>
      <c r="N269" s="258"/>
      <c r="O269" s="258">
        <v>0</v>
      </c>
      <c r="P269" s="258"/>
      <c r="Q269" s="258">
        <v>0</v>
      </c>
      <c r="R269" s="258"/>
      <c r="S269" s="258">
        <v>0</v>
      </c>
      <c r="T269" s="257">
        <v>0</v>
      </c>
      <c r="U269" s="258">
        <v>0</v>
      </c>
      <c r="V269" s="280" t="s">
        <v>235</v>
      </c>
      <c r="W269" s="275">
        <v>170</v>
      </c>
      <c r="X269" s="258">
        <v>1233543.42</v>
      </c>
      <c r="Y269" s="275">
        <v>0</v>
      </c>
      <c r="Z269" s="275">
        <v>0</v>
      </c>
      <c r="AA269" s="275">
        <v>0</v>
      </c>
      <c r="AB269" s="275">
        <v>0</v>
      </c>
      <c r="AC269" s="275">
        <v>0</v>
      </c>
      <c r="AD269" s="275">
        <v>0</v>
      </c>
      <c r="AE269" s="275">
        <v>0</v>
      </c>
      <c r="AF269" s="275">
        <v>0</v>
      </c>
      <c r="AG269" s="275">
        <v>0</v>
      </c>
      <c r="AH269" s="275">
        <v>0</v>
      </c>
      <c r="AI269" s="275">
        <v>0</v>
      </c>
      <c r="AJ269" s="275">
        <v>38750.06</v>
      </c>
      <c r="AK269" s="275">
        <v>19375.03</v>
      </c>
      <c r="AL269" s="275">
        <v>0</v>
      </c>
    </row>
    <row r="270" spans="1:38" s="38" customFormat="1" ht="43.5" hidden="1" customHeight="1" x14ac:dyDescent="0.2">
      <c r="A270" s="380" t="s">
        <v>2218</v>
      </c>
      <c r="B270" s="381"/>
      <c r="C270" s="254"/>
      <c r="D270" s="263">
        <v>0</v>
      </c>
      <c r="E270" s="277"/>
      <c r="F270" s="254">
        <v>0</v>
      </c>
      <c r="G270" s="256">
        <v>5022311.0599999996</v>
      </c>
      <c r="H270" s="256">
        <v>0</v>
      </c>
      <c r="I270" s="256">
        <v>0</v>
      </c>
      <c r="J270" s="256">
        <v>0</v>
      </c>
      <c r="K270" s="256">
        <v>0</v>
      </c>
      <c r="L270" s="256">
        <v>0</v>
      </c>
      <c r="M270" s="256">
        <v>0</v>
      </c>
      <c r="N270" s="256">
        <v>0</v>
      </c>
      <c r="O270" s="256">
        <v>0</v>
      </c>
      <c r="P270" s="256">
        <v>0</v>
      </c>
      <c r="Q270" s="256">
        <v>0</v>
      </c>
      <c r="R270" s="256">
        <v>0</v>
      </c>
      <c r="S270" s="256">
        <v>0</v>
      </c>
      <c r="T270" s="278">
        <v>0</v>
      </c>
      <c r="U270" s="256">
        <v>0</v>
      </c>
      <c r="V270" s="256" t="s">
        <v>202</v>
      </c>
      <c r="W270" s="256">
        <v>661</v>
      </c>
      <c r="X270" s="256">
        <v>4796307.05</v>
      </c>
      <c r="Y270" s="256">
        <v>0</v>
      </c>
      <c r="Z270" s="256">
        <v>0</v>
      </c>
      <c r="AA270" s="256">
        <v>0</v>
      </c>
      <c r="AB270" s="256">
        <v>0</v>
      </c>
      <c r="AC270" s="256">
        <v>0</v>
      </c>
      <c r="AD270" s="256">
        <v>0</v>
      </c>
      <c r="AE270" s="256">
        <v>0</v>
      </c>
      <c r="AF270" s="256">
        <v>0</v>
      </c>
      <c r="AG270" s="256">
        <v>0</v>
      </c>
      <c r="AH270" s="256">
        <v>0</v>
      </c>
      <c r="AI270" s="256">
        <v>0</v>
      </c>
      <c r="AJ270" s="256">
        <v>150669.34</v>
      </c>
      <c r="AK270" s="256">
        <v>75334.67</v>
      </c>
      <c r="AL270" s="256">
        <v>0</v>
      </c>
    </row>
    <row r="271" spans="1:38" s="38" customFormat="1" ht="12" hidden="1" customHeight="1" x14ac:dyDescent="0.2">
      <c r="A271" s="332" t="s">
        <v>148</v>
      </c>
      <c r="B271" s="333"/>
      <c r="C271" s="333"/>
      <c r="D271" s="333"/>
      <c r="E271" s="333"/>
      <c r="F271" s="333"/>
      <c r="G271" s="333"/>
      <c r="H271" s="333"/>
      <c r="I271" s="333"/>
      <c r="J271" s="333"/>
      <c r="K271" s="333"/>
      <c r="L271" s="333"/>
      <c r="M271" s="333"/>
      <c r="N271" s="333"/>
      <c r="O271" s="333"/>
      <c r="P271" s="333"/>
      <c r="Q271" s="333"/>
      <c r="R271" s="333"/>
      <c r="S271" s="333"/>
      <c r="T271" s="333"/>
      <c r="U271" s="333"/>
      <c r="V271" s="333"/>
      <c r="W271" s="333"/>
      <c r="X271" s="333"/>
      <c r="Y271" s="333"/>
      <c r="Z271" s="333"/>
      <c r="AA271" s="333"/>
      <c r="AB271" s="333"/>
      <c r="AC271" s="333"/>
      <c r="AD271" s="333"/>
      <c r="AE271" s="333"/>
      <c r="AF271" s="333"/>
      <c r="AG271" s="333"/>
      <c r="AH271" s="333"/>
      <c r="AI271" s="333"/>
      <c r="AJ271" s="333"/>
      <c r="AK271" s="333"/>
      <c r="AL271" s="334"/>
    </row>
    <row r="272" spans="1:38" s="38" customFormat="1" ht="12" hidden="1" customHeight="1" x14ac:dyDescent="0.2">
      <c r="A272" s="249">
        <v>182</v>
      </c>
      <c r="B272" s="250" t="s">
        <v>1887</v>
      </c>
      <c r="C272" s="254">
        <v>76.349923514379299</v>
      </c>
      <c r="D272" s="263">
        <v>1986</v>
      </c>
      <c r="E272" s="277">
        <v>2023</v>
      </c>
      <c r="F272" s="254">
        <v>316370.15000000002</v>
      </c>
      <c r="G272" s="256">
        <v>4558830</v>
      </c>
      <c r="H272" s="258">
        <v>0</v>
      </c>
      <c r="I272" s="279">
        <v>0</v>
      </c>
      <c r="J272" s="279">
        <v>0</v>
      </c>
      <c r="K272" s="279">
        <v>0</v>
      </c>
      <c r="L272" s="279">
        <v>0</v>
      </c>
      <c r="M272" s="279">
        <v>0</v>
      </c>
      <c r="N272" s="258"/>
      <c r="O272" s="258">
        <v>0</v>
      </c>
      <c r="P272" s="258"/>
      <c r="Q272" s="258">
        <v>0</v>
      </c>
      <c r="R272" s="258"/>
      <c r="S272" s="258">
        <v>0</v>
      </c>
      <c r="T272" s="259">
        <v>0</v>
      </c>
      <c r="U272" s="258">
        <v>0</v>
      </c>
      <c r="V272" s="280" t="s">
        <v>235</v>
      </c>
      <c r="W272" s="275">
        <v>600</v>
      </c>
      <c r="X272" s="258">
        <v>4353682.6500000004</v>
      </c>
      <c r="Y272" s="275">
        <v>0</v>
      </c>
      <c r="Z272" s="275">
        <v>0</v>
      </c>
      <c r="AA272" s="275">
        <v>0</v>
      </c>
      <c r="AB272" s="275">
        <v>0</v>
      </c>
      <c r="AC272" s="275">
        <v>0</v>
      </c>
      <c r="AD272" s="275">
        <v>0</v>
      </c>
      <c r="AE272" s="275">
        <v>0</v>
      </c>
      <c r="AF272" s="275">
        <v>0</v>
      </c>
      <c r="AG272" s="275">
        <v>0</v>
      </c>
      <c r="AH272" s="275">
        <v>0</v>
      </c>
      <c r="AI272" s="275">
        <v>0</v>
      </c>
      <c r="AJ272" s="275">
        <v>136764.9</v>
      </c>
      <c r="AK272" s="275">
        <v>68382.45</v>
      </c>
      <c r="AL272" s="275">
        <v>0</v>
      </c>
    </row>
    <row r="273" spans="1:38" s="38" customFormat="1" ht="12" hidden="1" customHeight="1" x14ac:dyDescent="0.2">
      <c r="A273" s="249">
        <v>183</v>
      </c>
      <c r="B273" s="250" t="s">
        <v>1900</v>
      </c>
      <c r="C273" s="254">
        <v>44.055868680703895</v>
      </c>
      <c r="D273" s="263">
        <v>1983</v>
      </c>
      <c r="E273" s="277">
        <v>2023</v>
      </c>
      <c r="F273" s="254">
        <v>334167.83</v>
      </c>
      <c r="G273" s="256">
        <v>2932847.3</v>
      </c>
      <c r="H273" s="258">
        <v>0</v>
      </c>
      <c r="I273" s="279">
        <v>0</v>
      </c>
      <c r="J273" s="279">
        <v>0</v>
      </c>
      <c r="K273" s="279">
        <v>0</v>
      </c>
      <c r="L273" s="279">
        <v>0</v>
      </c>
      <c r="M273" s="279">
        <v>0</v>
      </c>
      <c r="N273" s="258"/>
      <c r="O273" s="258">
        <v>0</v>
      </c>
      <c r="P273" s="258"/>
      <c r="Q273" s="258">
        <v>0</v>
      </c>
      <c r="R273" s="258"/>
      <c r="S273" s="258">
        <v>0</v>
      </c>
      <c r="T273" s="259">
        <v>0</v>
      </c>
      <c r="U273" s="258">
        <v>0</v>
      </c>
      <c r="V273" s="280" t="s">
        <v>235</v>
      </c>
      <c r="W273" s="275">
        <v>386</v>
      </c>
      <c r="X273" s="258">
        <v>2800869.17</v>
      </c>
      <c r="Y273" s="275">
        <v>0</v>
      </c>
      <c r="Z273" s="275">
        <v>0</v>
      </c>
      <c r="AA273" s="275">
        <v>0</v>
      </c>
      <c r="AB273" s="275">
        <v>0</v>
      </c>
      <c r="AC273" s="275">
        <v>0</v>
      </c>
      <c r="AD273" s="275">
        <v>0</v>
      </c>
      <c r="AE273" s="275">
        <v>0</v>
      </c>
      <c r="AF273" s="275">
        <v>0</v>
      </c>
      <c r="AG273" s="275">
        <v>0</v>
      </c>
      <c r="AH273" s="275">
        <v>0</v>
      </c>
      <c r="AI273" s="275">
        <v>0</v>
      </c>
      <c r="AJ273" s="275">
        <v>87985.42</v>
      </c>
      <c r="AK273" s="275">
        <v>43992.71</v>
      </c>
      <c r="AL273" s="275">
        <v>0</v>
      </c>
    </row>
    <row r="274" spans="1:38" s="38" customFormat="1" ht="33.75" hidden="1" customHeight="1" x14ac:dyDescent="0.2">
      <c r="A274" s="322" t="s">
        <v>149</v>
      </c>
      <c r="B274" s="322"/>
      <c r="C274" s="254"/>
      <c r="D274" s="263">
        <v>0</v>
      </c>
      <c r="E274" s="277"/>
      <c r="F274" s="254">
        <v>0</v>
      </c>
      <c r="G274" s="256">
        <v>7491677.2999999998</v>
      </c>
      <c r="H274" s="256">
        <v>0</v>
      </c>
      <c r="I274" s="256">
        <v>0</v>
      </c>
      <c r="J274" s="256">
        <v>0</v>
      </c>
      <c r="K274" s="256">
        <v>0</v>
      </c>
      <c r="L274" s="256">
        <v>0</v>
      </c>
      <c r="M274" s="256">
        <v>0</v>
      </c>
      <c r="N274" s="256">
        <v>0</v>
      </c>
      <c r="O274" s="256">
        <v>0</v>
      </c>
      <c r="P274" s="256">
        <v>0</v>
      </c>
      <c r="Q274" s="256">
        <v>0</v>
      </c>
      <c r="R274" s="256">
        <v>0</v>
      </c>
      <c r="S274" s="256">
        <v>0</v>
      </c>
      <c r="T274" s="278">
        <v>0</v>
      </c>
      <c r="U274" s="256">
        <v>0</v>
      </c>
      <c r="V274" s="256" t="s">
        <v>202</v>
      </c>
      <c r="W274" s="256">
        <v>986</v>
      </c>
      <c r="X274" s="256">
        <v>7154551.8200000003</v>
      </c>
      <c r="Y274" s="256">
        <v>0</v>
      </c>
      <c r="Z274" s="256">
        <v>0</v>
      </c>
      <c r="AA274" s="256">
        <v>0</v>
      </c>
      <c r="AB274" s="256">
        <v>0</v>
      </c>
      <c r="AC274" s="256">
        <v>0</v>
      </c>
      <c r="AD274" s="256">
        <v>0</v>
      </c>
      <c r="AE274" s="256">
        <v>0</v>
      </c>
      <c r="AF274" s="256">
        <v>0</v>
      </c>
      <c r="AG274" s="256">
        <v>0</v>
      </c>
      <c r="AH274" s="256">
        <v>0</v>
      </c>
      <c r="AI274" s="256">
        <v>0</v>
      </c>
      <c r="AJ274" s="256">
        <v>224750.32</v>
      </c>
      <c r="AK274" s="256">
        <v>112375.16</v>
      </c>
      <c r="AL274" s="256">
        <v>0</v>
      </c>
    </row>
    <row r="275" spans="1:38" s="38" customFormat="1" ht="12" hidden="1" customHeight="1" x14ac:dyDescent="0.2">
      <c r="A275" s="332" t="s">
        <v>150</v>
      </c>
      <c r="B275" s="333"/>
      <c r="C275" s="333"/>
      <c r="D275" s="333"/>
      <c r="E275" s="333"/>
      <c r="F275" s="333"/>
      <c r="G275" s="333"/>
      <c r="H275" s="333"/>
      <c r="I275" s="333"/>
      <c r="J275" s="333"/>
      <c r="K275" s="333"/>
      <c r="L275" s="333"/>
      <c r="M275" s="333"/>
      <c r="N275" s="333"/>
      <c r="O275" s="333"/>
      <c r="P275" s="333"/>
      <c r="Q275" s="333"/>
      <c r="R275" s="333"/>
      <c r="S275" s="333"/>
      <c r="T275" s="333"/>
      <c r="U275" s="333"/>
      <c r="V275" s="333"/>
      <c r="W275" s="333"/>
      <c r="X275" s="333"/>
      <c r="Y275" s="333"/>
      <c r="Z275" s="333"/>
      <c r="AA275" s="333"/>
      <c r="AB275" s="333"/>
      <c r="AC275" s="333"/>
      <c r="AD275" s="333"/>
      <c r="AE275" s="333"/>
      <c r="AF275" s="333"/>
      <c r="AG275" s="333"/>
      <c r="AH275" s="333"/>
      <c r="AI275" s="333"/>
      <c r="AJ275" s="333"/>
      <c r="AK275" s="333"/>
      <c r="AL275" s="334"/>
    </row>
    <row r="276" spans="1:38" s="38" customFormat="1" ht="12" hidden="1" customHeight="1" x14ac:dyDescent="0.2">
      <c r="A276" s="249">
        <v>184</v>
      </c>
      <c r="B276" s="250" t="s">
        <v>1903</v>
      </c>
      <c r="C276" s="254">
        <v>60.839010814535214</v>
      </c>
      <c r="D276" s="263">
        <v>1960</v>
      </c>
      <c r="E276" s="277">
        <v>2023</v>
      </c>
      <c r="F276" s="254">
        <v>200772.01</v>
      </c>
      <c r="G276" s="256">
        <v>4262506.05</v>
      </c>
      <c r="H276" s="258">
        <v>0</v>
      </c>
      <c r="I276" s="279">
        <v>0</v>
      </c>
      <c r="J276" s="279">
        <v>0</v>
      </c>
      <c r="K276" s="279">
        <v>0</v>
      </c>
      <c r="L276" s="279">
        <v>0</v>
      </c>
      <c r="M276" s="279">
        <v>0</v>
      </c>
      <c r="N276" s="258"/>
      <c r="O276" s="258">
        <v>0</v>
      </c>
      <c r="P276" s="258"/>
      <c r="Q276" s="258">
        <v>0</v>
      </c>
      <c r="R276" s="258"/>
      <c r="S276" s="258">
        <v>0</v>
      </c>
      <c r="T276" s="259">
        <v>0</v>
      </c>
      <c r="U276" s="258">
        <v>0</v>
      </c>
      <c r="V276" s="280" t="s">
        <v>235</v>
      </c>
      <c r="W276" s="275">
        <v>561</v>
      </c>
      <c r="X276" s="258">
        <v>4070693.28</v>
      </c>
      <c r="Y276" s="275">
        <v>0</v>
      </c>
      <c r="Z276" s="275">
        <v>0</v>
      </c>
      <c r="AA276" s="275">
        <v>0</v>
      </c>
      <c r="AB276" s="275">
        <v>0</v>
      </c>
      <c r="AC276" s="275">
        <v>0</v>
      </c>
      <c r="AD276" s="275">
        <v>0</v>
      </c>
      <c r="AE276" s="275">
        <v>0</v>
      </c>
      <c r="AF276" s="275">
        <v>0</v>
      </c>
      <c r="AG276" s="275">
        <v>0</v>
      </c>
      <c r="AH276" s="275">
        <v>0</v>
      </c>
      <c r="AI276" s="275">
        <v>0</v>
      </c>
      <c r="AJ276" s="275">
        <v>127875.18</v>
      </c>
      <c r="AK276" s="275">
        <v>63937.59</v>
      </c>
      <c r="AL276" s="275">
        <v>0</v>
      </c>
    </row>
    <row r="277" spans="1:38" s="38" customFormat="1" ht="12" hidden="1" customHeight="1" x14ac:dyDescent="0.2">
      <c r="A277" s="249">
        <v>185</v>
      </c>
      <c r="B277" s="250" t="s">
        <v>1910</v>
      </c>
      <c r="C277" s="254">
        <v>184.8138811334681</v>
      </c>
      <c r="D277" s="263">
        <v>1958</v>
      </c>
      <c r="E277" s="277">
        <v>2023</v>
      </c>
      <c r="F277" s="254">
        <v>115136.55</v>
      </c>
      <c r="G277" s="256">
        <v>3570527.76</v>
      </c>
      <c r="H277" s="258">
        <v>0</v>
      </c>
      <c r="I277" s="279">
        <v>0</v>
      </c>
      <c r="J277" s="279">
        <v>0</v>
      </c>
      <c r="K277" s="279">
        <v>0</v>
      </c>
      <c r="L277" s="279">
        <v>0</v>
      </c>
      <c r="M277" s="279">
        <v>0</v>
      </c>
      <c r="N277" s="258"/>
      <c r="O277" s="258">
        <v>0</v>
      </c>
      <c r="P277" s="258"/>
      <c r="Q277" s="258">
        <v>0</v>
      </c>
      <c r="R277" s="258"/>
      <c r="S277" s="258">
        <v>0</v>
      </c>
      <c r="T277" s="259">
        <v>0</v>
      </c>
      <c r="U277" s="258">
        <v>0</v>
      </c>
      <c r="V277" s="280" t="s">
        <v>234</v>
      </c>
      <c r="W277" s="275">
        <v>404</v>
      </c>
      <c r="X277" s="258">
        <v>3409854.01</v>
      </c>
      <c r="Y277" s="275">
        <v>0</v>
      </c>
      <c r="Z277" s="275">
        <v>0</v>
      </c>
      <c r="AA277" s="275">
        <v>0</v>
      </c>
      <c r="AB277" s="275">
        <v>0</v>
      </c>
      <c r="AC277" s="275">
        <v>0</v>
      </c>
      <c r="AD277" s="275">
        <v>0</v>
      </c>
      <c r="AE277" s="275">
        <v>0</v>
      </c>
      <c r="AF277" s="275">
        <v>0</v>
      </c>
      <c r="AG277" s="275">
        <v>0</v>
      </c>
      <c r="AH277" s="275">
        <v>0</v>
      </c>
      <c r="AI277" s="275">
        <v>0</v>
      </c>
      <c r="AJ277" s="275">
        <v>107115.83</v>
      </c>
      <c r="AK277" s="275">
        <v>53557.919999999998</v>
      </c>
      <c r="AL277" s="275">
        <v>0</v>
      </c>
    </row>
    <row r="278" spans="1:38" s="38" customFormat="1" ht="35.25" hidden="1" customHeight="1" x14ac:dyDescent="0.2">
      <c r="A278" s="322" t="s">
        <v>151</v>
      </c>
      <c r="B278" s="322"/>
      <c r="C278" s="254"/>
      <c r="D278" s="263"/>
      <c r="E278" s="277"/>
      <c r="F278" s="254"/>
      <c r="G278" s="256">
        <v>7833033.8099999996</v>
      </c>
      <c r="H278" s="256">
        <v>0</v>
      </c>
      <c r="I278" s="256">
        <v>0</v>
      </c>
      <c r="J278" s="256">
        <v>0</v>
      </c>
      <c r="K278" s="256">
        <v>0</v>
      </c>
      <c r="L278" s="256">
        <v>0</v>
      </c>
      <c r="M278" s="256">
        <v>0</v>
      </c>
      <c r="N278" s="256">
        <v>0</v>
      </c>
      <c r="O278" s="256">
        <v>0</v>
      </c>
      <c r="P278" s="256">
        <v>0</v>
      </c>
      <c r="Q278" s="256">
        <v>0</v>
      </c>
      <c r="R278" s="256">
        <v>0</v>
      </c>
      <c r="S278" s="256">
        <v>0</v>
      </c>
      <c r="T278" s="278">
        <v>0</v>
      </c>
      <c r="U278" s="256">
        <v>0</v>
      </c>
      <c r="V278" s="256" t="s">
        <v>202</v>
      </c>
      <c r="W278" s="256">
        <v>965</v>
      </c>
      <c r="X278" s="256">
        <v>7480547.2899999991</v>
      </c>
      <c r="Y278" s="256">
        <v>0</v>
      </c>
      <c r="Z278" s="256">
        <v>0</v>
      </c>
      <c r="AA278" s="256">
        <v>0</v>
      </c>
      <c r="AB278" s="256">
        <v>0</v>
      </c>
      <c r="AC278" s="256">
        <v>0</v>
      </c>
      <c r="AD278" s="256">
        <v>0</v>
      </c>
      <c r="AE278" s="256">
        <v>0</v>
      </c>
      <c r="AF278" s="256">
        <v>0</v>
      </c>
      <c r="AG278" s="256">
        <v>0</v>
      </c>
      <c r="AH278" s="256">
        <v>0</v>
      </c>
      <c r="AI278" s="256">
        <v>0</v>
      </c>
      <c r="AJ278" s="256">
        <v>234991.01</v>
      </c>
      <c r="AK278" s="256">
        <v>117495.51</v>
      </c>
      <c r="AL278" s="256">
        <v>0</v>
      </c>
    </row>
    <row r="279" spans="1:38" s="38" customFormat="1" ht="12" hidden="1" customHeight="1" x14ac:dyDescent="0.2">
      <c r="A279" s="324" t="s">
        <v>153</v>
      </c>
      <c r="B279" s="325"/>
      <c r="C279" s="325"/>
      <c r="D279" s="325"/>
      <c r="E279" s="325"/>
      <c r="F279" s="325"/>
      <c r="G279" s="325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325"/>
      <c r="U279" s="325"/>
      <c r="V279" s="325"/>
      <c r="W279" s="325"/>
      <c r="X279" s="325"/>
      <c r="Y279" s="325"/>
      <c r="Z279" s="325"/>
      <c r="AA279" s="325"/>
      <c r="AB279" s="325"/>
      <c r="AC279" s="325"/>
      <c r="AD279" s="325"/>
      <c r="AE279" s="325"/>
      <c r="AF279" s="325"/>
      <c r="AG279" s="325"/>
      <c r="AH279" s="325"/>
      <c r="AI279" s="325"/>
      <c r="AJ279" s="325"/>
      <c r="AK279" s="325"/>
      <c r="AL279" s="326"/>
    </row>
    <row r="280" spans="1:38" s="38" customFormat="1" ht="12" hidden="1" customHeight="1" x14ac:dyDescent="0.2">
      <c r="A280" s="249">
        <v>186</v>
      </c>
      <c r="B280" s="250" t="s">
        <v>1915</v>
      </c>
      <c r="C280" s="254">
        <v>88.822550265433648</v>
      </c>
      <c r="D280" s="263">
        <v>1947</v>
      </c>
      <c r="E280" s="277">
        <v>2023</v>
      </c>
      <c r="F280" s="254">
        <v>149761.07999999999</v>
      </c>
      <c r="G280" s="256">
        <v>3022575.47</v>
      </c>
      <c r="H280" s="258">
        <v>0</v>
      </c>
      <c r="I280" s="279">
        <v>0</v>
      </c>
      <c r="J280" s="279">
        <v>0</v>
      </c>
      <c r="K280" s="279">
        <v>0</v>
      </c>
      <c r="L280" s="279">
        <v>0</v>
      </c>
      <c r="M280" s="279">
        <v>0</v>
      </c>
      <c r="N280" s="258"/>
      <c r="O280" s="258">
        <v>0</v>
      </c>
      <c r="P280" s="258"/>
      <c r="Q280" s="258">
        <v>0</v>
      </c>
      <c r="R280" s="258"/>
      <c r="S280" s="258">
        <v>0</v>
      </c>
      <c r="T280" s="259">
        <v>0</v>
      </c>
      <c r="U280" s="258">
        <v>0</v>
      </c>
      <c r="V280" s="280" t="s">
        <v>234</v>
      </c>
      <c r="W280" s="275">
        <v>342</v>
      </c>
      <c r="X280" s="258">
        <v>2886559.58</v>
      </c>
      <c r="Y280" s="275">
        <v>0</v>
      </c>
      <c r="Z280" s="275">
        <v>0</v>
      </c>
      <c r="AA280" s="275">
        <v>0</v>
      </c>
      <c r="AB280" s="275">
        <v>0</v>
      </c>
      <c r="AC280" s="275">
        <v>0</v>
      </c>
      <c r="AD280" s="275">
        <v>0</v>
      </c>
      <c r="AE280" s="275">
        <v>0</v>
      </c>
      <c r="AF280" s="275">
        <v>0</v>
      </c>
      <c r="AG280" s="275">
        <v>0</v>
      </c>
      <c r="AH280" s="275">
        <v>0</v>
      </c>
      <c r="AI280" s="275">
        <v>0</v>
      </c>
      <c r="AJ280" s="275">
        <v>90677.26</v>
      </c>
      <c r="AK280" s="275">
        <v>45338.63</v>
      </c>
      <c r="AL280" s="275">
        <v>0</v>
      </c>
    </row>
    <row r="281" spans="1:38" s="38" customFormat="1" ht="12" hidden="1" customHeight="1" x14ac:dyDescent="0.2">
      <c r="A281" s="249">
        <v>187</v>
      </c>
      <c r="B281" s="250" t="s">
        <v>1917</v>
      </c>
      <c r="C281" s="254">
        <v>81.134578506293138</v>
      </c>
      <c r="D281" s="263">
        <v>1958</v>
      </c>
      <c r="E281" s="277">
        <v>2023</v>
      </c>
      <c r="F281" s="254">
        <v>218590.6</v>
      </c>
      <c r="G281" s="256">
        <v>2811278.51</v>
      </c>
      <c r="H281" s="258">
        <v>0</v>
      </c>
      <c r="I281" s="279">
        <v>0</v>
      </c>
      <c r="J281" s="279">
        <v>0</v>
      </c>
      <c r="K281" s="279">
        <v>0</v>
      </c>
      <c r="L281" s="279">
        <v>0</v>
      </c>
      <c r="M281" s="279">
        <v>0</v>
      </c>
      <c r="N281" s="258"/>
      <c r="O281" s="258">
        <v>0</v>
      </c>
      <c r="P281" s="258"/>
      <c r="Q281" s="258">
        <v>0</v>
      </c>
      <c r="R281" s="258"/>
      <c r="S281" s="258">
        <v>0</v>
      </c>
      <c r="T281" s="259">
        <v>0</v>
      </c>
      <c r="U281" s="258">
        <v>0</v>
      </c>
      <c r="V281" s="280" t="s">
        <v>235</v>
      </c>
      <c r="W281" s="275">
        <v>370</v>
      </c>
      <c r="X281" s="258">
        <v>2684770.97</v>
      </c>
      <c r="Y281" s="275">
        <v>0</v>
      </c>
      <c r="Z281" s="275">
        <v>0</v>
      </c>
      <c r="AA281" s="275">
        <v>0</v>
      </c>
      <c r="AB281" s="275">
        <v>0</v>
      </c>
      <c r="AC281" s="275">
        <v>0</v>
      </c>
      <c r="AD281" s="275">
        <v>0</v>
      </c>
      <c r="AE281" s="275">
        <v>0</v>
      </c>
      <c r="AF281" s="275">
        <v>0</v>
      </c>
      <c r="AG281" s="275">
        <v>0</v>
      </c>
      <c r="AH281" s="275">
        <v>0</v>
      </c>
      <c r="AI281" s="275">
        <v>0</v>
      </c>
      <c r="AJ281" s="275">
        <v>84338.36</v>
      </c>
      <c r="AK281" s="275">
        <v>42169.18</v>
      </c>
      <c r="AL281" s="275">
        <v>0</v>
      </c>
    </row>
    <row r="282" spans="1:38" s="38" customFormat="1" ht="12" hidden="1" customHeight="1" x14ac:dyDescent="0.2">
      <c r="A282" s="249">
        <v>188</v>
      </c>
      <c r="B282" s="250" t="s">
        <v>1918</v>
      </c>
      <c r="C282" s="254">
        <v>73.549047466569078</v>
      </c>
      <c r="D282" s="263">
        <v>1948</v>
      </c>
      <c r="E282" s="277">
        <v>2023</v>
      </c>
      <c r="F282" s="254">
        <v>186749.51</v>
      </c>
      <c r="G282" s="256">
        <v>2598533.1</v>
      </c>
      <c r="H282" s="258">
        <v>0</v>
      </c>
      <c r="I282" s="279">
        <v>0</v>
      </c>
      <c r="J282" s="279">
        <v>0</v>
      </c>
      <c r="K282" s="279">
        <v>0</v>
      </c>
      <c r="L282" s="279">
        <v>0</v>
      </c>
      <c r="M282" s="279">
        <v>0</v>
      </c>
      <c r="N282" s="258"/>
      <c r="O282" s="258">
        <v>0</v>
      </c>
      <c r="P282" s="258"/>
      <c r="Q282" s="258">
        <v>0</v>
      </c>
      <c r="R282" s="258"/>
      <c r="S282" s="258">
        <v>0</v>
      </c>
      <c r="T282" s="259">
        <v>0</v>
      </c>
      <c r="U282" s="258">
        <v>0</v>
      </c>
      <c r="V282" s="280" t="s">
        <v>235</v>
      </c>
      <c r="W282" s="275">
        <v>342</v>
      </c>
      <c r="X282" s="258">
        <v>2481599.11</v>
      </c>
      <c r="Y282" s="275">
        <v>0</v>
      </c>
      <c r="Z282" s="275">
        <v>0</v>
      </c>
      <c r="AA282" s="275">
        <v>0</v>
      </c>
      <c r="AB282" s="275">
        <v>0</v>
      </c>
      <c r="AC282" s="275">
        <v>0</v>
      </c>
      <c r="AD282" s="275">
        <v>0</v>
      </c>
      <c r="AE282" s="275">
        <v>0</v>
      </c>
      <c r="AF282" s="275">
        <v>0</v>
      </c>
      <c r="AG282" s="275">
        <v>0</v>
      </c>
      <c r="AH282" s="275">
        <v>0</v>
      </c>
      <c r="AI282" s="275">
        <v>0</v>
      </c>
      <c r="AJ282" s="275">
        <v>77955.990000000005</v>
      </c>
      <c r="AK282" s="275">
        <v>38978</v>
      </c>
      <c r="AL282" s="275">
        <v>0</v>
      </c>
    </row>
    <row r="283" spans="1:38" s="38" customFormat="1" ht="12" hidden="1" customHeight="1" x14ac:dyDescent="0.2">
      <c r="A283" s="249">
        <v>189</v>
      </c>
      <c r="B283" s="250" t="s">
        <v>1919</v>
      </c>
      <c r="C283" s="254">
        <v>74.484829289012339</v>
      </c>
      <c r="D283" s="263">
        <v>1948</v>
      </c>
      <c r="E283" s="277">
        <v>2023</v>
      </c>
      <c r="F283" s="254">
        <v>161024.51</v>
      </c>
      <c r="G283" s="256">
        <v>2598533.1</v>
      </c>
      <c r="H283" s="258">
        <v>0</v>
      </c>
      <c r="I283" s="279">
        <v>0</v>
      </c>
      <c r="J283" s="279">
        <v>0</v>
      </c>
      <c r="K283" s="279">
        <v>0</v>
      </c>
      <c r="L283" s="279">
        <v>0</v>
      </c>
      <c r="M283" s="279">
        <v>0</v>
      </c>
      <c r="N283" s="258"/>
      <c r="O283" s="258">
        <v>0</v>
      </c>
      <c r="P283" s="258"/>
      <c r="Q283" s="258">
        <v>0</v>
      </c>
      <c r="R283" s="258"/>
      <c r="S283" s="258">
        <v>0</v>
      </c>
      <c r="T283" s="259">
        <v>0</v>
      </c>
      <c r="U283" s="258">
        <v>0</v>
      </c>
      <c r="V283" s="280" t="s">
        <v>235</v>
      </c>
      <c r="W283" s="275">
        <v>342</v>
      </c>
      <c r="X283" s="258">
        <v>2481599.11</v>
      </c>
      <c r="Y283" s="275">
        <v>0</v>
      </c>
      <c r="Z283" s="275">
        <v>0</v>
      </c>
      <c r="AA283" s="275">
        <v>0</v>
      </c>
      <c r="AB283" s="275">
        <v>0</v>
      </c>
      <c r="AC283" s="275">
        <v>0</v>
      </c>
      <c r="AD283" s="275">
        <v>0</v>
      </c>
      <c r="AE283" s="275">
        <v>0</v>
      </c>
      <c r="AF283" s="275">
        <v>0</v>
      </c>
      <c r="AG283" s="275">
        <v>0</v>
      </c>
      <c r="AH283" s="275">
        <v>0</v>
      </c>
      <c r="AI283" s="275">
        <v>0</v>
      </c>
      <c r="AJ283" s="275">
        <v>77955.990000000005</v>
      </c>
      <c r="AK283" s="275">
        <v>38978</v>
      </c>
      <c r="AL283" s="275">
        <v>0</v>
      </c>
    </row>
    <row r="284" spans="1:38" s="38" customFormat="1" ht="46.5" hidden="1" customHeight="1" x14ac:dyDescent="0.2">
      <c r="A284" s="323" t="s">
        <v>152</v>
      </c>
      <c r="B284" s="323"/>
      <c r="C284" s="254"/>
      <c r="D284" s="263"/>
      <c r="E284" s="277"/>
      <c r="F284" s="254"/>
      <c r="G284" s="256">
        <v>11030920.18</v>
      </c>
      <c r="H284" s="256">
        <v>0</v>
      </c>
      <c r="I284" s="256">
        <v>0</v>
      </c>
      <c r="J284" s="256">
        <v>0</v>
      </c>
      <c r="K284" s="256">
        <v>0</v>
      </c>
      <c r="L284" s="256">
        <v>0</v>
      </c>
      <c r="M284" s="256">
        <v>0</v>
      </c>
      <c r="N284" s="256">
        <v>0</v>
      </c>
      <c r="O284" s="256">
        <v>0</v>
      </c>
      <c r="P284" s="256">
        <v>0</v>
      </c>
      <c r="Q284" s="256">
        <v>0</v>
      </c>
      <c r="R284" s="256">
        <v>0</v>
      </c>
      <c r="S284" s="256">
        <v>0</v>
      </c>
      <c r="T284" s="278">
        <v>0</v>
      </c>
      <c r="U284" s="256">
        <v>0</v>
      </c>
      <c r="V284" s="256" t="s">
        <v>202</v>
      </c>
      <c r="W284" s="256">
        <v>1396</v>
      </c>
      <c r="X284" s="256">
        <v>10534528.77</v>
      </c>
      <c r="Y284" s="256">
        <v>0</v>
      </c>
      <c r="Z284" s="256">
        <v>0</v>
      </c>
      <c r="AA284" s="256">
        <v>0</v>
      </c>
      <c r="AB284" s="256">
        <v>0</v>
      </c>
      <c r="AC284" s="256">
        <v>0</v>
      </c>
      <c r="AD284" s="256">
        <v>0</v>
      </c>
      <c r="AE284" s="256">
        <v>0</v>
      </c>
      <c r="AF284" s="256">
        <v>0</v>
      </c>
      <c r="AG284" s="256">
        <v>0</v>
      </c>
      <c r="AH284" s="256">
        <v>0</v>
      </c>
      <c r="AI284" s="256">
        <v>0</v>
      </c>
      <c r="AJ284" s="256">
        <v>330927.59999999998</v>
      </c>
      <c r="AK284" s="256">
        <v>165463.81</v>
      </c>
      <c r="AL284" s="256">
        <v>0</v>
      </c>
    </row>
    <row r="285" spans="1:38" s="38" customFormat="1" ht="12" hidden="1" customHeight="1" x14ac:dyDescent="0.2">
      <c r="A285" s="332" t="s">
        <v>155</v>
      </c>
      <c r="B285" s="333"/>
      <c r="C285" s="333"/>
      <c r="D285" s="333"/>
      <c r="E285" s="333"/>
      <c r="F285" s="333"/>
      <c r="G285" s="333"/>
      <c r="H285" s="333"/>
      <c r="I285" s="333"/>
      <c r="J285" s="333"/>
      <c r="K285" s="333"/>
      <c r="L285" s="333"/>
      <c r="M285" s="333"/>
      <c r="N285" s="333"/>
      <c r="O285" s="333"/>
      <c r="P285" s="333"/>
      <c r="Q285" s="333"/>
      <c r="R285" s="333"/>
      <c r="S285" s="333"/>
      <c r="T285" s="333"/>
      <c r="U285" s="333"/>
      <c r="V285" s="333"/>
      <c r="W285" s="333"/>
      <c r="X285" s="333"/>
      <c r="Y285" s="333"/>
      <c r="Z285" s="333"/>
      <c r="AA285" s="333"/>
      <c r="AB285" s="333"/>
      <c r="AC285" s="333"/>
      <c r="AD285" s="333"/>
      <c r="AE285" s="333"/>
      <c r="AF285" s="333"/>
      <c r="AG285" s="333"/>
      <c r="AH285" s="333"/>
      <c r="AI285" s="333"/>
      <c r="AJ285" s="333"/>
      <c r="AK285" s="333"/>
      <c r="AL285" s="334"/>
    </row>
    <row r="286" spans="1:38" s="38" customFormat="1" ht="12" hidden="1" customHeight="1" x14ac:dyDescent="0.2">
      <c r="A286" s="249">
        <v>190</v>
      </c>
      <c r="B286" s="250" t="s">
        <v>1956</v>
      </c>
      <c r="C286" s="254">
        <v>20.076723341173118</v>
      </c>
      <c r="D286" s="263">
        <v>1977</v>
      </c>
      <c r="E286" s="277">
        <v>2023</v>
      </c>
      <c r="F286" s="254">
        <v>1998799.99</v>
      </c>
      <c r="G286" s="256">
        <v>9041212.6199999992</v>
      </c>
      <c r="H286" s="258">
        <v>0</v>
      </c>
      <c r="I286" s="279">
        <v>0</v>
      </c>
      <c r="J286" s="279">
        <v>0</v>
      </c>
      <c r="K286" s="279">
        <v>0</v>
      </c>
      <c r="L286" s="279">
        <v>0</v>
      </c>
      <c r="M286" s="279">
        <v>0</v>
      </c>
      <c r="N286" s="258"/>
      <c r="O286" s="258">
        <v>0</v>
      </c>
      <c r="P286" s="258"/>
      <c r="Q286" s="258">
        <v>0</v>
      </c>
      <c r="R286" s="258"/>
      <c r="S286" s="258">
        <v>0</v>
      </c>
      <c r="T286" s="257">
        <v>0</v>
      </c>
      <c r="U286" s="258">
        <v>0</v>
      </c>
      <c r="V286" s="280" t="s">
        <v>234</v>
      </c>
      <c r="W286" s="275">
        <v>1023</v>
      </c>
      <c r="X286" s="258">
        <v>8634358.0500000007</v>
      </c>
      <c r="Y286" s="275">
        <v>0</v>
      </c>
      <c r="Z286" s="275">
        <v>0</v>
      </c>
      <c r="AA286" s="275">
        <v>0</v>
      </c>
      <c r="AB286" s="275">
        <v>0</v>
      </c>
      <c r="AC286" s="275">
        <v>0</v>
      </c>
      <c r="AD286" s="275">
        <v>0</v>
      </c>
      <c r="AE286" s="275">
        <v>0</v>
      </c>
      <c r="AF286" s="275">
        <v>0</v>
      </c>
      <c r="AG286" s="275">
        <v>0</v>
      </c>
      <c r="AH286" s="275">
        <v>0</v>
      </c>
      <c r="AI286" s="275">
        <v>0</v>
      </c>
      <c r="AJ286" s="275">
        <v>271236.38</v>
      </c>
      <c r="AK286" s="275">
        <v>135618.19</v>
      </c>
      <c r="AL286" s="275">
        <v>0</v>
      </c>
    </row>
    <row r="287" spans="1:38" s="38" customFormat="1" ht="12" hidden="1" customHeight="1" x14ac:dyDescent="0.2">
      <c r="A287" s="249">
        <v>191</v>
      </c>
      <c r="B287" s="250" t="s">
        <v>1959</v>
      </c>
      <c r="C287" s="254">
        <v>50.26128586856597</v>
      </c>
      <c r="D287" s="263">
        <v>1990</v>
      </c>
      <c r="E287" s="277">
        <v>2023</v>
      </c>
      <c r="F287" s="254">
        <v>731992.06</v>
      </c>
      <c r="G287" s="256">
        <v>6363316.79</v>
      </c>
      <c r="H287" s="258">
        <v>0</v>
      </c>
      <c r="I287" s="279">
        <v>0</v>
      </c>
      <c r="J287" s="279">
        <v>0</v>
      </c>
      <c r="K287" s="279">
        <v>0</v>
      </c>
      <c r="L287" s="279">
        <v>0</v>
      </c>
      <c r="M287" s="279">
        <v>0</v>
      </c>
      <c r="N287" s="258"/>
      <c r="O287" s="258">
        <v>0</v>
      </c>
      <c r="P287" s="258"/>
      <c r="Q287" s="258">
        <v>0</v>
      </c>
      <c r="R287" s="258"/>
      <c r="S287" s="258">
        <v>0</v>
      </c>
      <c r="T287" s="257">
        <v>0</v>
      </c>
      <c r="U287" s="258">
        <v>0</v>
      </c>
      <c r="V287" s="280" t="s">
        <v>234</v>
      </c>
      <c r="W287" s="275">
        <v>720</v>
      </c>
      <c r="X287" s="258">
        <v>6076967.54</v>
      </c>
      <c r="Y287" s="275">
        <v>0</v>
      </c>
      <c r="Z287" s="275">
        <v>0</v>
      </c>
      <c r="AA287" s="275">
        <v>0</v>
      </c>
      <c r="AB287" s="275">
        <v>0</v>
      </c>
      <c r="AC287" s="275">
        <v>0</v>
      </c>
      <c r="AD287" s="275">
        <v>0</v>
      </c>
      <c r="AE287" s="275">
        <v>0</v>
      </c>
      <c r="AF287" s="275">
        <v>0</v>
      </c>
      <c r="AG287" s="275">
        <v>0</v>
      </c>
      <c r="AH287" s="275">
        <v>0</v>
      </c>
      <c r="AI287" s="275">
        <v>0</v>
      </c>
      <c r="AJ287" s="275">
        <v>190899.5</v>
      </c>
      <c r="AK287" s="275">
        <v>95449.75</v>
      </c>
      <c r="AL287" s="275">
        <v>0</v>
      </c>
    </row>
    <row r="288" spans="1:38" s="38" customFormat="1" ht="12" hidden="1" customHeight="1" x14ac:dyDescent="0.2">
      <c r="A288" s="249">
        <v>192</v>
      </c>
      <c r="B288" s="250" t="s">
        <v>1963</v>
      </c>
      <c r="C288" s="254">
        <v>17.014529302725343</v>
      </c>
      <c r="D288" s="263">
        <v>1996</v>
      </c>
      <c r="E288" s="277">
        <v>2023</v>
      </c>
      <c r="F288" s="254">
        <v>1747307.67</v>
      </c>
      <c r="G288" s="256">
        <v>7052676.1100000003</v>
      </c>
      <c r="H288" s="258">
        <v>0</v>
      </c>
      <c r="I288" s="279">
        <v>0</v>
      </c>
      <c r="J288" s="279">
        <v>0</v>
      </c>
      <c r="K288" s="279">
        <v>0</v>
      </c>
      <c r="L288" s="279">
        <v>0</v>
      </c>
      <c r="M288" s="279">
        <v>0</v>
      </c>
      <c r="N288" s="258"/>
      <c r="O288" s="258">
        <v>0</v>
      </c>
      <c r="P288" s="258"/>
      <c r="Q288" s="258">
        <v>0</v>
      </c>
      <c r="R288" s="258"/>
      <c r="S288" s="258">
        <v>0</v>
      </c>
      <c r="T288" s="257">
        <v>0</v>
      </c>
      <c r="U288" s="258">
        <v>0</v>
      </c>
      <c r="V288" s="280" t="s">
        <v>234</v>
      </c>
      <c r="W288" s="275">
        <v>798</v>
      </c>
      <c r="X288" s="258">
        <v>6735305.6900000004</v>
      </c>
      <c r="Y288" s="275">
        <v>0</v>
      </c>
      <c r="Z288" s="275">
        <v>0</v>
      </c>
      <c r="AA288" s="275">
        <v>0</v>
      </c>
      <c r="AB288" s="275">
        <v>0</v>
      </c>
      <c r="AC288" s="275">
        <v>0</v>
      </c>
      <c r="AD288" s="275">
        <v>0</v>
      </c>
      <c r="AE288" s="275">
        <v>0</v>
      </c>
      <c r="AF288" s="275">
        <v>0</v>
      </c>
      <c r="AG288" s="275">
        <v>0</v>
      </c>
      <c r="AH288" s="275">
        <v>0</v>
      </c>
      <c r="AI288" s="275">
        <v>0</v>
      </c>
      <c r="AJ288" s="275">
        <v>211580.28</v>
      </c>
      <c r="AK288" s="275">
        <v>105790.14</v>
      </c>
      <c r="AL288" s="275">
        <v>0</v>
      </c>
    </row>
    <row r="289" spans="1:38" s="38" customFormat="1" ht="12" hidden="1" customHeight="1" x14ac:dyDescent="0.2">
      <c r="A289" s="249">
        <v>193</v>
      </c>
      <c r="B289" s="250" t="s">
        <v>1967</v>
      </c>
      <c r="C289" s="254">
        <v>20.45791422799423</v>
      </c>
      <c r="D289" s="263">
        <v>1985</v>
      </c>
      <c r="E289" s="277">
        <v>2023</v>
      </c>
      <c r="F289" s="254">
        <v>1471037.46</v>
      </c>
      <c r="G289" s="256">
        <v>6787537.9199999999</v>
      </c>
      <c r="H289" s="258">
        <v>0</v>
      </c>
      <c r="I289" s="279">
        <v>0</v>
      </c>
      <c r="J289" s="279">
        <v>0</v>
      </c>
      <c r="K289" s="279">
        <v>0</v>
      </c>
      <c r="L289" s="279">
        <v>0</v>
      </c>
      <c r="M289" s="279">
        <v>0</v>
      </c>
      <c r="N289" s="258"/>
      <c r="O289" s="258">
        <v>0</v>
      </c>
      <c r="P289" s="258"/>
      <c r="Q289" s="258">
        <v>0</v>
      </c>
      <c r="R289" s="258"/>
      <c r="S289" s="258">
        <v>0</v>
      </c>
      <c r="T289" s="257">
        <v>0</v>
      </c>
      <c r="U289" s="258">
        <v>0</v>
      </c>
      <c r="V289" s="280" t="s">
        <v>234</v>
      </c>
      <c r="W289" s="275">
        <v>768</v>
      </c>
      <c r="X289" s="258">
        <v>6482098.71</v>
      </c>
      <c r="Y289" s="275">
        <v>0</v>
      </c>
      <c r="Z289" s="275">
        <v>0</v>
      </c>
      <c r="AA289" s="275">
        <v>0</v>
      </c>
      <c r="AB289" s="275">
        <v>0</v>
      </c>
      <c r="AC289" s="275">
        <v>0</v>
      </c>
      <c r="AD289" s="275">
        <v>0</v>
      </c>
      <c r="AE289" s="275">
        <v>0</v>
      </c>
      <c r="AF289" s="275">
        <v>0</v>
      </c>
      <c r="AG289" s="275">
        <v>0</v>
      </c>
      <c r="AH289" s="275">
        <v>0</v>
      </c>
      <c r="AI289" s="275">
        <v>0</v>
      </c>
      <c r="AJ289" s="275">
        <v>203626.14</v>
      </c>
      <c r="AK289" s="275">
        <v>101813.07</v>
      </c>
      <c r="AL289" s="275">
        <v>0</v>
      </c>
    </row>
    <row r="290" spans="1:38" s="38" customFormat="1" ht="41.25" hidden="1" customHeight="1" x14ac:dyDescent="0.2">
      <c r="A290" s="322" t="s">
        <v>154</v>
      </c>
      <c r="B290" s="322"/>
      <c r="C290" s="254"/>
      <c r="D290" s="263"/>
      <c r="E290" s="277"/>
      <c r="F290" s="254"/>
      <c r="G290" s="256">
        <v>29244743.439999998</v>
      </c>
      <c r="H290" s="256">
        <v>0</v>
      </c>
      <c r="I290" s="256">
        <v>0</v>
      </c>
      <c r="J290" s="256">
        <v>0</v>
      </c>
      <c r="K290" s="256">
        <v>0</v>
      </c>
      <c r="L290" s="256">
        <v>0</v>
      </c>
      <c r="M290" s="256">
        <v>0</v>
      </c>
      <c r="N290" s="256">
        <v>0</v>
      </c>
      <c r="O290" s="256">
        <v>0</v>
      </c>
      <c r="P290" s="256">
        <v>0</v>
      </c>
      <c r="Q290" s="256">
        <v>0</v>
      </c>
      <c r="R290" s="256">
        <v>0</v>
      </c>
      <c r="S290" s="256">
        <v>0</v>
      </c>
      <c r="T290" s="278">
        <v>0</v>
      </c>
      <c r="U290" s="256">
        <v>0</v>
      </c>
      <c r="V290" s="256" t="s">
        <v>202</v>
      </c>
      <c r="W290" s="256">
        <v>3309</v>
      </c>
      <c r="X290" s="256">
        <v>27928729.990000002</v>
      </c>
      <c r="Y290" s="256">
        <v>0</v>
      </c>
      <c r="Z290" s="256">
        <v>0</v>
      </c>
      <c r="AA290" s="256">
        <v>0</v>
      </c>
      <c r="AB290" s="256">
        <v>0</v>
      </c>
      <c r="AC290" s="256">
        <v>0</v>
      </c>
      <c r="AD290" s="256">
        <v>0</v>
      </c>
      <c r="AE290" s="256">
        <v>0</v>
      </c>
      <c r="AF290" s="256">
        <v>0</v>
      </c>
      <c r="AG290" s="256">
        <v>0</v>
      </c>
      <c r="AH290" s="256">
        <v>0</v>
      </c>
      <c r="AI290" s="256">
        <v>0</v>
      </c>
      <c r="AJ290" s="256">
        <v>877342.3</v>
      </c>
      <c r="AK290" s="256">
        <v>438671.15</v>
      </c>
      <c r="AL290" s="256">
        <v>0</v>
      </c>
    </row>
    <row r="291" spans="1:38" s="38" customFormat="1" ht="12" hidden="1" customHeight="1" x14ac:dyDescent="0.2">
      <c r="A291" s="324" t="s">
        <v>247</v>
      </c>
      <c r="B291" s="325"/>
      <c r="C291" s="325"/>
      <c r="D291" s="325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5"/>
      <c r="AA291" s="325"/>
      <c r="AB291" s="325"/>
      <c r="AC291" s="325"/>
      <c r="AD291" s="325"/>
      <c r="AE291" s="325"/>
      <c r="AF291" s="325"/>
      <c r="AG291" s="325"/>
      <c r="AH291" s="325"/>
      <c r="AI291" s="325"/>
      <c r="AJ291" s="325"/>
      <c r="AK291" s="325"/>
      <c r="AL291" s="326"/>
    </row>
    <row r="292" spans="1:38" s="38" customFormat="1" ht="12" hidden="1" customHeight="1" x14ac:dyDescent="0.2">
      <c r="A292" s="249">
        <v>194</v>
      </c>
      <c r="B292" s="250" t="s">
        <v>1977</v>
      </c>
      <c r="C292" s="254">
        <v>54.533478946990883</v>
      </c>
      <c r="D292" s="263">
        <v>1966</v>
      </c>
      <c r="E292" s="277">
        <v>2023</v>
      </c>
      <c r="F292" s="254">
        <v>324171.43</v>
      </c>
      <c r="G292" s="256">
        <v>3365176.35</v>
      </c>
      <c r="H292" s="258">
        <v>0</v>
      </c>
      <c r="I292" s="279">
        <v>0</v>
      </c>
      <c r="J292" s="279">
        <v>0</v>
      </c>
      <c r="K292" s="279">
        <v>0</v>
      </c>
      <c r="L292" s="279">
        <v>0</v>
      </c>
      <c r="M292" s="279">
        <v>0</v>
      </c>
      <c r="N292" s="258"/>
      <c r="O292" s="258">
        <v>0</v>
      </c>
      <c r="P292" s="258"/>
      <c r="Q292" s="258">
        <v>0</v>
      </c>
      <c r="R292" s="258"/>
      <c r="S292" s="258">
        <v>0</v>
      </c>
      <c r="T292" s="257">
        <v>0</v>
      </c>
      <c r="U292" s="258">
        <v>0</v>
      </c>
      <c r="V292" s="280" t="s">
        <v>235</v>
      </c>
      <c r="W292" s="275">
        <v>442.9</v>
      </c>
      <c r="X292" s="258">
        <v>3213743.41</v>
      </c>
      <c r="Y292" s="275">
        <v>0</v>
      </c>
      <c r="Z292" s="275">
        <v>0</v>
      </c>
      <c r="AA292" s="275">
        <v>0</v>
      </c>
      <c r="AB292" s="275">
        <v>0</v>
      </c>
      <c r="AC292" s="275">
        <v>0</v>
      </c>
      <c r="AD292" s="275">
        <v>0</v>
      </c>
      <c r="AE292" s="275">
        <v>0</v>
      </c>
      <c r="AF292" s="275">
        <v>0</v>
      </c>
      <c r="AG292" s="275">
        <v>0</v>
      </c>
      <c r="AH292" s="275">
        <v>0</v>
      </c>
      <c r="AI292" s="275">
        <v>0</v>
      </c>
      <c r="AJ292" s="275">
        <v>100955.29</v>
      </c>
      <c r="AK292" s="275">
        <v>50477.65</v>
      </c>
      <c r="AL292" s="275">
        <v>0</v>
      </c>
    </row>
    <row r="293" spans="1:38" ht="28.5" hidden="1" customHeight="1" x14ac:dyDescent="0.2">
      <c r="A293" s="323" t="s">
        <v>248</v>
      </c>
      <c r="B293" s="323"/>
      <c r="C293" s="281"/>
      <c r="D293" s="281"/>
      <c r="E293" s="281"/>
      <c r="F293" s="281"/>
      <c r="G293" s="282">
        <v>3365176.35</v>
      </c>
      <c r="H293" s="282">
        <v>0</v>
      </c>
      <c r="I293" s="282">
        <v>0</v>
      </c>
      <c r="J293" s="282">
        <v>0</v>
      </c>
      <c r="K293" s="282">
        <v>0</v>
      </c>
      <c r="L293" s="282">
        <v>0</v>
      </c>
      <c r="M293" s="282">
        <v>0</v>
      </c>
      <c r="N293" s="282">
        <v>0</v>
      </c>
      <c r="O293" s="282">
        <v>0</v>
      </c>
      <c r="P293" s="282">
        <v>0</v>
      </c>
      <c r="Q293" s="282">
        <v>0</v>
      </c>
      <c r="R293" s="282">
        <v>0</v>
      </c>
      <c r="S293" s="282">
        <v>0</v>
      </c>
      <c r="T293" s="283">
        <v>0</v>
      </c>
      <c r="U293" s="282">
        <v>0</v>
      </c>
      <c r="V293" s="282" t="s">
        <v>202</v>
      </c>
      <c r="W293" s="282">
        <v>442.9</v>
      </c>
      <c r="X293" s="282">
        <v>3213743.41</v>
      </c>
      <c r="Y293" s="282">
        <v>0</v>
      </c>
      <c r="Z293" s="282">
        <v>0</v>
      </c>
      <c r="AA293" s="282">
        <v>0</v>
      </c>
      <c r="AB293" s="282">
        <v>0</v>
      </c>
      <c r="AC293" s="282">
        <v>0</v>
      </c>
      <c r="AD293" s="282">
        <v>0</v>
      </c>
      <c r="AE293" s="282">
        <v>0</v>
      </c>
      <c r="AF293" s="282">
        <v>0</v>
      </c>
      <c r="AG293" s="282">
        <v>0</v>
      </c>
      <c r="AH293" s="282">
        <v>0</v>
      </c>
      <c r="AI293" s="282">
        <v>0</v>
      </c>
      <c r="AJ293" s="282">
        <v>100955.29</v>
      </c>
      <c r="AK293" s="282">
        <v>50477.65</v>
      </c>
      <c r="AL293" s="282">
        <v>0</v>
      </c>
    </row>
    <row r="294" spans="1:38" s="4" customFormat="1" ht="15" customHeight="1" x14ac:dyDescent="0.2">
      <c r="A294" s="389" t="s">
        <v>2220</v>
      </c>
      <c r="B294" s="390"/>
      <c r="C294" s="390"/>
      <c r="D294" s="390"/>
      <c r="E294" s="390"/>
      <c r="F294" s="390"/>
      <c r="G294" s="390"/>
      <c r="H294" s="390"/>
      <c r="I294" s="390"/>
      <c r="J294" s="390"/>
      <c r="K294" s="390"/>
      <c r="L294" s="390"/>
      <c r="M294" s="390"/>
      <c r="N294" s="390"/>
      <c r="O294" s="390"/>
      <c r="P294" s="390"/>
      <c r="Q294" s="390"/>
      <c r="R294" s="390"/>
      <c r="S294" s="390"/>
      <c r="T294" s="390"/>
      <c r="U294" s="390"/>
      <c r="V294" s="390"/>
      <c r="W294" s="390"/>
      <c r="X294" s="390"/>
      <c r="Y294" s="390"/>
      <c r="Z294" s="390"/>
      <c r="AA294" s="390"/>
      <c r="AB294" s="390"/>
      <c r="AC294" s="390"/>
      <c r="AD294" s="390"/>
      <c r="AE294" s="390"/>
      <c r="AF294" s="390"/>
      <c r="AG294" s="390"/>
      <c r="AH294" s="390"/>
      <c r="AI294" s="390"/>
      <c r="AJ294" s="390"/>
      <c r="AK294" s="390"/>
      <c r="AL294" s="390"/>
    </row>
    <row r="295" spans="1:38" s="38" customFormat="1" ht="16.5" hidden="1" customHeight="1" x14ac:dyDescent="0.2">
      <c r="A295" s="341" t="s">
        <v>2221</v>
      </c>
      <c r="B295" s="341"/>
      <c r="C295" s="252"/>
      <c r="D295" s="252"/>
      <c r="E295" s="252"/>
      <c r="F295" s="267"/>
      <c r="G295" s="258">
        <v>1018754696.3200002</v>
      </c>
      <c r="H295" s="258">
        <v>48515783.700000003</v>
      </c>
      <c r="I295" s="258">
        <v>12528687.610000001</v>
      </c>
      <c r="J295" s="258">
        <v>2680</v>
      </c>
      <c r="K295" s="258">
        <v>14730908.23</v>
      </c>
      <c r="L295" s="258">
        <v>2023</v>
      </c>
      <c r="M295" s="258">
        <v>10607318.59</v>
      </c>
      <c r="N295" s="258">
        <v>1455</v>
      </c>
      <c r="O295" s="258">
        <v>3417578.42</v>
      </c>
      <c r="P295" s="258">
        <v>1420</v>
      </c>
      <c r="Q295" s="258">
        <v>3909961.76</v>
      </c>
      <c r="R295" s="258">
        <v>1270</v>
      </c>
      <c r="S295" s="258">
        <v>3321329.09</v>
      </c>
      <c r="T295" s="265">
        <v>167</v>
      </c>
      <c r="U295" s="258">
        <v>443715961.32000035</v>
      </c>
      <c r="V295" s="258" t="s">
        <v>202</v>
      </c>
      <c r="W295" s="258">
        <v>62466.229999999996</v>
      </c>
      <c r="X295" s="258">
        <v>469888333.78000003</v>
      </c>
      <c r="Y295" s="258">
        <v>0</v>
      </c>
      <c r="Z295" s="258">
        <v>0</v>
      </c>
      <c r="AA295" s="258">
        <v>875.6</v>
      </c>
      <c r="AB295" s="258">
        <v>7683497.3000000007</v>
      </c>
      <c r="AC295" s="258">
        <v>0</v>
      </c>
      <c r="AD295" s="258">
        <v>0</v>
      </c>
      <c r="AE295" s="258">
        <v>0</v>
      </c>
      <c r="AF295" s="258">
        <v>0</v>
      </c>
      <c r="AG295" s="258">
        <v>0</v>
      </c>
      <c r="AH295" s="258">
        <v>0</v>
      </c>
      <c r="AI295" s="258">
        <v>3107158.82</v>
      </c>
      <c r="AJ295" s="258">
        <v>30562640.84</v>
      </c>
      <c r="AK295" s="258">
        <v>15281320.560000001</v>
      </c>
      <c r="AL295" s="258">
        <v>0</v>
      </c>
    </row>
    <row r="296" spans="1:38" s="38" customFormat="1" ht="12" hidden="1" customHeight="1" x14ac:dyDescent="0.2">
      <c r="A296" s="342" t="s">
        <v>239</v>
      </c>
      <c r="B296" s="343"/>
      <c r="C296" s="343"/>
      <c r="D296" s="343"/>
      <c r="E296" s="343"/>
      <c r="F296" s="343"/>
      <c r="G296" s="343"/>
      <c r="H296" s="343"/>
      <c r="I296" s="343"/>
      <c r="J296" s="343"/>
      <c r="K296" s="343"/>
      <c r="L296" s="343"/>
      <c r="M296" s="343"/>
      <c r="N296" s="343"/>
      <c r="O296" s="343"/>
      <c r="P296" s="343"/>
      <c r="Q296" s="343"/>
      <c r="R296" s="343"/>
      <c r="S296" s="343"/>
      <c r="T296" s="343"/>
      <c r="U296" s="343"/>
      <c r="V296" s="343"/>
      <c r="W296" s="343"/>
      <c r="X296" s="343"/>
      <c r="Y296" s="343"/>
      <c r="Z296" s="343"/>
      <c r="AA296" s="343"/>
      <c r="AB296" s="343"/>
      <c r="AC296" s="343"/>
      <c r="AD296" s="343"/>
      <c r="AE296" s="343"/>
      <c r="AF296" s="343"/>
      <c r="AG296" s="343"/>
      <c r="AH296" s="343"/>
      <c r="AI296" s="343"/>
      <c r="AJ296" s="343"/>
      <c r="AK296" s="343"/>
      <c r="AL296" s="344"/>
    </row>
    <row r="297" spans="1:38" s="38" customFormat="1" ht="12" hidden="1" customHeight="1" x14ac:dyDescent="0.2">
      <c r="A297" s="249">
        <v>1</v>
      </c>
      <c r="B297" s="250" t="s">
        <v>825</v>
      </c>
      <c r="C297" s="254">
        <v>7.9843017669254559</v>
      </c>
      <c r="D297" s="263">
        <v>1998</v>
      </c>
      <c r="E297" s="264">
        <v>2024</v>
      </c>
      <c r="F297" s="254">
        <v>3438738.87</v>
      </c>
      <c r="G297" s="256">
        <v>8346539.7000000002</v>
      </c>
      <c r="H297" s="258">
        <v>0</v>
      </c>
      <c r="I297" s="256">
        <v>0</v>
      </c>
      <c r="J297" s="256">
        <v>0</v>
      </c>
      <c r="K297" s="256">
        <v>0</v>
      </c>
      <c r="L297" s="256">
        <v>0</v>
      </c>
      <c r="M297" s="256">
        <v>0</v>
      </c>
      <c r="N297" s="258"/>
      <c r="O297" s="258">
        <v>0</v>
      </c>
      <c r="P297" s="258"/>
      <c r="Q297" s="258">
        <v>0</v>
      </c>
      <c r="R297" s="258"/>
      <c r="S297" s="258">
        <v>0</v>
      </c>
      <c r="T297" s="249">
        <v>3</v>
      </c>
      <c r="U297" s="258">
        <v>7970945.4100000001</v>
      </c>
      <c r="V297" s="276"/>
      <c r="W297" s="258">
        <v>0</v>
      </c>
      <c r="X297" s="258">
        <v>0</v>
      </c>
      <c r="Y297" s="275">
        <v>0</v>
      </c>
      <c r="Z297" s="275">
        <v>0</v>
      </c>
      <c r="AA297" s="275">
        <v>0</v>
      </c>
      <c r="AB297" s="275">
        <v>0</v>
      </c>
      <c r="AC297" s="275">
        <v>0</v>
      </c>
      <c r="AD297" s="275">
        <v>0</v>
      </c>
      <c r="AE297" s="275">
        <v>0</v>
      </c>
      <c r="AF297" s="275">
        <v>0</v>
      </c>
      <c r="AG297" s="275">
        <v>0</v>
      </c>
      <c r="AH297" s="275">
        <v>0</v>
      </c>
      <c r="AI297" s="275">
        <v>0</v>
      </c>
      <c r="AJ297" s="275">
        <v>250396.19</v>
      </c>
      <c r="AK297" s="275">
        <v>125198.1</v>
      </c>
      <c r="AL297" s="275">
        <v>0</v>
      </c>
    </row>
    <row r="298" spans="1:38" s="38" customFormat="1" ht="12" hidden="1" customHeight="1" x14ac:dyDescent="0.2">
      <c r="A298" s="249">
        <v>2</v>
      </c>
      <c r="B298" s="250" t="s">
        <v>834</v>
      </c>
      <c r="C298" s="254">
        <v>9.5344289040217127</v>
      </c>
      <c r="D298" s="263">
        <v>1990</v>
      </c>
      <c r="E298" s="277">
        <v>2024</v>
      </c>
      <c r="F298" s="254">
        <v>4120552.81</v>
      </c>
      <c r="G298" s="256">
        <v>11128719.6</v>
      </c>
      <c r="H298" s="258">
        <v>0</v>
      </c>
      <c r="I298" s="256">
        <v>0</v>
      </c>
      <c r="J298" s="256">
        <v>0</v>
      </c>
      <c r="K298" s="256">
        <v>0</v>
      </c>
      <c r="L298" s="256">
        <v>0</v>
      </c>
      <c r="M298" s="256">
        <v>0</v>
      </c>
      <c r="N298" s="258"/>
      <c r="O298" s="258">
        <v>0</v>
      </c>
      <c r="P298" s="258"/>
      <c r="Q298" s="258">
        <v>0</v>
      </c>
      <c r="R298" s="258"/>
      <c r="S298" s="258">
        <v>0</v>
      </c>
      <c r="T298" s="249">
        <v>4</v>
      </c>
      <c r="U298" s="258">
        <v>10627927.220000001</v>
      </c>
      <c r="V298" s="276"/>
      <c r="W298" s="258">
        <v>0</v>
      </c>
      <c r="X298" s="258">
        <v>0</v>
      </c>
      <c r="Y298" s="275">
        <v>0</v>
      </c>
      <c r="Z298" s="275">
        <v>0</v>
      </c>
      <c r="AA298" s="275">
        <v>0</v>
      </c>
      <c r="AB298" s="275">
        <v>0</v>
      </c>
      <c r="AC298" s="275">
        <v>0</v>
      </c>
      <c r="AD298" s="275">
        <v>0</v>
      </c>
      <c r="AE298" s="275">
        <v>0</v>
      </c>
      <c r="AF298" s="275">
        <v>0</v>
      </c>
      <c r="AG298" s="275">
        <v>0</v>
      </c>
      <c r="AH298" s="275">
        <v>0</v>
      </c>
      <c r="AI298" s="275">
        <v>0</v>
      </c>
      <c r="AJ298" s="275">
        <v>333861.59000000003</v>
      </c>
      <c r="AK298" s="275">
        <v>166930.79</v>
      </c>
      <c r="AL298" s="275">
        <v>0</v>
      </c>
    </row>
    <row r="299" spans="1:38" s="38" customFormat="1" ht="12" hidden="1" customHeight="1" x14ac:dyDescent="0.2">
      <c r="A299" s="249">
        <v>3</v>
      </c>
      <c r="B299" s="250" t="s">
        <v>835</v>
      </c>
      <c r="C299" s="254">
        <v>5.2139235258908734</v>
      </c>
      <c r="D299" s="263">
        <v>1994</v>
      </c>
      <c r="E299" s="264">
        <v>2024</v>
      </c>
      <c r="F299" s="254">
        <v>5761932.7000000002</v>
      </c>
      <c r="G299" s="256">
        <v>11128719.6</v>
      </c>
      <c r="H299" s="258">
        <v>0</v>
      </c>
      <c r="I299" s="256">
        <v>0</v>
      </c>
      <c r="J299" s="256">
        <v>0</v>
      </c>
      <c r="K299" s="256">
        <v>0</v>
      </c>
      <c r="L299" s="256">
        <v>0</v>
      </c>
      <c r="M299" s="256">
        <v>0</v>
      </c>
      <c r="N299" s="258"/>
      <c r="O299" s="258">
        <v>0</v>
      </c>
      <c r="P299" s="258"/>
      <c r="Q299" s="258">
        <v>0</v>
      </c>
      <c r="R299" s="258"/>
      <c r="S299" s="258">
        <v>0</v>
      </c>
      <c r="T299" s="249">
        <v>4</v>
      </c>
      <c r="U299" s="258">
        <v>10627927.220000001</v>
      </c>
      <c r="V299" s="276"/>
      <c r="W299" s="258">
        <v>0</v>
      </c>
      <c r="X299" s="258">
        <v>0</v>
      </c>
      <c r="Y299" s="275">
        <v>0</v>
      </c>
      <c r="Z299" s="275">
        <v>0</v>
      </c>
      <c r="AA299" s="275">
        <v>0</v>
      </c>
      <c r="AB299" s="275">
        <v>0</v>
      </c>
      <c r="AC299" s="275">
        <v>0</v>
      </c>
      <c r="AD299" s="275">
        <v>0</v>
      </c>
      <c r="AE299" s="275">
        <v>0</v>
      </c>
      <c r="AF299" s="275">
        <v>0</v>
      </c>
      <c r="AG299" s="275">
        <v>0</v>
      </c>
      <c r="AH299" s="275">
        <v>0</v>
      </c>
      <c r="AI299" s="275">
        <v>0</v>
      </c>
      <c r="AJ299" s="275">
        <v>333861.59000000003</v>
      </c>
      <c r="AK299" s="275">
        <v>166930.79</v>
      </c>
      <c r="AL299" s="275">
        <v>0</v>
      </c>
    </row>
    <row r="300" spans="1:38" s="38" customFormat="1" ht="12" hidden="1" customHeight="1" x14ac:dyDescent="0.2">
      <c r="A300" s="249">
        <v>4</v>
      </c>
      <c r="B300" s="250" t="s">
        <v>845</v>
      </c>
      <c r="C300" s="254">
        <v>9.5397989825665217</v>
      </c>
      <c r="D300" s="263">
        <v>1996</v>
      </c>
      <c r="E300" s="277">
        <v>2024</v>
      </c>
      <c r="F300" s="254">
        <v>2040919.95</v>
      </c>
      <c r="G300" s="256">
        <v>5564359.7999999998</v>
      </c>
      <c r="H300" s="258">
        <v>0</v>
      </c>
      <c r="I300" s="256">
        <v>0</v>
      </c>
      <c r="J300" s="256">
        <v>0</v>
      </c>
      <c r="K300" s="256">
        <v>0</v>
      </c>
      <c r="L300" s="256">
        <v>0</v>
      </c>
      <c r="M300" s="256">
        <v>0</v>
      </c>
      <c r="N300" s="258"/>
      <c r="O300" s="258">
        <v>0</v>
      </c>
      <c r="P300" s="258"/>
      <c r="Q300" s="258">
        <v>0</v>
      </c>
      <c r="R300" s="258"/>
      <c r="S300" s="258">
        <v>0</v>
      </c>
      <c r="T300" s="249">
        <v>2</v>
      </c>
      <c r="U300" s="258">
        <v>5313963.6100000003</v>
      </c>
      <c r="V300" s="276"/>
      <c r="W300" s="258">
        <v>0</v>
      </c>
      <c r="X300" s="258">
        <v>0</v>
      </c>
      <c r="Y300" s="275">
        <v>0</v>
      </c>
      <c r="Z300" s="275">
        <v>0</v>
      </c>
      <c r="AA300" s="275">
        <v>0</v>
      </c>
      <c r="AB300" s="275">
        <v>0</v>
      </c>
      <c r="AC300" s="275">
        <v>0</v>
      </c>
      <c r="AD300" s="275">
        <v>0</v>
      </c>
      <c r="AE300" s="275">
        <v>0</v>
      </c>
      <c r="AF300" s="275">
        <v>0</v>
      </c>
      <c r="AG300" s="275">
        <v>0</v>
      </c>
      <c r="AH300" s="275">
        <v>0</v>
      </c>
      <c r="AI300" s="275">
        <v>0</v>
      </c>
      <c r="AJ300" s="275">
        <v>166930.79</v>
      </c>
      <c r="AK300" s="275">
        <v>83465.399999999994</v>
      </c>
      <c r="AL300" s="275">
        <v>0</v>
      </c>
    </row>
    <row r="301" spans="1:38" s="38" customFormat="1" ht="12" hidden="1" customHeight="1" x14ac:dyDescent="0.2">
      <c r="A301" s="249">
        <v>5</v>
      </c>
      <c r="B301" s="250" t="s">
        <v>848</v>
      </c>
      <c r="C301" s="254">
        <v>4.4693254744526278</v>
      </c>
      <c r="D301" s="263">
        <v>1995</v>
      </c>
      <c r="E301" s="277">
        <v>2024</v>
      </c>
      <c r="F301" s="254">
        <v>1532819.83</v>
      </c>
      <c r="G301" s="256">
        <v>2782179.9</v>
      </c>
      <c r="H301" s="258">
        <v>0</v>
      </c>
      <c r="I301" s="256">
        <v>0</v>
      </c>
      <c r="J301" s="256">
        <v>0</v>
      </c>
      <c r="K301" s="256">
        <v>0</v>
      </c>
      <c r="L301" s="256">
        <v>0</v>
      </c>
      <c r="M301" s="256">
        <v>0</v>
      </c>
      <c r="N301" s="258"/>
      <c r="O301" s="258">
        <v>0</v>
      </c>
      <c r="P301" s="258"/>
      <c r="Q301" s="258">
        <v>0</v>
      </c>
      <c r="R301" s="258"/>
      <c r="S301" s="258">
        <v>0</v>
      </c>
      <c r="T301" s="249">
        <v>1</v>
      </c>
      <c r="U301" s="258">
        <v>2656981.7999999998</v>
      </c>
      <c r="V301" s="276"/>
      <c r="W301" s="258">
        <v>0</v>
      </c>
      <c r="X301" s="258">
        <v>0</v>
      </c>
      <c r="Y301" s="275">
        <v>0</v>
      </c>
      <c r="Z301" s="275">
        <v>0</v>
      </c>
      <c r="AA301" s="275">
        <v>0</v>
      </c>
      <c r="AB301" s="275">
        <v>0</v>
      </c>
      <c r="AC301" s="275">
        <v>0</v>
      </c>
      <c r="AD301" s="275">
        <v>0</v>
      </c>
      <c r="AE301" s="275">
        <v>0</v>
      </c>
      <c r="AF301" s="275">
        <v>0</v>
      </c>
      <c r="AG301" s="275">
        <v>0</v>
      </c>
      <c r="AH301" s="275">
        <v>0</v>
      </c>
      <c r="AI301" s="275">
        <v>0</v>
      </c>
      <c r="AJ301" s="275">
        <v>83465.399999999994</v>
      </c>
      <c r="AK301" s="275">
        <v>41732.699999999997</v>
      </c>
      <c r="AL301" s="275">
        <v>0</v>
      </c>
    </row>
    <row r="302" spans="1:38" s="39" customFormat="1" ht="12" hidden="1" customHeight="1" x14ac:dyDescent="0.2">
      <c r="A302" s="249">
        <v>6</v>
      </c>
      <c r="B302" s="250" t="s">
        <v>922</v>
      </c>
      <c r="C302" s="254">
        <v>5.9880059877338541</v>
      </c>
      <c r="D302" s="284">
        <v>1999</v>
      </c>
      <c r="E302" s="277">
        <v>2024</v>
      </c>
      <c r="F302" s="254">
        <v>2706709.93</v>
      </c>
      <c r="G302" s="256">
        <v>5564359.7999999998</v>
      </c>
      <c r="H302" s="258">
        <v>0</v>
      </c>
      <c r="I302" s="256">
        <v>0</v>
      </c>
      <c r="J302" s="256">
        <v>0</v>
      </c>
      <c r="K302" s="256">
        <v>0</v>
      </c>
      <c r="L302" s="256">
        <v>0</v>
      </c>
      <c r="M302" s="256">
        <v>0</v>
      </c>
      <c r="N302" s="258"/>
      <c r="O302" s="258">
        <v>0</v>
      </c>
      <c r="P302" s="258"/>
      <c r="Q302" s="258">
        <v>0</v>
      </c>
      <c r="R302" s="258"/>
      <c r="S302" s="258">
        <v>0</v>
      </c>
      <c r="T302" s="249">
        <v>2</v>
      </c>
      <c r="U302" s="258">
        <v>5313963.6100000003</v>
      </c>
      <c r="V302" s="276"/>
      <c r="W302" s="258">
        <v>0</v>
      </c>
      <c r="X302" s="258">
        <v>0</v>
      </c>
      <c r="Y302" s="275">
        <v>0</v>
      </c>
      <c r="Z302" s="275">
        <v>0</v>
      </c>
      <c r="AA302" s="275">
        <v>0</v>
      </c>
      <c r="AB302" s="275">
        <v>0</v>
      </c>
      <c r="AC302" s="275">
        <v>0</v>
      </c>
      <c r="AD302" s="275">
        <v>0</v>
      </c>
      <c r="AE302" s="275">
        <v>0</v>
      </c>
      <c r="AF302" s="275">
        <v>0</v>
      </c>
      <c r="AG302" s="275">
        <v>0</v>
      </c>
      <c r="AH302" s="275">
        <v>0</v>
      </c>
      <c r="AI302" s="275">
        <v>0</v>
      </c>
      <c r="AJ302" s="275">
        <v>166930.79</v>
      </c>
      <c r="AK302" s="275">
        <v>83465.399999999994</v>
      </c>
      <c r="AL302" s="275">
        <v>0</v>
      </c>
    </row>
    <row r="303" spans="1:38" s="39" customFormat="1" ht="12" hidden="1" customHeight="1" x14ac:dyDescent="0.2">
      <c r="A303" s="249">
        <v>7</v>
      </c>
      <c r="B303" s="250" t="s">
        <v>923</v>
      </c>
      <c r="C303" s="254">
        <v>8.2222053570547438</v>
      </c>
      <c r="D303" s="284">
        <v>1996</v>
      </c>
      <c r="E303" s="264">
        <v>2024</v>
      </c>
      <c r="F303" s="254">
        <v>4430114.22</v>
      </c>
      <c r="G303" s="256">
        <v>11128719.6</v>
      </c>
      <c r="H303" s="258">
        <v>0</v>
      </c>
      <c r="I303" s="256">
        <v>0</v>
      </c>
      <c r="J303" s="256">
        <v>0</v>
      </c>
      <c r="K303" s="256">
        <v>0</v>
      </c>
      <c r="L303" s="256">
        <v>0</v>
      </c>
      <c r="M303" s="256">
        <v>0</v>
      </c>
      <c r="N303" s="258"/>
      <c r="O303" s="258">
        <v>0</v>
      </c>
      <c r="P303" s="258"/>
      <c r="Q303" s="258">
        <v>0</v>
      </c>
      <c r="R303" s="258"/>
      <c r="S303" s="258">
        <v>0</v>
      </c>
      <c r="T303" s="249">
        <v>4</v>
      </c>
      <c r="U303" s="258">
        <v>10627927.220000001</v>
      </c>
      <c r="V303" s="276"/>
      <c r="W303" s="258">
        <v>0</v>
      </c>
      <c r="X303" s="258">
        <v>0</v>
      </c>
      <c r="Y303" s="275">
        <v>0</v>
      </c>
      <c r="Z303" s="275">
        <v>0</v>
      </c>
      <c r="AA303" s="275">
        <v>0</v>
      </c>
      <c r="AB303" s="275">
        <v>0</v>
      </c>
      <c r="AC303" s="275">
        <v>0</v>
      </c>
      <c r="AD303" s="275">
        <v>0</v>
      </c>
      <c r="AE303" s="275">
        <v>0</v>
      </c>
      <c r="AF303" s="275">
        <v>0</v>
      </c>
      <c r="AG303" s="275">
        <v>0</v>
      </c>
      <c r="AH303" s="275">
        <v>0</v>
      </c>
      <c r="AI303" s="275">
        <v>0</v>
      </c>
      <c r="AJ303" s="275">
        <v>333861.59000000003</v>
      </c>
      <c r="AK303" s="275">
        <v>166930.79</v>
      </c>
      <c r="AL303" s="275">
        <v>0</v>
      </c>
    </row>
    <row r="304" spans="1:38" s="39" customFormat="1" ht="12" hidden="1" customHeight="1" x14ac:dyDescent="0.2">
      <c r="A304" s="249">
        <v>8</v>
      </c>
      <c r="B304" s="250" t="s">
        <v>932</v>
      </c>
      <c r="C304" s="254">
        <v>4.0911359613944605</v>
      </c>
      <c r="D304" s="284">
        <v>1991</v>
      </c>
      <c r="E304" s="264">
        <v>2024</v>
      </c>
      <c r="F304" s="254">
        <v>1614614.29</v>
      </c>
      <c r="G304" s="256">
        <v>2782179.9</v>
      </c>
      <c r="H304" s="258">
        <v>0</v>
      </c>
      <c r="I304" s="256">
        <v>0</v>
      </c>
      <c r="J304" s="256">
        <v>0</v>
      </c>
      <c r="K304" s="256">
        <v>0</v>
      </c>
      <c r="L304" s="256">
        <v>0</v>
      </c>
      <c r="M304" s="256">
        <v>0</v>
      </c>
      <c r="N304" s="258"/>
      <c r="O304" s="258">
        <v>0</v>
      </c>
      <c r="P304" s="258"/>
      <c r="Q304" s="258">
        <v>0</v>
      </c>
      <c r="R304" s="258"/>
      <c r="S304" s="258">
        <v>0</v>
      </c>
      <c r="T304" s="249">
        <v>1</v>
      </c>
      <c r="U304" s="258">
        <v>2656981.7999999998</v>
      </c>
      <c r="V304" s="276"/>
      <c r="W304" s="258">
        <v>0</v>
      </c>
      <c r="X304" s="258">
        <v>0</v>
      </c>
      <c r="Y304" s="275">
        <v>0</v>
      </c>
      <c r="Z304" s="275">
        <v>0</v>
      </c>
      <c r="AA304" s="275">
        <v>0</v>
      </c>
      <c r="AB304" s="275">
        <v>0</v>
      </c>
      <c r="AC304" s="275">
        <v>0</v>
      </c>
      <c r="AD304" s="275">
        <v>0</v>
      </c>
      <c r="AE304" s="275">
        <v>0</v>
      </c>
      <c r="AF304" s="275">
        <v>0</v>
      </c>
      <c r="AG304" s="275">
        <v>0</v>
      </c>
      <c r="AH304" s="275">
        <v>0</v>
      </c>
      <c r="AI304" s="275">
        <v>0</v>
      </c>
      <c r="AJ304" s="275">
        <v>83465.399999999994</v>
      </c>
      <c r="AK304" s="275">
        <v>41732.699999999997</v>
      </c>
      <c r="AL304" s="275">
        <v>0</v>
      </c>
    </row>
    <row r="305" spans="1:38" s="39" customFormat="1" ht="12" hidden="1" customHeight="1" x14ac:dyDescent="0.2">
      <c r="A305" s="249">
        <v>9</v>
      </c>
      <c r="B305" s="250" t="s">
        <v>933</v>
      </c>
      <c r="C305" s="254">
        <v>20.794139496108059</v>
      </c>
      <c r="D305" s="284">
        <v>1991</v>
      </c>
      <c r="E305" s="277">
        <v>2024</v>
      </c>
      <c r="F305" s="254">
        <v>2046753.67</v>
      </c>
      <c r="G305" s="256">
        <v>5564359.7999999998</v>
      </c>
      <c r="H305" s="258">
        <v>0</v>
      </c>
      <c r="I305" s="256">
        <v>0</v>
      </c>
      <c r="J305" s="256">
        <v>0</v>
      </c>
      <c r="K305" s="256">
        <v>0</v>
      </c>
      <c r="L305" s="256">
        <v>0</v>
      </c>
      <c r="M305" s="256">
        <v>0</v>
      </c>
      <c r="N305" s="258"/>
      <c r="O305" s="258">
        <v>0</v>
      </c>
      <c r="P305" s="258"/>
      <c r="Q305" s="258">
        <v>0</v>
      </c>
      <c r="R305" s="258"/>
      <c r="S305" s="258">
        <v>0</v>
      </c>
      <c r="T305" s="249">
        <v>2</v>
      </c>
      <c r="U305" s="258">
        <v>5313963.6100000003</v>
      </c>
      <c r="V305" s="276"/>
      <c r="W305" s="258">
        <v>0</v>
      </c>
      <c r="X305" s="258">
        <v>0</v>
      </c>
      <c r="Y305" s="275">
        <v>0</v>
      </c>
      <c r="Z305" s="275">
        <v>0</v>
      </c>
      <c r="AA305" s="275">
        <v>0</v>
      </c>
      <c r="AB305" s="275">
        <v>0</v>
      </c>
      <c r="AC305" s="275">
        <v>0</v>
      </c>
      <c r="AD305" s="275">
        <v>0</v>
      </c>
      <c r="AE305" s="275">
        <v>0</v>
      </c>
      <c r="AF305" s="275">
        <v>0</v>
      </c>
      <c r="AG305" s="275">
        <v>0</v>
      </c>
      <c r="AH305" s="275">
        <v>0</v>
      </c>
      <c r="AI305" s="275">
        <v>0</v>
      </c>
      <c r="AJ305" s="275">
        <v>166930.79</v>
      </c>
      <c r="AK305" s="275">
        <v>83465.399999999994</v>
      </c>
      <c r="AL305" s="275">
        <v>0</v>
      </c>
    </row>
    <row r="306" spans="1:38" s="39" customFormat="1" ht="12" hidden="1" customHeight="1" x14ac:dyDescent="0.2">
      <c r="A306" s="249">
        <v>10</v>
      </c>
      <c r="B306" s="250" t="s">
        <v>2003</v>
      </c>
      <c r="C306" s="254">
        <v>7.3243133515599519</v>
      </c>
      <c r="D306" s="284">
        <v>1991</v>
      </c>
      <c r="E306" s="264">
        <v>2024</v>
      </c>
      <c r="F306" s="254">
        <v>6098991.9500000002</v>
      </c>
      <c r="G306" s="256">
        <v>13910899.49</v>
      </c>
      <c r="H306" s="258">
        <v>0</v>
      </c>
      <c r="I306" s="256">
        <v>0</v>
      </c>
      <c r="J306" s="256">
        <v>0</v>
      </c>
      <c r="K306" s="256">
        <v>0</v>
      </c>
      <c r="L306" s="256">
        <v>0</v>
      </c>
      <c r="M306" s="256">
        <v>0</v>
      </c>
      <c r="N306" s="258"/>
      <c r="O306" s="258">
        <v>0</v>
      </c>
      <c r="P306" s="258"/>
      <c r="Q306" s="258">
        <v>0</v>
      </c>
      <c r="R306" s="258"/>
      <c r="S306" s="258">
        <v>0</v>
      </c>
      <c r="T306" s="249">
        <v>5</v>
      </c>
      <c r="U306" s="258">
        <v>13284909.02</v>
      </c>
      <c r="V306" s="276"/>
      <c r="W306" s="258">
        <v>0</v>
      </c>
      <c r="X306" s="258">
        <v>0</v>
      </c>
      <c r="Y306" s="275">
        <v>0</v>
      </c>
      <c r="Z306" s="275">
        <v>0</v>
      </c>
      <c r="AA306" s="275">
        <v>0</v>
      </c>
      <c r="AB306" s="275">
        <v>0</v>
      </c>
      <c r="AC306" s="275">
        <v>0</v>
      </c>
      <c r="AD306" s="275">
        <v>0</v>
      </c>
      <c r="AE306" s="275">
        <v>0</v>
      </c>
      <c r="AF306" s="275">
        <v>0</v>
      </c>
      <c r="AG306" s="275">
        <v>0</v>
      </c>
      <c r="AH306" s="275">
        <v>0</v>
      </c>
      <c r="AI306" s="275">
        <v>0</v>
      </c>
      <c r="AJ306" s="275">
        <v>417326.98</v>
      </c>
      <c r="AK306" s="275">
        <v>208663.49</v>
      </c>
      <c r="AL306" s="275">
        <v>0</v>
      </c>
    </row>
    <row r="307" spans="1:38" s="39" customFormat="1" ht="12" hidden="1" customHeight="1" x14ac:dyDescent="0.2">
      <c r="A307" s="249">
        <v>11</v>
      </c>
      <c r="B307" s="250" t="s">
        <v>2004</v>
      </c>
      <c r="C307" s="254">
        <v>7.2491025076266258</v>
      </c>
      <c r="D307" s="284">
        <v>1993</v>
      </c>
      <c r="E307" s="264">
        <v>2024</v>
      </c>
      <c r="F307" s="254">
        <v>2394920.25</v>
      </c>
      <c r="G307" s="256">
        <v>5564359.7999999998</v>
      </c>
      <c r="H307" s="258">
        <v>0</v>
      </c>
      <c r="I307" s="256">
        <v>0</v>
      </c>
      <c r="J307" s="256">
        <v>0</v>
      </c>
      <c r="K307" s="256">
        <v>0</v>
      </c>
      <c r="L307" s="256">
        <v>0</v>
      </c>
      <c r="M307" s="256">
        <v>0</v>
      </c>
      <c r="N307" s="258"/>
      <c r="O307" s="258">
        <v>0</v>
      </c>
      <c r="P307" s="258"/>
      <c r="Q307" s="258">
        <v>0</v>
      </c>
      <c r="R307" s="258"/>
      <c r="S307" s="258">
        <v>0</v>
      </c>
      <c r="T307" s="249">
        <v>2</v>
      </c>
      <c r="U307" s="258">
        <v>5313963.6100000003</v>
      </c>
      <c r="V307" s="276"/>
      <c r="W307" s="258">
        <v>0</v>
      </c>
      <c r="X307" s="258">
        <v>0</v>
      </c>
      <c r="Y307" s="275">
        <v>0</v>
      </c>
      <c r="Z307" s="275">
        <v>0</v>
      </c>
      <c r="AA307" s="275">
        <v>0</v>
      </c>
      <c r="AB307" s="275">
        <v>0</v>
      </c>
      <c r="AC307" s="275">
        <v>0</v>
      </c>
      <c r="AD307" s="275">
        <v>0</v>
      </c>
      <c r="AE307" s="275">
        <v>0</v>
      </c>
      <c r="AF307" s="275">
        <v>0</v>
      </c>
      <c r="AG307" s="275">
        <v>0</v>
      </c>
      <c r="AH307" s="275">
        <v>0</v>
      </c>
      <c r="AI307" s="275">
        <v>0</v>
      </c>
      <c r="AJ307" s="275">
        <v>166930.79</v>
      </c>
      <c r="AK307" s="275">
        <v>83465.399999999994</v>
      </c>
      <c r="AL307" s="275">
        <v>0</v>
      </c>
    </row>
    <row r="308" spans="1:38" s="39" customFormat="1" ht="12" hidden="1" customHeight="1" x14ac:dyDescent="0.2">
      <c r="A308" s="249">
        <v>12</v>
      </c>
      <c r="B308" s="250" t="s">
        <v>2015</v>
      </c>
      <c r="C308" s="254">
        <v>9.2619564860464045</v>
      </c>
      <c r="D308" s="284">
        <v>1996</v>
      </c>
      <c r="E308" s="277">
        <v>2024</v>
      </c>
      <c r="F308" s="254">
        <v>3060812.08</v>
      </c>
      <c r="G308" s="256">
        <v>8346539.7000000002</v>
      </c>
      <c r="H308" s="258">
        <v>0</v>
      </c>
      <c r="I308" s="256">
        <v>0</v>
      </c>
      <c r="J308" s="256">
        <v>0</v>
      </c>
      <c r="K308" s="256">
        <v>0</v>
      </c>
      <c r="L308" s="256">
        <v>0</v>
      </c>
      <c r="M308" s="256">
        <v>0</v>
      </c>
      <c r="N308" s="258"/>
      <c r="O308" s="258">
        <v>0</v>
      </c>
      <c r="P308" s="258"/>
      <c r="Q308" s="258">
        <v>0</v>
      </c>
      <c r="R308" s="258"/>
      <c r="S308" s="258">
        <v>0</v>
      </c>
      <c r="T308" s="249">
        <v>3</v>
      </c>
      <c r="U308" s="258">
        <v>7970945.4100000001</v>
      </c>
      <c r="V308" s="276"/>
      <c r="W308" s="258">
        <v>0</v>
      </c>
      <c r="X308" s="258">
        <v>0</v>
      </c>
      <c r="Y308" s="275">
        <v>0</v>
      </c>
      <c r="Z308" s="275">
        <v>0</v>
      </c>
      <c r="AA308" s="275">
        <v>0</v>
      </c>
      <c r="AB308" s="275">
        <v>0</v>
      </c>
      <c r="AC308" s="275">
        <v>0</v>
      </c>
      <c r="AD308" s="275">
        <v>0</v>
      </c>
      <c r="AE308" s="275">
        <v>0</v>
      </c>
      <c r="AF308" s="275">
        <v>0</v>
      </c>
      <c r="AG308" s="275">
        <v>0</v>
      </c>
      <c r="AH308" s="275">
        <v>0</v>
      </c>
      <c r="AI308" s="275">
        <v>0</v>
      </c>
      <c r="AJ308" s="275">
        <v>250396.19</v>
      </c>
      <c r="AK308" s="275">
        <v>125198.1</v>
      </c>
      <c r="AL308" s="275">
        <v>0</v>
      </c>
    </row>
    <row r="309" spans="1:38" s="39" customFormat="1" ht="12" hidden="1" customHeight="1" x14ac:dyDescent="0.2">
      <c r="A309" s="249">
        <v>13</v>
      </c>
      <c r="B309" s="250" t="s">
        <v>2016</v>
      </c>
      <c r="C309" s="254">
        <v>9.092497258285599</v>
      </c>
      <c r="D309" s="284">
        <v>1995</v>
      </c>
      <c r="E309" s="264">
        <v>2024</v>
      </c>
      <c r="F309" s="254">
        <v>4200688.95</v>
      </c>
      <c r="G309" s="256">
        <v>11128719.6</v>
      </c>
      <c r="H309" s="258">
        <v>0</v>
      </c>
      <c r="I309" s="256">
        <v>0</v>
      </c>
      <c r="J309" s="256">
        <v>0</v>
      </c>
      <c r="K309" s="256">
        <v>0</v>
      </c>
      <c r="L309" s="256">
        <v>0</v>
      </c>
      <c r="M309" s="256">
        <v>0</v>
      </c>
      <c r="N309" s="258"/>
      <c r="O309" s="258">
        <v>0</v>
      </c>
      <c r="P309" s="258"/>
      <c r="Q309" s="258">
        <v>0</v>
      </c>
      <c r="R309" s="258"/>
      <c r="S309" s="258">
        <v>0</v>
      </c>
      <c r="T309" s="249">
        <v>4</v>
      </c>
      <c r="U309" s="258">
        <v>10627927.220000001</v>
      </c>
      <c r="V309" s="276"/>
      <c r="W309" s="258">
        <v>0</v>
      </c>
      <c r="X309" s="258">
        <v>0</v>
      </c>
      <c r="Y309" s="275">
        <v>0</v>
      </c>
      <c r="Z309" s="275">
        <v>0</v>
      </c>
      <c r="AA309" s="275">
        <v>0</v>
      </c>
      <c r="AB309" s="275">
        <v>0</v>
      </c>
      <c r="AC309" s="275">
        <v>0</v>
      </c>
      <c r="AD309" s="275">
        <v>0</v>
      </c>
      <c r="AE309" s="275">
        <v>0</v>
      </c>
      <c r="AF309" s="275">
        <v>0</v>
      </c>
      <c r="AG309" s="275">
        <v>0</v>
      </c>
      <c r="AH309" s="275">
        <v>0</v>
      </c>
      <c r="AI309" s="275">
        <v>0</v>
      </c>
      <c r="AJ309" s="275">
        <v>333861.59000000003</v>
      </c>
      <c r="AK309" s="275">
        <v>166930.79</v>
      </c>
      <c r="AL309" s="275">
        <v>0</v>
      </c>
    </row>
    <row r="310" spans="1:38" s="39" customFormat="1" ht="12" hidden="1" customHeight="1" x14ac:dyDescent="0.2">
      <c r="A310" s="249">
        <v>14</v>
      </c>
      <c r="B310" s="250" t="s">
        <v>2021</v>
      </c>
      <c r="C310" s="254">
        <v>7.3626167842640555</v>
      </c>
      <c r="D310" s="284">
        <v>1998</v>
      </c>
      <c r="E310" s="264">
        <v>2024</v>
      </c>
      <c r="F310" s="254">
        <v>3572440.36</v>
      </c>
      <c r="G310" s="256">
        <v>8346539.7000000002</v>
      </c>
      <c r="H310" s="258">
        <v>0</v>
      </c>
      <c r="I310" s="256">
        <v>0</v>
      </c>
      <c r="J310" s="256">
        <v>0</v>
      </c>
      <c r="K310" s="256">
        <v>0</v>
      </c>
      <c r="L310" s="256">
        <v>0</v>
      </c>
      <c r="M310" s="256">
        <v>0</v>
      </c>
      <c r="N310" s="258"/>
      <c r="O310" s="258">
        <v>0</v>
      </c>
      <c r="P310" s="258"/>
      <c r="Q310" s="258">
        <v>0</v>
      </c>
      <c r="R310" s="258"/>
      <c r="S310" s="258">
        <v>0</v>
      </c>
      <c r="T310" s="249">
        <v>3</v>
      </c>
      <c r="U310" s="258">
        <v>7970945.4100000001</v>
      </c>
      <c r="V310" s="276"/>
      <c r="W310" s="258">
        <v>0</v>
      </c>
      <c r="X310" s="258">
        <v>0</v>
      </c>
      <c r="Y310" s="275">
        <v>0</v>
      </c>
      <c r="Z310" s="275">
        <v>0</v>
      </c>
      <c r="AA310" s="275">
        <v>0</v>
      </c>
      <c r="AB310" s="275">
        <v>0</v>
      </c>
      <c r="AC310" s="275">
        <v>0</v>
      </c>
      <c r="AD310" s="275">
        <v>0</v>
      </c>
      <c r="AE310" s="275">
        <v>0</v>
      </c>
      <c r="AF310" s="275">
        <v>0</v>
      </c>
      <c r="AG310" s="275">
        <v>0</v>
      </c>
      <c r="AH310" s="275">
        <v>0</v>
      </c>
      <c r="AI310" s="275">
        <v>0</v>
      </c>
      <c r="AJ310" s="275">
        <v>250396.19</v>
      </c>
      <c r="AK310" s="275">
        <v>125198.1</v>
      </c>
      <c r="AL310" s="275">
        <v>0</v>
      </c>
    </row>
    <row r="311" spans="1:38" s="39" customFormat="1" ht="12" hidden="1" customHeight="1" x14ac:dyDescent="0.2">
      <c r="A311" s="249">
        <v>15</v>
      </c>
      <c r="B311" s="250" t="s">
        <v>2027</v>
      </c>
      <c r="C311" s="254">
        <v>7.7976397727613245</v>
      </c>
      <c r="D311" s="284">
        <v>1991</v>
      </c>
      <c r="E311" s="264">
        <v>2024</v>
      </c>
      <c r="F311" s="254">
        <v>3490617.39</v>
      </c>
      <c r="G311" s="256">
        <v>8346539.7000000002</v>
      </c>
      <c r="H311" s="258">
        <v>0</v>
      </c>
      <c r="I311" s="256">
        <v>0</v>
      </c>
      <c r="J311" s="256">
        <v>0</v>
      </c>
      <c r="K311" s="256">
        <v>0</v>
      </c>
      <c r="L311" s="256">
        <v>0</v>
      </c>
      <c r="M311" s="256">
        <v>0</v>
      </c>
      <c r="N311" s="258"/>
      <c r="O311" s="258">
        <v>0</v>
      </c>
      <c r="P311" s="258"/>
      <c r="Q311" s="258">
        <v>0</v>
      </c>
      <c r="R311" s="258"/>
      <c r="S311" s="258">
        <v>0</v>
      </c>
      <c r="T311" s="249">
        <v>3</v>
      </c>
      <c r="U311" s="258">
        <v>7970945.4100000001</v>
      </c>
      <c r="V311" s="276"/>
      <c r="W311" s="258">
        <v>0</v>
      </c>
      <c r="X311" s="258">
        <v>0</v>
      </c>
      <c r="Y311" s="275">
        <v>0</v>
      </c>
      <c r="Z311" s="275">
        <v>0</v>
      </c>
      <c r="AA311" s="275">
        <v>0</v>
      </c>
      <c r="AB311" s="275">
        <v>0</v>
      </c>
      <c r="AC311" s="275">
        <v>0</v>
      </c>
      <c r="AD311" s="275">
        <v>0</v>
      </c>
      <c r="AE311" s="275">
        <v>0</v>
      </c>
      <c r="AF311" s="275">
        <v>0</v>
      </c>
      <c r="AG311" s="275">
        <v>0</v>
      </c>
      <c r="AH311" s="275">
        <v>0</v>
      </c>
      <c r="AI311" s="275">
        <v>0</v>
      </c>
      <c r="AJ311" s="275">
        <v>250396.19</v>
      </c>
      <c r="AK311" s="275">
        <v>125198.1</v>
      </c>
      <c r="AL311" s="275">
        <v>0</v>
      </c>
    </row>
    <row r="312" spans="1:38" s="39" customFormat="1" ht="12" hidden="1" customHeight="1" x14ac:dyDescent="0.2">
      <c r="A312" s="249">
        <v>16</v>
      </c>
      <c r="B312" s="250" t="s">
        <v>2042</v>
      </c>
      <c r="C312" s="254">
        <v>10.158975282703121</v>
      </c>
      <c r="D312" s="284">
        <v>1998</v>
      </c>
      <c r="E312" s="277">
        <v>2024</v>
      </c>
      <c r="F312" s="254">
        <v>3902325.35</v>
      </c>
      <c r="G312" s="256">
        <v>11128719.6</v>
      </c>
      <c r="H312" s="258">
        <v>0</v>
      </c>
      <c r="I312" s="256">
        <v>0</v>
      </c>
      <c r="J312" s="256">
        <v>0</v>
      </c>
      <c r="K312" s="256">
        <v>0</v>
      </c>
      <c r="L312" s="256">
        <v>0</v>
      </c>
      <c r="M312" s="256">
        <v>0</v>
      </c>
      <c r="N312" s="258"/>
      <c r="O312" s="258">
        <v>0</v>
      </c>
      <c r="P312" s="258"/>
      <c r="Q312" s="258">
        <v>0</v>
      </c>
      <c r="R312" s="258"/>
      <c r="S312" s="258">
        <v>0</v>
      </c>
      <c r="T312" s="249">
        <v>4</v>
      </c>
      <c r="U312" s="258">
        <v>10627927.220000001</v>
      </c>
      <c r="V312" s="276"/>
      <c r="W312" s="258">
        <v>0</v>
      </c>
      <c r="X312" s="258">
        <v>0</v>
      </c>
      <c r="Y312" s="275">
        <v>0</v>
      </c>
      <c r="Z312" s="275">
        <v>0</v>
      </c>
      <c r="AA312" s="275">
        <v>0</v>
      </c>
      <c r="AB312" s="275">
        <v>0</v>
      </c>
      <c r="AC312" s="275">
        <v>0</v>
      </c>
      <c r="AD312" s="275">
        <v>0</v>
      </c>
      <c r="AE312" s="275">
        <v>0</v>
      </c>
      <c r="AF312" s="275">
        <v>0</v>
      </c>
      <c r="AG312" s="275">
        <v>0</v>
      </c>
      <c r="AH312" s="275">
        <v>0</v>
      </c>
      <c r="AI312" s="275">
        <v>0</v>
      </c>
      <c r="AJ312" s="275">
        <v>333861.59000000003</v>
      </c>
      <c r="AK312" s="275">
        <v>166930.79</v>
      </c>
      <c r="AL312" s="275">
        <v>0</v>
      </c>
    </row>
    <row r="313" spans="1:38" s="39" customFormat="1" ht="12" hidden="1" customHeight="1" x14ac:dyDescent="0.2">
      <c r="A313" s="249">
        <v>17</v>
      </c>
      <c r="B313" s="250" t="s">
        <v>2043</v>
      </c>
      <c r="C313" s="254">
        <v>9.4974572604273693</v>
      </c>
      <c r="D313" s="284">
        <v>1995</v>
      </c>
      <c r="E313" s="264">
        <v>2024</v>
      </c>
      <c r="F313" s="254">
        <v>3104997.51</v>
      </c>
      <c r="G313" s="256">
        <v>8346539.7000000002</v>
      </c>
      <c r="H313" s="258">
        <v>0</v>
      </c>
      <c r="I313" s="256">
        <v>0</v>
      </c>
      <c r="J313" s="256">
        <v>0</v>
      </c>
      <c r="K313" s="256">
        <v>0</v>
      </c>
      <c r="L313" s="256">
        <v>0</v>
      </c>
      <c r="M313" s="256">
        <v>0</v>
      </c>
      <c r="N313" s="258"/>
      <c r="O313" s="258">
        <v>0</v>
      </c>
      <c r="P313" s="258"/>
      <c r="Q313" s="258">
        <v>0</v>
      </c>
      <c r="R313" s="258"/>
      <c r="S313" s="258">
        <v>0</v>
      </c>
      <c r="T313" s="249">
        <v>3</v>
      </c>
      <c r="U313" s="258">
        <v>7970945.4100000001</v>
      </c>
      <c r="V313" s="276"/>
      <c r="W313" s="258">
        <v>0</v>
      </c>
      <c r="X313" s="258">
        <v>0</v>
      </c>
      <c r="Y313" s="275">
        <v>0</v>
      </c>
      <c r="Z313" s="275">
        <v>0</v>
      </c>
      <c r="AA313" s="275">
        <v>0</v>
      </c>
      <c r="AB313" s="275">
        <v>0</v>
      </c>
      <c r="AC313" s="275">
        <v>0</v>
      </c>
      <c r="AD313" s="275">
        <v>0</v>
      </c>
      <c r="AE313" s="275">
        <v>0</v>
      </c>
      <c r="AF313" s="275">
        <v>0</v>
      </c>
      <c r="AG313" s="275">
        <v>0</v>
      </c>
      <c r="AH313" s="275">
        <v>0</v>
      </c>
      <c r="AI313" s="275">
        <v>0</v>
      </c>
      <c r="AJ313" s="275">
        <v>250396.19</v>
      </c>
      <c r="AK313" s="275">
        <v>125198.1</v>
      </c>
      <c r="AL313" s="275">
        <v>0</v>
      </c>
    </row>
    <row r="314" spans="1:38" s="39" customFormat="1" ht="12" hidden="1" customHeight="1" x14ac:dyDescent="0.2">
      <c r="A314" s="249">
        <v>18</v>
      </c>
      <c r="B314" s="250" t="s">
        <v>2045</v>
      </c>
      <c r="C314" s="254">
        <v>9.8608004619294007</v>
      </c>
      <c r="D314" s="284">
        <v>1992</v>
      </c>
      <c r="E314" s="277">
        <v>2024</v>
      </c>
      <c r="F314" s="254">
        <v>3997118.52</v>
      </c>
      <c r="G314" s="256">
        <v>11128719.6</v>
      </c>
      <c r="H314" s="258">
        <v>0</v>
      </c>
      <c r="I314" s="256">
        <v>0</v>
      </c>
      <c r="J314" s="256">
        <v>0</v>
      </c>
      <c r="K314" s="256">
        <v>0</v>
      </c>
      <c r="L314" s="256">
        <v>0</v>
      </c>
      <c r="M314" s="256">
        <v>0</v>
      </c>
      <c r="N314" s="258"/>
      <c r="O314" s="258">
        <v>0</v>
      </c>
      <c r="P314" s="258"/>
      <c r="Q314" s="258">
        <v>0</v>
      </c>
      <c r="R314" s="258"/>
      <c r="S314" s="258">
        <v>0</v>
      </c>
      <c r="T314" s="249">
        <v>4</v>
      </c>
      <c r="U314" s="258">
        <v>10627927.220000001</v>
      </c>
      <c r="V314" s="276"/>
      <c r="W314" s="258">
        <v>0</v>
      </c>
      <c r="X314" s="258">
        <v>0</v>
      </c>
      <c r="Y314" s="275">
        <v>0</v>
      </c>
      <c r="Z314" s="275">
        <v>0</v>
      </c>
      <c r="AA314" s="275">
        <v>0</v>
      </c>
      <c r="AB314" s="275">
        <v>0</v>
      </c>
      <c r="AC314" s="275">
        <v>0</v>
      </c>
      <c r="AD314" s="275">
        <v>0</v>
      </c>
      <c r="AE314" s="275">
        <v>0</v>
      </c>
      <c r="AF314" s="275">
        <v>0</v>
      </c>
      <c r="AG314" s="275">
        <v>0</v>
      </c>
      <c r="AH314" s="275">
        <v>0</v>
      </c>
      <c r="AI314" s="275">
        <v>0</v>
      </c>
      <c r="AJ314" s="275">
        <v>333861.59000000003</v>
      </c>
      <c r="AK314" s="275">
        <v>166930.79</v>
      </c>
      <c r="AL314" s="275">
        <v>0</v>
      </c>
    </row>
    <row r="315" spans="1:38" s="39" customFormat="1" ht="12" hidden="1" customHeight="1" x14ac:dyDescent="0.2">
      <c r="A315" s="249">
        <v>19</v>
      </c>
      <c r="B315" s="250" t="s">
        <v>2063</v>
      </c>
      <c r="C315" s="254">
        <v>7.9804120009481148</v>
      </c>
      <c r="D315" s="284">
        <v>1990</v>
      </c>
      <c r="E315" s="277">
        <v>2024</v>
      </c>
      <c r="F315" s="254">
        <v>2270231.5099999998</v>
      </c>
      <c r="G315" s="256">
        <v>5564359.7999999998</v>
      </c>
      <c r="H315" s="258">
        <v>0</v>
      </c>
      <c r="I315" s="256">
        <v>0</v>
      </c>
      <c r="J315" s="256">
        <v>0</v>
      </c>
      <c r="K315" s="256">
        <v>0</v>
      </c>
      <c r="L315" s="256">
        <v>0</v>
      </c>
      <c r="M315" s="256">
        <v>0</v>
      </c>
      <c r="N315" s="258"/>
      <c r="O315" s="258">
        <v>0</v>
      </c>
      <c r="P315" s="258"/>
      <c r="Q315" s="258">
        <v>0</v>
      </c>
      <c r="R315" s="258"/>
      <c r="S315" s="258">
        <v>0</v>
      </c>
      <c r="T315" s="249">
        <v>2</v>
      </c>
      <c r="U315" s="258">
        <v>5313963.6100000003</v>
      </c>
      <c r="V315" s="276"/>
      <c r="W315" s="258">
        <v>0</v>
      </c>
      <c r="X315" s="258">
        <v>0</v>
      </c>
      <c r="Y315" s="275">
        <v>0</v>
      </c>
      <c r="Z315" s="275">
        <v>0</v>
      </c>
      <c r="AA315" s="275">
        <v>0</v>
      </c>
      <c r="AB315" s="275">
        <v>0</v>
      </c>
      <c r="AC315" s="275">
        <v>0</v>
      </c>
      <c r="AD315" s="275">
        <v>0</v>
      </c>
      <c r="AE315" s="275">
        <v>0</v>
      </c>
      <c r="AF315" s="275">
        <v>0</v>
      </c>
      <c r="AG315" s="275">
        <v>0</v>
      </c>
      <c r="AH315" s="275">
        <v>0</v>
      </c>
      <c r="AI315" s="275">
        <v>0</v>
      </c>
      <c r="AJ315" s="275">
        <v>166930.79</v>
      </c>
      <c r="AK315" s="275">
        <v>83465.399999999994</v>
      </c>
      <c r="AL315" s="275">
        <v>0</v>
      </c>
    </row>
    <row r="316" spans="1:38" s="39" customFormat="1" ht="12" hidden="1" customHeight="1" x14ac:dyDescent="0.2">
      <c r="A316" s="249">
        <v>20</v>
      </c>
      <c r="B316" s="250" t="s">
        <v>2072</v>
      </c>
      <c r="C316" s="254">
        <v>7.8342134226029891</v>
      </c>
      <c r="D316" s="284">
        <v>1991</v>
      </c>
      <c r="E316" s="277">
        <v>2024</v>
      </c>
      <c r="F316" s="254">
        <v>3425016.32</v>
      </c>
      <c r="G316" s="256">
        <v>8346539.7000000002</v>
      </c>
      <c r="H316" s="258">
        <v>0</v>
      </c>
      <c r="I316" s="256">
        <v>0</v>
      </c>
      <c r="J316" s="256">
        <v>0</v>
      </c>
      <c r="K316" s="256">
        <v>0</v>
      </c>
      <c r="L316" s="256">
        <v>0</v>
      </c>
      <c r="M316" s="256">
        <v>0</v>
      </c>
      <c r="N316" s="258"/>
      <c r="O316" s="258">
        <v>0</v>
      </c>
      <c r="P316" s="258"/>
      <c r="Q316" s="258">
        <v>0</v>
      </c>
      <c r="R316" s="258"/>
      <c r="S316" s="258">
        <v>0</v>
      </c>
      <c r="T316" s="249">
        <v>3</v>
      </c>
      <c r="U316" s="258">
        <v>7970945.4100000001</v>
      </c>
      <c r="V316" s="276"/>
      <c r="W316" s="258">
        <v>0</v>
      </c>
      <c r="X316" s="258">
        <v>0</v>
      </c>
      <c r="Y316" s="275">
        <v>0</v>
      </c>
      <c r="Z316" s="275">
        <v>0</v>
      </c>
      <c r="AA316" s="275">
        <v>0</v>
      </c>
      <c r="AB316" s="275">
        <v>0</v>
      </c>
      <c r="AC316" s="275">
        <v>0</v>
      </c>
      <c r="AD316" s="275">
        <v>0</v>
      </c>
      <c r="AE316" s="275">
        <v>0</v>
      </c>
      <c r="AF316" s="275">
        <v>0</v>
      </c>
      <c r="AG316" s="275">
        <v>0</v>
      </c>
      <c r="AH316" s="275">
        <v>0</v>
      </c>
      <c r="AI316" s="275">
        <v>0</v>
      </c>
      <c r="AJ316" s="275">
        <v>250396.19</v>
      </c>
      <c r="AK316" s="275">
        <v>125198.1</v>
      </c>
      <c r="AL316" s="275">
        <v>0</v>
      </c>
    </row>
    <row r="317" spans="1:38" s="39" customFormat="1" ht="12" hidden="1" customHeight="1" x14ac:dyDescent="0.2">
      <c r="A317" s="249">
        <v>21</v>
      </c>
      <c r="B317" s="250" t="s">
        <v>2082</v>
      </c>
      <c r="C317" s="254">
        <v>2.6333299518905737</v>
      </c>
      <c r="D317" s="284">
        <v>1993</v>
      </c>
      <c r="E317" s="277">
        <v>2024</v>
      </c>
      <c r="F317" s="254">
        <v>3762310.81</v>
      </c>
      <c r="G317" s="256">
        <v>5564359.7999999998</v>
      </c>
      <c r="H317" s="258">
        <v>0</v>
      </c>
      <c r="I317" s="256">
        <v>0</v>
      </c>
      <c r="J317" s="256">
        <v>0</v>
      </c>
      <c r="K317" s="256">
        <v>0</v>
      </c>
      <c r="L317" s="256">
        <v>0</v>
      </c>
      <c r="M317" s="256">
        <v>0</v>
      </c>
      <c r="N317" s="258"/>
      <c r="O317" s="258">
        <v>0</v>
      </c>
      <c r="P317" s="258"/>
      <c r="Q317" s="258">
        <v>0</v>
      </c>
      <c r="R317" s="258"/>
      <c r="S317" s="258">
        <v>0</v>
      </c>
      <c r="T317" s="249">
        <v>2</v>
      </c>
      <c r="U317" s="258">
        <v>5313963.6100000003</v>
      </c>
      <c r="V317" s="276"/>
      <c r="W317" s="258">
        <v>0</v>
      </c>
      <c r="X317" s="258">
        <v>0</v>
      </c>
      <c r="Y317" s="275">
        <v>0</v>
      </c>
      <c r="Z317" s="275">
        <v>0</v>
      </c>
      <c r="AA317" s="275">
        <v>0</v>
      </c>
      <c r="AB317" s="275">
        <v>0</v>
      </c>
      <c r="AC317" s="275">
        <v>0</v>
      </c>
      <c r="AD317" s="275">
        <v>0</v>
      </c>
      <c r="AE317" s="275">
        <v>0</v>
      </c>
      <c r="AF317" s="275">
        <v>0</v>
      </c>
      <c r="AG317" s="275">
        <v>0</v>
      </c>
      <c r="AH317" s="275">
        <v>0</v>
      </c>
      <c r="AI317" s="275">
        <v>0</v>
      </c>
      <c r="AJ317" s="275">
        <v>166930.79</v>
      </c>
      <c r="AK317" s="275">
        <v>83465.399999999994</v>
      </c>
      <c r="AL317" s="275">
        <v>0</v>
      </c>
    </row>
    <row r="318" spans="1:38" s="39" customFormat="1" ht="12" hidden="1" customHeight="1" x14ac:dyDescent="0.2">
      <c r="A318" s="249">
        <v>22</v>
      </c>
      <c r="B318" s="250" t="s">
        <v>2088</v>
      </c>
      <c r="C318" s="254">
        <v>11.158086131478203</v>
      </c>
      <c r="D318" s="284">
        <v>1992</v>
      </c>
      <c r="E318" s="277">
        <v>2024</v>
      </c>
      <c r="F318" s="254">
        <v>2033474.94</v>
      </c>
      <c r="G318" s="256">
        <v>5564359.7999999998</v>
      </c>
      <c r="H318" s="258">
        <v>0</v>
      </c>
      <c r="I318" s="256">
        <v>0</v>
      </c>
      <c r="J318" s="256">
        <v>0</v>
      </c>
      <c r="K318" s="256">
        <v>0</v>
      </c>
      <c r="L318" s="256">
        <v>0</v>
      </c>
      <c r="M318" s="256">
        <v>0</v>
      </c>
      <c r="N318" s="258"/>
      <c r="O318" s="258">
        <v>0</v>
      </c>
      <c r="P318" s="258"/>
      <c r="Q318" s="258">
        <v>0</v>
      </c>
      <c r="R318" s="258"/>
      <c r="S318" s="258">
        <v>0</v>
      </c>
      <c r="T318" s="249">
        <v>2</v>
      </c>
      <c r="U318" s="258">
        <v>5313963.6100000003</v>
      </c>
      <c r="V318" s="276"/>
      <c r="W318" s="258">
        <v>0</v>
      </c>
      <c r="X318" s="258">
        <v>0</v>
      </c>
      <c r="Y318" s="275">
        <v>0</v>
      </c>
      <c r="Z318" s="275">
        <v>0</v>
      </c>
      <c r="AA318" s="275">
        <v>0</v>
      </c>
      <c r="AB318" s="275">
        <v>0</v>
      </c>
      <c r="AC318" s="275">
        <v>0</v>
      </c>
      <c r="AD318" s="275">
        <v>0</v>
      </c>
      <c r="AE318" s="275">
        <v>0</v>
      </c>
      <c r="AF318" s="275">
        <v>0</v>
      </c>
      <c r="AG318" s="275">
        <v>0</v>
      </c>
      <c r="AH318" s="275">
        <v>0</v>
      </c>
      <c r="AI318" s="275">
        <v>0</v>
      </c>
      <c r="AJ318" s="275">
        <v>166930.79</v>
      </c>
      <c r="AK318" s="275">
        <v>83465.399999999994</v>
      </c>
      <c r="AL318" s="275">
        <v>0</v>
      </c>
    </row>
    <row r="319" spans="1:38" s="39" customFormat="1" ht="12" hidden="1" customHeight="1" x14ac:dyDescent="0.2">
      <c r="A319" s="249">
        <v>23</v>
      </c>
      <c r="B319" s="250" t="s">
        <v>2090</v>
      </c>
      <c r="C319" s="254">
        <v>7.8776044174028037</v>
      </c>
      <c r="D319" s="284">
        <v>1993</v>
      </c>
      <c r="E319" s="264">
        <v>2024</v>
      </c>
      <c r="F319" s="254">
        <v>3457128.06</v>
      </c>
      <c r="G319" s="256">
        <v>8346539.7000000002</v>
      </c>
      <c r="H319" s="258">
        <v>0</v>
      </c>
      <c r="I319" s="256">
        <v>0</v>
      </c>
      <c r="J319" s="256">
        <v>0</v>
      </c>
      <c r="K319" s="256">
        <v>0</v>
      </c>
      <c r="L319" s="256">
        <v>0</v>
      </c>
      <c r="M319" s="256">
        <v>0</v>
      </c>
      <c r="N319" s="258"/>
      <c r="O319" s="258">
        <v>0</v>
      </c>
      <c r="P319" s="258"/>
      <c r="Q319" s="258">
        <v>0</v>
      </c>
      <c r="R319" s="258"/>
      <c r="S319" s="258">
        <v>0</v>
      </c>
      <c r="T319" s="249">
        <v>3</v>
      </c>
      <c r="U319" s="258">
        <v>7970945.4100000001</v>
      </c>
      <c r="V319" s="276"/>
      <c r="W319" s="258">
        <v>0</v>
      </c>
      <c r="X319" s="258">
        <v>0</v>
      </c>
      <c r="Y319" s="275">
        <v>0</v>
      </c>
      <c r="Z319" s="275">
        <v>0</v>
      </c>
      <c r="AA319" s="275">
        <v>0</v>
      </c>
      <c r="AB319" s="275">
        <v>0</v>
      </c>
      <c r="AC319" s="275">
        <v>0</v>
      </c>
      <c r="AD319" s="275">
        <v>0</v>
      </c>
      <c r="AE319" s="275">
        <v>0</v>
      </c>
      <c r="AF319" s="275">
        <v>0</v>
      </c>
      <c r="AG319" s="275">
        <v>0</v>
      </c>
      <c r="AH319" s="275">
        <v>0</v>
      </c>
      <c r="AI319" s="275">
        <v>0</v>
      </c>
      <c r="AJ319" s="275">
        <v>250396.19</v>
      </c>
      <c r="AK319" s="275">
        <v>125198.1</v>
      </c>
      <c r="AL319" s="275">
        <v>0</v>
      </c>
    </row>
    <row r="320" spans="1:38" s="39" customFormat="1" ht="12" hidden="1" customHeight="1" x14ac:dyDescent="0.2">
      <c r="A320" s="249">
        <v>24</v>
      </c>
      <c r="B320" s="250" t="s">
        <v>2091</v>
      </c>
      <c r="C320" s="254">
        <v>7.7878577361539802</v>
      </c>
      <c r="D320" s="284">
        <v>1993</v>
      </c>
      <c r="E320" s="277">
        <v>2024</v>
      </c>
      <c r="F320" s="254">
        <v>8155793.1200000001</v>
      </c>
      <c r="G320" s="256">
        <v>19475259.300000001</v>
      </c>
      <c r="H320" s="258">
        <v>0</v>
      </c>
      <c r="I320" s="256">
        <v>0</v>
      </c>
      <c r="J320" s="256">
        <v>0</v>
      </c>
      <c r="K320" s="256">
        <v>0</v>
      </c>
      <c r="L320" s="256">
        <v>0</v>
      </c>
      <c r="M320" s="256">
        <v>0</v>
      </c>
      <c r="N320" s="258"/>
      <c r="O320" s="258">
        <v>0</v>
      </c>
      <c r="P320" s="258"/>
      <c r="Q320" s="258">
        <v>0</v>
      </c>
      <c r="R320" s="258"/>
      <c r="S320" s="258">
        <v>0</v>
      </c>
      <c r="T320" s="249">
        <v>7</v>
      </c>
      <c r="U320" s="258">
        <v>18598872.629999999</v>
      </c>
      <c r="V320" s="276"/>
      <c r="W320" s="258">
        <v>0</v>
      </c>
      <c r="X320" s="258">
        <v>0</v>
      </c>
      <c r="Y320" s="275">
        <v>0</v>
      </c>
      <c r="Z320" s="275">
        <v>0</v>
      </c>
      <c r="AA320" s="275">
        <v>0</v>
      </c>
      <c r="AB320" s="275">
        <v>0</v>
      </c>
      <c r="AC320" s="275">
        <v>0</v>
      </c>
      <c r="AD320" s="275">
        <v>0</v>
      </c>
      <c r="AE320" s="275">
        <v>0</v>
      </c>
      <c r="AF320" s="275">
        <v>0</v>
      </c>
      <c r="AG320" s="275">
        <v>0</v>
      </c>
      <c r="AH320" s="275">
        <v>0</v>
      </c>
      <c r="AI320" s="275">
        <v>0</v>
      </c>
      <c r="AJ320" s="275">
        <v>584257.78</v>
      </c>
      <c r="AK320" s="275">
        <v>292128.89</v>
      </c>
      <c r="AL320" s="275">
        <v>0</v>
      </c>
    </row>
    <row r="321" spans="1:38" s="39" customFormat="1" ht="12" hidden="1" customHeight="1" x14ac:dyDescent="0.2">
      <c r="A321" s="249">
        <v>25</v>
      </c>
      <c r="B321" s="250" t="s">
        <v>2096</v>
      </c>
      <c r="C321" s="254">
        <v>7.6853130484630183</v>
      </c>
      <c r="D321" s="284">
        <v>1994</v>
      </c>
      <c r="E321" s="277">
        <v>2024</v>
      </c>
      <c r="F321" s="254">
        <v>3475372.64</v>
      </c>
      <c r="G321" s="256">
        <v>8346539.7000000002</v>
      </c>
      <c r="H321" s="258">
        <v>0</v>
      </c>
      <c r="I321" s="256">
        <v>0</v>
      </c>
      <c r="J321" s="256">
        <v>0</v>
      </c>
      <c r="K321" s="256">
        <v>0</v>
      </c>
      <c r="L321" s="256">
        <v>0</v>
      </c>
      <c r="M321" s="256">
        <v>0</v>
      </c>
      <c r="N321" s="258"/>
      <c r="O321" s="258">
        <v>0</v>
      </c>
      <c r="P321" s="258"/>
      <c r="Q321" s="258">
        <v>0</v>
      </c>
      <c r="R321" s="258"/>
      <c r="S321" s="258">
        <v>0</v>
      </c>
      <c r="T321" s="249">
        <v>3</v>
      </c>
      <c r="U321" s="258">
        <v>7970945.4100000001</v>
      </c>
      <c r="V321" s="276"/>
      <c r="W321" s="258">
        <v>0</v>
      </c>
      <c r="X321" s="258">
        <v>0</v>
      </c>
      <c r="Y321" s="275">
        <v>0</v>
      </c>
      <c r="Z321" s="275">
        <v>0</v>
      </c>
      <c r="AA321" s="275">
        <v>0</v>
      </c>
      <c r="AB321" s="275">
        <v>0</v>
      </c>
      <c r="AC321" s="275">
        <v>0</v>
      </c>
      <c r="AD321" s="275">
        <v>0</v>
      </c>
      <c r="AE321" s="275">
        <v>0</v>
      </c>
      <c r="AF321" s="275">
        <v>0</v>
      </c>
      <c r="AG321" s="275">
        <v>0</v>
      </c>
      <c r="AH321" s="275">
        <v>0</v>
      </c>
      <c r="AI321" s="275">
        <v>0</v>
      </c>
      <c r="AJ321" s="275">
        <v>250396.19</v>
      </c>
      <c r="AK321" s="275">
        <v>125198.1</v>
      </c>
      <c r="AL321" s="275">
        <v>0</v>
      </c>
    </row>
    <row r="322" spans="1:38" s="38" customFormat="1" ht="12" hidden="1" customHeight="1" x14ac:dyDescent="0.2">
      <c r="A322" s="249">
        <v>26</v>
      </c>
      <c r="B322" s="250" t="s">
        <v>2098</v>
      </c>
      <c r="C322" s="254">
        <v>2.724222341778177</v>
      </c>
      <c r="D322" s="284">
        <v>1991</v>
      </c>
      <c r="E322" s="277">
        <v>2024</v>
      </c>
      <c r="F322" s="254">
        <v>1979195.26</v>
      </c>
      <c r="G322" s="256">
        <v>2782179.9</v>
      </c>
      <c r="H322" s="258">
        <v>0</v>
      </c>
      <c r="I322" s="256">
        <v>0</v>
      </c>
      <c r="J322" s="256">
        <v>0</v>
      </c>
      <c r="K322" s="256">
        <v>0</v>
      </c>
      <c r="L322" s="256">
        <v>0</v>
      </c>
      <c r="M322" s="256">
        <v>0</v>
      </c>
      <c r="N322" s="258"/>
      <c r="O322" s="258">
        <v>0</v>
      </c>
      <c r="P322" s="258"/>
      <c r="Q322" s="258">
        <v>0</v>
      </c>
      <c r="R322" s="258"/>
      <c r="S322" s="258">
        <v>0</v>
      </c>
      <c r="T322" s="249">
        <v>1</v>
      </c>
      <c r="U322" s="258">
        <v>2656981.7999999998</v>
      </c>
      <c r="V322" s="276"/>
      <c r="W322" s="258">
        <v>0</v>
      </c>
      <c r="X322" s="258">
        <v>0</v>
      </c>
      <c r="Y322" s="275">
        <v>0</v>
      </c>
      <c r="Z322" s="275">
        <v>0</v>
      </c>
      <c r="AA322" s="275">
        <v>0</v>
      </c>
      <c r="AB322" s="275">
        <v>0</v>
      </c>
      <c r="AC322" s="275">
        <v>0</v>
      </c>
      <c r="AD322" s="275">
        <v>0</v>
      </c>
      <c r="AE322" s="275">
        <v>0</v>
      </c>
      <c r="AF322" s="275">
        <v>0</v>
      </c>
      <c r="AG322" s="275">
        <v>0</v>
      </c>
      <c r="AH322" s="275">
        <v>0</v>
      </c>
      <c r="AI322" s="275">
        <v>0</v>
      </c>
      <c r="AJ322" s="275">
        <v>83465.399999999994</v>
      </c>
      <c r="AK322" s="275">
        <v>41732.699999999997</v>
      </c>
      <c r="AL322" s="275">
        <v>0</v>
      </c>
    </row>
    <row r="323" spans="1:38" s="38" customFormat="1" ht="12" hidden="1" customHeight="1" x14ac:dyDescent="0.2">
      <c r="A323" s="249">
        <v>27</v>
      </c>
      <c r="B323" s="250" t="s">
        <v>2116</v>
      </c>
      <c r="C323" s="254">
        <v>11.020682572089765</v>
      </c>
      <c r="D323" s="284">
        <v>1990</v>
      </c>
      <c r="E323" s="264">
        <v>2024</v>
      </c>
      <c r="F323" s="254">
        <v>2055822.57</v>
      </c>
      <c r="G323" s="256">
        <v>5564359.7999999998</v>
      </c>
      <c r="H323" s="258">
        <v>0</v>
      </c>
      <c r="I323" s="256">
        <v>0</v>
      </c>
      <c r="J323" s="256">
        <v>0</v>
      </c>
      <c r="K323" s="256">
        <v>0</v>
      </c>
      <c r="L323" s="256">
        <v>0</v>
      </c>
      <c r="M323" s="256">
        <v>0</v>
      </c>
      <c r="N323" s="258"/>
      <c r="O323" s="258">
        <v>0</v>
      </c>
      <c r="P323" s="258"/>
      <c r="Q323" s="258">
        <v>0</v>
      </c>
      <c r="R323" s="258"/>
      <c r="S323" s="258">
        <v>0</v>
      </c>
      <c r="T323" s="249">
        <v>2</v>
      </c>
      <c r="U323" s="258">
        <v>5313963.6100000003</v>
      </c>
      <c r="V323" s="276"/>
      <c r="W323" s="258">
        <v>0</v>
      </c>
      <c r="X323" s="258">
        <v>0</v>
      </c>
      <c r="Y323" s="275">
        <v>0</v>
      </c>
      <c r="Z323" s="275">
        <v>0</v>
      </c>
      <c r="AA323" s="275">
        <v>0</v>
      </c>
      <c r="AB323" s="275">
        <v>0</v>
      </c>
      <c r="AC323" s="275">
        <v>0</v>
      </c>
      <c r="AD323" s="275">
        <v>0</v>
      </c>
      <c r="AE323" s="275">
        <v>0</v>
      </c>
      <c r="AF323" s="275">
        <v>0</v>
      </c>
      <c r="AG323" s="275">
        <v>0</v>
      </c>
      <c r="AH323" s="275">
        <v>0</v>
      </c>
      <c r="AI323" s="275">
        <v>0</v>
      </c>
      <c r="AJ323" s="275">
        <v>166930.79</v>
      </c>
      <c r="AK323" s="275">
        <v>83465.399999999994</v>
      </c>
      <c r="AL323" s="275">
        <v>0</v>
      </c>
    </row>
    <row r="324" spans="1:38" s="38" customFormat="1" ht="12" hidden="1" customHeight="1" x14ac:dyDescent="0.2">
      <c r="A324" s="249">
        <v>28</v>
      </c>
      <c r="B324" s="250" t="s">
        <v>682</v>
      </c>
      <c r="C324" s="254">
        <v>14.141921728003629</v>
      </c>
      <c r="D324" s="284">
        <v>1985</v>
      </c>
      <c r="E324" s="264">
        <v>2024</v>
      </c>
      <c r="F324" s="254">
        <v>2442558.96</v>
      </c>
      <c r="G324" s="256">
        <v>2782179.9</v>
      </c>
      <c r="H324" s="258">
        <v>0</v>
      </c>
      <c r="I324" s="256">
        <v>0</v>
      </c>
      <c r="J324" s="256">
        <v>0</v>
      </c>
      <c r="K324" s="256">
        <v>0</v>
      </c>
      <c r="L324" s="256">
        <v>0</v>
      </c>
      <c r="M324" s="256">
        <v>0</v>
      </c>
      <c r="N324" s="258"/>
      <c r="O324" s="258">
        <v>0</v>
      </c>
      <c r="P324" s="258"/>
      <c r="Q324" s="258">
        <v>0</v>
      </c>
      <c r="R324" s="258"/>
      <c r="S324" s="258">
        <v>0</v>
      </c>
      <c r="T324" s="249">
        <v>1</v>
      </c>
      <c r="U324" s="258">
        <v>2656981.7999999998</v>
      </c>
      <c r="V324" s="276"/>
      <c r="W324" s="258">
        <v>0</v>
      </c>
      <c r="X324" s="258">
        <v>0</v>
      </c>
      <c r="Y324" s="275">
        <v>0</v>
      </c>
      <c r="Z324" s="275">
        <v>0</v>
      </c>
      <c r="AA324" s="275">
        <v>0</v>
      </c>
      <c r="AB324" s="275">
        <v>0</v>
      </c>
      <c r="AC324" s="275">
        <v>0</v>
      </c>
      <c r="AD324" s="275">
        <v>0</v>
      </c>
      <c r="AE324" s="275">
        <v>0</v>
      </c>
      <c r="AF324" s="275">
        <v>0</v>
      </c>
      <c r="AG324" s="275">
        <v>0</v>
      </c>
      <c r="AH324" s="275">
        <v>0</v>
      </c>
      <c r="AI324" s="275">
        <v>0</v>
      </c>
      <c r="AJ324" s="275">
        <v>83465.399999999994</v>
      </c>
      <c r="AK324" s="275">
        <v>41732.699999999997</v>
      </c>
      <c r="AL324" s="275">
        <v>0</v>
      </c>
    </row>
    <row r="325" spans="1:38" s="38" customFormat="1" ht="12" hidden="1" customHeight="1" x14ac:dyDescent="0.2">
      <c r="A325" s="249">
        <v>29</v>
      </c>
      <c r="B325" s="250" t="s">
        <v>2126</v>
      </c>
      <c r="C325" s="254">
        <v>13.472412806402385</v>
      </c>
      <c r="D325" s="284">
        <v>1994</v>
      </c>
      <c r="E325" s="277">
        <v>2024</v>
      </c>
      <c r="F325" s="254">
        <v>4443911.26</v>
      </c>
      <c r="G325" s="256">
        <v>11128719.6</v>
      </c>
      <c r="H325" s="258">
        <v>0</v>
      </c>
      <c r="I325" s="256">
        <v>0</v>
      </c>
      <c r="J325" s="256">
        <v>0</v>
      </c>
      <c r="K325" s="256">
        <v>0</v>
      </c>
      <c r="L325" s="256">
        <v>0</v>
      </c>
      <c r="M325" s="256">
        <v>0</v>
      </c>
      <c r="N325" s="258"/>
      <c r="O325" s="258">
        <v>0</v>
      </c>
      <c r="P325" s="258"/>
      <c r="Q325" s="258">
        <v>0</v>
      </c>
      <c r="R325" s="258"/>
      <c r="S325" s="258">
        <v>0</v>
      </c>
      <c r="T325" s="249">
        <v>4</v>
      </c>
      <c r="U325" s="258">
        <v>10627927.220000001</v>
      </c>
      <c r="V325" s="276"/>
      <c r="W325" s="258">
        <v>0</v>
      </c>
      <c r="X325" s="258">
        <v>0</v>
      </c>
      <c r="Y325" s="275">
        <v>0</v>
      </c>
      <c r="Z325" s="275">
        <v>0</v>
      </c>
      <c r="AA325" s="275">
        <v>0</v>
      </c>
      <c r="AB325" s="275">
        <v>0</v>
      </c>
      <c r="AC325" s="275">
        <v>0</v>
      </c>
      <c r="AD325" s="275">
        <v>0</v>
      </c>
      <c r="AE325" s="275">
        <v>0</v>
      </c>
      <c r="AF325" s="275">
        <v>0</v>
      </c>
      <c r="AG325" s="275">
        <v>0</v>
      </c>
      <c r="AH325" s="275">
        <v>0</v>
      </c>
      <c r="AI325" s="275">
        <v>0</v>
      </c>
      <c r="AJ325" s="275">
        <v>333861.59000000003</v>
      </c>
      <c r="AK325" s="275">
        <v>166930.79</v>
      </c>
      <c r="AL325" s="275">
        <v>0</v>
      </c>
    </row>
    <row r="326" spans="1:38" s="38" customFormat="1" ht="12" hidden="1" customHeight="1" x14ac:dyDescent="0.2">
      <c r="A326" s="249">
        <v>30</v>
      </c>
      <c r="B326" s="250" t="s">
        <v>2127</v>
      </c>
      <c r="C326" s="254">
        <v>6.527101377639525</v>
      </c>
      <c r="D326" s="284">
        <v>1998</v>
      </c>
      <c r="E326" s="277">
        <v>2024</v>
      </c>
      <c r="F326" s="254">
        <v>6332505.96</v>
      </c>
      <c r="G326" s="256">
        <v>13910899.49</v>
      </c>
      <c r="H326" s="258">
        <v>0</v>
      </c>
      <c r="I326" s="256">
        <v>0</v>
      </c>
      <c r="J326" s="256">
        <v>0</v>
      </c>
      <c r="K326" s="256">
        <v>0</v>
      </c>
      <c r="L326" s="256">
        <v>0</v>
      </c>
      <c r="M326" s="256">
        <v>0</v>
      </c>
      <c r="N326" s="258"/>
      <c r="O326" s="258">
        <v>0</v>
      </c>
      <c r="P326" s="258"/>
      <c r="Q326" s="258">
        <v>0</v>
      </c>
      <c r="R326" s="258"/>
      <c r="S326" s="258">
        <v>0</v>
      </c>
      <c r="T326" s="249">
        <v>5</v>
      </c>
      <c r="U326" s="258">
        <v>13284909.02</v>
      </c>
      <c r="V326" s="276"/>
      <c r="W326" s="258">
        <v>0</v>
      </c>
      <c r="X326" s="258">
        <v>0</v>
      </c>
      <c r="Y326" s="275">
        <v>0</v>
      </c>
      <c r="Z326" s="275">
        <v>0</v>
      </c>
      <c r="AA326" s="275">
        <v>0</v>
      </c>
      <c r="AB326" s="275">
        <v>0</v>
      </c>
      <c r="AC326" s="275">
        <v>0</v>
      </c>
      <c r="AD326" s="275">
        <v>0</v>
      </c>
      <c r="AE326" s="275">
        <v>0</v>
      </c>
      <c r="AF326" s="275">
        <v>0</v>
      </c>
      <c r="AG326" s="275">
        <v>0</v>
      </c>
      <c r="AH326" s="275">
        <v>0</v>
      </c>
      <c r="AI326" s="275">
        <v>0</v>
      </c>
      <c r="AJ326" s="275">
        <v>417326.98</v>
      </c>
      <c r="AK326" s="275">
        <v>208663.49</v>
      </c>
      <c r="AL326" s="275">
        <v>0</v>
      </c>
    </row>
    <row r="327" spans="1:38" s="38" customFormat="1" ht="12" hidden="1" customHeight="1" x14ac:dyDescent="0.2">
      <c r="A327" s="249">
        <v>31</v>
      </c>
      <c r="B327" s="250" t="s">
        <v>2132</v>
      </c>
      <c r="C327" s="254">
        <v>5.2030670510999304</v>
      </c>
      <c r="D327" s="284">
        <v>1993</v>
      </c>
      <c r="E327" s="277">
        <v>2024</v>
      </c>
      <c r="F327" s="254">
        <v>2862355.57</v>
      </c>
      <c r="G327" s="256">
        <v>5564359.7999999998</v>
      </c>
      <c r="H327" s="258">
        <v>0</v>
      </c>
      <c r="I327" s="256">
        <v>0</v>
      </c>
      <c r="J327" s="256">
        <v>0</v>
      </c>
      <c r="K327" s="256">
        <v>0</v>
      </c>
      <c r="L327" s="256">
        <v>0</v>
      </c>
      <c r="M327" s="256">
        <v>0</v>
      </c>
      <c r="N327" s="258"/>
      <c r="O327" s="258">
        <v>0</v>
      </c>
      <c r="P327" s="258"/>
      <c r="Q327" s="258">
        <v>0</v>
      </c>
      <c r="R327" s="258"/>
      <c r="S327" s="258">
        <v>0</v>
      </c>
      <c r="T327" s="249">
        <v>2</v>
      </c>
      <c r="U327" s="258">
        <v>5313963.6100000003</v>
      </c>
      <c r="V327" s="276"/>
      <c r="W327" s="258">
        <v>0</v>
      </c>
      <c r="X327" s="258">
        <v>0</v>
      </c>
      <c r="Y327" s="275">
        <v>0</v>
      </c>
      <c r="Z327" s="275">
        <v>0</v>
      </c>
      <c r="AA327" s="275">
        <v>0</v>
      </c>
      <c r="AB327" s="275">
        <v>0</v>
      </c>
      <c r="AC327" s="275">
        <v>0</v>
      </c>
      <c r="AD327" s="275">
        <v>0</v>
      </c>
      <c r="AE327" s="275">
        <v>0</v>
      </c>
      <c r="AF327" s="275">
        <v>0</v>
      </c>
      <c r="AG327" s="275">
        <v>0</v>
      </c>
      <c r="AH327" s="275">
        <v>0</v>
      </c>
      <c r="AI327" s="275">
        <v>0</v>
      </c>
      <c r="AJ327" s="275">
        <v>166930.79</v>
      </c>
      <c r="AK327" s="275">
        <v>83465.399999999994</v>
      </c>
      <c r="AL327" s="275">
        <v>0</v>
      </c>
    </row>
    <row r="328" spans="1:38" s="38" customFormat="1" ht="12" hidden="1" customHeight="1" x14ac:dyDescent="0.2">
      <c r="A328" s="249">
        <v>32</v>
      </c>
      <c r="B328" s="250" t="s">
        <v>2133</v>
      </c>
      <c r="C328" s="254">
        <v>5.1280624518061213</v>
      </c>
      <c r="D328" s="284">
        <v>1993</v>
      </c>
      <c r="E328" s="277">
        <v>2024</v>
      </c>
      <c r="F328" s="254">
        <v>2842257.69</v>
      </c>
      <c r="G328" s="256">
        <v>5564359.7999999998</v>
      </c>
      <c r="H328" s="258">
        <v>0</v>
      </c>
      <c r="I328" s="256">
        <v>0</v>
      </c>
      <c r="J328" s="256">
        <v>0</v>
      </c>
      <c r="K328" s="256">
        <v>0</v>
      </c>
      <c r="L328" s="256">
        <v>0</v>
      </c>
      <c r="M328" s="256">
        <v>0</v>
      </c>
      <c r="N328" s="258"/>
      <c r="O328" s="258">
        <v>0</v>
      </c>
      <c r="P328" s="258"/>
      <c r="Q328" s="258">
        <v>0</v>
      </c>
      <c r="R328" s="258"/>
      <c r="S328" s="258">
        <v>0</v>
      </c>
      <c r="T328" s="249">
        <v>2</v>
      </c>
      <c r="U328" s="258">
        <v>5313963.6100000003</v>
      </c>
      <c r="V328" s="276"/>
      <c r="W328" s="258">
        <v>0</v>
      </c>
      <c r="X328" s="258">
        <v>0</v>
      </c>
      <c r="Y328" s="275">
        <v>0</v>
      </c>
      <c r="Z328" s="275">
        <v>0</v>
      </c>
      <c r="AA328" s="275">
        <v>0</v>
      </c>
      <c r="AB328" s="275">
        <v>0</v>
      </c>
      <c r="AC328" s="275">
        <v>0</v>
      </c>
      <c r="AD328" s="275">
        <v>0</v>
      </c>
      <c r="AE328" s="275">
        <v>0</v>
      </c>
      <c r="AF328" s="275">
        <v>0</v>
      </c>
      <c r="AG328" s="275">
        <v>0</v>
      </c>
      <c r="AH328" s="275">
        <v>0</v>
      </c>
      <c r="AI328" s="275">
        <v>0</v>
      </c>
      <c r="AJ328" s="275">
        <v>166930.79</v>
      </c>
      <c r="AK328" s="275">
        <v>83465.399999999994</v>
      </c>
      <c r="AL328" s="275">
        <v>0</v>
      </c>
    </row>
    <row r="329" spans="1:38" s="38" customFormat="1" ht="12" hidden="1" customHeight="1" x14ac:dyDescent="0.2">
      <c r="A329" s="249">
        <v>33</v>
      </c>
      <c r="B329" s="250" t="s">
        <v>2134</v>
      </c>
      <c r="C329" s="254">
        <v>4.9102855430833161</v>
      </c>
      <c r="D329" s="284">
        <v>1999</v>
      </c>
      <c r="E329" s="277">
        <v>2024</v>
      </c>
      <c r="F329" s="254">
        <v>2964698.29</v>
      </c>
      <c r="G329" s="256">
        <v>5564359.7999999998</v>
      </c>
      <c r="H329" s="258">
        <v>0</v>
      </c>
      <c r="I329" s="256">
        <v>0</v>
      </c>
      <c r="J329" s="256">
        <v>0</v>
      </c>
      <c r="K329" s="256">
        <v>0</v>
      </c>
      <c r="L329" s="256">
        <v>0</v>
      </c>
      <c r="M329" s="256">
        <v>0</v>
      </c>
      <c r="N329" s="258"/>
      <c r="O329" s="258">
        <v>0</v>
      </c>
      <c r="P329" s="258"/>
      <c r="Q329" s="258">
        <v>0</v>
      </c>
      <c r="R329" s="258"/>
      <c r="S329" s="258">
        <v>0</v>
      </c>
      <c r="T329" s="249">
        <v>2</v>
      </c>
      <c r="U329" s="258">
        <v>5313963.6100000003</v>
      </c>
      <c r="V329" s="276"/>
      <c r="W329" s="258">
        <v>0</v>
      </c>
      <c r="X329" s="258">
        <v>0</v>
      </c>
      <c r="Y329" s="275">
        <v>0</v>
      </c>
      <c r="Z329" s="275">
        <v>0</v>
      </c>
      <c r="AA329" s="275">
        <v>0</v>
      </c>
      <c r="AB329" s="275">
        <v>0</v>
      </c>
      <c r="AC329" s="275">
        <v>0</v>
      </c>
      <c r="AD329" s="275">
        <v>0</v>
      </c>
      <c r="AE329" s="275">
        <v>0</v>
      </c>
      <c r="AF329" s="275">
        <v>0</v>
      </c>
      <c r="AG329" s="275">
        <v>0</v>
      </c>
      <c r="AH329" s="275">
        <v>0</v>
      </c>
      <c r="AI329" s="275">
        <v>0</v>
      </c>
      <c r="AJ329" s="275">
        <v>166930.79</v>
      </c>
      <c r="AK329" s="275">
        <v>83465.399999999994</v>
      </c>
      <c r="AL329" s="275">
        <v>0</v>
      </c>
    </row>
    <row r="330" spans="1:38" s="38" customFormat="1" ht="12" hidden="1" customHeight="1" x14ac:dyDescent="0.2">
      <c r="A330" s="249">
        <v>34</v>
      </c>
      <c r="B330" s="250" t="s">
        <v>2139</v>
      </c>
      <c r="C330" s="254">
        <v>0.50239450910412997</v>
      </c>
      <c r="D330" s="284">
        <v>1994</v>
      </c>
      <c r="E330" s="264">
        <v>2024</v>
      </c>
      <c r="F330" s="254">
        <v>2539201.9</v>
      </c>
      <c r="G330" s="256">
        <v>2782179.9</v>
      </c>
      <c r="H330" s="258">
        <v>0</v>
      </c>
      <c r="I330" s="256">
        <v>0</v>
      </c>
      <c r="J330" s="256">
        <v>0</v>
      </c>
      <c r="K330" s="256">
        <v>0</v>
      </c>
      <c r="L330" s="256">
        <v>0</v>
      </c>
      <c r="M330" s="256">
        <v>0</v>
      </c>
      <c r="N330" s="258"/>
      <c r="O330" s="258">
        <v>0</v>
      </c>
      <c r="P330" s="258"/>
      <c r="Q330" s="258">
        <v>0</v>
      </c>
      <c r="R330" s="258"/>
      <c r="S330" s="258">
        <v>0</v>
      </c>
      <c r="T330" s="249">
        <v>1</v>
      </c>
      <c r="U330" s="258">
        <v>2656981.7999999998</v>
      </c>
      <c r="V330" s="276"/>
      <c r="W330" s="258">
        <v>0</v>
      </c>
      <c r="X330" s="258">
        <v>0</v>
      </c>
      <c r="Y330" s="275">
        <v>0</v>
      </c>
      <c r="Z330" s="275">
        <v>0</v>
      </c>
      <c r="AA330" s="275">
        <v>0</v>
      </c>
      <c r="AB330" s="275">
        <v>0</v>
      </c>
      <c r="AC330" s="275">
        <v>0</v>
      </c>
      <c r="AD330" s="275">
        <v>0</v>
      </c>
      <c r="AE330" s="275">
        <v>0</v>
      </c>
      <c r="AF330" s="275">
        <v>0</v>
      </c>
      <c r="AG330" s="275">
        <v>0</v>
      </c>
      <c r="AH330" s="275">
        <v>0</v>
      </c>
      <c r="AI330" s="275">
        <v>0</v>
      </c>
      <c r="AJ330" s="275">
        <v>83465.399999999994</v>
      </c>
      <c r="AK330" s="275">
        <v>41732.699999999997</v>
      </c>
      <c r="AL330" s="275">
        <v>0</v>
      </c>
    </row>
    <row r="331" spans="1:38" s="38" customFormat="1" ht="12" hidden="1" customHeight="1" x14ac:dyDescent="0.2">
      <c r="A331" s="249">
        <v>35</v>
      </c>
      <c r="B331" s="250" t="s">
        <v>2149</v>
      </c>
      <c r="C331" s="254">
        <v>9.592523697536814</v>
      </c>
      <c r="D331" s="284">
        <v>1997</v>
      </c>
      <c r="E331" s="277">
        <v>2024</v>
      </c>
      <c r="F331" s="254">
        <v>6758280.2599999998</v>
      </c>
      <c r="G331" s="256">
        <v>16693079.4</v>
      </c>
      <c r="H331" s="258">
        <v>0</v>
      </c>
      <c r="I331" s="256">
        <v>0</v>
      </c>
      <c r="J331" s="256">
        <v>0</v>
      </c>
      <c r="K331" s="256">
        <v>0</v>
      </c>
      <c r="L331" s="256">
        <v>0</v>
      </c>
      <c r="M331" s="256">
        <v>0</v>
      </c>
      <c r="N331" s="258"/>
      <c r="O331" s="258">
        <v>0</v>
      </c>
      <c r="P331" s="258"/>
      <c r="Q331" s="258">
        <v>0</v>
      </c>
      <c r="R331" s="258"/>
      <c r="S331" s="258">
        <v>0</v>
      </c>
      <c r="T331" s="249">
        <v>6</v>
      </c>
      <c r="U331" s="258">
        <v>15941890.83</v>
      </c>
      <c r="V331" s="276"/>
      <c r="W331" s="258">
        <v>0</v>
      </c>
      <c r="X331" s="258">
        <v>0</v>
      </c>
      <c r="Y331" s="275">
        <v>0</v>
      </c>
      <c r="Z331" s="275">
        <v>0</v>
      </c>
      <c r="AA331" s="275">
        <v>0</v>
      </c>
      <c r="AB331" s="275">
        <v>0</v>
      </c>
      <c r="AC331" s="275">
        <v>0</v>
      </c>
      <c r="AD331" s="275">
        <v>0</v>
      </c>
      <c r="AE331" s="275">
        <v>0</v>
      </c>
      <c r="AF331" s="275">
        <v>0</v>
      </c>
      <c r="AG331" s="275">
        <v>0</v>
      </c>
      <c r="AH331" s="275">
        <v>0</v>
      </c>
      <c r="AI331" s="275">
        <v>0</v>
      </c>
      <c r="AJ331" s="275">
        <v>500792.38</v>
      </c>
      <c r="AK331" s="275">
        <v>250396.19</v>
      </c>
      <c r="AL331" s="275">
        <v>0</v>
      </c>
    </row>
    <row r="332" spans="1:38" s="38" customFormat="1" ht="12" hidden="1" customHeight="1" x14ac:dyDescent="0.2">
      <c r="A332" s="249">
        <v>36</v>
      </c>
      <c r="B332" s="250" t="s">
        <v>2153</v>
      </c>
      <c r="C332" s="254">
        <v>3.360783717139904</v>
      </c>
      <c r="D332" s="284">
        <v>1990</v>
      </c>
      <c r="E332" s="264">
        <v>2024</v>
      </c>
      <c r="F332" s="254">
        <v>1744978.19</v>
      </c>
      <c r="G332" s="256">
        <v>2782179.9</v>
      </c>
      <c r="H332" s="258">
        <v>0</v>
      </c>
      <c r="I332" s="256">
        <v>0</v>
      </c>
      <c r="J332" s="256">
        <v>0</v>
      </c>
      <c r="K332" s="256">
        <v>0</v>
      </c>
      <c r="L332" s="256">
        <v>0</v>
      </c>
      <c r="M332" s="256">
        <v>0</v>
      </c>
      <c r="N332" s="258"/>
      <c r="O332" s="258">
        <v>0</v>
      </c>
      <c r="P332" s="258"/>
      <c r="Q332" s="258">
        <v>0</v>
      </c>
      <c r="R332" s="258"/>
      <c r="S332" s="258">
        <v>0</v>
      </c>
      <c r="T332" s="249">
        <v>1</v>
      </c>
      <c r="U332" s="258">
        <v>2656981.7999999998</v>
      </c>
      <c r="V332" s="276"/>
      <c r="W332" s="258">
        <v>0</v>
      </c>
      <c r="X332" s="258">
        <v>0</v>
      </c>
      <c r="Y332" s="275">
        <v>0</v>
      </c>
      <c r="Z332" s="275">
        <v>0</v>
      </c>
      <c r="AA332" s="275">
        <v>0</v>
      </c>
      <c r="AB332" s="275">
        <v>0</v>
      </c>
      <c r="AC332" s="275">
        <v>0</v>
      </c>
      <c r="AD332" s="275">
        <v>0</v>
      </c>
      <c r="AE332" s="275">
        <v>0</v>
      </c>
      <c r="AF332" s="275">
        <v>0</v>
      </c>
      <c r="AG332" s="275">
        <v>0</v>
      </c>
      <c r="AH332" s="275">
        <v>0</v>
      </c>
      <c r="AI332" s="275">
        <v>0</v>
      </c>
      <c r="AJ332" s="275">
        <v>83465.399999999994</v>
      </c>
      <c r="AK332" s="275">
        <v>41732.699999999997</v>
      </c>
      <c r="AL332" s="275">
        <v>0</v>
      </c>
    </row>
    <row r="333" spans="1:38" s="38" customFormat="1" ht="12" hidden="1" customHeight="1" x14ac:dyDescent="0.2">
      <c r="A333" s="249">
        <v>37</v>
      </c>
      <c r="B333" s="250" t="s">
        <v>2160</v>
      </c>
      <c r="C333" s="254">
        <v>7.8307592808231359</v>
      </c>
      <c r="D333" s="284">
        <v>1990</v>
      </c>
      <c r="E333" s="277">
        <v>2024</v>
      </c>
      <c r="F333" s="254">
        <v>2337234.0499999998</v>
      </c>
      <c r="G333" s="256">
        <v>5564359.7999999998</v>
      </c>
      <c r="H333" s="258">
        <v>0</v>
      </c>
      <c r="I333" s="256">
        <v>0</v>
      </c>
      <c r="J333" s="256">
        <v>0</v>
      </c>
      <c r="K333" s="256">
        <v>0</v>
      </c>
      <c r="L333" s="256">
        <v>0</v>
      </c>
      <c r="M333" s="256">
        <v>0</v>
      </c>
      <c r="N333" s="258"/>
      <c r="O333" s="258">
        <v>0</v>
      </c>
      <c r="P333" s="258"/>
      <c r="Q333" s="258">
        <v>0</v>
      </c>
      <c r="R333" s="258"/>
      <c r="S333" s="258">
        <v>0</v>
      </c>
      <c r="T333" s="249">
        <v>2</v>
      </c>
      <c r="U333" s="258">
        <v>5313963.6100000003</v>
      </c>
      <c r="V333" s="276"/>
      <c r="W333" s="258">
        <v>0</v>
      </c>
      <c r="X333" s="258">
        <v>0</v>
      </c>
      <c r="Y333" s="275">
        <v>0</v>
      </c>
      <c r="Z333" s="275">
        <v>0</v>
      </c>
      <c r="AA333" s="275">
        <v>0</v>
      </c>
      <c r="AB333" s="275">
        <v>0</v>
      </c>
      <c r="AC333" s="275">
        <v>0</v>
      </c>
      <c r="AD333" s="275">
        <v>0</v>
      </c>
      <c r="AE333" s="275">
        <v>0</v>
      </c>
      <c r="AF333" s="275">
        <v>0</v>
      </c>
      <c r="AG333" s="275">
        <v>0</v>
      </c>
      <c r="AH333" s="275">
        <v>0</v>
      </c>
      <c r="AI333" s="275">
        <v>0</v>
      </c>
      <c r="AJ333" s="275">
        <v>166930.79</v>
      </c>
      <c r="AK333" s="275">
        <v>83465.399999999994</v>
      </c>
      <c r="AL333" s="275">
        <v>0</v>
      </c>
    </row>
    <row r="334" spans="1:38" s="38" customFormat="1" ht="12" hidden="1" customHeight="1" x14ac:dyDescent="0.2">
      <c r="A334" s="249">
        <v>38</v>
      </c>
      <c r="B334" s="250" t="s">
        <v>2174</v>
      </c>
      <c r="C334" s="254">
        <v>7.6461616399896348</v>
      </c>
      <c r="D334" s="284">
        <v>1992</v>
      </c>
      <c r="E334" s="264">
        <v>2024</v>
      </c>
      <c r="F334" s="254">
        <v>2361299.04</v>
      </c>
      <c r="G334" s="256">
        <v>5564359.7999999998</v>
      </c>
      <c r="H334" s="258">
        <v>0</v>
      </c>
      <c r="I334" s="256">
        <v>0</v>
      </c>
      <c r="J334" s="256">
        <v>0</v>
      </c>
      <c r="K334" s="256">
        <v>0</v>
      </c>
      <c r="L334" s="256">
        <v>0</v>
      </c>
      <c r="M334" s="256">
        <v>0</v>
      </c>
      <c r="N334" s="258"/>
      <c r="O334" s="258">
        <v>0</v>
      </c>
      <c r="P334" s="258"/>
      <c r="Q334" s="258">
        <v>0</v>
      </c>
      <c r="R334" s="258"/>
      <c r="S334" s="258">
        <v>0</v>
      </c>
      <c r="T334" s="249">
        <v>2</v>
      </c>
      <c r="U334" s="258">
        <v>5313963.6100000003</v>
      </c>
      <c r="V334" s="276"/>
      <c r="W334" s="258">
        <v>0</v>
      </c>
      <c r="X334" s="258">
        <v>0</v>
      </c>
      <c r="Y334" s="275">
        <v>0</v>
      </c>
      <c r="Z334" s="275">
        <v>0</v>
      </c>
      <c r="AA334" s="275">
        <v>0</v>
      </c>
      <c r="AB334" s="275">
        <v>0</v>
      </c>
      <c r="AC334" s="275">
        <v>0</v>
      </c>
      <c r="AD334" s="275">
        <v>0</v>
      </c>
      <c r="AE334" s="275">
        <v>0</v>
      </c>
      <c r="AF334" s="275">
        <v>0</v>
      </c>
      <c r="AG334" s="275">
        <v>0</v>
      </c>
      <c r="AH334" s="275">
        <v>0</v>
      </c>
      <c r="AI334" s="275">
        <v>0</v>
      </c>
      <c r="AJ334" s="275">
        <v>166930.79</v>
      </c>
      <c r="AK334" s="275">
        <v>83465.399999999994</v>
      </c>
      <c r="AL334" s="275">
        <v>0</v>
      </c>
    </row>
    <row r="335" spans="1:38" s="38" customFormat="1" ht="12" hidden="1" customHeight="1" x14ac:dyDescent="0.2">
      <c r="A335" s="249">
        <v>39</v>
      </c>
      <c r="B335" s="250" t="s">
        <v>943</v>
      </c>
      <c r="C335" s="254">
        <v>7.6108765187568395</v>
      </c>
      <c r="D335" s="284">
        <v>1996</v>
      </c>
      <c r="E335" s="264">
        <v>2024</v>
      </c>
      <c r="F335" s="254">
        <v>2360614.91</v>
      </c>
      <c r="G335" s="256">
        <v>5564359.7999999998</v>
      </c>
      <c r="H335" s="258">
        <v>0</v>
      </c>
      <c r="I335" s="256">
        <v>0</v>
      </c>
      <c r="J335" s="256">
        <v>0</v>
      </c>
      <c r="K335" s="256">
        <v>0</v>
      </c>
      <c r="L335" s="256">
        <v>0</v>
      </c>
      <c r="M335" s="256">
        <v>0</v>
      </c>
      <c r="N335" s="258"/>
      <c r="O335" s="258">
        <v>0</v>
      </c>
      <c r="P335" s="258"/>
      <c r="Q335" s="258">
        <v>0</v>
      </c>
      <c r="R335" s="258"/>
      <c r="S335" s="258">
        <v>0</v>
      </c>
      <c r="T335" s="249">
        <v>2</v>
      </c>
      <c r="U335" s="258">
        <v>5313963.6100000003</v>
      </c>
      <c r="V335" s="276"/>
      <c r="W335" s="258">
        <v>0</v>
      </c>
      <c r="X335" s="258">
        <v>0</v>
      </c>
      <c r="Y335" s="275">
        <v>0</v>
      </c>
      <c r="Z335" s="275">
        <v>0</v>
      </c>
      <c r="AA335" s="275">
        <v>0</v>
      </c>
      <c r="AB335" s="275">
        <v>0</v>
      </c>
      <c r="AC335" s="275">
        <v>0</v>
      </c>
      <c r="AD335" s="275">
        <v>0</v>
      </c>
      <c r="AE335" s="275">
        <v>0</v>
      </c>
      <c r="AF335" s="275">
        <v>0</v>
      </c>
      <c r="AG335" s="275">
        <v>0</v>
      </c>
      <c r="AH335" s="275">
        <v>0</v>
      </c>
      <c r="AI335" s="275">
        <v>0</v>
      </c>
      <c r="AJ335" s="275">
        <v>166930.79</v>
      </c>
      <c r="AK335" s="275">
        <v>83465.399999999994</v>
      </c>
      <c r="AL335" s="275">
        <v>0</v>
      </c>
    </row>
    <row r="336" spans="1:38" s="38" customFormat="1" ht="12" hidden="1" customHeight="1" x14ac:dyDescent="0.2">
      <c r="A336" s="249">
        <v>40</v>
      </c>
      <c r="B336" s="250" t="s">
        <v>944</v>
      </c>
      <c r="C336" s="254">
        <v>13.1349681315757</v>
      </c>
      <c r="D336" s="284">
        <v>1993</v>
      </c>
      <c r="E336" s="264">
        <v>2024</v>
      </c>
      <c r="F336" s="254">
        <v>2326411.52</v>
      </c>
      <c r="G336" s="256">
        <v>5564359.7999999998</v>
      </c>
      <c r="H336" s="258">
        <v>0</v>
      </c>
      <c r="I336" s="256">
        <v>0</v>
      </c>
      <c r="J336" s="256">
        <v>0</v>
      </c>
      <c r="K336" s="256">
        <v>0</v>
      </c>
      <c r="L336" s="256">
        <v>0</v>
      </c>
      <c r="M336" s="256">
        <v>0</v>
      </c>
      <c r="N336" s="258"/>
      <c r="O336" s="258">
        <v>0</v>
      </c>
      <c r="P336" s="258"/>
      <c r="Q336" s="258">
        <v>0</v>
      </c>
      <c r="R336" s="258"/>
      <c r="S336" s="258">
        <v>0</v>
      </c>
      <c r="T336" s="249">
        <v>2</v>
      </c>
      <c r="U336" s="258">
        <v>5313963.6100000003</v>
      </c>
      <c r="V336" s="276"/>
      <c r="W336" s="258">
        <v>0</v>
      </c>
      <c r="X336" s="258">
        <v>0</v>
      </c>
      <c r="Y336" s="275">
        <v>0</v>
      </c>
      <c r="Z336" s="275">
        <v>0</v>
      </c>
      <c r="AA336" s="275">
        <v>0</v>
      </c>
      <c r="AB336" s="275">
        <v>0</v>
      </c>
      <c r="AC336" s="275">
        <v>0</v>
      </c>
      <c r="AD336" s="275">
        <v>0</v>
      </c>
      <c r="AE336" s="275">
        <v>0</v>
      </c>
      <c r="AF336" s="275">
        <v>0</v>
      </c>
      <c r="AG336" s="275">
        <v>0</v>
      </c>
      <c r="AH336" s="275">
        <v>0</v>
      </c>
      <c r="AI336" s="275">
        <v>0</v>
      </c>
      <c r="AJ336" s="275">
        <v>166930.79</v>
      </c>
      <c r="AK336" s="275">
        <v>83465.399999999994</v>
      </c>
      <c r="AL336" s="275">
        <v>0</v>
      </c>
    </row>
    <row r="337" spans="1:38" s="38" customFormat="1" ht="12" hidden="1" customHeight="1" x14ac:dyDescent="0.2">
      <c r="A337" s="249">
        <v>41</v>
      </c>
      <c r="B337" s="250" t="s">
        <v>993</v>
      </c>
      <c r="C337" s="254">
        <v>7.9882199789816282</v>
      </c>
      <c r="D337" s="284">
        <v>1995</v>
      </c>
      <c r="E337" s="277">
        <v>2024</v>
      </c>
      <c r="F337" s="254">
        <v>3406838.07</v>
      </c>
      <c r="G337" s="256">
        <v>8346539.7000000002</v>
      </c>
      <c r="H337" s="258">
        <v>0</v>
      </c>
      <c r="I337" s="256">
        <v>0</v>
      </c>
      <c r="J337" s="256">
        <v>0</v>
      </c>
      <c r="K337" s="256">
        <v>0</v>
      </c>
      <c r="L337" s="256">
        <v>0</v>
      </c>
      <c r="M337" s="256">
        <v>0</v>
      </c>
      <c r="N337" s="258"/>
      <c r="O337" s="258">
        <v>0</v>
      </c>
      <c r="P337" s="258"/>
      <c r="Q337" s="258">
        <v>0</v>
      </c>
      <c r="R337" s="258"/>
      <c r="S337" s="258">
        <v>0</v>
      </c>
      <c r="T337" s="249">
        <v>3</v>
      </c>
      <c r="U337" s="258">
        <v>7970945.4100000001</v>
      </c>
      <c r="V337" s="276"/>
      <c r="W337" s="258">
        <v>0</v>
      </c>
      <c r="X337" s="258">
        <v>0</v>
      </c>
      <c r="Y337" s="275">
        <v>0</v>
      </c>
      <c r="Z337" s="275">
        <v>0</v>
      </c>
      <c r="AA337" s="275">
        <v>0</v>
      </c>
      <c r="AB337" s="275">
        <v>0</v>
      </c>
      <c r="AC337" s="275">
        <v>0</v>
      </c>
      <c r="AD337" s="275">
        <v>0</v>
      </c>
      <c r="AE337" s="275">
        <v>0</v>
      </c>
      <c r="AF337" s="275">
        <v>0</v>
      </c>
      <c r="AG337" s="275">
        <v>0</v>
      </c>
      <c r="AH337" s="275">
        <v>0</v>
      </c>
      <c r="AI337" s="275">
        <v>0</v>
      </c>
      <c r="AJ337" s="275">
        <v>250396.19</v>
      </c>
      <c r="AK337" s="275">
        <v>125198.1</v>
      </c>
      <c r="AL337" s="275">
        <v>0</v>
      </c>
    </row>
    <row r="338" spans="1:38" s="38" customFormat="1" ht="12" hidden="1" customHeight="1" x14ac:dyDescent="0.2">
      <c r="A338" s="249">
        <v>42</v>
      </c>
      <c r="B338" s="250" t="s">
        <v>1042</v>
      </c>
      <c r="C338" s="254">
        <v>7.4399007203626857</v>
      </c>
      <c r="D338" s="284">
        <v>1995</v>
      </c>
      <c r="E338" s="277">
        <v>2024</v>
      </c>
      <c r="F338" s="254">
        <v>8207005.8899999997</v>
      </c>
      <c r="G338" s="256">
        <v>19475259.300000001</v>
      </c>
      <c r="H338" s="258">
        <v>0</v>
      </c>
      <c r="I338" s="256">
        <v>0</v>
      </c>
      <c r="J338" s="256">
        <v>0</v>
      </c>
      <c r="K338" s="256">
        <v>0</v>
      </c>
      <c r="L338" s="256">
        <v>0</v>
      </c>
      <c r="M338" s="256">
        <v>0</v>
      </c>
      <c r="N338" s="258"/>
      <c r="O338" s="258">
        <v>0</v>
      </c>
      <c r="P338" s="258"/>
      <c r="Q338" s="258">
        <v>0</v>
      </c>
      <c r="R338" s="258"/>
      <c r="S338" s="258">
        <v>0</v>
      </c>
      <c r="T338" s="249">
        <v>7</v>
      </c>
      <c r="U338" s="258">
        <v>18598872.629999999</v>
      </c>
      <c r="V338" s="276"/>
      <c r="W338" s="258">
        <v>0</v>
      </c>
      <c r="X338" s="258">
        <v>0</v>
      </c>
      <c r="Y338" s="275">
        <v>0</v>
      </c>
      <c r="Z338" s="275">
        <v>0</v>
      </c>
      <c r="AA338" s="275">
        <v>0</v>
      </c>
      <c r="AB338" s="275">
        <v>0</v>
      </c>
      <c r="AC338" s="275">
        <v>0</v>
      </c>
      <c r="AD338" s="275">
        <v>0</v>
      </c>
      <c r="AE338" s="275">
        <v>0</v>
      </c>
      <c r="AF338" s="275">
        <v>0</v>
      </c>
      <c r="AG338" s="275">
        <v>0</v>
      </c>
      <c r="AH338" s="275">
        <v>0</v>
      </c>
      <c r="AI338" s="275">
        <v>0</v>
      </c>
      <c r="AJ338" s="275">
        <v>584257.78</v>
      </c>
      <c r="AK338" s="275">
        <v>292128.89</v>
      </c>
      <c r="AL338" s="275">
        <v>0</v>
      </c>
    </row>
    <row r="339" spans="1:38" s="38" customFormat="1" ht="12" hidden="1" customHeight="1" x14ac:dyDescent="0.2">
      <c r="A339" s="249">
        <v>43</v>
      </c>
      <c r="B339" s="250" t="s">
        <v>1044</v>
      </c>
      <c r="C339" s="254">
        <v>12.923930353683387</v>
      </c>
      <c r="D339" s="284">
        <v>1997</v>
      </c>
      <c r="E339" s="277">
        <v>2024</v>
      </c>
      <c r="F339" s="254">
        <v>5639948.2599999998</v>
      </c>
      <c r="G339" s="256">
        <v>13910899.49</v>
      </c>
      <c r="H339" s="258">
        <v>0</v>
      </c>
      <c r="I339" s="256">
        <v>0</v>
      </c>
      <c r="J339" s="256">
        <v>0</v>
      </c>
      <c r="K339" s="256">
        <v>0</v>
      </c>
      <c r="L339" s="256">
        <v>0</v>
      </c>
      <c r="M339" s="256">
        <v>0</v>
      </c>
      <c r="N339" s="258"/>
      <c r="O339" s="258">
        <v>0</v>
      </c>
      <c r="P339" s="258"/>
      <c r="Q339" s="258">
        <v>0</v>
      </c>
      <c r="R339" s="258"/>
      <c r="S339" s="258">
        <v>0</v>
      </c>
      <c r="T339" s="249">
        <v>5</v>
      </c>
      <c r="U339" s="258">
        <v>13284909.02</v>
      </c>
      <c r="V339" s="276"/>
      <c r="W339" s="258">
        <v>0</v>
      </c>
      <c r="X339" s="258">
        <v>0</v>
      </c>
      <c r="Y339" s="275">
        <v>0</v>
      </c>
      <c r="Z339" s="275">
        <v>0</v>
      </c>
      <c r="AA339" s="275">
        <v>0</v>
      </c>
      <c r="AB339" s="275">
        <v>0</v>
      </c>
      <c r="AC339" s="275">
        <v>0</v>
      </c>
      <c r="AD339" s="275">
        <v>0</v>
      </c>
      <c r="AE339" s="275">
        <v>0</v>
      </c>
      <c r="AF339" s="275">
        <v>0</v>
      </c>
      <c r="AG339" s="275">
        <v>0</v>
      </c>
      <c r="AH339" s="275">
        <v>0</v>
      </c>
      <c r="AI339" s="275">
        <v>0</v>
      </c>
      <c r="AJ339" s="275">
        <v>417326.98</v>
      </c>
      <c r="AK339" s="275">
        <v>208663.49</v>
      </c>
      <c r="AL339" s="275">
        <v>0</v>
      </c>
    </row>
    <row r="340" spans="1:38" s="38" customFormat="1" ht="12" hidden="1" customHeight="1" x14ac:dyDescent="0.2">
      <c r="A340" s="249">
        <v>44</v>
      </c>
      <c r="B340" s="250" t="s">
        <v>1047</v>
      </c>
      <c r="C340" s="254">
        <v>11.118543196071398</v>
      </c>
      <c r="D340" s="284">
        <v>1995</v>
      </c>
      <c r="E340" s="264">
        <v>2024</v>
      </c>
      <c r="F340" s="254">
        <v>1825912.07</v>
      </c>
      <c r="G340" s="256">
        <v>5564359.7999999998</v>
      </c>
      <c r="H340" s="258">
        <v>0</v>
      </c>
      <c r="I340" s="256">
        <v>0</v>
      </c>
      <c r="J340" s="256">
        <v>0</v>
      </c>
      <c r="K340" s="256">
        <v>0</v>
      </c>
      <c r="L340" s="256">
        <v>0</v>
      </c>
      <c r="M340" s="256">
        <v>0</v>
      </c>
      <c r="N340" s="258"/>
      <c r="O340" s="258">
        <v>0</v>
      </c>
      <c r="P340" s="258"/>
      <c r="Q340" s="258">
        <v>0</v>
      </c>
      <c r="R340" s="258"/>
      <c r="S340" s="258">
        <v>0</v>
      </c>
      <c r="T340" s="249">
        <v>2</v>
      </c>
      <c r="U340" s="258">
        <v>5313963.6100000003</v>
      </c>
      <c r="V340" s="276"/>
      <c r="W340" s="258">
        <v>0</v>
      </c>
      <c r="X340" s="258">
        <v>0</v>
      </c>
      <c r="Y340" s="275">
        <v>0</v>
      </c>
      <c r="Z340" s="275">
        <v>0</v>
      </c>
      <c r="AA340" s="275">
        <v>0</v>
      </c>
      <c r="AB340" s="275">
        <v>0</v>
      </c>
      <c r="AC340" s="275">
        <v>0</v>
      </c>
      <c r="AD340" s="275">
        <v>0</v>
      </c>
      <c r="AE340" s="275">
        <v>0</v>
      </c>
      <c r="AF340" s="275">
        <v>0</v>
      </c>
      <c r="AG340" s="275">
        <v>0</v>
      </c>
      <c r="AH340" s="275">
        <v>0</v>
      </c>
      <c r="AI340" s="275">
        <v>0</v>
      </c>
      <c r="AJ340" s="275">
        <v>166930.79</v>
      </c>
      <c r="AK340" s="275">
        <v>83465.399999999994</v>
      </c>
      <c r="AL340" s="275">
        <v>0</v>
      </c>
    </row>
    <row r="341" spans="1:38" s="38" customFormat="1" ht="12" hidden="1" customHeight="1" x14ac:dyDescent="0.2">
      <c r="A341" s="249">
        <v>45</v>
      </c>
      <c r="B341" s="250" t="s">
        <v>1129</v>
      </c>
      <c r="C341" s="254">
        <v>4.2034260528908245</v>
      </c>
      <c r="D341" s="284">
        <v>1996</v>
      </c>
      <c r="E341" s="277">
        <v>2024</v>
      </c>
      <c r="F341" s="254">
        <v>1575430</v>
      </c>
      <c r="G341" s="256">
        <v>2782179.9</v>
      </c>
      <c r="H341" s="258">
        <v>0</v>
      </c>
      <c r="I341" s="256">
        <v>0</v>
      </c>
      <c r="J341" s="256">
        <v>0</v>
      </c>
      <c r="K341" s="256">
        <v>0</v>
      </c>
      <c r="L341" s="256">
        <v>0</v>
      </c>
      <c r="M341" s="256">
        <v>0</v>
      </c>
      <c r="N341" s="258"/>
      <c r="O341" s="258">
        <v>0</v>
      </c>
      <c r="P341" s="258"/>
      <c r="Q341" s="258">
        <v>0</v>
      </c>
      <c r="R341" s="258"/>
      <c r="S341" s="258">
        <v>0</v>
      </c>
      <c r="T341" s="249">
        <v>1</v>
      </c>
      <c r="U341" s="258">
        <v>2656981.7999999998</v>
      </c>
      <c r="V341" s="276"/>
      <c r="W341" s="258">
        <v>0</v>
      </c>
      <c r="X341" s="258">
        <v>0</v>
      </c>
      <c r="Y341" s="275">
        <v>0</v>
      </c>
      <c r="Z341" s="275">
        <v>0</v>
      </c>
      <c r="AA341" s="275">
        <v>0</v>
      </c>
      <c r="AB341" s="275">
        <v>0</v>
      </c>
      <c r="AC341" s="275">
        <v>0</v>
      </c>
      <c r="AD341" s="275">
        <v>0</v>
      </c>
      <c r="AE341" s="275">
        <v>0</v>
      </c>
      <c r="AF341" s="275">
        <v>0</v>
      </c>
      <c r="AG341" s="275">
        <v>0</v>
      </c>
      <c r="AH341" s="275">
        <v>0</v>
      </c>
      <c r="AI341" s="275">
        <v>0</v>
      </c>
      <c r="AJ341" s="275">
        <v>83465.399999999994</v>
      </c>
      <c r="AK341" s="275">
        <v>41732.699999999997</v>
      </c>
      <c r="AL341" s="275">
        <v>0</v>
      </c>
    </row>
    <row r="342" spans="1:38" s="38" customFormat="1" ht="12" hidden="1" customHeight="1" x14ac:dyDescent="0.2">
      <c r="A342" s="249">
        <v>46</v>
      </c>
      <c r="B342" s="250" t="s">
        <v>1145</v>
      </c>
      <c r="C342" s="254">
        <v>3.9503768975283235</v>
      </c>
      <c r="D342" s="284">
        <v>1999</v>
      </c>
      <c r="E342" s="264">
        <v>2024</v>
      </c>
      <c r="F342" s="254">
        <v>4908316.21</v>
      </c>
      <c r="G342" s="256">
        <v>8346539.7000000002</v>
      </c>
      <c r="H342" s="258">
        <v>0</v>
      </c>
      <c r="I342" s="256">
        <v>0</v>
      </c>
      <c r="J342" s="256">
        <v>0</v>
      </c>
      <c r="K342" s="256">
        <v>0</v>
      </c>
      <c r="L342" s="256">
        <v>0</v>
      </c>
      <c r="M342" s="256">
        <v>0</v>
      </c>
      <c r="N342" s="258"/>
      <c r="O342" s="258">
        <v>0</v>
      </c>
      <c r="P342" s="258"/>
      <c r="Q342" s="258">
        <v>0</v>
      </c>
      <c r="R342" s="258"/>
      <c r="S342" s="258">
        <v>0</v>
      </c>
      <c r="T342" s="249">
        <v>3</v>
      </c>
      <c r="U342" s="258">
        <v>7970945.4100000001</v>
      </c>
      <c r="V342" s="276"/>
      <c r="W342" s="258">
        <v>0</v>
      </c>
      <c r="X342" s="258">
        <v>0</v>
      </c>
      <c r="Y342" s="275">
        <v>0</v>
      </c>
      <c r="Z342" s="275">
        <v>0</v>
      </c>
      <c r="AA342" s="275">
        <v>0</v>
      </c>
      <c r="AB342" s="275">
        <v>0</v>
      </c>
      <c r="AC342" s="275">
        <v>0</v>
      </c>
      <c r="AD342" s="275">
        <v>0</v>
      </c>
      <c r="AE342" s="275">
        <v>0</v>
      </c>
      <c r="AF342" s="275">
        <v>0</v>
      </c>
      <c r="AG342" s="275">
        <v>0</v>
      </c>
      <c r="AH342" s="275">
        <v>0</v>
      </c>
      <c r="AI342" s="275">
        <v>0</v>
      </c>
      <c r="AJ342" s="275">
        <v>250396.19</v>
      </c>
      <c r="AK342" s="275">
        <v>125198.1</v>
      </c>
      <c r="AL342" s="275">
        <v>0</v>
      </c>
    </row>
    <row r="343" spans="1:38" s="38" customFormat="1" ht="12" hidden="1" customHeight="1" x14ac:dyDescent="0.2">
      <c r="A343" s="249">
        <v>47</v>
      </c>
      <c r="B343" s="250" t="s">
        <v>1150</v>
      </c>
      <c r="C343" s="254">
        <v>94.830349819894707</v>
      </c>
      <c r="D343" s="284">
        <v>1953</v>
      </c>
      <c r="E343" s="264">
        <v>2024</v>
      </c>
      <c r="F343" s="254">
        <v>156915.19</v>
      </c>
      <c r="G343" s="256">
        <v>2894857.05</v>
      </c>
      <c r="H343" s="258">
        <v>0</v>
      </c>
      <c r="I343" s="256">
        <v>0</v>
      </c>
      <c r="J343" s="256">
        <v>0</v>
      </c>
      <c r="K343" s="256">
        <v>0</v>
      </c>
      <c r="L343" s="256">
        <v>0</v>
      </c>
      <c r="M343" s="256">
        <v>0</v>
      </c>
      <c r="N343" s="258"/>
      <c r="O343" s="258">
        <v>0</v>
      </c>
      <c r="P343" s="258"/>
      <c r="Q343" s="258">
        <v>0</v>
      </c>
      <c r="R343" s="258"/>
      <c r="S343" s="258">
        <v>0</v>
      </c>
      <c r="T343" s="249">
        <v>0</v>
      </c>
      <c r="U343" s="258">
        <v>0</v>
      </c>
      <c r="V343" s="276" t="s">
        <v>235</v>
      </c>
      <c r="W343" s="258">
        <v>381</v>
      </c>
      <c r="X343" s="258">
        <v>2764588.48</v>
      </c>
      <c r="Y343" s="275">
        <v>0</v>
      </c>
      <c r="Z343" s="275">
        <v>0</v>
      </c>
      <c r="AA343" s="275">
        <v>0</v>
      </c>
      <c r="AB343" s="275">
        <v>0</v>
      </c>
      <c r="AC343" s="275">
        <v>0</v>
      </c>
      <c r="AD343" s="275">
        <v>0</v>
      </c>
      <c r="AE343" s="275">
        <v>0</v>
      </c>
      <c r="AF343" s="275">
        <v>0</v>
      </c>
      <c r="AG343" s="275">
        <v>0</v>
      </c>
      <c r="AH343" s="275">
        <v>0</v>
      </c>
      <c r="AI343" s="275">
        <v>0</v>
      </c>
      <c r="AJ343" s="275">
        <v>86845.71</v>
      </c>
      <c r="AK343" s="275">
        <v>43422.86</v>
      </c>
      <c r="AL343" s="275">
        <v>0</v>
      </c>
    </row>
    <row r="344" spans="1:38" s="38" customFormat="1" ht="12" hidden="1" customHeight="1" x14ac:dyDescent="0.2">
      <c r="A344" s="249">
        <v>48</v>
      </c>
      <c r="B344" s="250" t="s">
        <v>1173</v>
      </c>
      <c r="C344" s="254">
        <v>75.998299911185896</v>
      </c>
      <c r="D344" s="284">
        <v>1954</v>
      </c>
      <c r="E344" s="277">
        <v>2024</v>
      </c>
      <c r="F344" s="254">
        <v>121719.86</v>
      </c>
      <c r="G344" s="256">
        <v>1747551.49</v>
      </c>
      <c r="H344" s="258">
        <v>0</v>
      </c>
      <c r="I344" s="256">
        <v>0</v>
      </c>
      <c r="J344" s="256">
        <v>0</v>
      </c>
      <c r="K344" s="256">
        <v>0</v>
      </c>
      <c r="L344" s="256">
        <v>0</v>
      </c>
      <c r="M344" s="256">
        <v>0</v>
      </c>
      <c r="N344" s="258"/>
      <c r="O344" s="258">
        <v>0</v>
      </c>
      <c r="P344" s="258"/>
      <c r="Q344" s="258">
        <v>0</v>
      </c>
      <c r="R344" s="258"/>
      <c r="S344" s="258">
        <v>0</v>
      </c>
      <c r="T344" s="249">
        <v>0</v>
      </c>
      <c r="U344" s="258">
        <v>0</v>
      </c>
      <c r="V344" s="276" t="s">
        <v>235</v>
      </c>
      <c r="W344" s="258">
        <v>230</v>
      </c>
      <c r="X344" s="258">
        <v>1668911.68</v>
      </c>
      <c r="Y344" s="275">
        <v>0</v>
      </c>
      <c r="Z344" s="275">
        <v>0</v>
      </c>
      <c r="AA344" s="275">
        <v>0</v>
      </c>
      <c r="AB344" s="275">
        <v>0</v>
      </c>
      <c r="AC344" s="275">
        <v>0</v>
      </c>
      <c r="AD344" s="275">
        <v>0</v>
      </c>
      <c r="AE344" s="275">
        <v>0</v>
      </c>
      <c r="AF344" s="275">
        <v>0</v>
      </c>
      <c r="AG344" s="275">
        <v>0</v>
      </c>
      <c r="AH344" s="275">
        <v>0</v>
      </c>
      <c r="AI344" s="275">
        <v>0</v>
      </c>
      <c r="AJ344" s="275">
        <v>52426.54</v>
      </c>
      <c r="AK344" s="275">
        <v>26213.27</v>
      </c>
      <c r="AL344" s="275">
        <v>0</v>
      </c>
    </row>
    <row r="345" spans="1:38" s="38" customFormat="1" ht="12" hidden="1" customHeight="1" x14ac:dyDescent="0.2">
      <c r="A345" s="249">
        <v>49</v>
      </c>
      <c r="B345" s="250" t="s">
        <v>1182</v>
      </c>
      <c r="C345" s="254">
        <v>7.7467014414559898</v>
      </c>
      <c r="D345" s="284">
        <v>1995</v>
      </c>
      <c r="E345" s="264">
        <v>2024</v>
      </c>
      <c r="F345" s="254">
        <v>4681375.49</v>
      </c>
      <c r="G345" s="256">
        <v>11128719.6</v>
      </c>
      <c r="H345" s="258">
        <v>0</v>
      </c>
      <c r="I345" s="256">
        <v>0</v>
      </c>
      <c r="J345" s="256">
        <v>0</v>
      </c>
      <c r="K345" s="256">
        <v>0</v>
      </c>
      <c r="L345" s="256">
        <v>0</v>
      </c>
      <c r="M345" s="256">
        <v>0</v>
      </c>
      <c r="N345" s="258"/>
      <c r="O345" s="258">
        <v>0</v>
      </c>
      <c r="P345" s="258"/>
      <c r="Q345" s="258">
        <v>0</v>
      </c>
      <c r="R345" s="258"/>
      <c r="S345" s="258">
        <v>0</v>
      </c>
      <c r="T345" s="249">
        <v>4</v>
      </c>
      <c r="U345" s="258">
        <v>10627927.220000001</v>
      </c>
      <c r="V345" s="276"/>
      <c r="W345" s="258">
        <v>0</v>
      </c>
      <c r="X345" s="258">
        <v>0</v>
      </c>
      <c r="Y345" s="275">
        <v>0</v>
      </c>
      <c r="Z345" s="275">
        <v>0</v>
      </c>
      <c r="AA345" s="275">
        <v>0</v>
      </c>
      <c r="AB345" s="275">
        <v>0</v>
      </c>
      <c r="AC345" s="275">
        <v>0</v>
      </c>
      <c r="AD345" s="275">
        <v>0</v>
      </c>
      <c r="AE345" s="275">
        <v>0</v>
      </c>
      <c r="AF345" s="275">
        <v>0</v>
      </c>
      <c r="AG345" s="275">
        <v>0</v>
      </c>
      <c r="AH345" s="275">
        <v>0</v>
      </c>
      <c r="AI345" s="275">
        <v>0</v>
      </c>
      <c r="AJ345" s="275">
        <v>333861.59000000003</v>
      </c>
      <c r="AK345" s="275">
        <v>166930.79</v>
      </c>
      <c r="AL345" s="275">
        <v>0</v>
      </c>
    </row>
    <row r="346" spans="1:38" s="38" customFormat="1" ht="12" hidden="1" customHeight="1" x14ac:dyDescent="0.2">
      <c r="A346" s="249">
        <v>50</v>
      </c>
      <c r="B346" s="250" t="s">
        <v>1183</v>
      </c>
      <c r="C346" s="254">
        <v>7.6919985143744478</v>
      </c>
      <c r="D346" s="284">
        <v>1995</v>
      </c>
      <c r="E346" s="264">
        <v>2024</v>
      </c>
      <c r="F346" s="254">
        <v>4718831.09</v>
      </c>
      <c r="G346" s="256">
        <v>11128719.6</v>
      </c>
      <c r="H346" s="258">
        <v>0</v>
      </c>
      <c r="I346" s="256">
        <v>0</v>
      </c>
      <c r="J346" s="256">
        <v>0</v>
      </c>
      <c r="K346" s="256">
        <v>0</v>
      </c>
      <c r="L346" s="256">
        <v>0</v>
      </c>
      <c r="M346" s="256">
        <v>0</v>
      </c>
      <c r="N346" s="258"/>
      <c r="O346" s="258">
        <v>0</v>
      </c>
      <c r="P346" s="258"/>
      <c r="Q346" s="258">
        <v>0</v>
      </c>
      <c r="R346" s="258"/>
      <c r="S346" s="258">
        <v>0</v>
      </c>
      <c r="T346" s="249">
        <v>4</v>
      </c>
      <c r="U346" s="258">
        <v>10627927.220000001</v>
      </c>
      <c r="V346" s="276"/>
      <c r="W346" s="258">
        <v>0</v>
      </c>
      <c r="X346" s="258">
        <v>0</v>
      </c>
      <c r="Y346" s="275">
        <v>0</v>
      </c>
      <c r="Z346" s="275">
        <v>0</v>
      </c>
      <c r="AA346" s="275">
        <v>0</v>
      </c>
      <c r="AB346" s="275">
        <v>0</v>
      </c>
      <c r="AC346" s="275">
        <v>0</v>
      </c>
      <c r="AD346" s="275">
        <v>0</v>
      </c>
      <c r="AE346" s="275">
        <v>0</v>
      </c>
      <c r="AF346" s="275">
        <v>0</v>
      </c>
      <c r="AG346" s="275">
        <v>0</v>
      </c>
      <c r="AH346" s="275">
        <v>0</v>
      </c>
      <c r="AI346" s="275">
        <v>0</v>
      </c>
      <c r="AJ346" s="275">
        <v>333861.59000000003</v>
      </c>
      <c r="AK346" s="275">
        <v>166930.79</v>
      </c>
      <c r="AL346" s="275">
        <v>0</v>
      </c>
    </row>
    <row r="347" spans="1:38" s="38" customFormat="1" ht="12" hidden="1" customHeight="1" x14ac:dyDescent="0.2">
      <c r="A347" s="249">
        <v>51</v>
      </c>
      <c r="B347" s="250" t="s">
        <v>1186</v>
      </c>
      <c r="C347" s="254">
        <v>19.833094032506924</v>
      </c>
      <c r="D347" s="284">
        <v>1991</v>
      </c>
      <c r="E347" s="264">
        <v>2024</v>
      </c>
      <c r="F347" s="254">
        <v>7024375.8499999996</v>
      </c>
      <c r="G347" s="256">
        <v>16693079.4</v>
      </c>
      <c r="H347" s="258">
        <v>0</v>
      </c>
      <c r="I347" s="256">
        <v>0</v>
      </c>
      <c r="J347" s="256">
        <v>0</v>
      </c>
      <c r="K347" s="256">
        <v>0</v>
      </c>
      <c r="L347" s="256">
        <v>0</v>
      </c>
      <c r="M347" s="256">
        <v>0</v>
      </c>
      <c r="N347" s="258"/>
      <c r="O347" s="258">
        <v>0</v>
      </c>
      <c r="P347" s="258"/>
      <c r="Q347" s="258">
        <v>0</v>
      </c>
      <c r="R347" s="258"/>
      <c r="S347" s="258">
        <v>0</v>
      </c>
      <c r="T347" s="249">
        <v>6</v>
      </c>
      <c r="U347" s="258">
        <v>15941890.83</v>
      </c>
      <c r="V347" s="276"/>
      <c r="W347" s="258">
        <v>0</v>
      </c>
      <c r="X347" s="258">
        <v>0</v>
      </c>
      <c r="Y347" s="275">
        <v>0</v>
      </c>
      <c r="Z347" s="275">
        <v>0</v>
      </c>
      <c r="AA347" s="275">
        <v>0</v>
      </c>
      <c r="AB347" s="275">
        <v>0</v>
      </c>
      <c r="AC347" s="275">
        <v>0</v>
      </c>
      <c r="AD347" s="275">
        <v>0</v>
      </c>
      <c r="AE347" s="275">
        <v>0</v>
      </c>
      <c r="AF347" s="275">
        <v>0</v>
      </c>
      <c r="AG347" s="275">
        <v>0</v>
      </c>
      <c r="AH347" s="275">
        <v>0</v>
      </c>
      <c r="AI347" s="275">
        <v>0</v>
      </c>
      <c r="AJ347" s="275">
        <v>500792.38</v>
      </c>
      <c r="AK347" s="275">
        <v>250396.19</v>
      </c>
      <c r="AL347" s="275">
        <v>0</v>
      </c>
    </row>
    <row r="348" spans="1:38" s="38" customFormat="1" ht="12" hidden="1" customHeight="1" x14ac:dyDescent="0.2">
      <c r="A348" s="249">
        <v>52</v>
      </c>
      <c r="B348" s="250" t="s">
        <v>1188</v>
      </c>
      <c r="C348" s="254">
        <v>7.5993883853990338</v>
      </c>
      <c r="D348" s="284">
        <v>1992</v>
      </c>
      <c r="E348" s="264">
        <v>2024</v>
      </c>
      <c r="F348" s="254">
        <v>8107039.5099999998</v>
      </c>
      <c r="G348" s="256">
        <v>19475259.300000001</v>
      </c>
      <c r="H348" s="258">
        <v>0</v>
      </c>
      <c r="I348" s="256">
        <v>0</v>
      </c>
      <c r="J348" s="256">
        <v>0</v>
      </c>
      <c r="K348" s="256">
        <v>0</v>
      </c>
      <c r="L348" s="256">
        <v>0</v>
      </c>
      <c r="M348" s="256">
        <v>0</v>
      </c>
      <c r="N348" s="258"/>
      <c r="O348" s="258">
        <v>0</v>
      </c>
      <c r="P348" s="258"/>
      <c r="Q348" s="258">
        <v>0</v>
      </c>
      <c r="R348" s="258"/>
      <c r="S348" s="258">
        <v>0</v>
      </c>
      <c r="T348" s="249">
        <v>7</v>
      </c>
      <c r="U348" s="258">
        <v>18598872.629999999</v>
      </c>
      <c r="V348" s="276"/>
      <c r="W348" s="258">
        <v>0</v>
      </c>
      <c r="X348" s="258">
        <v>0</v>
      </c>
      <c r="Y348" s="275">
        <v>0</v>
      </c>
      <c r="Z348" s="275">
        <v>0</v>
      </c>
      <c r="AA348" s="275">
        <v>0</v>
      </c>
      <c r="AB348" s="275">
        <v>0</v>
      </c>
      <c r="AC348" s="275">
        <v>0</v>
      </c>
      <c r="AD348" s="275">
        <v>0</v>
      </c>
      <c r="AE348" s="275">
        <v>0</v>
      </c>
      <c r="AF348" s="275">
        <v>0</v>
      </c>
      <c r="AG348" s="275">
        <v>0</v>
      </c>
      <c r="AH348" s="275">
        <v>0</v>
      </c>
      <c r="AI348" s="275">
        <v>0</v>
      </c>
      <c r="AJ348" s="275">
        <v>584257.78</v>
      </c>
      <c r="AK348" s="275">
        <v>292128.89</v>
      </c>
      <c r="AL348" s="275">
        <v>0</v>
      </c>
    </row>
    <row r="349" spans="1:38" s="38" customFormat="1" ht="12" hidden="1" customHeight="1" x14ac:dyDescent="0.2">
      <c r="A349" s="249">
        <v>53</v>
      </c>
      <c r="B349" s="250" t="s">
        <v>1189</v>
      </c>
      <c r="C349" s="254">
        <v>9.523583198508673</v>
      </c>
      <c r="D349" s="284">
        <v>1990</v>
      </c>
      <c r="E349" s="277">
        <v>2024</v>
      </c>
      <c r="F349" s="254">
        <v>4043847.97</v>
      </c>
      <c r="G349" s="256">
        <v>11128719.6</v>
      </c>
      <c r="H349" s="258">
        <v>0</v>
      </c>
      <c r="I349" s="256">
        <v>0</v>
      </c>
      <c r="J349" s="256">
        <v>0</v>
      </c>
      <c r="K349" s="256">
        <v>0</v>
      </c>
      <c r="L349" s="256">
        <v>0</v>
      </c>
      <c r="M349" s="256">
        <v>0</v>
      </c>
      <c r="N349" s="258"/>
      <c r="O349" s="258">
        <v>0</v>
      </c>
      <c r="P349" s="258"/>
      <c r="Q349" s="258">
        <v>0</v>
      </c>
      <c r="R349" s="258"/>
      <c r="S349" s="258">
        <v>0</v>
      </c>
      <c r="T349" s="249">
        <v>4</v>
      </c>
      <c r="U349" s="258">
        <v>10627927.220000001</v>
      </c>
      <c r="V349" s="276"/>
      <c r="W349" s="258">
        <v>0</v>
      </c>
      <c r="X349" s="258">
        <v>0</v>
      </c>
      <c r="Y349" s="275">
        <v>0</v>
      </c>
      <c r="Z349" s="275">
        <v>0</v>
      </c>
      <c r="AA349" s="275">
        <v>0</v>
      </c>
      <c r="AB349" s="275">
        <v>0</v>
      </c>
      <c r="AC349" s="275">
        <v>0</v>
      </c>
      <c r="AD349" s="275">
        <v>0</v>
      </c>
      <c r="AE349" s="275">
        <v>0</v>
      </c>
      <c r="AF349" s="275">
        <v>0</v>
      </c>
      <c r="AG349" s="275">
        <v>0</v>
      </c>
      <c r="AH349" s="275">
        <v>0</v>
      </c>
      <c r="AI349" s="275">
        <v>0</v>
      </c>
      <c r="AJ349" s="275">
        <v>333861.59000000003</v>
      </c>
      <c r="AK349" s="275">
        <v>166930.79</v>
      </c>
      <c r="AL349" s="275">
        <v>0</v>
      </c>
    </row>
    <row r="350" spans="1:38" s="38" customFormat="1" ht="12" hidden="1" customHeight="1" x14ac:dyDescent="0.2">
      <c r="A350" s="249">
        <v>54</v>
      </c>
      <c r="B350" s="250" t="s">
        <v>1190</v>
      </c>
      <c r="C350" s="254">
        <v>9.5120725474684988</v>
      </c>
      <c r="D350" s="284">
        <v>1991</v>
      </c>
      <c r="E350" s="277">
        <v>2024</v>
      </c>
      <c r="F350" s="254">
        <v>4084353.38</v>
      </c>
      <c r="G350" s="256">
        <v>11128719.6</v>
      </c>
      <c r="H350" s="258">
        <v>0</v>
      </c>
      <c r="I350" s="256">
        <v>0</v>
      </c>
      <c r="J350" s="256">
        <v>0</v>
      </c>
      <c r="K350" s="256">
        <v>0</v>
      </c>
      <c r="L350" s="256">
        <v>0</v>
      </c>
      <c r="M350" s="256">
        <v>0</v>
      </c>
      <c r="N350" s="258"/>
      <c r="O350" s="258">
        <v>0</v>
      </c>
      <c r="P350" s="258"/>
      <c r="Q350" s="258">
        <v>0</v>
      </c>
      <c r="R350" s="258"/>
      <c r="S350" s="258">
        <v>0</v>
      </c>
      <c r="T350" s="249">
        <v>4</v>
      </c>
      <c r="U350" s="258">
        <v>10627927.220000001</v>
      </c>
      <c r="V350" s="276"/>
      <c r="W350" s="258">
        <v>0</v>
      </c>
      <c r="X350" s="258">
        <v>0</v>
      </c>
      <c r="Y350" s="275">
        <v>0</v>
      </c>
      <c r="Z350" s="275">
        <v>0</v>
      </c>
      <c r="AA350" s="275">
        <v>0</v>
      </c>
      <c r="AB350" s="275">
        <v>0</v>
      </c>
      <c r="AC350" s="275">
        <v>0</v>
      </c>
      <c r="AD350" s="275">
        <v>0</v>
      </c>
      <c r="AE350" s="275">
        <v>0</v>
      </c>
      <c r="AF350" s="275">
        <v>0</v>
      </c>
      <c r="AG350" s="275">
        <v>0</v>
      </c>
      <c r="AH350" s="275">
        <v>0</v>
      </c>
      <c r="AI350" s="275">
        <v>0</v>
      </c>
      <c r="AJ350" s="275">
        <v>333861.59000000003</v>
      </c>
      <c r="AK350" s="275">
        <v>166930.79</v>
      </c>
      <c r="AL350" s="275">
        <v>0</v>
      </c>
    </row>
    <row r="351" spans="1:38" s="38" customFormat="1" ht="12" hidden="1" customHeight="1" x14ac:dyDescent="0.2">
      <c r="A351" s="249">
        <v>55</v>
      </c>
      <c r="B351" s="250" t="s">
        <v>1191</v>
      </c>
      <c r="C351" s="254">
        <v>9.3773235589529946</v>
      </c>
      <c r="D351" s="284">
        <v>1991</v>
      </c>
      <c r="E351" s="264">
        <v>2024</v>
      </c>
      <c r="F351" s="254">
        <v>4173230.51</v>
      </c>
      <c r="G351" s="256">
        <v>11128719.6</v>
      </c>
      <c r="H351" s="258">
        <v>0</v>
      </c>
      <c r="I351" s="256">
        <v>0</v>
      </c>
      <c r="J351" s="256">
        <v>0</v>
      </c>
      <c r="K351" s="256">
        <v>0</v>
      </c>
      <c r="L351" s="256">
        <v>0</v>
      </c>
      <c r="M351" s="256">
        <v>0</v>
      </c>
      <c r="N351" s="258"/>
      <c r="O351" s="258">
        <v>0</v>
      </c>
      <c r="P351" s="258"/>
      <c r="Q351" s="258">
        <v>0</v>
      </c>
      <c r="R351" s="258"/>
      <c r="S351" s="258">
        <v>0</v>
      </c>
      <c r="T351" s="249">
        <v>4</v>
      </c>
      <c r="U351" s="258">
        <v>10627927.220000001</v>
      </c>
      <c r="V351" s="276"/>
      <c r="W351" s="258">
        <v>0</v>
      </c>
      <c r="X351" s="258">
        <v>0</v>
      </c>
      <c r="Y351" s="275">
        <v>0</v>
      </c>
      <c r="Z351" s="275">
        <v>0</v>
      </c>
      <c r="AA351" s="275">
        <v>0</v>
      </c>
      <c r="AB351" s="275">
        <v>0</v>
      </c>
      <c r="AC351" s="275">
        <v>0</v>
      </c>
      <c r="AD351" s="275">
        <v>0</v>
      </c>
      <c r="AE351" s="275">
        <v>0</v>
      </c>
      <c r="AF351" s="275">
        <v>0</v>
      </c>
      <c r="AG351" s="275">
        <v>0</v>
      </c>
      <c r="AH351" s="275">
        <v>0</v>
      </c>
      <c r="AI351" s="275">
        <v>0</v>
      </c>
      <c r="AJ351" s="275">
        <v>333861.59000000003</v>
      </c>
      <c r="AK351" s="275">
        <v>166930.79</v>
      </c>
      <c r="AL351" s="275">
        <v>0</v>
      </c>
    </row>
    <row r="352" spans="1:38" s="38" customFormat="1" ht="12" hidden="1" customHeight="1" x14ac:dyDescent="0.2">
      <c r="A352" s="249">
        <v>56</v>
      </c>
      <c r="B352" s="250" t="s">
        <v>1192</v>
      </c>
      <c r="C352" s="254">
        <v>8.1674237952343756</v>
      </c>
      <c r="D352" s="284">
        <v>1996</v>
      </c>
      <c r="E352" s="277">
        <v>2024</v>
      </c>
      <c r="F352" s="254">
        <v>2584026.02</v>
      </c>
      <c r="G352" s="256">
        <v>5564359.7999999998</v>
      </c>
      <c r="H352" s="258">
        <v>0</v>
      </c>
      <c r="I352" s="256">
        <v>0</v>
      </c>
      <c r="J352" s="256">
        <v>0</v>
      </c>
      <c r="K352" s="256">
        <v>0</v>
      </c>
      <c r="L352" s="256">
        <v>0</v>
      </c>
      <c r="M352" s="256">
        <v>0</v>
      </c>
      <c r="N352" s="258"/>
      <c r="O352" s="258">
        <v>0</v>
      </c>
      <c r="P352" s="258"/>
      <c r="Q352" s="258">
        <v>0</v>
      </c>
      <c r="R352" s="258"/>
      <c r="S352" s="258">
        <v>0</v>
      </c>
      <c r="T352" s="249">
        <v>2</v>
      </c>
      <c r="U352" s="258">
        <v>5313963.6100000003</v>
      </c>
      <c r="V352" s="276"/>
      <c r="W352" s="258">
        <v>0</v>
      </c>
      <c r="X352" s="258">
        <v>0</v>
      </c>
      <c r="Y352" s="275">
        <v>0</v>
      </c>
      <c r="Z352" s="275">
        <v>0</v>
      </c>
      <c r="AA352" s="275">
        <v>0</v>
      </c>
      <c r="AB352" s="275">
        <v>0</v>
      </c>
      <c r="AC352" s="275">
        <v>0</v>
      </c>
      <c r="AD352" s="275">
        <v>0</v>
      </c>
      <c r="AE352" s="275">
        <v>0</v>
      </c>
      <c r="AF352" s="275">
        <v>0</v>
      </c>
      <c r="AG352" s="275">
        <v>0</v>
      </c>
      <c r="AH352" s="275">
        <v>0</v>
      </c>
      <c r="AI352" s="275">
        <v>0</v>
      </c>
      <c r="AJ352" s="275">
        <v>166930.79</v>
      </c>
      <c r="AK352" s="275">
        <v>83465.399999999994</v>
      </c>
      <c r="AL352" s="275">
        <v>0</v>
      </c>
    </row>
    <row r="353" spans="1:38" s="165" customFormat="1" ht="30.75" hidden="1" customHeight="1" x14ac:dyDescent="0.2">
      <c r="A353" s="322" t="s">
        <v>175</v>
      </c>
      <c r="B353" s="322"/>
      <c r="C353" s="254"/>
      <c r="D353" s="263">
        <v>0</v>
      </c>
      <c r="E353" s="277"/>
      <c r="F353" s="254">
        <v>0</v>
      </c>
      <c r="G353" s="256">
        <v>469266451.81000018</v>
      </c>
      <c r="H353" s="256">
        <v>0</v>
      </c>
      <c r="I353" s="256">
        <v>0</v>
      </c>
      <c r="J353" s="256">
        <v>0</v>
      </c>
      <c r="K353" s="256">
        <v>0</v>
      </c>
      <c r="L353" s="256">
        <v>0</v>
      </c>
      <c r="M353" s="256">
        <v>0</v>
      </c>
      <c r="N353" s="256">
        <v>0</v>
      </c>
      <c r="O353" s="256">
        <v>0</v>
      </c>
      <c r="P353" s="256">
        <v>0</v>
      </c>
      <c r="Q353" s="256">
        <v>0</v>
      </c>
      <c r="R353" s="256">
        <v>0</v>
      </c>
      <c r="S353" s="256">
        <v>0</v>
      </c>
      <c r="T353" s="278">
        <v>167</v>
      </c>
      <c r="U353" s="256">
        <v>443715961.32000035</v>
      </c>
      <c r="V353" s="256" t="s">
        <v>202</v>
      </c>
      <c r="W353" s="256">
        <v>611</v>
      </c>
      <c r="X353" s="256">
        <v>4433500.1600000001</v>
      </c>
      <c r="Y353" s="256">
        <v>0</v>
      </c>
      <c r="Z353" s="256">
        <v>0</v>
      </c>
      <c r="AA353" s="256">
        <v>0</v>
      </c>
      <c r="AB353" s="256">
        <v>0</v>
      </c>
      <c r="AC353" s="256">
        <v>0</v>
      </c>
      <c r="AD353" s="256">
        <v>0</v>
      </c>
      <c r="AE353" s="256">
        <v>0</v>
      </c>
      <c r="AF353" s="256">
        <v>0</v>
      </c>
      <c r="AG353" s="256">
        <v>0</v>
      </c>
      <c r="AH353" s="256">
        <v>0</v>
      </c>
      <c r="AI353" s="256">
        <v>0</v>
      </c>
      <c r="AJ353" s="256">
        <v>14077993.499999996</v>
      </c>
      <c r="AK353" s="256">
        <v>7038996.8300000029</v>
      </c>
      <c r="AL353" s="256">
        <v>0</v>
      </c>
    </row>
    <row r="354" spans="1:38" s="38" customFormat="1" ht="13.5" hidden="1" customHeight="1" x14ac:dyDescent="0.2">
      <c r="A354" s="332" t="s">
        <v>177</v>
      </c>
      <c r="B354" s="333"/>
      <c r="C354" s="333"/>
      <c r="D354" s="333"/>
      <c r="E354" s="333"/>
      <c r="F354" s="333"/>
      <c r="G354" s="333"/>
      <c r="H354" s="333"/>
      <c r="I354" s="333"/>
      <c r="J354" s="333"/>
      <c r="K354" s="333"/>
      <c r="L354" s="333"/>
      <c r="M354" s="333"/>
      <c r="N354" s="333"/>
      <c r="O354" s="333"/>
      <c r="P354" s="333"/>
      <c r="Q354" s="333"/>
      <c r="R354" s="333"/>
      <c r="S354" s="333"/>
      <c r="T354" s="333"/>
      <c r="U354" s="333"/>
      <c r="V354" s="333"/>
      <c r="W354" s="333"/>
      <c r="X354" s="333"/>
      <c r="Y354" s="333"/>
      <c r="Z354" s="333"/>
      <c r="AA354" s="333"/>
      <c r="AB354" s="333"/>
      <c r="AC354" s="333"/>
      <c r="AD354" s="333"/>
      <c r="AE354" s="333"/>
      <c r="AF354" s="333"/>
      <c r="AG354" s="333"/>
      <c r="AH354" s="333"/>
      <c r="AI354" s="333"/>
      <c r="AJ354" s="333"/>
      <c r="AK354" s="333"/>
      <c r="AL354" s="334"/>
    </row>
    <row r="355" spans="1:38" s="38" customFormat="1" ht="12" hidden="1" customHeight="1" x14ac:dyDescent="0.2">
      <c r="A355" s="249">
        <v>57</v>
      </c>
      <c r="B355" s="250" t="s">
        <v>1316</v>
      </c>
      <c r="C355" s="254">
        <v>44.165201840135374</v>
      </c>
      <c r="D355" s="284">
        <v>1960</v>
      </c>
      <c r="E355" s="277">
        <v>2024</v>
      </c>
      <c r="F355" s="254">
        <v>1120100.73</v>
      </c>
      <c r="G355" s="256">
        <v>10763727.130000001</v>
      </c>
      <c r="H355" s="258">
        <v>0</v>
      </c>
      <c r="I355" s="256">
        <v>0</v>
      </c>
      <c r="J355" s="279">
        <v>0</v>
      </c>
      <c r="K355" s="256">
        <v>0</v>
      </c>
      <c r="L355" s="279">
        <v>0</v>
      </c>
      <c r="M355" s="256">
        <v>0</v>
      </c>
      <c r="N355" s="258"/>
      <c r="O355" s="258">
        <v>0</v>
      </c>
      <c r="P355" s="258"/>
      <c r="Q355" s="258">
        <v>0</v>
      </c>
      <c r="R355" s="258"/>
      <c r="S355" s="258">
        <v>0</v>
      </c>
      <c r="T355" s="259" t="s">
        <v>782</v>
      </c>
      <c r="U355" s="258">
        <v>0</v>
      </c>
      <c r="V355" s="280" t="s">
        <v>234</v>
      </c>
      <c r="W355" s="275">
        <v>1217.9000000000001</v>
      </c>
      <c r="X355" s="258">
        <v>10279359.41</v>
      </c>
      <c r="Y355" s="275">
        <v>0</v>
      </c>
      <c r="Z355" s="275">
        <v>0</v>
      </c>
      <c r="AA355" s="275">
        <v>0</v>
      </c>
      <c r="AB355" s="275">
        <v>0</v>
      </c>
      <c r="AC355" s="275">
        <v>0</v>
      </c>
      <c r="AD355" s="275">
        <v>0</v>
      </c>
      <c r="AE355" s="275">
        <v>0</v>
      </c>
      <c r="AF355" s="275">
        <v>0</v>
      </c>
      <c r="AG355" s="275">
        <v>0</v>
      </c>
      <c r="AH355" s="275">
        <v>0</v>
      </c>
      <c r="AI355" s="275">
        <v>0</v>
      </c>
      <c r="AJ355" s="275">
        <v>322911.81</v>
      </c>
      <c r="AK355" s="275">
        <v>161455.91</v>
      </c>
      <c r="AL355" s="275">
        <v>0</v>
      </c>
    </row>
    <row r="356" spans="1:38" s="38" customFormat="1" ht="12" hidden="1" customHeight="1" x14ac:dyDescent="0.2">
      <c r="A356" s="249">
        <v>58</v>
      </c>
      <c r="B356" s="250" t="s">
        <v>1325</v>
      </c>
      <c r="C356" s="254">
        <v>65.066378593080387</v>
      </c>
      <c r="D356" s="284">
        <v>1959</v>
      </c>
      <c r="E356" s="277">
        <v>2024</v>
      </c>
      <c r="F356" s="254">
        <v>255688.71</v>
      </c>
      <c r="G356" s="256">
        <v>3368138.93</v>
      </c>
      <c r="H356" s="258">
        <v>0</v>
      </c>
      <c r="I356" s="279">
        <v>0</v>
      </c>
      <c r="J356" s="279">
        <v>0</v>
      </c>
      <c r="K356" s="279">
        <v>0</v>
      </c>
      <c r="L356" s="279">
        <v>0</v>
      </c>
      <c r="M356" s="279">
        <v>0</v>
      </c>
      <c r="N356" s="258"/>
      <c r="O356" s="258">
        <v>0</v>
      </c>
      <c r="P356" s="258"/>
      <c r="Q356" s="258">
        <v>0</v>
      </c>
      <c r="R356" s="258"/>
      <c r="S356" s="258">
        <v>0</v>
      </c>
      <c r="T356" s="259" t="s">
        <v>782</v>
      </c>
      <c r="U356" s="258">
        <v>0</v>
      </c>
      <c r="V356" s="280" t="s">
        <v>234</v>
      </c>
      <c r="W356" s="275">
        <v>381.1</v>
      </c>
      <c r="X356" s="258">
        <v>3216572.68</v>
      </c>
      <c r="Y356" s="275">
        <v>0</v>
      </c>
      <c r="Z356" s="275">
        <v>0</v>
      </c>
      <c r="AA356" s="275">
        <v>0</v>
      </c>
      <c r="AB356" s="275">
        <v>0</v>
      </c>
      <c r="AC356" s="275">
        <v>0</v>
      </c>
      <c r="AD356" s="275">
        <v>0</v>
      </c>
      <c r="AE356" s="275">
        <v>0</v>
      </c>
      <c r="AF356" s="275">
        <v>0</v>
      </c>
      <c r="AG356" s="275">
        <v>0</v>
      </c>
      <c r="AH356" s="275">
        <v>0</v>
      </c>
      <c r="AI356" s="275">
        <v>0</v>
      </c>
      <c r="AJ356" s="275">
        <v>101044.17</v>
      </c>
      <c r="AK356" s="275">
        <v>50522.080000000002</v>
      </c>
      <c r="AL356" s="275">
        <v>0</v>
      </c>
    </row>
    <row r="357" spans="1:38" s="38" customFormat="1" ht="12" hidden="1" customHeight="1" x14ac:dyDescent="0.2">
      <c r="A357" s="249">
        <v>59</v>
      </c>
      <c r="B357" s="250" t="s">
        <v>1334</v>
      </c>
      <c r="C357" s="254">
        <v>40.070424753405781</v>
      </c>
      <c r="D357" s="284">
        <v>1963</v>
      </c>
      <c r="E357" s="277">
        <v>2024</v>
      </c>
      <c r="F357" s="254">
        <v>663863.62</v>
      </c>
      <c r="G357" s="256">
        <v>5055301.68</v>
      </c>
      <c r="H357" s="258">
        <v>0</v>
      </c>
      <c r="I357" s="279">
        <v>0</v>
      </c>
      <c r="J357" s="279">
        <v>0</v>
      </c>
      <c r="K357" s="279">
        <v>0</v>
      </c>
      <c r="L357" s="279">
        <v>0</v>
      </c>
      <c r="M357" s="279">
        <v>0</v>
      </c>
      <c r="N357" s="258"/>
      <c r="O357" s="258">
        <v>0</v>
      </c>
      <c r="P357" s="258"/>
      <c r="Q357" s="258">
        <v>0</v>
      </c>
      <c r="R357" s="258"/>
      <c r="S357" s="258">
        <v>0</v>
      </c>
      <c r="T357" s="259" t="s">
        <v>782</v>
      </c>
      <c r="U357" s="258">
        <v>0</v>
      </c>
      <c r="V357" s="280" t="s">
        <v>234</v>
      </c>
      <c r="W357" s="275">
        <v>572</v>
      </c>
      <c r="X357" s="258">
        <v>4827813.0999999996</v>
      </c>
      <c r="Y357" s="275">
        <v>0</v>
      </c>
      <c r="Z357" s="275">
        <v>0</v>
      </c>
      <c r="AA357" s="275">
        <v>0</v>
      </c>
      <c r="AB357" s="275">
        <v>0</v>
      </c>
      <c r="AC357" s="275">
        <v>0</v>
      </c>
      <c r="AD357" s="275">
        <v>0</v>
      </c>
      <c r="AE357" s="275">
        <v>0</v>
      </c>
      <c r="AF357" s="275">
        <v>0</v>
      </c>
      <c r="AG357" s="275">
        <v>0</v>
      </c>
      <c r="AH357" s="275">
        <v>0</v>
      </c>
      <c r="AI357" s="275">
        <v>0</v>
      </c>
      <c r="AJ357" s="275">
        <v>151659.04999999999</v>
      </c>
      <c r="AK357" s="275">
        <v>75829.53</v>
      </c>
      <c r="AL357" s="275">
        <v>0</v>
      </c>
    </row>
    <row r="358" spans="1:38" s="38" customFormat="1" ht="12" hidden="1" customHeight="1" x14ac:dyDescent="0.2">
      <c r="A358" s="249">
        <v>60</v>
      </c>
      <c r="B358" s="250" t="s">
        <v>1335</v>
      </c>
      <c r="C358" s="254">
        <v>34.799762246307516</v>
      </c>
      <c r="D358" s="284">
        <v>1962</v>
      </c>
      <c r="E358" s="277">
        <v>2024</v>
      </c>
      <c r="F358" s="254">
        <v>638700.71</v>
      </c>
      <c r="G358" s="256">
        <v>4568707.46</v>
      </c>
      <c r="H358" s="258">
        <v>0</v>
      </c>
      <c r="I358" s="279">
        <v>0</v>
      </c>
      <c r="J358" s="279">
        <v>0</v>
      </c>
      <c r="K358" s="279">
        <v>0</v>
      </c>
      <c r="L358" s="279">
        <v>0</v>
      </c>
      <c r="M358" s="279">
        <v>0</v>
      </c>
      <c r="N358" s="258"/>
      <c r="O358" s="258">
        <v>0</v>
      </c>
      <c r="P358" s="258"/>
      <c r="Q358" s="258">
        <v>0</v>
      </c>
      <c r="R358" s="258"/>
      <c r="S358" s="258">
        <v>0</v>
      </c>
      <c r="T358" s="259" t="s">
        <v>782</v>
      </c>
      <c r="U358" s="258">
        <v>0</v>
      </c>
      <c r="V358" s="280" t="s">
        <v>235</v>
      </c>
      <c r="W358" s="275">
        <v>601.29999999999995</v>
      </c>
      <c r="X358" s="258">
        <v>4363115.63</v>
      </c>
      <c r="Y358" s="275">
        <v>0</v>
      </c>
      <c r="Z358" s="275">
        <v>0</v>
      </c>
      <c r="AA358" s="275">
        <v>0</v>
      </c>
      <c r="AB358" s="275">
        <v>0</v>
      </c>
      <c r="AC358" s="275">
        <v>0</v>
      </c>
      <c r="AD358" s="275">
        <v>0</v>
      </c>
      <c r="AE358" s="275">
        <v>0</v>
      </c>
      <c r="AF358" s="275">
        <v>0</v>
      </c>
      <c r="AG358" s="275">
        <v>0</v>
      </c>
      <c r="AH358" s="275">
        <v>0</v>
      </c>
      <c r="AI358" s="275">
        <v>0</v>
      </c>
      <c r="AJ358" s="275">
        <v>137061.22</v>
      </c>
      <c r="AK358" s="275">
        <v>68530.61</v>
      </c>
      <c r="AL358" s="275">
        <v>0</v>
      </c>
    </row>
    <row r="359" spans="1:38" s="38" customFormat="1" ht="12" hidden="1" customHeight="1" x14ac:dyDescent="0.2">
      <c r="A359" s="249">
        <v>61</v>
      </c>
      <c r="B359" s="250" t="s">
        <v>1336</v>
      </c>
      <c r="C359" s="254">
        <v>32.407838054423188</v>
      </c>
      <c r="D359" s="284">
        <v>1960</v>
      </c>
      <c r="E359" s="277">
        <v>2024</v>
      </c>
      <c r="F359" s="254">
        <v>625535.16</v>
      </c>
      <c r="G359" s="256">
        <v>4346084.5999999996</v>
      </c>
      <c r="H359" s="258">
        <v>0</v>
      </c>
      <c r="I359" s="279">
        <v>0</v>
      </c>
      <c r="J359" s="279">
        <v>0</v>
      </c>
      <c r="K359" s="279">
        <v>0</v>
      </c>
      <c r="L359" s="279">
        <v>0</v>
      </c>
      <c r="M359" s="279">
        <v>0</v>
      </c>
      <c r="N359" s="258"/>
      <c r="O359" s="258">
        <v>0</v>
      </c>
      <c r="P359" s="258"/>
      <c r="Q359" s="258">
        <v>0</v>
      </c>
      <c r="R359" s="258"/>
      <c r="S359" s="258">
        <v>0</v>
      </c>
      <c r="T359" s="259" t="s">
        <v>782</v>
      </c>
      <c r="U359" s="258">
        <v>0</v>
      </c>
      <c r="V359" s="280" t="s">
        <v>235</v>
      </c>
      <c r="W359" s="275">
        <v>572</v>
      </c>
      <c r="X359" s="258">
        <v>4150510.79</v>
      </c>
      <c r="Y359" s="275">
        <v>0</v>
      </c>
      <c r="Z359" s="275">
        <v>0</v>
      </c>
      <c r="AA359" s="275">
        <v>0</v>
      </c>
      <c r="AB359" s="275">
        <v>0</v>
      </c>
      <c r="AC359" s="275">
        <v>0</v>
      </c>
      <c r="AD359" s="275">
        <v>0</v>
      </c>
      <c r="AE359" s="275">
        <v>0</v>
      </c>
      <c r="AF359" s="275">
        <v>0</v>
      </c>
      <c r="AG359" s="275">
        <v>0</v>
      </c>
      <c r="AH359" s="275">
        <v>0</v>
      </c>
      <c r="AI359" s="275">
        <v>0</v>
      </c>
      <c r="AJ359" s="275">
        <v>130382.54</v>
      </c>
      <c r="AK359" s="275">
        <v>65191.27</v>
      </c>
      <c r="AL359" s="275">
        <v>0</v>
      </c>
    </row>
    <row r="360" spans="1:38" s="38" customFormat="1" ht="12" hidden="1" customHeight="1" x14ac:dyDescent="0.2">
      <c r="A360" s="249">
        <v>62</v>
      </c>
      <c r="B360" s="250" t="s">
        <v>1337</v>
      </c>
      <c r="C360" s="254">
        <v>34.262474864869851</v>
      </c>
      <c r="D360" s="284">
        <v>1961</v>
      </c>
      <c r="E360" s="277">
        <v>2024</v>
      </c>
      <c r="F360" s="254">
        <v>631552.65</v>
      </c>
      <c r="G360" s="256">
        <v>4346084.5999999996</v>
      </c>
      <c r="H360" s="258">
        <v>0</v>
      </c>
      <c r="I360" s="279">
        <v>0</v>
      </c>
      <c r="J360" s="279">
        <v>0</v>
      </c>
      <c r="K360" s="279">
        <v>0</v>
      </c>
      <c r="L360" s="279">
        <v>0</v>
      </c>
      <c r="M360" s="279">
        <v>0</v>
      </c>
      <c r="N360" s="258"/>
      <c r="O360" s="258">
        <v>0</v>
      </c>
      <c r="P360" s="258"/>
      <c r="Q360" s="258">
        <v>0</v>
      </c>
      <c r="R360" s="258"/>
      <c r="S360" s="258">
        <v>0</v>
      </c>
      <c r="T360" s="259" t="s">
        <v>782</v>
      </c>
      <c r="U360" s="258">
        <v>0</v>
      </c>
      <c r="V360" s="280" t="s">
        <v>235</v>
      </c>
      <c r="W360" s="275">
        <v>572</v>
      </c>
      <c r="X360" s="258">
        <v>4150510.79</v>
      </c>
      <c r="Y360" s="275">
        <v>0</v>
      </c>
      <c r="Z360" s="275">
        <v>0</v>
      </c>
      <c r="AA360" s="275">
        <v>0</v>
      </c>
      <c r="AB360" s="275">
        <v>0</v>
      </c>
      <c r="AC360" s="275">
        <v>0</v>
      </c>
      <c r="AD360" s="275">
        <v>0</v>
      </c>
      <c r="AE360" s="275">
        <v>0</v>
      </c>
      <c r="AF360" s="275">
        <v>0</v>
      </c>
      <c r="AG360" s="275">
        <v>0</v>
      </c>
      <c r="AH360" s="275">
        <v>0</v>
      </c>
      <c r="AI360" s="275">
        <v>0</v>
      </c>
      <c r="AJ360" s="275">
        <v>130382.54</v>
      </c>
      <c r="AK360" s="275">
        <v>65191.27</v>
      </c>
      <c r="AL360" s="275">
        <v>0</v>
      </c>
    </row>
    <row r="361" spans="1:38" s="38" customFormat="1" ht="12" hidden="1" customHeight="1" x14ac:dyDescent="0.2">
      <c r="A361" s="249">
        <v>63</v>
      </c>
      <c r="B361" s="250" t="s">
        <v>1338</v>
      </c>
      <c r="C361" s="254">
        <v>97.077033507459163</v>
      </c>
      <c r="D361" s="284">
        <v>1961</v>
      </c>
      <c r="E361" s="277">
        <v>2024</v>
      </c>
      <c r="F361" s="254">
        <v>220504.83</v>
      </c>
      <c r="G361" s="256">
        <v>4346084.5999999996</v>
      </c>
      <c r="H361" s="258">
        <v>0</v>
      </c>
      <c r="I361" s="279">
        <v>0</v>
      </c>
      <c r="J361" s="279">
        <v>0</v>
      </c>
      <c r="K361" s="279">
        <v>0</v>
      </c>
      <c r="L361" s="279">
        <v>0</v>
      </c>
      <c r="M361" s="279">
        <v>0</v>
      </c>
      <c r="N361" s="258"/>
      <c r="O361" s="258">
        <v>0</v>
      </c>
      <c r="P361" s="258"/>
      <c r="Q361" s="258">
        <v>0</v>
      </c>
      <c r="R361" s="258"/>
      <c r="S361" s="258">
        <v>0</v>
      </c>
      <c r="T361" s="259" t="s">
        <v>782</v>
      </c>
      <c r="U361" s="258">
        <v>0</v>
      </c>
      <c r="V361" s="280" t="s">
        <v>235</v>
      </c>
      <c r="W361" s="275">
        <v>572</v>
      </c>
      <c r="X361" s="258">
        <v>4150510.79</v>
      </c>
      <c r="Y361" s="275">
        <v>0</v>
      </c>
      <c r="Z361" s="275">
        <v>0</v>
      </c>
      <c r="AA361" s="275">
        <v>0</v>
      </c>
      <c r="AB361" s="275">
        <v>0</v>
      </c>
      <c r="AC361" s="275">
        <v>0</v>
      </c>
      <c r="AD361" s="275">
        <v>0</v>
      </c>
      <c r="AE361" s="275">
        <v>0</v>
      </c>
      <c r="AF361" s="275">
        <v>0</v>
      </c>
      <c r="AG361" s="275">
        <v>0</v>
      </c>
      <c r="AH361" s="275">
        <v>0</v>
      </c>
      <c r="AI361" s="275">
        <v>0</v>
      </c>
      <c r="AJ361" s="275">
        <v>130382.54</v>
      </c>
      <c r="AK361" s="275">
        <v>65191.27</v>
      </c>
      <c r="AL361" s="275">
        <v>0</v>
      </c>
    </row>
    <row r="362" spans="1:38" s="38" customFormat="1" ht="12" hidden="1" customHeight="1" x14ac:dyDescent="0.2">
      <c r="A362" s="249">
        <v>64</v>
      </c>
      <c r="B362" s="250" t="s">
        <v>1339</v>
      </c>
      <c r="C362" s="254">
        <v>108.38861234567899</v>
      </c>
      <c r="D362" s="284">
        <v>1961</v>
      </c>
      <c r="E362" s="277">
        <v>2024</v>
      </c>
      <c r="F362" s="254">
        <v>101454.72</v>
      </c>
      <c r="G362" s="256">
        <v>2735298</v>
      </c>
      <c r="H362" s="258">
        <v>0</v>
      </c>
      <c r="I362" s="279">
        <v>0</v>
      </c>
      <c r="J362" s="279">
        <v>0</v>
      </c>
      <c r="K362" s="279">
        <v>0</v>
      </c>
      <c r="L362" s="279">
        <v>0</v>
      </c>
      <c r="M362" s="279">
        <v>0</v>
      </c>
      <c r="N362" s="258"/>
      <c r="O362" s="258">
        <v>0</v>
      </c>
      <c r="P362" s="258"/>
      <c r="Q362" s="258">
        <v>0</v>
      </c>
      <c r="R362" s="258"/>
      <c r="S362" s="258">
        <v>0</v>
      </c>
      <c r="T362" s="259" t="s">
        <v>782</v>
      </c>
      <c r="U362" s="258">
        <v>0</v>
      </c>
      <c r="V362" s="280" t="s">
        <v>235</v>
      </c>
      <c r="W362" s="275">
        <v>360</v>
      </c>
      <c r="X362" s="258">
        <v>2612209.59</v>
      </c>
      <c r="Y362" s="275">
        <v>0</v>
      </c>
      <c r="Z362" s="275">
        <v>0</v>
      </c>
      <c r="AA362" s="275">
        <v>0</v>
      </c>
      <c r="AB362" s="275">
        <v>0</v>
      </c>
      <c r="AC362" s="275">
        <v>0</v>
      </c>
      <c r="AD362" s="275">
        <v>0</v>
      </c>
      <c r="AE362" s="275">
        <v>0</v>
      </c>
      <c r="AF362" s="275">
        <v>0</v>
      </c>
      <c r="AG362" s="275">
        <v>0</v>
      </c>
      <c r="AH362" s="275">
        <v>0</v>
      </c>
      <c r="AI362" s="275">
        <v>0</v>
      </c>
      <c r="AJ362" s="275">
        <v>82058.94</v>
      </c>
      <c r="AK362" s="275">
        <v>41029.47</v>
      </c>
      <c r="AL362" s="275">
        <v>0</v>
      </c>
    </row>
    <row r="363" spans="1:38" s="38" customFormat="1" ht="12" hidden="1" customHeight="1" x14ac:dyDescent="0.2">
      <c r="A363" s="249">
        <v>65</v>
      </c>
      <c r="B363" s="250" t="s">
        <v>1340</v>
      </c>
      <c r="C363" s="254">
        <v>47.597209537509265</v>
      </c>
      <c r="D363" s="284">
        <v>1964</v>
      </c>
      <c r="E363" s="277">
        <v>2024</v>
      </c>
      <c r="F363" s="254">
        <v>618802.07999999996</v>
      </c>
      <c r="G363" s="256">
        <v>6078440</v>
      </c>
      <c r="H363" s="258">
        <v>0</v>
      </c>
      <c r="I363" s="279">
        <v>0</v>
      </c>
      <c r="J363" s="279">
        <v>0</v>
      </c>
      <c r="K363" s="279">
        <v>0</v>
      </c>
      <c r="L363" s="279">
        <v>0</v>
      </c>
      <c r="M363" s="279">
        <v>0</v>
      </c>
      <c r="N363" s="258"/>
      <c r="O363" s="258">
        <v>0</v>
      </c>
      <c r="P363" s="258"/>
      <c r="Q363" s="258">
        <v>0</v>
      </c>
      <c r="R363" s="258"/>
      <c r="S363" s="258">
        <v>0</v>
      </c>
      <c r="T363" s="259" t="s">
        <v>782</v>
      </c>
      <c r="U363" s="258">
        <v>0</v>
      </c>
      <c r="V363" s="280" t="s">
        <v>235</v>
      </c>
      <c r="W363" s="275">
        <v>800</v>
      </c>
      <c r="X363" s="258">
        <v>5804910.2000000002</v>
      </c>
      <c r="Y363" s="275">
        <v>0</v>
      </c>
      <c r="Z363" s="275">
        <v>0</v>
      </c>
      <c r="AA363" s="275">
        <v>0</v>
      </c>
      <c r="AB363" s="275">
        <v>0</v>
      </c>
      <c r="AC363" s="275">
        <v>0</v>
      </c>
      <c r="AD363" s="275">
        <v>0</v>
      </c>
      <c r="AE363" s="275">
        <v>0</v>
      </c>
      <c r="AF363" s="275">
        <v>0</v>
      </c>
      <c r="AG363" s="275">
        <v>0</v>
      </c>
      <c r="AH363" s="275">
        <v>0</v>
      </c>
      <c r="AI363" s="275">
        <v>0</v>
      </c>
      <c r="AJ363" s="275">
        <v>182353.2</v>
      </c>
      <c r="AK363" s="275">
        <v>91176.6</v>
      </c>
      <c r="AL363" s="275">
        <v>0</v>
      </c>
    </row>
    <row r="364" spans="1:38" s="38" customFormat="1" ht="12" hidden="1" customHeight="1" x14ac:dyDescent="0.2">
      <c r="A364" s="249">
        <v>66</v>
      </c>
      <c r="B364" s="250" t="s">
        <v>1347</v>
      </c>
      <c r="C364" s="254">
        <v>39.452814504448575</v>
      </c>
      <c r="D364" s="284">
        <v>1963</v>
      </c>
      <c r="E364" s="277">
        <v>2024</v>
      </c>
      <c r="F364" s="254">
        <v>653198.24</v>
      </c>
      <c r="G364" s="256">
        <v>5229409.0999999996</v>
      </c>
      <c r="H364" s="258">
        <v>0</v>
      </c>
      <c r="I364" s="279">
        <v>0</v>
      </c>
      <c r="J364" s="279">
        <v>0</v>
      </c>
      <c r="K364" s="279">
        <v>0</v>
      </c>
      <c r="L364" s="279">
        <v>0</v>
      </c>
      <c r="M364" s="279">
        <v>0</v>
      </c>
      <c r="N364" s="258"/>
      <c r="O364" s="258">
        <v>0</v>
      </c>
      <c r="P364" s="258"/>
      <c r="Q364" s="258">
        <v>0</v>
      </c>
      <c r="R364" s="258"/>
      <c r="S364" s="258">
        <v>0</v>
      </c>
      <c r="T364" s="259" t="s">
        <v>782</v>
      </c>
      <c r="U364" s="258">
        <v>0</v>
      </c>
      <c r="V364" s="280" t="s">
        <v>234</v>
      </c>
      <c r="W364" s="275">
        <v>591.70000000000005</v>
      </c>
      <c r="X364" s="258">
        <v>4994085.6900000004</v>
      </c>
      <c r="Y364" s="275">
        <v>0</v>
      </c>
      <c r="Z364" s="275">
        <v>0</v>
      </c>
      <c r="AA364" s="275">
        <v>0</v>
      </c>
      <c r="AB364" s="275">
        <v>0</v>
      </c>
      <c r="AC364" s="275">
        <v>0</v>
      </c>
      <c r="AD364" s="275">
        <v>0</v>
      </c>
      <c r="AE364" s="275">
        <v>0</v>
      </c>
      <c r="AF364" s="275">
        <v>0</v>
      </c>
      <c r="AG364" s="275">
        <v>0</v>
      </c>
      <c r="AH364" s="275">
        <v>0</v>
      </c>
      <c r="AI364" s="275">
        <v>0</v>
      </c>
      <c r="AJ364" s="275">
        <v>156882.26999999999</v>
      </c>
      <c r="AK364" s="275">
        <v>78441.14</v>
      </c>
      <c r="AL364" s="275">
        <v>0</v>
      </c>
    </row>
    <row r="365" spans="1:38" s="38" customFormat="1" ht="12" hidden="1" customHeight="1" x14ac:dyDescent="0.2">
      <c r="A365" s="249">
        <v>67</v>
      </c>
      <c r="B365" s="250" t="s">
        <v>1349</v>
      </c>
      <c r="C365" s="254">
        <v>44.215351123327416</v>
      </c>
      <c r="D365" s="284">
        <v>1960</v>
      </c>
      <c r="E365" s="277">
        <v>2024</v>
      </c>
      <c r="F365" s="254">
        <v>653175.86</v>
      </c>
      <c r="G365" s="256">
        <v>5285971.92</v>
      </c>
      <c r="H365" s="258">
        <v>0</v>
      </c>
      <c r="I365" s="279">
        <v>0</v>
      </c>
      <c r="J365" s="279">
        <v>0</v>
      </c>
      <c r="K365" s="279">
        <v>0</v>
      </c>
      <c r="L365" s="279">
        <v>0</v>
      </c>
      <c r="M365" s="279">
        <v>0</v>
      </c>
      <c r="N365" s="258"/>
      <c r="O365" s="258">
        <v>0</v>
      </c>
      <c r="P365" s="258"/>
      <c r="Q365" s="258">
        <v>0</v>
      </c>
      <c r="R365" s="258"/>
      <c r="S365" s="258">
        <v>0</v>
      </c>
      <c r="T365" s="259" t="s">
        <v>782</v>
      </c>
      <c r="U365" s="258">
        <v>0</v>
      </c>
      <c r="V365" s="280" t="s">
        <v>234</v>
      </c>
      <c r="W365" s="275">
        <v>598.1</v>
      </c>
      <c r="X365" s="258">
        <v>5048103.18</v>
      </c>
      <c r="Y365" s="275">
        <v>0</v>
      </c>
      <c r="Z365" s="275">
        <v>0</v>
      </c>
      <c r="AA365" s="275">
        <v>0</v>
      </c>
      <c r="AB365" s="275">
        <v>0</v>
      </c>
      <c r="AC365" s="275">
        <v>0</v>
      </c>
      <c r="AD365" s="275">
        <v>0</v>
      </c>
      <c r="AE365" s="275">
        <v>0</v>
      </c>
      <c r="AF365" s="275">
        <v>0</v>
      </c>
      <c r="AG365" s="275">
        <v>0</v>
      </c>
      <c r="AH365" s="275">
        <v>0</v>
      </c>
      <c r="AI365" s="275">
        <v>0</v>
      </c>
      <c r="AJ365" s="275">
        <v>158579.16</v>
      </c>
      <c r="AK365" s="275">
        <v>79289.58</v>
      </c>
      <c r="AL365" s="275">
        <v>0</v>
      </c>
    </row>
    <row r="366" spans="1:38" s="38" customFormat="1" ht="12" hidden="1" customHeight="1" x14ac:dyDescent="0.2">
      <c r="A366" s="249">
        <v>68</v>
      </c>
      <c r="B366" s="250" t="s">
        <v>1358</v>
      </c>
      <c r="C366" s="254">
        <v>45.845361313446638</v>
      </c>
      <c r="D366" s="284">
        <v>1969</v>
      </c>
      <c r="E366" s="277">
        <v>2024</v>
      </c>
      <c r="F366" s="254">
        <v>380919.3</v>
      </c>
      <c r="G366" s="256">
        <v>4346084.5999999996</v>
      </c>
      <c r="H366" s="258">
        <v>0</v>
      </c>
      <c r="I366" s="279">
        <v>0</v>
      </c>
      <c r="J366" s="279">
        <v>0</v>
      </c>
      <c r="K366" s="279">
        <v>0</v>
      </c>
      <c r="L366" s="279">
        <v>0</v>
      </c>
      <c r="M366" s="279">
        <v>0</v>
      </c>
      <c r="N366" s="258"/>
      <c r="O366" s="258">
        <v>0</v>
      </c>
      <c r="P366" s="258"/>
      <c r="Q366" s="258">
        <v>0</v>
      </c>
      <c r="R366" s="258"/>
      <c r="S366" s="258">
        <v>0</v>
      </c>
      <c r="T366" s="259" t="s">
        <v>782</v>
      </c>
      <c r="U366" s="258">
        <v>0</v>
      </c>
      <c r="V366" s="280" t="s">
        <v>235</v>
      </c>
      <c r="W366" s="275">
        <v>572</v>
      </c>
      <c r="X366" s="258">
        <v>4150510.79</v>
      </c>
      <c r="Y366" s="275">
        <v>0</v>
      </c>
      <c r="Z366" s="275">
        <v>0</v>
      </c>
      <c r="AA366" s="275">
        <v>0</v>
      </c>
      <c r="AB366" s="275">
        <v>0</v>
      </c>
      <c r="AC366" s="275">
        <v>0</v>
      </c>
      <c r="AD366" s="275">
        <v>0</v>
      </c>
      <c r="AE366" s="275">
        <v>0</v>
      </c>
      <c r="AF366" s="275">
        <v>0</v>
      </c>
      <c r="AG366" s="275">
        <v>0</v>
      </c>
      <c r="AH366" s="275">
        <v>0</v>
      </c>
      <c r="AI366" s="275">
        <v>0</v>
      </c>
      <c r="AJ366" s="275">
        <v>130382.54</v>
      </c>
      <c r="AK366" s="275">
        <v>65191.27</v>
      </c>
      <c r="AL366" s="275">
        <v>0</v>
      </c>
    </row>
    <row r="367" spans="1:38" s="38" customFormat="1" ht="30" hidden="1" customHeight="1" x14ac:dyDescent="0.2">
      <c r="A367" s="391" t="s">
        <v>178</v>
      </c>
      <c r="B367" s="391"/>
      <c r="C367" s="254"/>
      <c r="D367" s="263">
        <v>0</v>
      </c>
      <c r="E367" s="277"/>
      <c r="F367" s="254">
        <v>0</v>
      </c>
      <c r="G367" s="256">
        <v>60469332.620000012</v>
      </c>
      <c r="H367" s="256">
        <v>0</v>
      </c>
      <c r="I367" s="256">
        <v>0</v>
      </c>
      <c r="J367" s="256">
        <v>0</v>
      </c>
      <c r="K367" s="256">
        <v>0</v>
      </c>
      <c r="L367" s="256">
        <v>0</v>
      </c>
      <c r="M367" s="256">
        <v>0</v>
      </c>
      <c r="N367" s="256">
        <v>0</v>
      </c>
      <c r="O367" s="256">
        <v>0</v>
      </c>
      <c r="P367" s="256">
        <v>0</v>
      </c>
      <c r="Q367" s="256">
        <v>0</v>
      </c>
      <c r="R367" s="256">
        <v>0</v>
      </c>
      <c r="S367" s="256">
        <v>0</v>
      </c>
      <c r="T367" s="278">
        <v>0</v>
      </c>
      <c r="U367" s="256">
        <v>0</v>
      </c>
      <c r="V367" s="256" t="s">
        <v>202</v>
      </c>
      <c r="W367" s="256">
        <v>7410.1</v>
      </c>
      <c r="X367" s="256">
        <v>57748212.640000001</v>
      </c>
      <c r="Y367" s="256">
        <v>0</v>
      </c>
      <c r="Z367" s="256">
        <v>0</v>
      </c>
      <c r="AA367" s="256">
        <v>0</v>
      </c>
      <c r="AB367" s="256">
        <v>0</v>
      </c>
      <c r="AC367" s="256">
        <v>0</v>
      </c>
      <c r="AD367" s="256">
        <v>0</v>
      </c>
      <c r="AE367" s="256">
        <v>0</v>
      </c>
      <c r="AF367" s="256">
        <v>0</v>
      </c>
      <c r="AG367" s="256">
        <v>0</v>
      </c>
      <c r="AH367" s="256">
        <v>0</v>
      </c>
      <c r="AI367" s="256">
        <v>0</v>
      </c>
      <c r="AJ367" s="256">
        <v>1814079.98</v>
      </c>
      <c r="AK367" s="256">
        <v>907040</v>
      </c>
      <c r="AL367" s="256">
        <v>0</v>
      </c>
    </row>
    <row r="368" spans="1:38" s="165" customFormat="1" ht="12" hidden="1" customHeight="1" x14ac:dyDescent="0.2">
      <c r="A368" s="332" t="s">
        <v>138</v>
      </c>
      <c r="B368" s="333"/>
      <c r="C368" s="333"/>
      <c r="D368" s="333"/>
      <c r="E368" s="333"/>
      <c r="F368" s="333"/>
      <c r="G368" s="333"/>
      <c r="H368" s="333"/>
      <c r="I368" s="333"/>
      <c r="J368" s="333"/>
      <c r="K368" s="333"/>
      <c r="L368" s="333"/>
      <c r="M368" s="333"/>
      <c r="N368" s="333"/>
      <c r="O368" s="333"/>
      <c r="P368" s="333"/>
      <c r="Q368" s="333"/>
      <c r="R368" s="333"/>
      <c r="S368" s="333"/>
      <c r="T368" s="333"/>
      <c r="U368" s="333"/>
      <c r="V368" s="333"/>
      <c r="W368" s="333"/>
      <c r="X368" s="333"/>
      <c r="Y368" s="333"/>
      <c r="Z368" s="333"/>
      <c r="AA368" s="333"/>
      <c r="AB368" s="333"/>
      <c r="AC368" s="333"/>
      <c r="AD368" s="333"/>
      <c r="AE368" s="333"/>
      <c r="AF368" s="333"/>
      <c r="AG368" s="333"/>
      <c r="AH368" s="333"/>
      <c r="AI368" s="333"/>
      <c r="AJ368" s="333"/>
      <c r="AK368" s="333"/>
      <c r="AL368" s="334"/>
    </row>
    <row r="369" spans="1:38" s="38" customFormat="1" ht="12" hidden="1" customHeight="1" x14ac:dyDescent="0.2">
      <c r="A369" s="249">
        <v>69</v>
      </c>
      <c r="B369" s="250" t="s">
        <v>1362</v>
      </c>
      <c r="C369" s="254">
        <v>48.436721138663799</v>
      </c>
      <c r="D369" s="284">
        <v>1986</v>
      </c>
      <c r="E369" s="277">
        <v>2024</v>
      </c>
      <c r="F369" s="254">
        <v>2440025.91</v>
      </c>
      <c r="G369" s="256">
        <v>23852059.73</v>
      </c>
      <c r="H369" s="258">
        <v>21612256.809999999</v>
      </c>
      <c r="I369" s="256">
        <v>4912249.6100000003</v>
      </c>
      <c r="J369" s="279">
        <v>1580</v>
      </c>
      <c r="K369" s="279">
        <v>8684639.9299999997</v>
      </c>
      <c r="L369" s="279">
        <v>515</v>
      </c>
      <c r="M369" s="279">
        <v>2700330.73</v>
      </c>
      <c r="N369" s="258">
        <v>125</v>
      </c>
      <c r="O369" s="258">
        <v>293606.39</v>
      </c>
      <c r="P369" s="258">
        <v>1420</v>
      </c>
      <c r="Q369" s="258">
        <v>3909961.76</v>
      </c>
      <c r="R369" s="258">
        <v>425</v>
      </c>
      <c r="S369" s="258">
        <v>1111468.3899999999</v>
      </c>
      <c r="T369" s="259" t="s">
        <v>782</v>
      </c>
      <c r="U369" s="258">
        <v>0</v>
      </c>
      <c r="V369" s="280"/>
      <c r="W369" s="275">
        <v>0</v>
      </c>
      <c r="X369" s="258">
        <v>0</v>
      </c>
      <c r="Y369" s="275">
        <v>0</v>
      </c>
      <c r="Z369" s="275">
        <v>0</v>
      </c>
      <c r="AA369" s="275">
        <v>0</v>
      </c>
      <c r="AB369" s="275">
        <v>0</v>
      </c>
      <c r="AC369" s="275">
        <v>0</v>
      </c>
      <c r="AD369" s="275">
        <v>0</v>
      </c>
      <c r="AE369" s="275">
        <v>0</v>
      </c>
      <c r="AF369" s="275">
        <v>0</v>
      </c>
      <c r="AG369" s="275">
        <v>0</v>
      </c>
      <c r="AH369" s="275">
        <v>0</v>
      </c>
      <c r="AI369" s="275">
        <v>1166460.23</v>
      </c>
      <c r="AJ369" s="275">
        <v>715561.79</v>
      </c>
      <c r="AK369" s="275">
        <v>357780.9</v>
      </c>
      <c r="AL369" s="275">
        <v>0</v>
      </c>
    </row>
    <row r="370" spans="1:38" s="38" customFormat="1" ht="12" hidden="1" customHeight="1" x14ac:dyDescent="0.2">
      <c r="A370" s="249">
        <v>70</v>
      </c>
      <c r="B370" s="250" t="s">
        <v>1379</v>
      </c>
      <c r="C370" s="254">
        <v>11.188378237870577</v>
      </c>
      <c r="D370" s="284">
        <v>1982</v>
      </c>
      <c r="E370" s="277">
        <v>2024</v>
      </c>
      <c r="F370" s="254">
        <v>440510.5</v>
      </c>
      <c r="G370" s="256">
        <v>1301355.51</v>
      </c>
      <c r="H370" s="258">
        <v>1242794.51</v>
      </c>
      <c r="I370" s="256">
        <v>0</v>
      </c>
      <c r="J370" s="279">
        <v>0</v>
      </c>
      <c r="K370" s="279">
        <v>0</v>
      </c>
      <c r="L370" s="279">
        <v>100</v>
      </c>
      <c r="M370" s="256">
        <v>524336.06999999995</v>
      </c>
      <c r="N370" s="258">
        <v>150</v>
      </c>
      <c r="O370" s="258">
        <v>352327.67</v>
      </c>
      <c r="P370" s="258"/>
      <c r="Q370" s="258">
        <v>0</v>
      </c>
      <c r="R370" s="258">
        <v>140</v>
      </c>
      <c r="S370" s="258">
        <v>366130.77</v>
      </c>
      <c r="T370" s="259" t="s">
        <v>782</v>
      </c>
      <c r="U370" s="258">
        <v>0</v>
      </c>
      <c r="V370" s="280"/>
      <c r="W370" s="275">
        <v>0</v>
      </c>
      <c r="X370" s="258">
        <v>0</v>
      </c>
      <c r="Y370" s="275">
        <v>0</v>
      </c>
      <c r="Z370" s="275">
        <v>0</v>
      </c>
      <c r="AA370" s="275">
        <v>0</v>
      </c>
      <c r="AB370" s="275">
        <v>0</v>
      </c>
      <c r="AC370" s="275">
        <v>0</v>
      </c>
      <c r="AD370" s="275">
        <v>0</v>
      </c>
      <c r="AE370" s="275">
        <v>0</v>
      </c>
      <c r="AF370" s="275">
        <v>0</v>
      </c>
      <c r="AG370" s="275">
        <v>0</v>
      </c>
      <c r="AH370" s="275">
        <v>0</v>
      </c>
      <c r="AI370" s="275">
        <v>0</v>
      </c>
      <c r="AJ370" s="275">
        <v>39040.67</v>
      </c>
      <c r="AK370" s="275">
        <v>19520.330000000002</v>
      </c>
      <c r="AL370" s="275">
        <v>0</v>
      </c>
    </row>
    <row r="371" spans="1:38" s="38" customFormat="1" ht="12" hidden="1" customHeight="1" x14ac:dyDescent="0.2">
      <c r="A371" s="249">
        <v>71</v>
      </c>
      <c r="B371" s="250" t="s">
        <v>1415</v>
      </c>
      <c r="C371" s="254">
        <v>13.879146781849949</v>
      </c>
      <c r="D371" s="284">
        <v>1970</v>
      </c>
      <c r="E371" s="277">
        <v>2024</v>
      </c>
      <c r="F371" s="254">
        <v>1671242.33</v>
      </c>
      <c r="G371" s="256">
        <v>5825951.04</v>
      </c>
      <c r="H371" s="258">
        <v>5442892.1100000003</v>
      </c>
      <c r="I371" s="256">
        <v>3222143.04</v>
      </c>
      <c r="J371" s="279">
        <v>0</v>
      </c>
      <c r="K371" s="279">
        <v>0</v>
      </c>
      <c r="L371" s="279">
        <v>303</v>
      </c>
      <c r="M371" s="256">
        <v>1588738.28</v>
      </c>
      <c r="N371" s="258">
        <v>180</v>
      </c>
      <c r="O371" s="258">
        <v>422793.21</v>
      </c>
      <c r="P371" s="258"/>
      <c r="Q371" s="258">
        <v>0</v>
      </c>
      <c r="R371" s="258">
        <v>80</v>
      </c>
      <c r="S371" s="258">
        <v>209217.58</v>
      </c>
      <c r="T371" s="259" t="s">
        <v>782</v>
      </c>
      <c r="U371" s="258">
        <v>0</v>
      </c>
      <c r="V371" s="280"/>
      <c r="W371" s="275">
        <v>0</v>
      </c>
      <c r="X371" s="258">
        <v>0</v>
      </c>
      <c r="Y371" s="275">
        <v>0</v>
      </c>
      <c r="Z371" s="275">
        <v>0</v>
      </c>
      <c r="AA371" s="275">
        <v>0</v>
      </c>
      <c r="AB371" s="275">
        <v>0</v>
      </c>
      <c r="AC371" s="275">
        <v>0</v>
      </c>
      <c r="AD371" s="275">
        <v>0</v>
      </c>
      <c r="AE371" s="275">
        <v>0</v>
      </c>
      <c r="AF371" s="275">
        <v>0</v>
      </c>
      <c r="AG371" s="275">
        <v>0</v>
      </c>
      <c r="AH371" s="275">
        <v>0</v>
      </c>
      <c r="AI371" s="275">
        <v>120891.13</v>
      </c>
      <c r="AJ371" s="275">
        <v>174778.53</v>
      </c>
      <c r="AK371" s="275">
        <v>87389.27</v>
      </c>
      <c r="AL371" s="275">
        <v>0</v>
      </c>
    </row>
    <row r="372" spans="1:38" s="38" customFormat="1" ht="12" hidden="1" customHeight="1" x14ac:dyDescent="0.2">
      <c r="A372" s="249">
        <v>72</v>
      </c>
      <c r="B372" s="250" t="s">
        <v>1418</v>
      </c>
      <c r="C372" s="254">
        <v>29.156254248990862</v>
      </c>
      <c r="D372" s="284">
        <v>1968</v>
      </c>
      <c r="E372" s="277">
        <v>2024</v>
      </c>
      <c r="F372" s="254">
        <v>1691139.06</v>
      </c>
      <c r="G372" s="256">
        <v>10474402.34</v>
      </c>
      <c r="H372" s="258">
        <v>9093150.5</v>
      </c>
      <c r="I372" s="256">
        <v>3233146.22</v>
      </c>
      <c r="J372" s="279">
        <v>240</v>
      </c>
      <c r="K372" s="279">
        <v>1319185.81</v>
      </c>
      <c r="L372" s="279">
        <v>343</v>
      </c>
      <c r="M372" s="256">
        <v>1798472.7</v>
      </c>
      <c r="N372" s="258">
        <v>750</v>
      </c>
      <c r="O372" s="258">
        <v>1761638.36</v>
      </c>
      <c r="P372" s="258"/>
      <c r="Q372" s="258">
        <v>0</v>
      </c>
      <c r="R372" s="258">
        <v>375</v>
      </c>
      <c r="S372" s="258">
        <v>980707.41</v>
      </c>
      <c r="T372" s="259" t="s">
        <v>782</v>
      </c>
      <c r="U372" s="258">
        <v>0</v>
      </c>
      <c r="V372" s="280"/>
      <c r="W372" s="275">
        <v>0</v>
      </c>
      <c r="X372" s="258">
        <v>0</v>
      </c>
      <c r="Y372" s="275">
        <v>0</v>
      </c>
      <c r="Z372" s="275">
        <v>0</v>
      </c>
      <c r="AA372" s="275">
        <v>0</v>
      </c>
      <c r="AB372" s="275">
        <v>0</v>
      </c>
      <c r="AC372" s="275">
        <v>0</v>
      </c>
      <c r="AD372" s="275">
        <v>0</v>
      </c>
      <c r="AE372" s="275">
        <v>0</v>
      </c>
      <c r="AF372" s="275">
        <v>0</v>
      </c>
      <c r="AG372" s="275">
        <v>0</v>
      </c>
      <c r="AH372" s="275">
        <v>0</v>
      </c>
      <c r="AI372" s="275">
        <v>909903.73</v>
      </c>
      <c r="AJ372" s="275">
        <v>314232.07</v>
      </c>
      <c r="AK372" s="275">
        <v>157116.04</v>
      </c>
      <c r="AL372" s="275">
        <v>0</v>
      </c>
    </row>
    <row r="373" spans="1:38" s="38" customFormat="1" ht="12" hidden="1" customHeight="1" x14ac:dyDescent="0.2">
      <c r="A373" s="249">
        <v>73</v>
      </c>
      <c r="B373" s="250" t="s">
        <v>1424</v>
      </c>
      <c r="C373" s="254">
        <v>20.974052057245078</v>
      </c>
      <c r="D373" s="284">
        <v>1982</v>
      </c>
      <c r="E373" s="277">
        <v>2024</v>
      </c>
      <c r="F373" s="254">
        <v>2790130.21</v>
      </c>
      <c r="G373" s="256">
        <v>13342175.800000001</v>
      </c>
      <c r="H373" s="258">
        <v>0</v>
      </c>
      <c r="I373" s="279">
        <v>0</v>
      </c>
      <c r="J373" s="279">
        <v>0</v>
      </c>
      <c r="K373" s="279">
        <v>0</v>
      </c>
      <c r="L373" s="279">
        <v>0</v>
      </c>
      <c r="M373" s="256">
        <v>0</v>
      </c>
      <c r="N373" s="258"/>
      <c r="O373" s="258">
        <v>0</v>
      </c>
      <c r="P373" s="258"/>
      <c r="Q373" s="258">
        <v>0</v>
      </c>
      <c r="R373" s="258"/>
      <c r="S373" s="258">
        <v>0</v>
      </c>
      <c r="T373" s="259" t="s">
        <v>782</v>
      </c>
      <c r="U373" s="258">
        <v>0</v>
      </c>
      <c r="V373" s="280" t="s">
        <v>235</v>
      </c>
      <c r="W373" s="275">
        <v>1756</v>
      </c>
      <c r="X373" s="258">
        <v>12741777.890000001</v>
      </c>
      <c r="Y373" s="275">
        <v>0</v>
      </c>
      <c r="Z373" s="275">
        <v>0</v>
      </c>
      <c r="AA373" s="275">
        <v>0</v>
      </c>
      <c r="AB373" s="275">
        <v>0</v>
      </c>
      <c r="AC373" s="275">
        <v>0</v>
      </c>
      <c r="AD373" s="275">
        <v>0</v>
      </c>
      <c r="AE373" s="275">
        <v>0</v>
      </c>
      <c r="AF373" s="275">
        <v>0</v>
      </c>
      <c r="AG373" s="275">
        <v>0</v>
      </c>
      <c r="AH373" s="275">
        <v>0</v>
      </c>
      <c r="AI373" s="275">
        <v>0</v>
      </c>
      <c r="AJ373" s="275">
        <v>400265.27</v>
      </c>
      <c r="AK373" s="275">
        <v>200132.64</v>
      </c>
      <c r="AL373" s="275">
        <v>0</v>
      </c>
    </row>
    <row r="374" spans="1:38" s="38" customFormat="1" ht="12" hidden="1" customHeight="1" x14ac:dyDescent="0.2">
      <c r="A374" s="249">
        <v>74</v>
      </c>
      <c r="B374" s="250" t="s">
        <v>1429</v>
      </c>
      <c r="C374" s="254">
        <v>79.646888622541837</v>
      </c>
      <c r="D374" s="284">
        <v>1985</v>
      </c>
      <c r="E374" s="277">
        <v>2024</v>
      </c>
      <c r="F374" s="254">
        <v>397220.26</v>
      </c>
      <c r="G374" s="256">
        <v>5779836.6399999997</v>
      </c>
      <c r="H374" s="258">
        <v>0</v>
      </c>
      <c r="I374" s="279">
        <v>0</v>
      </c>
      <c r="J374" s="279">
        <v>0</v>
      </c>
      <c r="K374" s="279">
        <v>0</v>
      </c>
      <c r="L374" s="279">
        <v>0</v>
      </c>
      <c r="M374" s="256">
        <v>0</v>
      </c>
      <c r="N374" s="258"/>
      <c r="O374" s="258">
        <v>0</v>
      </c>
      <c r="P374" s="258"/>
      <c r="Q374" s="258">
        <v>0</v>
      </c>
      <c r="R374" s="258"/>
      <c r="S374" s="258">
        <v>0</v>
      </c>
      <c r="T374" s="259" t="s">
        <v>782</v>
      </c>
      <c r="U374" s="258">
        <v>0</v>
      </c>
      <c r="V374" s="280" t="s">
        <v>235</v>
      </c>
      <c r="W374" s="275">
        <v>760.7</v>
      </c>
      <c r="X374" s="258">
        <v>5519743.9900000002</v>
      </c>
      <c r="Y374" s="275">
        <v>0</v>
      </c>
      <c r="Z374" s="275">
        <v>0</v>
      </c>
      <c r="AA374" s="275">
        <v>0</v>
      </c>
      <c r="AB374" s="275">
        <v>0</v>
      </c>
      <c r="AC374" s="275">
        <v>0</v>
      </c>
      <c r="AD374" s="275">
        <v>0</v>
      </c>
      <c r="AE374" s="275">
        <v>0</v>
      </c>
      <c r="AF374" s="275">
        <v>0</v>
      </c>
      <c r="AG374" s="275">
        <v>0</v>
      </c>
      <c r="AH374" s="275">
        <v>0</v>
      </c>
      <c r="AI374" s="275">
        <v>0</v>
      </c>
      <c r="AJ374" s="275">
        <v>173395.1</v>
      </c>
      <c r="AK374" s="275">
        <v>86697.55</v>
      </c>
      <c r="AL374" s="275">
        <v>0</v>
      </c>
    </row>
    <row r="375" spans="1:38" s="38" customFormat="1" ht="12" hidden="1" customHeight="1" x14ac:dyDescent="0.2">
      <c r="A375" s="249">
        <v>75</v>
      </c>
      <c r="B375" s="250" t="s">
        <v>1430</v>
      </c>
      <c r="C375" s="254">
        <v>66.852420145012744</v>
      </c>
      <c r="D375" s="284">
        <v>1988</v>
      </c>
      <c r="E375" s="277">
        <v>2024</v>
      </c>
      <c r="F375" s="254">
        <v>451014.71</v>
      </c>
      <c r="G375" s="256">
        <v>5738807.1600000001</v>
      </c>
      <c r="H375" s="258">
        <v>0</v>
      </c>
      <c r="I375" s="279">
        <v>0</v>
      </c>
      <c r="J375" s="279">
        <v>0</v>
      </c>
      <c r="K375" s="279">
        <v>0</v>
      </c>
      <c r="L375" s="279">
        <v>0</v>
      </c>
      <c r="M375" s="256">
        <v>0</v>
      </c>
      <c r="N375" s="258"/>
      <c r="O375" s="258">
        <v>0</v>
      </c>
      <c r="P375" s="258"/>
      <c r="Q375" s="258">
        <v>0</v>
      </c>
      <c r="R375" s="258"/>
      <c r="S375" s="258">
        <v>0</v>
      </c>
      <c r="T375" s="259" t="s">
        <v>782</v>
      </c>
      <c r="U375" s="258">
        <v>0</v>
      </c>
      <c r="V375" s="280" t="s">
        <v>235</v>
      </c>
      <c r="W375" s="275">
        <v>755.3</v>
      </c>
      <c r="X375" s="258">
        <v>5480560.8399999999</v>
      </c>
      <c r="Y375" s="275">
        <v>0</v>
      </c>
      <c r="Z375" s="275">
        <v>0</v>
      </c>
      <c r="AA375" s="275">
        <v>0</v>
      </c>
      <c r="AB375" s="275">
        <v>0</v>
      </c>
      <c r="AC375" s="275">
        <v>0</v>
      </c>
      <c r="AD375" s="275">
        <v>0</v>
      </c>
      <c r="AE375" s="275">
        <v>0</v>
      </c>
      <c r="AF375" s="275">
        <v>0</v>
      </c>
      <c r="AG375" s="275">
        <v>0</v>
      </c>
      <c r="AH375" s="275">
        <v>0</v>
      </c>
      <c r="AI375" s="275">
        <v>0</v>
      </c>
      <c r="AJ375" s="275">
        <v>172164.21</v>
      </c>
      <c r="AK375" s="275">
        <v>86082.11</v>
      </c>
      <c r="AL375" s="275">
        <v>0</v>
      </c>
    </row>
    <row r="376" spans="1:38" s="38" customFormat="1" ht="35.25" hidden="1" customHeight="1" x14ac:dyDescent="0.2">
      <c r="A376" s="322" t="s">
        <v>139</v>
      </c>
      <c r="B376" s="322"/>
      <c r="C376" s="254"/>
      <c r="D376" s="253"/>
      <c r="E376" s="277"/>
      <c r="F376" s="254"/>
      <c r="G376" s="256">
        <v>66314588.219999999</v>
      </c>
      <c r="H376" s="256">
        <v>37391093.93</v>
      </c>
      <c r="I376" s="256">
        <v>11367538.870000001</v>
      </c>
      <c r="J376" s="256">
        <v>1820</v>
      </c>
      <c r="K376" s="256">
        <v>10003825.74</v>
      </c>
      <c r="L376" s="256">
        <v>1261</v>
      </c>
      <c r="M376" s="256">
        <v>6611877.7800000003</v>
      </c>
      <c r="N376" s="256">
        <v>1205</v>
      </c>
      <c r="O376" s="256">
        <v>2830365.63</v>
      </c>
      <c r="P376" s="256">
        <v>1420</v>
      </c>
      <c r="Q376" s="256">
        <v>3909961.76</v>
      </c>
      <c r="R376" s="256">
        <v>1020</v>
      </c>
      <c r="S376" s="256">
        <v>2667524.15</v>
      </c>
      <c r="T376" s="278">
        <v>0</v>
      </c>
      <c r="U376" s="256">
        <v>0</v>
      </c>
      <c r="V376" s="256" t="s">
        <v>202</v>
      </c>
      <c r="W376" s="256">
        <v>3272</v>
      </c>
      <c r="X376" s="256">
        <v>23742082.720000003</v>
      </c>
      <c r="Y376" s="256">
        <v>0</v>
      </c>
      <c r="Z376" s="256">
        <v>0</v>
      </c>
      <c r="AA376" s="256">
        <v>0</v>
      </c>
      <c r="AB376" s="256">
        <v>0</v>
      </c>
      <c r="AC376" s="256">
        <v>0</v>
      </c>
      <c r="AD376" s="256">
        <v>0</v>
      </c>
      <c r="AE376" s="256">
        <v>0</v>
      </c>
      <c r="AF376" s="256">
        <v>0</v>
      </c>
      <c r="AG376" s="256">
        <v>0</v>
      </c>
      <c r="AH376" s="256">
        <v>0</v>
      </c>
      <c r="AI376" s="256">
        <v>2197255.09</v>
      </c>
      <c r="AJ376" s="256">
        <v>1989437.6400000001</v>
      </c>
      <c r="AK376" s="256">
        <v>994718.84000000008</v>
      </c>
      <c r="AL376" s="256">
        <v>0</v>
      </c>
    </row>
    <row r="377" spans="1:38" s="38" customFormat="1" ht="12" hidden="1" customHeight="1" x14ac:dyDescent="0.2">
      <c r="A377" s="335" t="s">
        <v>180</v>
      </c>
      <c r="B377" s="336"/>
      <c r="C377" s="336"/>
      <c r="D377" s="336"/>
      <c r="E377" s="336"/>
      <c r="F377" s="336"/>
      <c r="G377" s="336"/>
      <c r="H377" s="336"/>
      <c r="I377" s="336"/>
      <c r="J377" s="336"/>
      <c r="K377" s="336"/>
      <c r="L377" s="336"/>
      <c r="M377" s="336"/>
      <c r="N377" s="336"/>
      <c r="O377" s="336"/>
      <c r="P377" s="336"/>
      <c r="Q377" s="336"/>
      <c r="R377" s="336"/>
      <c r="S377" s="336"/>
      <c r="T377" s="336"/>
      <c r="U377" s="336"/>
      <c r="V377" s="336"/>
      <c r="W377" s="336"/>
      <c r="X377" s="336"/>
      <c r="Y377" s="336"/>
      <c r="Z377" s="336"/>
      <c r="AA377" s="336"/>
      <c r="AB377" s="336"/>
      <c r="AC377" s="336"/>
      <c r="AD377" s="336"/>
      <c r="AE377" s="336"/>
      <c r="AF377" s="336"/>
      <c r="AG377" s="336"/>
      <c r="AH377" s="336"/>
      <c r="AI377" s="336"/>
      <c r="AJ377" s="336"/>
      <c r="AK377" s="336"/>
      <c r="AL377" s="337"/>
    </row>
    <row r="378" spans="1:38" s="38" customFormat="1" ht="12" hidden="1" customHeight="1" x14ac:dyDescent="0.2">
      <c r="A378" s="249">
        <v>76</v>
      </c>
      <c r="B378" s="250" t="s">
        <v>1433</v>
      </c>
      <c r="C378" s="254">
        <v>70.71227109114318</v>
      </c>
      <c r="D378" s="284">
        <v>1953</v>
      </c>
      <c r="E378" s="277">
        <v>2024</v>
      </c>
      <c r="F378" s="254">
        <v>195879.26</v>
      </c>
      <c r="G378" s="256">
        <v>2887259.01</v>
      </c>
      <c r="H378" s="258">
        <v>0</v>
      </c>
      <c r="I378" s="279">
        <v>0</v>
      </c>
      <c r="J378" s="279">
        <v>0</v>
      </c>
      <c r="K378" s="279">
        <v>0</v>
      </c>
      <c r="L378" s="279">
        <v>0</v>
      </c>
      <c r="M378" s="279">
        <v>0</v>
      </c>
      <c r="N378" s="258"/>
      <c r="O378" s="258">
        <v>0</v>
      </c>
      <c r="P378" s="258"/>
      <c r="Q378" s="258">
        <v>0</v>
      </c>
      <c r="R378" s="258"/>
      <c r="S378" s="258">
        <v>0</v>
      </c>
      <c r="T378" s="259" t="s">
        <v>782</v>
      </c>
      <c r="U378" s="258">
        <v>0</v>
      </c>
      <c r="V378" s="280" t="s">
        <v>235</v>
      </c>
      <c r="W378" s="275">
        <v>380</v>
      </c>
      <c r="X378" s="258">
        <v>2757332.35</v>
      </c>
      <c r="Y378" s="275">
        <v>0</v>
      </c>
      <c r="Z378" s="275">
        <v>0</v>
      </c>
      <c r="AA378" s="275">
        <v>0</v>
      </c>
      <c r="AB378" s="275">
        <v>0</v>
      </c>
      <c r="AC378" s="275">
        <v>0</v>
      </c>
      <c r="AD378" s="275">
        <v>0</v>
      </c>
      <c r="AE378" s="275">
        <v>0</v>
      </c>
      <c r="AF378" s="275">
        <v>0</v>
      </c>
      <c r="AG378" s="275">
        <v>0</v>
      </c>
      <c r="AH378" s="275">
        <v>0</v>
      </c>
      <c r="AI378" s="275">
        <v>0</v>
      </c>
      <c r="AJ378" s="275">
        <v>86617.77</v>
      </c>
      <c r="AK378" s="275">
        <v>43308.89</v>
      </c>
      <c r="AL378" s="275">
        <v>0</v>
      </c>
    </row>
    <row r="379" spans="1:38" s="38" customFormat="1" ht="12" hidden="1" customHeight="1" x14ac:dyDescent="0.2">
      <c r="A379" s="249">
        <v>77</v>
      </c>
      <c r="B379" s="250" t="s">
        <v>614</v>
      </c>
      <c r="C379" s="254">
        <v>94.995599999999996</v>
      </c>
      <c r="D379" s="284">
        <v>1951</v>
      </c>
      <c r="E379" s="277">
        <v>2024</v>
      </c>
      <c r="F379" s="254">
        <v>274551.15000000002</v>
      </c>
      <c r="G379" s="256">
        <v>4869963.3</v>
      </c>
      <c r="H379" s="258">
        <v>0</v>
      </c>
      <c r="I379" s="279">
        <v>0</v>
      </c>
      <c r="J379" s="279">
        <v>0</v>
      </c>
      <c r="K379" s="279">
        <v>0</v>
      </c>
      <c r="L379" s="279">
        <v>0</v>
      </c>
      <c r="M379" s="279">
        <v>0</v>
      </c>
      <c r="N379" s="258"/>
      <c r="O379" s="258">
        <v>0</v>
      </c>
      <c r="P379" s="258"/>
      <c r="Q379" s="258">
        <v>0</v>
      </c>
      <c r="R379" s="258"/>
      <c r="S379" s="258">
        <v>0</v>
      </c>
      <c r="T379" s="259" t="s">
        <v>782</v>
      </c>
      <c r="U379" s="258">
        <v>0</v>
      </c>
      <c r="V379" s="280"/>
      <c r="W379" s="275">
        <v>0</v>
      </c>
      <c r="X379" s="258">
        <v>0</v>
      </c>
      <c r="Y379" s="275">
        <v>0</v>
      </c>
      <c r="Z379" s="275">
        <v>0</v>
      </c>
      <c r="AA379" s="275">
        <v>530</v>
      </c>
      <c r="AB379" s="275">
        <v>4650814.95</v>
      </c>
      <c r="AC379" s="275">
        <v>0</v>
      </c>
      <c r="AD379" s="275">
        <v>0</v>
      </c>
      <c r="AE379" s="275">
        <v>0</v>
      </c>
      <c r="AF379" s="275">
        <v>0</v>
      </c>
      <c r="AG379" s="275">
        <v>0</v>
      </c>
      <c r="AH379" s="275">
        <v>0</v>
      </c>
      <c r="AI379" s="275">
        <v>0</v>
      </c>
      <c r="AJ379" s="275">
        <v>146098.9</v>
      </c>
      <c r="AK379" s="275">
        <v>73049.45</v>
      </c>
      <c r="AL379" s="275">
        <v>0</v>
      </c>
    </row>
    <row r="380" spans="1:38" s="38" customFormat="1" ht="12" hidden="1" customHeight="1" x14ac:dyDescent="0.2">
      <c r="A380" s="249">
        <v>78</v>
      </c>
      <c r="B380" s="250" t="s">
        <v>1450</v>
      </c>
      <c r="C380" s="254">
        <v>39.265405522134813</v>
      </c>
      <c r="D380" s="284">
        <v>1957</v>
      </c>
      <c r="E380" s="277">
        <v>2024</v>
      </c>
      <c r="F380" s="254">
        <v>1035685.55</v>
      </c>
      <c r="G380" s="256">
        <v>8672414.2699999996</v>
      </c>
      <c r="H380" s="258">
        <v>0</v>
      </c>
      <c r="I380" s="279">
        <v>0</v>
      </c>
      <c r="J380" s="279">
        <v>0</v>
      </c>
      <c r="K380" s="279">
        <v>0</v>
      </c>
      <c r="L380" s="279">
        <v>0</v>
      </c>
      <c r="M380" s="279">
        <v>0</v>
      </c>
      <c r="N380" s="258"/>
      <c r="O380" s="258">
        <v>0</v>
      </c>
      <c r="P380" s="258"/>
      <c r="Q380" s="258">
        <v>0</v>
      </c>
      <c r="R380" s="258"/>
      <c r="S380" s="258">
        <v>0</v>
      </c>
      <c r="T380" s="259" t="s">
        <v>782</v>
      </c>
      <c r="U380" s="258">
        <v>0</v>
      </c>
      <c r="V380" s="280" t="s">
        <v>235</v>
      </c>
      <c r="W380" s="275">
        <v>1141.4000000000001</v>
      </c>
      <c r="X380" s="258">
        <v>8282155.6299999999</v>
      </c>
      <c r="Y380" s="275">
        <v>0</v>
      </c>
      <c r="Z380" s="275">
        <v>0</v>
      </c>
      <c r="AA380" s="275">
        <v>0</v>
      </c>
      <c r="AB380" s="275">
        <v>0</v>
      </c>
      <c r="AC380" s="275">
        <v>0</v>
      </c>
      <c r="AD380" s="275">
        <v>0</v>
      </c>
      <c r="AE380" s="275">
        <v>0</v>
      </c>
      <c r="AF380" s="275">
        <v>0</v>
      </c>
      <c r="AG380" s="275">
        <v>0</v>
      </c>
      <c r="AH380" s="275">
        <v>0</v>
      </c>
      <c r="AI380" s="275">
        <v>0</v>
      </c>
      <c r="AJ380" s="275">
        <v>260172.43</v>
      </c>
      <c r="AK380" s="275">
        <v>130086.21</v>
      </c>
      <c r="AL380" s="275">
        <v>0</v>
      </c>
    </row>
    <row r="381" spans="1:38" s="38" customFormat="1" ht="12" hidden="1" customHeight="1" x14ac:dyDescent="0.2">
      <c r="A381" s="249">
        <v>79</v>
      </c>
      <c r="B381" s="250" t="s">
        <v>1455</v>
      </c>
      <c r="C381" s="254">
        <v>74.267333216034714</v>
      </c>
      <c r="D381" s="284">
        <v>1953</v>
      </c>
      <c r="E381" s="277">
        <v>2024</v>
      </c>
      <c r="F381" s="254">
        <v>172315.47</v>
      </c>
      <c r="G381" s="256">
        <v>2704905.8</v>
      </c>
      <c r="H381" s="258">
        <v>0</v>
      </c>
      <c r="I381" s="279">
        <v>0</v>
      </c>
      <c r="J381" s="279">
        <v>0</v>
      </c>
      <c r="K381" s="279">
        <v>0</v>
      </c>
      <c r="L381" s="279">
        <v>0</v>
      </c>
      <c r="M381" s="279">
        <v>0</v>
      </c>
      <c r="N381" s="258"/>
      <c r="O381" s="258">
        <v>0</v>
      </c>
      <c r="P381" s="258"/>
      <c r="Q381" s="258">
        <v>0</v>
      </c>
      <c r="R381" s="258"/>
      <c r="S381" s="258">
        <v>0</v>
      </c>
      <c r="T381" s="259" t="s">
        <v>782</v>
      </c>
      <c r="U381" s="258">
        <v>0</v>
      </c>
      <c r="V381" s="280" t="s">
        <v>235</v>
      </c>
      <c r="W381" s="275">
        <v>356</v>
      </c>
      <c r="X381" s="258">
        <v>2583185.04</v>
      </c>
      <c r="Y381" s="275">
        <v>0</v>
      </c>
      <c r="Z381" s="275">
        <v>0</v>
      </c>
      <c r="AA381" s="275">
        <v>0</v>
      </c>
      <c r="AB381" s="275">
        <v>0</v>
      </c>
      <c r="AC381" s="275">
        <v>0</v>
      </c>
      <c r="AD381" s="275">
        <v>0</v>
      </c>
      <c r="AE381" s="275">
        <v>0</v>
      </c>
      <c r="AF381" s="275">
        <v>0</v>
      </c>
      <c r="AG381" s="275">
        <v>0</v>
      </c>
      <c r="AH381" s="275">
        <v>0</v>
      </c>
      <c r="AI381" s="275">
        <v>0</v>
      </c>
      <c r="AJ381" s="275">
        <v>81147.17</v>
      </c>
      <c r="AK381" s="275">
        <v>40573.589999999997</v>
      </c>
      <c r="AL381" s="275">
        <v>0</v>
      </c>
    </row>
    <row r="382" spans="1:38" s="38" customFormat="1" ht="12" hidden="1" customHeight="1" x14ac:dyDescent="0.2">
      <c r="A382" s="249">
        <v>80</v>
      </c>
      <c r="B382" s="250" t="s">
        <v>1456</v>
      </c>
      <c r="C382" s="254">
        <v>74.751997993745192</v>
      </c>
      <c r="D382" s="284">
        <v>1953</v>
      </c>
      <c r="E382" s="277">
        <v>2024</v>
      </c>
      <c r="F382" s="254">
        <v>171261.58</v>
      </c>
      <c r="G382" s="256">
        <v>2704905.8</v>
      </c>
      <c r="H382" s="258">
        <v>0</v>
      </c>
      <c r="I382" s="279">
        <v>0</v>
      </c>
      <c r="J382" s="279">
        <v>0</v>
      </c>
      <c r="K382" s="279">
        <v>0</v>
      </c>
      <c r="L382" s="279">
        <v>0</v>
      </c>
      <c r="M382" s="279">
        <v>0</v>
      </c>
      <c r="N382" s="258"/>
      <c r="O382" s="258">
        <v>0</v>
      </c>
      <c r="P382" s="258"/>
      <c r="Q382" s="258">
        <v>0</v>
      </c>
      <c r="R382" s="258"/>
      <c r="S382" s="258">
        <v>0</v>
      </c>
      <c r="T382" s="259" t="s">
        <v>782</v>
      </c>
      <c r="U382" s="258">
        <v>0</v>
      </c>
      <c r="V382" s="280" t="s">
        <v>235</v>
      </c>
      <c r="W382" s="275">
        <v>356</v>
      </c>
      <c r="X382" s="258">
        <v>2583185.04</v>
      </c>
      <c r="Y382" s="275">
        <v>0</v>
      </c>
      <c r="Z382" s="275">
        <v>0</v>
      </c>
      <c r="AA382" s="275">
        <v>0</v>
      </c>
      <c r="AB382" s="275">
        <v>0</v>
      </c>
      <c r="AC382" s="275">
        <v>0</v>
      </c>
      <c r="AD382" s="275">
        <v>0</v>
      </c>
      <c r="AE382" s="275">
        <v>0</v>
      </c>
      <c r="AF382" s="275">
        <v>0</v>
      </c>
      <c r="AG382" s="275">
        <v>0</v>
      </c>
      <c r="AH382" s="275">
        <v>0</v>
      </c>
      <c r="AI382" s="275">
        <v>0</v>
      </c>
      <c r="AJ382" s="275">
        <v>81147.17</v>
      </c>
      <c r="AK382" s="275">
        <v>40573.589999999997</v>
      </c>
      <c r="AL382" s="275">
        <v>0</v>
      </c>
    </row>
    <row r="383" spans="1:38" s="38" customFormat="1" ht="12" hidden="1" customHeight="1" x14ac:dyDescent="0.2">
      <c r="A383" s="249">
        <v>81</v>
      </c>
      <c r="B383" s="250" t="s">
        <v>1457</v>
      </c>
      <c r="C383" s="254">
        <v>74.651111402359106</v>
      </c>
      <c r="D383" s="284">
        <v>1953</v>
      </c>
      <c r="E383" s="277">
        <v>2024</v>
      </c>
      <c r="F383" s="254">
        <v>194946.23</v>
      </c>
      <c r="G383" s="256">
        <v>2758092.14</v>
      </c>
      <c r="H383" s="258">
        <v>0</v>
      </c>
      <c r="I383" s="279">
        <v>0</v>
      </c>
      <c r="J383" s="279">
        <v>0</v>
      </c>
      <c r="K383" s="279">
        <v>0</v>
      </c>
      <c r="L383" s="279">
        <v>0</v>
      </c>
      <c r="M383" s="279">
        <v>0</v>
      </c>
      <c r="N383" s="258"/>
      <c r="O383" s="258">
        <v>0</v>
      </c>
      <c r="P383" s="258"/>
      <c r="Q383" s="258">
        <v>0</v>
      </c>
      <c r="R383" s="258"/>
      <c r="S383" s="258">
        <v>0</v>
      </c>
      <c r="T383" s="259" t="s">
        <v>782</v>
      </c>
      <c r="U383" s="258">
        <v>0</v>
      </c>
      <c r="V383" s="280" t="s">
        <v>235</v>
      </c>
      <c r="W383" s="275">
        <v>363</v>
      </c>
      <c r="X383" s="258">
        <v>2633978</v>
      </c>
      <c r="Y383" s="275">
        <v>0</v>
      </c>
      <c r="Z383" s="275">
        <v>0</v>
      </c>
      <c r="AA383" s="275">
        <v>0</v>
      </c>
      <c r="AB383" s="275">
        <v>0</v>
      </c>
      <c r="AC383" s="275">
        <v>0</v>
      </c>
      <c r="AD383" s="275">
        <v>0</v>
      </c>
      <c r="AE383" s="275">
        <v>0</v>
      </c>
      <c r="AF383" s="275">
        <v>0</v>
      </c>
      <c r="AG383" s="275">
        <v>0</v>
      </c>
      <c r="AH383" s="275">
        <v>0</v>
      </c>
      <c r="AI383" s="275">
        <v>0</v>
      </c>
      <c r="AJ383" s="275">
        <v>82742.759999999995</v>
      </c>
      <c r="AK383" s="275">
        <v>41371.379999999997</v>
      </c>
      <c r="AL383" s="275">
        <v>0</v>
      </c>
    </row>
    <row r="384" spans="1:38" s="38" customFormat="1" ht="30" hidden="1" customHeight="1" x14ac:dyDescent="0.2">
      <c r="A384" s="331" t="s">
        <v>179</v>
      </c>
      <c r="B384" s="331"/>
      <c r="C384" s="254"/>
      <c r="D384" s="253"/>
      <c r="E384" s="277"/>
      <c r="F384" s="254"/>
      <c r="G384" s="256">
        <v>24597540.32</v>
      </c>
      <c r="H384" s="256">
        <v>0</v>
      </c>
      <c r="I384" s="256">
        <v>0</v>
      </c>
      <c r="J384" s="256">
        <v>0</v>
      </c>
      <c r="K384" s="256">
        <v>0</v>
      </c>
      <c r="L384" s="256">
        <v>0</v>
      </c>
      <c r="M384" s="256">
        <v>0</v>
      </c>
      <c r="N384" s="256">
        <v>0</v>
      </c>
      <c r="O384" s="256">
        <v>0</v>
      </c>
      <c r="P384" s="256">
        <v>0</v>
      </c>
      <c r="Q384" s="256">
        <v>0</v>
      </c>
      <c r="R384" s="256">
        <v>0</v>
      </c>
      <c r="S384" s="256">
        <v>0</v>
      </c>
      <c r="T384" s="278">
        <v>0</v>
      </c>
      <c r="U384" s="256">
        <v>0</v>
      </c>
      <c r="V384" s="256" t="s">
        <v>202</v>
      </c>
      <c r="W384" s="256">
        <v>2596.4</v>
      </c>
      <c r="X384" s="256">
        <v>18839836.059999999</v>
      </c>
      <c r="Y384" s="256">
        <v>0</v>
      </c>
      <c r="Z384" s="256">
        <v>0</v>
      </c>
      <c r="AA384" s="256">
        <v>530</v>
      </c>
      <c r="AB384" s="256">
        <v>4650814.95</v>
      </c>
      <c r="AC384" s="256">
        <v>0</v>
      </c>
      <c r="AD384" s="256">
        <v>0</v>
      </c>
      <c r="AE384" s="256">
        <v>0</v>
      </c>
      <c r="AF384" s="256">
        <v>0</v>
      </c>
      <c r="AG384" s="256">
        <v>0</v>
      </c>
      <c r="AH384" s="256">
        <v>0</v>
      </c>
      <c r="AI384" s="256">
        <v>0</v>
      </c>
      <c r="AJ384" s="256">
        <v>737926.20000000007</v>
      </c>
      <c r="AK384" s="256">
        <v>368963.11</v>
      </c>
      <c r="AL384" s="256">
        <v>0</v>
      </c>
    </row>
    <row r="385" spans="1:38" s="38" customFormat="1" ht="12" hidden="1" customHeight="1" x14ac:dyDescent="0.2">
      <c r="A385" s="328" t="s">
        <v>181</v>
      </c>
      <c r="B385" s="329"/>
      <c r="C385" s="329"/>
      <c r="D385" s="329"/>
      <c r="E385" s="329"/>
      <c r="F385" s="329"/>
      <c r="G385" s="329"/>
      <c r="H385" s="329"/>
      <c r="I385" s="329"/>
      <c r="J385" s="329"/>
      <c r="K385" s="329"/>
      <c r="L385" s="329"/>
      <c r="M385" s="329"/>
      <c r="N385" s="329"/>
      <c r="O385" s="329"/>
      <c r="P385" s="329"/>
      <c r="Q385" s="329"/>
      <c r="R385" s="329"/>
      <c r="S385" s="329"/>
      <c r="T385" s="329"/>
      <c r="U385" s="329"/>
      <c r="V385" s="329"/>
      <c r="W385" s="329"/>
      <c r="X385" s="329"/>
      <c r="Y385" s="329"/>
      <c r="Z385" s="329"/>
      <c r="AA385" s="329"/>
      <c r="AB385" s="329"/>
      <c r="AC385" s="329"/>
      <c r="AD385" s="329"/>
      <c r="AE385" s="329"/>
      <c r="AF385" s="329"/>
      <c r="AG385" s="329"/>
      <c r="AH385" s="329"/>
      <c r="AI385" s="329"/>
      <c r="AJ385" s="329"/>
      <c r="AK385" s="329"/>
      <c r="AL385" s="330"/>
    </row>
    <row r="386" spans="1:38" s="38" customFormat="1" ht="12" hidden="1" customHeight="1" x14ac:dyDescent="0.2">
      <c r="A386" s="249">
        <v>82</v>
      </c>
      <c r="B386" s="250" t="s">
        <v>1471</v>
      </c>
      <c r="C386" s="254">
        <v>94.038414158134586</v>
      </c>
      <c r="D386" s="263" t="s">
        <v>880</v>
      </c>
      <c r="E386" s="277">
        <v>2024</v>
      </c>
      <c r="F386" s="254">
        <v>277126.19</v>
      </c>
      <c r="G386" s="256">
        <v>4878707.91</v>
      </c>
      <c r="H386" s="258">
        <v>0</v>
      </c>
      <c r="I386" s="279">
        <v>0</v>
      </c>
      <c r="J386" s="279">
        <v>0</v>
      </c>
      <c r="K386" s="279">
        <v>0</v>
      </c>
      <c r="L386" s="279">
        <v>0</v>
      </c>
      <c r="M386" s="279">
        <v>0</v>
      </c>
      <c r="N386" s="258"/>
      <c r="O386" s="258">
        <v>0</v>
      </c>
      <c r="P386" s="258"/>
      <c r="Q386" s="258">
        <v>0</v>
      </c>
      <c r="R386" s="258"/>
      <c r="S386" s="258">
        <v>0</v>
      </c>
      <c r="T386" s="259" t="s">
        <v>782</v>
      </c>
      <c r="U386" s="258">
        <v>0</v>
      </c>
      <c r="V386" s="280" t="s">
        <v>235</v>
      </c>
      <c r="W386" s="275">
        <v>642.1</v>
      </c>
      <c r="X386" s="258">
        <v>4659166.05</v>
      </c>
      <c r="Y386" s="275">
        <v>0</v>
      </c>
      <c r="Z386" s="275">
        <v>0</v>
      </c>
      <c r="AA386" s="275">
        <v>0</v>
      </c>
      <c r="AB386" s="275">
        <v>0</v>
      </c>
      <c r="AC386" s="275">
        <v>0</v>
      </c>
      <c r="AD386" s="275">
        <v>0</v>
      </c>
      <c r="AE386" s="275">
        <v>0</v>
      </c>
      <c r="AF386" s="275">
        <v>0</v>
      </c>
      <c r="AG386" s="275">
        <v>0</v>
      </c>
      <c r="AH386" s="275">
        <v>0</v>
      </c>
      <c r="AI386" s="275">
        <v>0</v>
      </c>
      <c r="AJ386" s="275">
        <v>146361.24</v>
      </c>
      <c r="AK386" s="275">
        <v>73180.62</v>
      </c>
      <c r="AL386" s="275">
        <v>0</v>
      </c>
    </row>
    <row r="387" spans="1:38" s="38" customFormat="1" ht="12" hidden="1" customHeight="1" x14ac:dyDescent="0.2">
      <c r="A387" s="249">
        <v>83</v>
      </c>
      <c r="B387" s="250" t="s">
        <v>1477</v>
      </c>
      <c r="C387" s="254">
        <v>100.81124058002069</v>
      </c>
      <c r="D387" s="263" t="s">
        <v>1083</v>
      </c>
      <c r="E387" s="277">
        <v>2024</v>
      </c>
      <c r="F387" s="254">
        <v>296447.25</v>
      </c>
      <c r="G387" s="256">
        <v>5941675.0999999996</v>
      </c>
      <c r="H387" s="258">
        <v>0</v>
      </c>
      <c r="I387" s="279">
        <v>0</v>
      </c>
      <c r="J387" s="279">
        <v>0</v>
      </c>
      <c r="K387" s="279">
        <v>0</v>
      </c>
      <c r="L387" s="279">
        <v>0</v>
      </c>
      <c r="M387" s="279">
        <v>0</v>
      </c>
      <c r="N387" s="258"/>
      <c r="O387" s="258">
        <v>0</v>
      </c>
      <c r="P387" s="258"/>
      <c r="Q387" s="258">
        <v>0</v>
      </c>
      <c r="R387" s="258"/>
      <c r="S387" s="258">
        <v>0</v>
      </c>
      <c r="T387" s="259" t="s">
        <v>782</v>
      </c>
      <c r="U387" s="258">
        <v>0</v>
      </c>
      <c r="V387" s="280" t="s">
        <v>235</v>
      </c>
      <c r="W387" s="275">
        <v>782</v>
      </c>
      <c r="X387" s="258">
        <v>5674299.7199999997</v>
      </c>
      <c r="Y387" s="275">
        <v>0</v>
      </c>
      <c r="Z387" s="275">
        <v>0</v>
      </c>
      <c r="AA387" s="275">
        <v>0</v>
      </c>
      <c r="AB387" s="275">
        <v>0</v>
      </c>
      <c r="AC387" s="275">
        <v>0</v>
      </c>
      <c r="AD387" s="275">
        <v>0</v>
      </c>
      <c r="AE387" s="275">
        <v>0</v>
      </c>
      <c r="AF387" s="275">
        <v>0</v>
      </c>
      <c r="AG387" s="275">
        <v>0</v>
      </c>
      <c r="AH387" s="275">
        <v>0</v>
      </c>
      <c r="AI387" s="275">
        <v>0</v>
      </c>
      <c r="AJ387" s="275">
        <v>178250.25</v>
      </c>
      <c r="AK387" s="275">
        <v>89125.13</v>
      </c>
      <c r="AL387" s="275">
        <v>0</v>
      </c>
    </row>
    <row r="388" spans="1:38" s="38" customFormat="1" ht="12" hidden="1" customHeight="1" x14ac:dyDescent="0.2">
      <c r="A388" s="249">
        <v>84</v>
      </c>
      <c r="B388" s="250" t="s">
        <v>1483</v>
      </c>
      <c r="C388" s="254">
        <v>99.854202333454225</v>
      </c>
      <c r="D388" s="263" t="s">
        <v>803</v>
      </c>
      <c r="E388" s="277">
        <v>2024</v>
      </c>
      <c r="F388" s="254">
        <v>191526.58</v>
      </c>
      <c r="G388" s="256">
        <v>3495103.01</v>
      </c>
      <c r="H388" s="258">
        <v>0</v>
      </c>
      <c r="I388" s="279">
        <v>0</v>
      </c>
      <c r="J388" s="279">
        <v>0</v>
      </c>
      <c r="K388" s="279">
        <v>0</v>
      </c>
      <c r="L388" s="279">
        <v>0</v>
      </c>
      <c r="M388" s="279">
        <v>0</v>
      </c>
      <c r="N388" s="258"/>
      <c r="O388" s="258">
        <v>0</v>
      </c>
      <c r="P388" s="258"/>
      <c r="Q388" s="258">
        <v>0</v>
      </c>
      <c r="R388" s="258"/>
      <c r="S388" s="258">
        <v>0</v>
      </c>
      <c r="T388" s="259" t="s">
        <v>782</v>
      </c>
      <c r="U388" s="258">
        <v>0</v>
      </c>
      <c r="V388" s="280" t="s">
        <v>235</v>
      </c>
      <c r="W388" s="275">
        <v>460</v>
      </c>
      <c r="X388" s="258">
        <v>3337823.37</v>
      </c>
      <c r="Y388" s="275">
        <v>0</v>
      </c>
      <c r="Z388" s="275">
        <v>0</v>
      </c>
      <c r="AA388" s="275">
        <v>0</v>
      </c>
      <c r="AB388" s="275">
        <v>0</v>
      </c>
      <c r="AC388" s="275">
        <v>0</v>
      </c>
      <c r="AD388" s="275">
        <v>0</v>
      </c>
      <c r="AE388" s="275">
        <v>0</v>
      </c>
      <c r="AF388" s="275">
        <v>0</v>
      </c>
      <c r="AG388" s="275">
        <v>0</v>
      </c>
      <c r="AH388" s="275">
        <v>0</v>
      </c>
      <c r="AI388" s="275">
        <v>0</v>
      </c>
      <c r="AJ388" s="275">
        <v>104853.09</v>
      </c>
      <c r="AK388" s="275">
        <v>52426.55</v>
      </c>
      <c r="AL388" s="275">
        <v>0</v>
      </c>
    </row>
    <row r="389" spans="1:38" s="38" customFormat="1" ht="28.5" hidden="1" customHeight="1" x14ac:dyDescent="0.2">
      <c r="A389" s="331" t="s">
        <v>182</v>
      </c>
      <c r="B389" s="331"/>
      <c r="C389" s="254"/>
      <c r="D389" s="263"/>
      <c r="E389" s="277"/>
      <c r="F389" s="254"/>
      <c r="G389" s="256">
        <v>14315486.02</v>
      </c>
      <c r="H389" s="256">
        <v>0</v>
      </c>
      <c r="I389" s="256">
        <v>0</v>
      </c>
      <c r="J389" s="256">
        <v>0</v>
      </c>
      <c r="K389" s="256">
        <v>0</v>
      </c>
      <c r="L389" s="256">
        <v>0</v>
      </c>
      <c r="M389" s="256">
        <v>0</v>
      </c>
      <c r="N389" s="256">
        <v>0</v>
      </c>
      <c r="O389" s="256">
        <v>0</v>
      </c>
      <c r="P389" s="256">
        <v>0</v>
      </c>
      <c r="Q389" s="256">
        <v>0</v>
      </c>
      <c r="R389" s="256">
        <v>0</v>
      </c>
      <c r="S389" s="256">
        <v>0</v>
      </c>
      <c r="T389" s="278">
        <v>0</v>
      </c>
      <c r="U389" s="256">
        <v>0</v>
      </c>
      <c r="V389" s="256" t="s">
        <v>202</v>
      </c>
      <c r="W389" s="256">
        <v>1884.1</v>
      </c>
      <c r="X389" s="256">
        <v>13671289.140000001</v>
      </c>
      <c r="Y389" s="256">
        <v>0</v>
      </c>
      <c r="Z389" s="256">
        <v>0</v>
      </c>
      <c r="AA389" s="256">
        <v>0</v>
      </c>
      <c r="AB389" s="256">
        <v>0</v>
      </c>
      <c r="AC389" s="256">
        <v>0</v>
      </c>
      <c r="AD389" s="256">
        <v>0</v>
      </c>
      <c r="AE389" s="256">
        <v>0</v>
      </c>
      <c r="AF389" s="256">
        <v>0</v>
      </c>
      <c r="AG389" s="256">
        <v>0</v>
      </c>
      <c r="AH389" s="256">
        <v>0</v>
      </c>
      <c r="AI389" s="256">
        <v>0</v>
      </c>
      <c r="AJ389" s="256">
        <v>429464.57999999996</v>
      </c>
      <c r="AK389" s="256">
        <v>214732.3</v>
      </c>
      <c r="AL389" s="256">
        <v>0</v>
      </c>
    </row>
    <row r="390" spans="1:38" s="38" customFormat="1" ht="13.5" hidden="1" customHeight="1" x14ac:dyDescent="0.2">
      <c r="A390" s="332" t="s">
        <v>680</v>
      </c>
      <c r="B390" s="333"/>
      <c r="C390" s="333"/>
      <c r="D390" s="333"/>
      <c r="E390" s="333"/>
      <c r="F390" s="333"/>
      <c r="G390" s="333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  <c r="T390" s="333"/>
      <c r="U390" s="333"/>
      <c r="V390" s="333"/>
      <c r="W390" s="333"/>
      <c r="X390" s="333"/>
      <c r="Y390" s="333"/>
      <c r="Z390" s="333"/>
      <c r="AA390" s="333"/>
      <c r="AB390" s="333"/>
      <c r="AC390" s="333"/>
      <c r="AD390" s="333"/>
      <c r="AE390" s="333"/>
      <c r="AF390" s="333"/>
      <c r="AG390" s="333"/>
      <c r="AH390" s="333"/>
      <c r="AI390" s="333"/>
      <c r="AJ390" s="333"/>
      <c r="AK390" s="333"/>
      <c r="AL390" s="334"/>
    </row>
    <row r="391" spans="1:38" s="38" customFormat="1" ht="12" hidden="1" customHeight="1" x14ac:dyDescent="0.2">
      <c r="A391" s="249">
        <v>85</v>
      </c>
      <c r="B391" s="250" t="s">
        <v>1500</v>
      </c>
      <c r="C391" s="254">
        <v>78.052176617868739</v>
      </c>
      <c r="D391" s="263" t="s">
        <v>790</v>
      </c>
      <c r="E391" s="277">
        <v>2024</v>
      </c>
      <c r="F391" s="254">
        <v>412085.62</v>
      </c>
      <c r="G391" s="256">
        <v>6522166.1100000003</v>
      </c>
      <c r="H391" s="258">
        <v>0</v>
      </c>
      <c r="I391" s="279">
        <v>0</v>
      </c>
      <c r="J391" s="279">
        <v>0</v>
      </c>
      <c r="K391" s="279">
        <v>0</v>
      </c>
      <c r="L391" s="279">
        <v>0</v>
      </c>
      <c r="M391" s="279">
        <v>0</v>
      </c>
      <c r="N391" s="258"/>
      <c r="O391" s="258">
        <v>0</v>
      </c>
      <c r="P391" s="258"/>
      <c r="Q391" s="258">
        <v>0</v>
      </c>
      <c r="R391" s="258"/>
      <c r="S391" s="258">
        <v>0</v>
      </c>
      <c r="T391" s="259" t="s">
        <v>782</v>
      </c>
      <c r="U391" s="258">
        <v>0</v>
      </c>
      <c r="V391" s="280" t="s">
        <v>235</v>
      </c>
      <c r="W391" s="275">
        <v>858.4</v>
      </c>
      <c r="X391" s="258">
        <v>6228668.6399999997</v>
      </c>
      <c r="Y391" s="275">
        <v>0</v>
      </c>
      <c r="Z391" s="275">
        <v>0</v>
      </c>
      <c r="AA391" s="275">
        <v>0</v>
      </c>
      <c r="AB391" s="275">
        <v>0</v>
      </c>
      <c r="AC391" s="275">
        <v>0</v>
      </c>
      <c r="AD391" s="275">
        <v>0</v>
      </c>
      <c r="AE391" s="275">
        <v>0</v>
      </c>
      <c r="AF391" s="275">
        <v>0</v>
      </c>
      <c r="AG391" s="275">
        <v>0</v>
      </c>
      <c r="AH391" s="275">
        <v>0</v>
      </c>
      <c r="AI391" s="275">
        <v>0</v>
      </c>
      <c r="AJ391" s="275">
        <v>195664.98</v>
      </c>
      <c r="AK391" s="275">
        <v>97832.49</v>
      </c>
      <c r="AL391" s="275">
        <v>0</v>
      </c>
    </row>
    <row r="392" spans="1:38" s="38" customFormat="1" ht="12" hidden="1" customHeight="1" x14ac:dyDescent="0.2">
      <c r="A392" s="249">
        <v>86</v>
      </c>
      <c r="B392" s="250" t="s">
        <v>1498</v>
      </c>
      <c r="C392" s="254">
        <v>86.40598522733805</v>
      </c>
      <c r="D392" s="263" t="s">
        <v>904</v>
      </c>
      <c r="E392" s="277">
        <v>2023</v>
      </c>
      <c r="F392" s="254">
        <v>104545.03</v>
      </c>
      <c r="G392" s="256">
        <v>3110954.88</v>
      </c>
      <c r="H392" s="258">
        <v>0</v>
      </c>
      <c r="I392" s="279">
        <v>0</v>
      </c>
      <c r="J392" s="279">
        <v>0</v>
      </c>
      <c r="K392" s="279">
        <v>0</v>
      </c>
      <c r="L392" s="279">
        <v>0</v>
      </c>
      <c r="M392" s="279">
        <v>0</v>
      </c>
      <c r="N392" s="258"/>
      <c r="O392" s="258">
        <v>0</v>
      </c>
      <c r="P392" s="258"/>
      <c r="Q392" s="258">
        <v>0</v>
      </c>
      <c r="R392" s="258"/>
      <c r="S392" s="258">
        <v>0</v>
      </c>
      <c r="T392" s="257">
        <v>0</v>
      </c>
      <c r="U392" s="258">
        <v>0</v>
      </c>
      <c r="V392" s="280" t="s">
        <v>234</v>
      </c>
      <c r="W392" s="275">
        <v>352</v>
      </c>
      <c r="X392" s="258">
        <v>2970961.91</v>
      </c>
      <c r="Y392" s="275">
        <v>0</v>
      </c>
      <c r="Z392" s="275">
        <v>0</v>
      </c>
      <c r="AA392" s="275">
        <v>0</v>
      </c>
      <c r="AB392" s="275">
        <v>0</v>
      </c>
      <c r="AC392" s="275">
        <v>0</v>
      </c>
      <c r="AD392" s="275">
        <v>0</v>
      </c>
      <c r="AE392" s="275">
        <v>0</v>
      </c>
      <c r="AF392" s="275">
        <v>0</v>
      </c>
      <c r="AG392" s="275">
        <v>0</v>
      </c>
      <c r="AH392" s="275">
        <v>0</v>
      </c>
      <c r="AI392" s="275">
        <v>0</v>
      </c>
      <c r="AJ392" s="275">
        <v>93328.65</v>
      </c>
      <c r="AK392" s="275">
        <v>46664.32</v>
      </c>
      <c r="AL392" s="275">
        <v>0</v>
      </c>
    </row>
    <row r="393" spans="1:38" s="166" customFormat="1" ht="30" hidden="1" customHeight="1" x14ac:dyDescent="0.2">
      <c r="A393" s="322" t="s">
        <v>2206</v>
      </c>
      <c r="B393" s="322"/>
      <c r="C393" s="254"/>
      <c r="D393" s="263"/>
      <c r="E393" s="277"/>
      <c r="F393" s="254"/>
      <c r="G393" s="256">
        <v>9633120.9900000002</v>
      </c>
      <c r="H393" s="256">
        <v>0</v>
      </c>
      <c r="I393" s="256">
        <v>0</v>
      </c>
      <c r="J393" s="256">
        <v>0</v>
      </c>
      <c r="K393" s="256">
        <v>0</v>
      </c>
      <c r="L393" s="256">
        <v>0</v>
      </c>
      <c r="M393" s="256">
        <v>0</v>
      </c>
      <c r="N393" s="256">
        <v>0</v>
      </c>
      <c r="O393" s="256">
        <v>0</v>
      </c>
      <c r="P393" s="256">
        <v>0</v>
      </c>
      <c r="Q393" s="256">
        <v>0</v>
      </c>
      <c r="R393" s="256">
        <v>0</v>
      </c>
      <c r="S393" s="256">
        <v>0</v>
      </c>
      <c r="T393" s="278">
        <v>0</v>
      </c>
      <c r="U393" s="256">
        <v>0</v>
      </c>
      <c r="V393" s="256" t="s">
        <v>202</v>
      </c>
      <c r="W393" s="256">
        <v>1210.4000000000001</v>
      </c>
      <c r="X393" s="256">
        <v>9199630.5500000007</v>
      </c>
      <c r="Y393" s="256">
        <v>0</v>
      </c>
      <c r="Z393" s="256">
        <v>0</v>
      </c>
      <c r="AA393" s="256">
        <v>0</v>
      </c>
      <c r="AB393" s="256">
        <v>0</v>
      </c>
      <c r="AC393" s="256">
        <v>0</v>
      </c>
      <c r="AD393" s="256">
        <v>0</v>
      </c>
      <c r="AE393" s="256">
        <v>0</v>
      </c>
      <c r="AF393" s="256">
        <v>0</v>
      </c>
      <c r="AG393" s="256">
        <v>0</v>
      </c>
      <c r="AH393" s="256">
        <v>0</v>
      </c>
      <c r="AI393" s="256">
        <v>0</v>
      </c>
      <c r="AJ393" s="256">
        <v>288993.63</v>
      </c>
      <c r="AK393" s="256">
        <v>144496.81</v>
      </c>
      <c r="AL393" s="256">
        <v>0</v>
      </c>
    </row>
    <row r="394" spans="1:38" s="38" customFormat="1" ht="12" hidden="1" customHeight="1" x14ac:dyDescent="0.2">
      <c r="A394" s="335" t="s">
        <v>183</v>
      </c>
      <c r="B394" s="336"/>
      <c r="C394" s="336"/>
      <c r="D394" s="336"/>
      <c r="E394" s="336"/>
      <c r="F394" s="336"/>
      <c r="G394" s="336"/>
      <c r="H394" s="336"/>
      <c r="I394" s="336"/>
      <c r="J394" s="336"/>
      <c r="K394" s="336"/>
      <c r="L394" s="336"/>
      <c r="M394" s="336"/>
      <c r="N394" s="336"/>
      <c r="O394" s="336"/>
      <c r="P394" s="336"/>
      <c r="Q394" s="336"/>
      <c r="R394" s="336"/>
      <c r="S394" s="336"/>
      <c r="T394" s="336"/>
      <c r="U394" s="336"/>
      <c r="V394" s="336"/>
      <c r="W394" s="336"/>
      <c r="X394" s="336"/>
      <c r="Y394" s="336"/>
      <c r="Z394" s="336"/>
      <c r="AA394" s="336"/>
      <c r="AB394" s="336"/>
      <c r="AC394" s="336"/>
      <c r="AD394" s="336"/>
      <c r="AE394" s="336"/>
      <c r="AF394" s="336"/>
      <c r="AG394" s="336"/>
      <c r="AH394" s="336"/>
      <c r="AI394" s="336"/>
      <c r="AJ394" s="336"/>
      <c r="AK394" s="336"/>
      <c r="AL394" s="337"/>
    </row>
    <row r="395" spans="1:38" s="38" customFormat="1" ht="12" hidden="1" customHeight="1" x14ac:dyDescent="0.2">
      <c r="A395" s="249">
        <v>87</v>
      </c>
      <c r="B395" s="250" t="s">
        <v>1504</v>
      </c>
      <c r="C395" s="254">
        <v>49.834008910993681</v>
      </c>
      <c r="D395" s="284">
        <v>1967</v>
      </c>
      <c r="E395" s="277">
        <v>2024</v>
      </c>
      <c r="F395" s="254">
        <v>145908.19</v>
      </c>
      <c r="G395" s="256">
        <v>1588752.25</v>
      </c>
      <c r="H395" s="258">
        <v>0</v>
      </c>
      <c r="I395" s="279">
        <v>0</v>
      </c>
      <c r="J395" s="279">
        <v>0</v>
      </c>
      <c r="K395" s="279">
        <v>0</v>
      </c>
      <c r="L395" s="279">
        <v>0</v>
      </c>
      <c r="M395" s="279">
        <v>0</v>
      </c>
      <c r="N395" s="258"/>
      <c r="O395" s="258">
        <v>0</v>
      </c>
      <c r="P395" s="258"/>
      <c r="Q395" s="258">
        <v>0</v>
      </c>
      <c r="R395" s="258"/>
      <c r="S395" s="258">
        <v>0</v>
      </c>
      <c r="T395" s="259" t="s">
        <v>782</v>
      </c>
      <c r="U395" s="258">
        <v>0</v>
      </c>
      <c r="V395" s="280" t="s">
        <v>235</v>
      </c>
      <c r="W395" s="275">
        <v>209.1</v>
      </c>
      <c r="X395" s="258">
        <v>1517258.4</v>
      </c>
      <c r="Y395" s="275">
        <v>0</v>
      </c>
      <c r="Z395" s="275">
        <v>0</v>
      </c>
      <c r="AA395" s="275">
        <v>0</v>
      </c>
      <c r="AB395" s="275">
        <v>0</v>
      </c>
      <c r="AC395" s="275">
        <v>0</v>
      </c>
      <c r="AD395" s="275">
        <v>0</v>
      </c>
      <c r="AE395" s="275">
        <v>0</v>
      </c>
      <c r="AF395" s="275">
        <v>0</v>
      </c>
      <c r="AG395" s="275">
        <v>0</v>
      </c>
      <c r="AH395" s="275">
        <v>0</v>
      </c>
      <c r="AI395" s="275">
        <v>0</v>
      </c>
      <c r="AJ395" s="275">
        <v>47662.57</v>
      </c>
      <c r="AK395" s="275">
        <v>23831.279999999999</v>
      </c>
      <c r="AL395" s="275">
        <v>0</v>
      </c>
    </row>
    <row r="396" spans="1:38" s="38" customFormat="1" ht="12" hidden="1" customHeight="1" x14ac:dyDescent="0.2">
      <c r="A396" s="249">
        <v>88</v>
      </c>
      <c r="B396" s="250" t="s">
        <v>1505</v>
      </c>
      <c r="C396" s="254">
        <v>49.066930537726421</v>
      </c>
      <c r="D396" s="284">
        <v>1967</v>
      </c>
      <c r="E396" s="277">
        <v>2024</v>
      </c>
      <c r="F396" s="254">
        <v>244314.07</v>
      </c>
      <c r="G396" s="256">
        <v>2308363.5699999998</v>
      </c>
      <c r="H396" s="258">
        <v>0</v>
      </c>
      <c r="I396" s="279">
        <v>0</v>
      </c>
      <c r="J396" s="279">
        <v>0</v>
      </c>
      <c r="K396" s="279">
        <v>0</v>
      </c>
      <c r="L396" s="279">
        <v>0</v>
      </c>
      <c r="M396" s="279">
        <v>0</v>
      </c>
      <c r="N396" s="258"/>
      <c r="O396" s="258">
        <v>0</v>
      </c>
      <c r="P396" s="258"/>
      <c r="Q396" s="258">
        <v>0</v>
      </c>
      <c r="R396" s="258"/>
      <c r="S396" s="258">
        <v>0</v>
      </c>
      <c r="T396" s="259" t="s">
        <v>782</v>
      </c>
      <c r="U396" s="258">
        <v>0</v>
      </c>
      <c r="V396" s="280" t="s">
        <v>235</v>
      </c>
      <c r="W396" s="275">
        <v>303.81</v>
      </c>
      <c r="X396" s="258">
        <v>2204487.21</v>
      </c>
      <c r="Y396" s="275">
        <v>0</v>
      </c>
      <c r="Z396" s="275">
        <v>0</v>
      </c>
      <c r="AA396" s="275">
        <v>0</v>
      </c>
      <c r="AB396" s="275">
        <v>0</v>
      </c>
      <c r="AC396" s="275">
        <v>0</v>
      </c>
      <c r="AD396" s="275">
        <v>0</v>
      </c>
      <c r="AE396" s="275">
        <v>0</v>
      </c>
      <c r="AF396" s="275">
        <v>0</v>
      </c>
      <c r="AG396" s="275">
        <v>0</v>
      </c>
      <c r="AH396" s="275">
        <v>0</v>
      </c>
      <c r="AI396" s="275">
        <v>0</v>
      </c>
      <c r="AJ396" s="275">
        <v>69250.91</v>
      </c>
      <c r="AK396" s="275">
        <v>34625.449999999997</v>
      </c>
      <c r="AL396" s="275">
        <v>0</v>
      </c>
    </row>
    <row r="397" spans="1:38" s="38" customFormat="1" ht="12" hidden="1" customHeight="1" x14ac:dyDescent="0.2">
      <c r="A397" s="249">
        <v>89</v>
      </c>
      <c r="B397" s="250" t="s">
        <v>1507</v>
      </c>
      <c r="C397" s="254">
        <v>49.304680436951081</v>
      </c>
      <c r="D397" s="284">
        <v>1971</v>
      </c>
      <c r="E397" s="277">
        <v>2024</v>
      </c>
      <c r="F397" s="254">
        <v>228530.96</v>
      </c>
      <c r="G397" s="256">
        <v>2255101.2400000002</v>
      </c>
      <c r="H397" s="258">
        <v>0</v>
      </c>
      <c r="I397" s="279">
        <v>0</v>
      </c>
      <c r="J397" s="279">
        <v>0</v>
      </c>
      <c r="K397" s="279">
        <v>0</v>
      </c>
      <c r="L397" s="279">
        <v>0</v>
      </c>
      <c r="M397" s="279">
        <v>0</v>
      </c>
      <c r="N397" s="258"/>
      <c r="O397" s="258">
        <v>0</v>
      </c>
      <c r="P397" s="258"/>
      <c r="Q397" s="258">
        <v>0</v>
      </c>
      <c r="R397" s="258"/>
      <c r="S397" s="258">
        <v>0</v>
      </c>
      <c r="T397" s="259" t="s">
        <v>782</v>
      </c>
      <c r="U397" s="258">
        <v>0</v>
      </c>
      <c r="V397" s="280" t="s">
        <v>235</v>
      </c>
      <c r="W397" s="275">
        <v>296.8</v>
      </c>
      <c r="X397" s="258">
        <v>2153621.6800000002</v>
      </c>
      <c r="Y397" s="275">
        <v>0</v>
      </c>
      <c r="Z397" s="275">
        <v>0</v>
      </c>
      <c r="AA397" s="275">
        <v>0</v>
      </c>
      <c r="AB397" s="275">
        <v>0</v>
      </c>
      <c r="AC397" s="275">
        <v>0</v>
      </c>
      <c r="AD397" s="275">
        <v>0</v>
      </c>
      <c r="AE397" s="275">
        <v>0</v>
      </c>
      <c r="AF397" s="275">
        <v>0</v>
      </c>
      <c r="AG397" s="275">
        <v>0</v>
      </c>
      <c r="AH397" s="275">
        <v>0</v>
      </c>
      <c r="AI397" s="275">
        <v>0</v>
      </c>
      <c r="AJ397" s="275">
        <v>67653.039999999994</v>
      </c>
      <c r="AK397" s="275">
        <v>33826.519999999997</v>
      </c>
      <c r="AL397" s="275">
        <v>0</v>
      </c>
    </row>
    <row r="398" spans="1:38" s="38" customFormat="1" ht="12" hidden="1" customHeight="1" x14ac:dyDescent="0.2">
      <c r="A398" s="249">
        <v>90</v>
      </c>
      <c r="B398" s="250" t="s">
        <v>1508</v>
      </c>
      <c r="C398" s="254">
        <v>49.048027291711676</v>
      </c>
      <c r="D398" s="284">
        <v>1968</v>
      </c>
      <c r="E398" s="277">
        <v>2024</v>
      </c>
      <c r="F398" s="254">
        <v>161908.91</v>
      </c>
      <c r="G398" s="256">
        <v>1524168.82</v>
      </c>
      <c r="H398" s="258">
        <v>0</v>
      </c>
      <c r="I398" s="279">
        <v>0</v>
      </c>
      <c r="J398" s="279">
        <v>0</v>
      </c>
      <c r="K398" s="279">
        <v>0</v>
      </c>
      <c r="L398" s="279">
        <v>0</v>
      </c>
      <c r="M398" s="279">
        <v>0</v>
      </c>
      <c r="N398" s="258"/>
      <c r="O398" s="258">
        <v>0</v>
      </c>
      <c r="P398" s="258"/>
      <c r="Q398" s="258">
        <v>0</v>
      </c>
      <c r="R398" s="258"/>
      <c r="S398" s="258">
        <v>0</v>
      </c>
      <c r="T398" s="259" t="s">
        <v>782</v>
      </c>
      <c r="U398" s="258">
        <v>0</v>
      </c>
      <c r="V398" s="280" t="s">
        <v>235</v>
      </c>
      <c r="W398" s="275">
        <v>200.6</v>
      </c>
      <c r="X398" s="258">
        <v>1455581.23</v>
      </c>
      <c r="Y398" s="275">
        <v>0</v>
      </c>
      <c r="Z398" s="275">
        <v>0</v>
      </c>
      <c r="AA398" s="275">
        <v>0</v>
      </c>
      <c r="AB398" s="275">
        <v>0</v>
      </c>
      <c r="AC398" s="275">
        <v>0</v>
      </c>
      <c r="AD398" s="275">
        <v>0</v>
      </c>
      <c r="AE398" s="275">
        <v>0</v>
      </c>
      <c r="AF398" s="275">
        <v>0</v>
      </c>
      <c r="AG398" s="275">
        <v>0</v>
      </c>
      <c r="AH398" s="275">
        <v>0</v>
      </c>
      <c r="AI398" s="275">
        <v>0</v>
      </c>
      <c r="AJ398" s="275">
        <v>45725.06</v>
      </c>
      <c r="AK398" s="275">
        <v>22862.53</v>
      </c>
      <c r="AL398" s="275">
        <v>0</v>
      </c>
    </row>
    <row r="399" spans="1:38" s="38" customFormat="1" ht="41.25" hidden="1" customHeight="1" x14ac:dyDescent="0.2">
      <c r="A399" s="331" t="s">
        <v>216</v>
      </c>
      <c r="B399" s="331"/>
      <c r="C399" s="254"/>
      <c r="D399" s="253"/>
      <c r="E399" s="277"/>
      <c r="F399" s="254"/>
      <c r="G399" s="256">
        <v>7676385.8800000008</v>
      </c>
      <c r="H399" s="256">
        <v>0</v>
      </c>
      <c r="I399" s="256">
        <v>0</v>
      </c>
      <c r="J399" s="256">
        <v>0</v>
      </c>
      <c r="K399" s="256">
        <v>0</v>
      </c>
      <c r="L399" s="256">
        <v>0</v>
      </c>
      <c r="M399" s="256">
        <v>0</v>
      </c>
      <c r="N399" s="256">
        <v>0</v>
      </c>
      <c r="O399" s="256">
        <v>0</v>
      </c>
      <c r="P399" s="256">
        <v>0</v>
      </c>
      <c r="Q399" s="256">
        <v>0</v>
      </c>
      <c r="R399" s="256">
        <v>0</v>
      </c>
      <c r="S399" s="256">
        <v>0</v>
      </c>
      <c r="T399" s="278">
        <v>0</v>
      </c>
      <c r="U399" s="256">
        <v>0</v>
      </c>
      <c r="V399" s="256" t="s">
        <v>202</v>
      </c>
      <c r="W399" s="256">
        <v>1010.3100000000001</v>
      </c>
      <c r="X399" s="256">
        <v>7330948.5199999996</v>
      </c>
      <c r="Y399" s="256">
        <v>0</v>
      </c>
      <c r="Z399" s="256">
        <v>0</v>
      </c>
      <c r="AA399" s="256">
        <v>0</v>
      </c>
      <c r="AB399" s="256">
        <v>0</v>
      </c>
      <c r="AC399" s="256">
        <v>0</v>
      </c>
      <c r="AD399" s="256">
        <v>0</v>
      </c>
      <c r="AE399" s="256">
        <v>0</v>
      </c>
      <c r="AF399" s="256">
        <v>0</v>
      </c>
      <c r="AG399" s="256">
        <v>0</v>
      </c>
      <c r="AH399" s="256">
        <v>0</v>
      </c>
      <c r="AI399" s="256">
        <v>0</v>
      </c>
      <c r="AJ399" s="256">
        <v>230291.58000000002</v>
      </c>
      <c r="AK399" s="256">
        <v>115145.78</v>
      </c>
      <c r="AL399" s="256">
        <v>0</v>
      </c>
    </row>
    <row r="400" spans="1:38" s="38" customFormat="1" ht="12" hidden="1" customHeight="1" x14ac:dyDescent="0.2">
      <c r="A400" s="338" t="s">
        <v>204</v>
      </c>
      <c r="B400" s="339"/>
      <c r="C400" s="339"/>
      <c r="D400" s="339"/>
      <c r="E400" s="339"/>
      <c r="F400" s="339"/>
      <c r="G400" s="339"/>
      <c r="H400" s="339"/>
      <c r="I400" s="339"/>
      <c r="J400" s="339"/>
      <c r="K400" s="339"/>
      <c r="L400" s="339"/>
      <c r="M400" s="339"/>
      <c r="N400" s="339"/>
      <c r="O400" s="339"/>
      <c r="P400" s="339"/>
      <c r="Q400" s="339"/>
      <c r="R400" s="339"/>
      <c r="S400" s="339"/>
      <c r="T400" s="339"/>
      <c r="U400" s="339"/>
      <c r="V400" s="339"/>
      <c r="W400" s="339"/>
      <c r="X400" s="339"/>
      <c r="Y400" s="339"/>
      <c r="Z400" s="339"/>
      <c r="AA400" s="339"/>
      <c r="AB400" s="339"/>
      <c r="AC400" s="339"/>
      <c r="AD400" s="339"/>
      <c r="AE400" s="339"/>
      <c r="AF400" s="339"/>
      <c r="AG400" s="339"/>
      <c r="AH400" s="339"/>
      <c r="AI400" s="339"/>
      <c r="AJ400" s="339"/>
      <c r="AK400" s="339"/>
      <c r="AL400" s="340"/>
    </row>
    <row r="401" spans="1:38" s="38" customFormat="1" ht="12" hidden="1" customHeight="1" x14ac:dyDescent="0.2">
      <c r="A401" s="249">
        <v>91</v>
      </c>
      <c r="B401" s="250" t="s">
        <v>1541</v>
      </c>
      <c r="C401" s="254">
        <v>48.98096797052154</v>
      </c>
      <c r="D401" s="284">
        <v>1975</v>
      </c>
      <c r="E401" s="277">
        <v>2024</v>
      </c>
      <c r="F401" s="254">
        <v>294097.25</v>
      </c>
      <c r="G401" s="256">
        <v>3058974.93</v>
      </c>
      <c r="H401" s="258">
        <v>0</v>
      </c>
      <c r="I401" s="279">
        <v>0</v>
      </c>
      <c r="J401" s="279">
        <v>0</v>
      </c>
      <c r="K401" s="279">
        <v>0</v>
      </c>
      <c r="L401" s="279">
        <v>0</v>
      </c>
      <c r="M401" s="279">
        <v>0</v>
      </c>
      <c r="N401" s="258"/>
      <c r="O401" s="258">
        <v>0</v>
      </c>
      <c r="P401" s="258"/>
      <c r="Q401" s="258">
        <v>0</v>
      </c>
      <c r="R401" s="258"/>
      <c r="S401" s="258">
        <v>0</v>
      </c>
      <c r="T401" s="259" t="s">
        <v>782</v>
      </c>
      <c r="U401" s="258">
        <v>0</v>
      </c>
      <c r="V401" s="280" t="s">
        <v>235</v>
      </c>
      <c r="W401" s="275">
        <v>402.6</v>
      </c>
      <c r="X401" s="258">
        <v>2921321.06</v>
      </c>
      <c r="Y401" s="275">
        <v>0</v>
      </c>
      <c r="Z401" s="275">
        <v>0</v>
      </c>
      <c r="AA401" s="275">
        <v>0</v>
      </c>
      <c r="AB401" s="275">
        <v>0</v>
      </c>
      <c r="AC401" s="275">
        <v>0</v>
      </c>
      <c r="AD401" s="275">
        <v>0</v>
      </c>
      <c r="AE401" s="275">
        <v>0</v>
      </c>
      <c r="AF401" s="275">
        <v>0</v>
      </c>
      <c r="AG401" s="275">
        <v>0</v>
      </c>
      <c r="AH401" s="275">
        <v>0</v>
      </c>
      <c r="AI401" s="275">
        <v>0</v>
      </c>
      <c r="AJ401" s="275">
        <v>91769.25</v>
      </c>
      <c r="AK401" s="275">
        <v>45884.62</v>
      </c>
      <c r="AL401" s="275">
        <v>0</v>
      </c>
    </row>
    <row r="402" spans="1:38" s="38" customFormat="1" ht="12" hidden="1" customHeight="1" x14ac:dyDescent="0.2">
      <c r="A402" s="249">
        <v>92</v>
      </c>
      <c r="B402" s="250" t="s">
        <v>1542</v>
      </c>
      <c r="C402" s="254">
        <v>45.888677540808096</v>
      </c>
      <c r="D402" s="284">
        <v>1977</v>
      </c>
      <c r="E402" s="277">
        <v>2024</v>
      </c>
      <c r="F402" s="254">
        <v>427887.69</v>
      </c>
      <c r="G402" s="256">
        <v>4242751.12</v>
      </c>
      <c r="H402" s="258">
        <v>0</v>
      </c>
      <c r="I402" s="279">
        <v>0</v>
      </c>
      <c r="J402" s="279">
        <v>0</v>
      </c>
      <c r="K402" s="279">
        <v>0</v>
      </c>
      <c r="L402" s="279">
        <v>0</v>
      </c>
      <c r="M402" s="279">
        <v>0</v>
      </c>
      <c r="N402" s="258"/>
      <c r="O402" s="258">
        <v>0</v>
      </c>
      <c r="P402" s="258"/>
      <c r="Q402" s="258">
        <v>0</v>
      </c>
      <c r="R402" s="258"/>
      <c r="S402" s="258">
        <v>0</v>
      </c>
      <c r="T402" s="259" t="s">
        <v>782</v>
      </c>
      <c r="U402" s="258">
        <v>0</v>
      </c>
      <c r="V402" s="280" t="s">
        <v>235</v>
      </c>
      <c r="W402" s="275">
        <v>558.4</v>
      </c>
      <c r="X402" s="258">
        <v>4051827.32</v>
      </c>
      <c r="Y402" s="275">
        <v>0</v>
      </c>
      <c r="Z402" s="275">
        <v>0</v>
      </c>
      <c r="AA402" s="275">
        <v>0</v>
      </c>
      <c r="AB402" s="275">
        <v>0</v>
      </c>
      <c r="AC402" s="275">
        <v>0</v>
      </c>
      <c r="AD402" s="275">
        <v>0</v>
      </c>
      <c r="AE402" s="275">
        <v>0</v>
      </c>
      <c r="AF402" s="275">
        <v>0</v>
      </c>
      <c r="AG402" s="275">
        <v>0</v>
      </c>
      <c r="AH402" s="275">
        <v>0</v>
      </c>
      <c r="AI402" s="275">
        <v>0</v>
      </c>
      <c r="AJ402" s="275">
        <v>127282.53</v>
      </c>
      <c r="AK402" s="275">
        <v>63641.27</v>
      </c>
      <c r="AL402" s="275">
        <v>0</v>
      </c>
    </row>
    <row r="403" spans="1:38" s="38" customFormat="1" ht="12" hidden="1" customHeight="1" x14ac:dyDescent="0.2">
      <c r="A403" s="249">
        <v>93</v>
      </c>
      <c r="B403" s="250" t="s">
        <v>1543</v>
      </c>
      <c r="C403" s="254">
        <v>49.963634173506705</v>
      </c>
      <c r="D403" s="284">
        <v>1979</v>
      </c>
      <c r="E403" s="277">
        <v>2024</v>
      </c>
      <c r="F403" s="254">
        <v>433253.5</v>
      </c>
      <c r="G403" s="256">
        <v>4560349.6100000003</v>
      </c>
      <c r="H403" s="258">
        <v>0</v>
      </c>
      <c r="I403" s="279">
        <v>0</v>
      </c>
      <c r="J403" s="279">
        <v>0</v>
      </c>
      <c r="K403" s="279">
        <v>0</v>
      </c>
      <c r="L403" s="279">
        <v>0</v>
      </c>
      <c r="M403" s="279">
        <v>0</v>
      </c>
      <c r="N403" s="258"/>
      <c r="O403" s="258">
        <v>0</v>
      </c>
      <c r="P403" s="258"/>
      <c r="Q403" s="258">
        <v>0</v>
      </c>
      <c r="R403" s="258"/>
      <c r="S403" s="258">
        <v>0</v>
      </c>
      <c r="T403" s="259" t="s">
        <v>782</v>
      </c>
      <c r="U403" s="258">
        <v>0</v>
      </c>
      <c r="V403" s="280" t="s">
        <v>235</v>
      </c>
      <c r="W403" s="275">
        <v>600.20000000000005</v>
      </c>
      <c r="X403" s="258">
        <v>4355133.88</v>
      </c>
      <c r="Y403" s="275">
        <v>0</v>
      </c>
      <c r="Z403" s="275">
        <v>0</v>
      </c>
      <c r="AA403" s="275">
        <v>0</v>
      </c>
      <c r="AB403" s="275">
        <v>0</v>
      </c>
      <c r="AC403" s="275">
        <v>0</v>
      </c>
      <c r="AD403" s="275">
        <v>0</v>
      </c>
      <c r="AE403" s="275">
        <v>0</v>
      </c>
      <c r="AF403" s="275">
        <v>0</v>
      </c>
      <c r="AG403" s="275">
        <v>0</v>
      </c>
      <c r="AH403" s="275">
        <v>0</v>
      </c>
      <c r="AI403" s="275">
        <v>0</v>
      </c>
      <c r="AJ403" s="275">
        <v>136810.49</v>
      </c>
      <c r="AK403" s="275">
        <v>68405.240000000005</v>
      </c>
      <c r="AL403" s="275">
        <v>0</v>
      </c>
    </row>
    <row r="404" spans="1:38" s="38" customFormat="1" ht="12" hidden="1" customHeight="1" x14ac:dyDescent="0.2">
      <c r="A404" s="249">
        <v>94</v>
      </c>
      <c r="B404" s="250" t="s">
        <v>1553</v>
      </c>
      <c r="C404" s="254">
        <v>127.51839522417153</v>
      </c>
      <c r="D404" s="284">
        <v>1983</v>
      </c>
      <c r="E404" s="277">
        <v>2024</v>
      </c>
      <c r="F404" s="254">
        <v>179404.93</v>
      </c>
      <c r="G404" s="256">
        <v>2796082.4</v>
      </c>
      <c r="H404" s="258">
        <v>0</v>
      </c>
      <c r="I404" s="279">
        <v>0</v>
      </c>
      <c r="J404" s="279">
        <v>0</v>
      </c>
      <c r="K404" s="279">
        <v>0</v>
      </c>
      <c r="L404" s="279">
        <v>0</v>
      </c>
      <c r="M404" s="279">
        <v>0</v>
      </c>
      <c r="N404" s="258"/>
      <c r="O404" s="258">
        <v>0</v>
      </c>
      <c r="P404" s="258"/>
      <c r="Q404" s="258">
        <v>0</v>
      </c>
      <c r="R404" s="258"/>
      <c r="S404" s="258">
        <v>0</v>
      </c>
      <c r="T404" s="259" t="s">
        <v>782</v>
      </c>
      <c r="U404" s="258">
        <v>0</v>
      </c>
      <c r="V404" s="280" t="s">
        <v>235</v>
      </c>
      <c r="W404" s="275">
        <v>368</v>
      </c>
      <c r="X404" s="258">
        <v>2670258.69</v>
      </c>
      <c r="Y404" s="275">
        <v>0</v>
      </c>
      <c r="Z404" s="275">
        <v>0</v>
      </c>
      <c r="AA404" s="275">
        <v>0</v>
      </c>
      <c r="AB404" s="275">
        <v>0</v>
      </c>
      <c r="AC404" s="275">
        <v>0</v>
      </c>
      <c r="AD404" s="275">
        <v>0</v>
      </c>
      <c r="AE404" s="275">
        <v>0</v>
      </c>
      <c r="AF404" s="275">
        <v>0</v>
      </c>
      <c r="AG404" s="275">
        <v>0</v>
      </c>
      <c r="AH404" s="275">
        <v>0</v>
      </c>
      <c r="AI404" s="275">
        <v>0</v>
      </c>
      <c r="AJ404" s="275">
        <v>83882.47</v>
      </c>
      <c r="AK404" s="275">
        <v>41941.24</v>
      </c>
      <c r="AL404" s="275">
        <v>0</v>
      </c>
    </row>
    <row r="405" spans="1:38" s="38" customFormat="1" ht="12" hidden="1" customHeight="1" x14ac:dyDescent="0.2">
      <c r="A405" s="249">
        <v>95</v>
      </c>
      <c r="B405" s="250" t="s">
        <v>1573</v>
      </c>
      <c r="C405" s="254">
        <v>46.852033150091628</v>
      </c>
      <c r="D405" s="284">
        <v>1983</v>
      </c>
      <c r="E405" s="277">
        <v>2024</v>
      </c>
      <c r="F405" s="254">
        <v>628140.05000000005</v>
      </c>
      <c r="G405" s="256">
        <v>6253195.1500000004</v>
      </c>
      <c r="H405" s="258">
        <v>0</v>
      </c>
      <c r="I405" s="279">
        <v>0</v>
      </c>
      <c r="J405" s="279">
        <v>0</v>
      </c>
      <c r="K405" s="279">
        <v>0</v>
      </c>
      <c r="L405" s="279">
        <v>0</v>
      </c>
      <c r="M405" s="279">
        <v>0</v>
      </c>
      <c r="N405" s="258"/>
      <c r="O405" s="258">
        <v>0</v>
      </c>
      <c r="P405" s="258"/>
      <c r="Q405" s="258">
        <v>0</v>
      </c>
      <c r="R405" s="258"/>
      <c r="S405" s="258">
        <v>0</v>
      </c>
      <c r="T405" s="259" t="s">
        <v>782</v>
      </c>
      <c r="U405" s="258">
        <v>0</v>
      </c>
      <c r="V405" s="280" t="s">
        <v>235</v>
      </c>
      <c r="W405" s="275">
        <v>823</v>
      </c>
      <c r="X405" s="258">
        <v>5971801.3700000001</v>
      </c>
      <c r="Y405" s="275">
        <v>0</v>
      </c>
      <c r="Z405" s="275">
        <v>0</v>
      </c>
      <c r="AA405" s="275">
        <v>0</v>
      </c>
      <c r="AB405" s="275">
        <v>0</v>
      </c>
      <c r="AC405" s="275">
        <v>0</v>
      </c>
      <c r="AD405" s="275">
        <v>0</v>
      </c>
      <c r="AE405" s="275">
        <v>0</v>
      </c>
      <c r="AF405" s="275">
        <v>0</v>
      </c>
      <c r="AG405" s="275">
        <v>0</v>
      </c>
      <c r="AH405" s="275">
        <v>0</v>
      </c>
      <c r="AI405" s="275">
        <v>0</v>
      </c>
      <c r="AJ405" s="275">
        <v>187595.85</v>
      </c>
      <c r="AK405" s="275">
        <v>93797.93</v>
      </c>
      <c r="AL405" s="275">
        <v>0</v>
      </c>
    </row>
    <row r="406" spans="1:38" s="38" customFormat="1" ht="12" hidden="1" customHeight="1" x14ac:dyDescent="0.2">
      <c r="A406" s="249">
        <v>96</v>
      </c>
      <c r="B406" s="250" t="s">
        <v>1575</v>
      </c>
      <c r="C406" s="254">
        <v>50.766970303030305</v>
      </c>
      <c r="D406" s="284">
        <v>1979</v>
      </c>
      <c r="E406" s="277">
        <v>2024</v>
      </c>
      <c r="F406" s="254">
        <v>558636.68999999994</v>
      </c>
      <c r="G406" s="256">
        <v>5584566.75</v>
      </c>
      <c r="H406" s="258">
        <v>0</v>
      </c>
      <c r="I406" s="279">
        <v>0</v>
      </c>
      <c r="J406" s="279">
        <v>0</v>
      </c>
      <c r="K406" s="279">
        <v>0</v>
      </c>
      <c r="L406" s="279">
        <v>0</v>
      </c>
      <c r="M406" s="279">
        <v>0</v>
      </c>
      <c r="N406" s="258"/>
      <c r="O406" s="258">
        <v>0</v>
      </c>
      <c r="P406" s="258"/>
      <c r="Q406" s="258">
        <v>0</v>
      </c>
      <c r="R406" s="258"/>
      <c r="S406" s="258">
        <v>0</v>
      </c>
      <c r="T406" s="259" t="s">
        <v>782</v>
      </c>
      <c r="U406" s="258">
        <v>0</v>
      </c>
      <c r="V406" s="280" t="s">
        <v>235</v>
      </c>
      <c r="W406" s="275">
        <v>735</v>
      </c>
      <c r="X406" s="258">
        <v>5333261.25</v>
      </c>
      <c r="Y406" s="275">
        <v>0</v>
      </c>
      <c r="Z406" s="275">
        <v>0</v>
      </c>
      <c r="AA406" s="275">
        <v>0</v>
      </c>
      <c r="AB406" s="275">
        <v>0</v>
      </c>
      <c r="AC406" s="275">
        <v>0</v>
      </c>
      <c r="AD406" s="275">
        <v>0</v>
      </c>
      <c r="AE406" s="275">
        <v>0</v>
      </c>
      <c r="AF406" s="275">
        <v>0</v>
      </c>
      <c r="AG406" s="275">
        <v>0</v>
      </c>
      <c r="AH406" s="275">
        <v>0</v>
      </c>
      <c r="AI406" s="275">
        <v>0</v>
      </c>
      <c r="AJ406" s="275">
        <v>167537</v>
      </c>
      <c r="AK406" s="275">
        <v>83768.5</v>
      </c>
      <c r="AL406" s="275">
        <v>0</v>
      </c>
    </row>
    <row r="407" spans="1:38" s="38" customFormat="1" ht="12" hidden="1" customHeight="1" x14ac:dyDescent="0.2">
      <c r="A407" s="249">
        <v>97</v>
      </c>
      <c r="B407" s="250" t="s">
        <v>1581</v>
      </c>
      <c r="C407" s="254">
        <v>70.793650479022133</v>
      </c>
      <c r="D407" s="284">
        <v>1973</v>
      </c>
      <c r="E407" s="277">
        <v>2024</v>
      </c>
      <c r="F407" s="254">
        <v>436908.69</v>
      </c>
      <c r="G407" s="256">
        <v>6222802.9500000002</v>
      </c>
      <c r="H407" s="258">
        <v>0</v>
      </c>
      <c r="I407" s="279">
        <v>0</v>
      </c>
      <c r="J407" s="279">
        <v>0</v>
      </c>
      <c r="K407" s="279">
        <v>0</v>
      </c>
      <c r="L407" s="279">
        <v>0</v>
      </c>
      <c r="M407" s="279">
        <v>0</v>
      </c>
      <c r="N407" s="258"/>
      <c r="O407" s="258">
        <v>0</v>
      </c>
      <c r="P407" s="258"/>
      <c r="Q407" s="258">
        <v>0</v>
      </c>
      <c r="R407" s="258"/>
      <c r="S407" s="258">
        <v>0</v>
      </c>
      <c r="T407" s="259" t="s">
        <v>782</v>
      </c>
      <c r="U407" s="258">
        <v>0</v>
      </c>
      <c r="V407" s="280" t="s">
        <v>235</v>
      </c>
      <c r="W407" s="275">
        <v>819</v>
      </c>
      <c r="X407" s="258">
        <v>5942776.8200000003</v>
      </c>
      <c r="Y407" s="275">
        <v>0</v>
      </c>
      <c r="Z407" s="275">
        <v>0</v>
      </c>
      <c r="AA407" s="275">
        <v>0</v>
      </c>
      <c r="AB407" s="275">
        <v>0</v>
      </c>
      <c r="AC407" s="275">
        <v>0</v>
      </c>
      <c r="AD407" s="275">
        <v>0</v>
      </c>
      <c r="AE407" s="275">
        <v>0</v>
      </c>
      <c r="AF407" s="275">
        <v>0</v>
      </c>
      <c r="AG407" s="275">
        <v>0</v>
      </c>
      <c r="AH407" s="275">
        <v>0</v>
      </c>
      <c r="AI407" s="275">
        <v>0</v>
      </c>
      <c r="AJ407" s="275">
        <v>186684.09</v>
      </c>
      <c r="AK407" s="275">
        <v>93342.04</v>
      </c>
      <c r="AL407" s="275">
        <v>0</v>
      </c>
    </row>
    <row r="408" spans="1:38" s="38" customFormat="1" ht="12" hidden="1" customHeight="1" x14ac:dyDescent="0.2">
      <c r="A408" s="249">
        <v>98</v>
      </c>
      <c r="B408" s="250" t="s">
        <v>1582</v>
      </c>
      <c r="C408" s="254">
        <v>74.913046857822792</v>
      </c>
      <c r="D408" s="284">
        <v>1976</v>
      </c>
      <c r="E408" s="277">
        <v>2024</v>
      </c>
      <c r="F408" s="254">
        <v>430601.08</v>
      </c>
      <c r="G408" s="256">
        <v>6222802.9500000002</v>
      </c>
      <c r="H408" s="258">
        <v>0</v>
      </c>
      <c r="I408" s="279">
        <v>0</v>
      </c>
      <c r="J408" s="279">
        <v>0</v>
      </c>
      <c r="K408" s="279">
        <v>0</v>
      </c>
      <c r="L408" s="279">
        <v>0</v>
      </c>
      <c r="M408" s="279">
        <v>0</v>
      </c>
      <c r="N408" s="258"/>
      <c r="O408" s="258">
        <v>0</v>
      </c>
      <c r="P408" s="258"/>
      <c r="Q408" s="258">
        <v>0</v>
      </c>
      <c r="R408" s="258"/>
      <c r="S408" s="258">
        <v>0</v>
      </c>
      <c r="T408" s="259" t="s">
        <v>782</v>
      </c>
      <c r="U408" s="258">
        <v>0</v>
      </c>
      <c r="V408" s="280" t="s">
        <v>235</v>
      </c>
      <c r="W408" s="275">
        <v>819</v>
      </c>
      <c r="X408" s="258">
        <v>5942776.8200000003</v>
      </c>
      <c r="Y408" s="275">
        <v>0</v>
      </c>
      <c r="Z408" s="275">
        <v>0</v>
      </c>
      <c r="AA408" s="275">
        <v>0</v>
      </c>
      <c r="AB408" s="275">
        <v>0</v>
      </c>
      <c r="AC408" s="275">
        <v>0</v>
      </c>
      <c r="AD408" s="275">
        <v>0</v>
      </c>
      <c r="AE408" s="275">
        <v>0</v>
      </c>
      <c r="AF408" s="275">
        <v>0</v>
      </c>
      <c r="AG408" s="275">
        <v>0</v>
      </c>
      <c r="AH408" s="275">
        <v>0</v>
      </c>
      <c r="AI408" s="275">
        <v>0</v>
      </c>
      <c r="AJ408" s="275">
        <v>186684.09</v>
      </c>
      <c r="AK408" s="275">
        <v>93342.04</v>
      </c>
      <c r="AL408" s="275">
        <v>0</v>
      </c>
    </row>
    <row r="409" spans="1:38" s="38" customFormat="1" ht="12" hidden="1" customHeight="1" x14ac:dyDescent="0.2">
      <c r="A409" s="249">
        <v>99</v>
      </c>
      <c r="B409" s="250" t="s">
        <v>1594</v>
      </c>
      <c r="C409" s="254">
        <v>55.221213220090981</v>
      </c>
      <c r="D409" s="284">
        <v>1975</v>
      </c>
      <c r="E409" s="277">
        <v>2024</v>
      </c>
      <c r="F409" s="254">
        <v>281458.14</v>
      </c>
      <c r="G409" s="256">
        <v>3753436.7</v>
      </c>
      <c r="H409" s="258">
        <v>0</v>
      </c>
      <c r="I409" s="279">
        <v>0</v>
      </c>
      <c r="J409" s="279">
        <v>0</v>
      </c>
      <c r="K409" s="279">
        <v>0</v>
      </c>
      <c r="L409" s="279">
        <v>0</v>
      </c>
      <c r="M409" s="279">
        <v>0</v>
      </c>
      <c r="N409" s="258"/>
      <c r="O409" s="258">
        <v>0</v>
      </c>
      <c r="P409" s="258"/>
      <c r="Q409" s="258">
        <v>0</v>
      </c>
      <c r="R409" s="258"/>
      <c r="S409" s="258">
        <v>0</v>
      </c>
      <c r="T409" s="259" t="s">
        <v>782</v>
      </c>
      <c r="U409" s="258">
        <v>0</v>
      </c>
      <c r="V409" s="280" t="s">
        <v>235</v>
      </c>
      <c r="W409" s="275">
        <v>494</v>
      </c>
      <c r="X409" s="258">
        <v>3584532.05</v>
      </c>
      <c r="Y409" s="275">
        <v>0</v>
      </c>
      <c r="Z409" s="275">
        <v>0</v>
      </c>
      <c r="AA409" s="275">
        <v>0</v>
      </c>
      <c r="AB409" s="275">
        <v>0</v>
      </c>
      <c r="AC409" s="275">
        <v>0</v>
      </c>
      <c r="AD409" s="275">
        <v>0</v>
      </c>
      <c r="AE409" s="275">
        <v>0</v>
      </c>
      <c r="AF409" s="275">
        <v>0</v>
      </c>
      <c r="AG409" s="275">
        <v>0</v>
      </c>
      <c r="AH409" s="275">
        <v>0</v>
      </c>
      <c r="AI409" s="275">
        <v>0</v>
      </c>
      <c r="AJ409" s="275">
        <v>112603.1</v>
      </c>
      <c r="AK409" s="275">
        <v>56301.55</v>
      </c>
      <c r="AL409" s="275">
        <v>0</v>
      </c>
    </row>
    <row r="410" spans="1:38" s="38" customFormat="1" ht="36" hidden="1" customHeight="1" x14ac:dyDescent="0.2">
      <c r="A410" s="322" t="s">
        <v>184</v>
      </c>
      <c r="B410" s="322"/>
      <c r="C410" s="254"/>
      <c r="D410" s="253"/>
      <c r="E410" s="277"/>
      <c r="F410" s="254"/>
      <c r="G410" s="256">
        <v>42694962.560000002</v>
      </c>
      <c r="H410" s="256">
        <v>0</v>
      </c>
      <c r="I410" s="256">
        <v>0</v>
      </c>
      <c r="J410" s="256">
        <v>0</v>
      </c>
      <c r="K410" s="256">
        <v>0</v>
      </c>
      <c r="L410" s="256">
        <v>0</v>
      </c>
      <c r="M410" s="256">
        <v>0</v>
      </c>
      <c r="N410" s="256">
        <v>0</v>
      </c>
      <c r="O410" s="256">
        <v>0</v>
      </c>
      <c r="P410" s="256">
        <v>0</v>
      </c>
      <c r="Q410" s="256">
        <v>0</v>
      </c>
      <c r="R410" s="256">
        <v>0</v>
      </c>
      <c r="S410" s="256">
        <v>0</v>
      </c>
      <c r="T410" s="278">
        <v>0</v>
      </c>
      <c r="U410" s="256">
        <v>0</v>
      </c>
      <c r="V410" s="256" t="s">
        <v>202</v>
      </c>
      <c r="W410" s="256">
        <v>5619.2</v>
      </c>
      <c r="X410" s="256">
        <v>40773689.259999998</v>
      </c>
      <c r="Y410" s="256">
        <v>0</v>
      </c>
      <c r="Z410" s="256">
        <v>0</v>
      </c>
      <c r="AA410" s="256">
        <v>0</v>
      </c>
      <c r="AB410" s="256">
        <v>0</v>
      </c>
      <c r="AC410" s="256">
        <v>0</v>
      </c>
      <c r="AD410" s="256">
        <v>0</v>
      </c>
      <c r="AE410" s="256">
        <v>0</v>
      </c>
      <c r="AF410" s="256">
        <v>0</v>
      </c>
      <c r="AG410" s="256">
        <v>0</v>
      </c>
      <c r="AH410" s="256">
        <v>0</v>
      </c>
      <c r="AI410" s="256">
        <v>0</v>
      </c>
      <c r="AJ410" s="256">
        <v>1280848.8700000001</v>
      </c>
      <c r="AK410" s="256">
        <v>640424.43000000005</v>
      </c>
      <c r="AL410" s="256">
        <v>0</v>
      </c>
    </row>
    <row r="411" spans="1:38" s="38" customFormat="1" ht="12" hidden="1" customHeight="1" x14ac:dyDescent="0.2">
      <c r="A411" s="328" t="s">
        <v>218</v>
      </c>
      <c r="B411" s="329"/>
      <c r="C411" s="329"/>
      <c r="D411" s="329"/>
      <c r="E411" s="329"/>
      <c r="F411" s="329"/>
      <c r="G411" s="329"/>
      <c r="H411" s="329"/>
      <c r="I411" s="329"/>
      <c r="J411" s="329"/>
      <c r="K411" s="329"/>
      <c r="L411" s="329"/>
      <c r="M411" s="329"/>
      <c r="N411" s="329"/>
      <c r="O411" s="329"/>
      <c r="P411" s="329"/>
      <c r="Q411" s="329"/>
      <c r="R411" s="329"/>
      <c r="S411" s="329"/>
      <c r="T411" s="329"/>
      <c r="U411" s="329"/>
      <c r="V411" s="329"/>
      <c r="W411" s="329"/>
      <c r="X411" s="329"/>
      <c r="Y411" s="329"/>
      <c r="Z411" s="329"/>
      <c r="AA411" s="329"/>
      <c r="AB411" s="329"/>
      <c r="AC411" s="329"/>
      <c r="AD411" s="329"/>
      <c r="AE411" s="329"/>
      <c r="AF411" s="329"/>
      <c r="AG411" s="329"/>
      <c r="AH411" s="329"/>
      <c r="AI411" s="329"/>
      <c r="AJ411" s="329"/>
      <c r="AK411" s="329"/>
      <c r="AL411" s="330"/>
    </row>
    <row r="412" spans="1:38" s="38" customFormat="1" ht="12" hidden="1" customHeight="1" x14ac:dyDescent="0.2">
      <c r="A412" s="249">
        <v>100</v>
      </c>
      <c r="B412" s="250" t="s">
        <v>1618</v>
      </c>
      <c r="C412" s="254">
        <v>51.363719700778539</v>
      </c>
      <c r="D412" s="263" t="s">
        <v>1001</v>
      </c>
      <c r="E412" s="277">
        <v>2024</v>
      </c>
      <c r="F412" s="254">
        <v>340574.32</v>
      </c>
      <c r="G412" s="256">
        <v>3711934.79</v>
      </c>
      <c r="H412" s="258">
        <v>0</v>
      </c>
      <c r="I412" s="279">
        <v>0</v>
      </c>
      <c r="J412" s="279">
        <v>0</v>
      </c>
      <c r="K412" s="279">
        <v>0</v>
      </c>
      <c r="L412" s="279">
        <v>0</v>
      </c>
      <c r="M412" s="279">
        <v>0</v>
      </c>
      <c r="N412" s="258"/>
      <c r="O412" s="258">
        <v>0</v>
      </c>
      <c r="P412" s="258"/>
      <c r="Q412" s="258">
        <v>0</v>
      </c>
      <c r="R412" s="258"/>
      <c r="S412" s="258">
        <v>0</v>
      </c>
      <c r="T412" s="259" t="s">
        <v>782</v>
      </c>
      <c r="U412" s="258">
        <v>0</v>
      </c>
      <c r="V412" s="280" t="s">
        <v>234</v>
      </c>
      <c r="W412" s="275">
        <v>420</v>
      </c>
      <c r="X412" s="258">
        <v>3544897.73</v>
      </c>
      <c r="Y412" s="275">
        <v>0</v>
      </c>
      <c r="Z412" s="275">
        <v>0</v>
      </c>
      <c r="AA412" s="275">
        <v>0</v>
      </c>
      <c r="AB412" s="275">
        <v>0</v>
      </c>
      <c r="AC412" s="275">
        <v>0</v>
      </c>
      <c r="AD412" s="275">
        <v>0</v>
      </c>
      <c r="AE412" s="275">
        <v>0</v>
      </c>
      <c r="AF412" s="275">
        <v>0</v>
      </c>
      <c r="AG412" s="275">
        <v>0</v>
      </c>
      <c r="AH412" s="275">
        <v>0</v>
      </c>
      <c r="AI412" s="275">
        <v>0</v>
      </c>
      <c r="AJ412" s="275">
        <v>111358.04</v>
      </c>
      <c r="AK412" s="275">
        <v>55679.02</v>
      </c>
      <c r="AL412" s="275">
        <v>0</v>
      </c>
    </row>
    <row r="413" spans="1:38" s="38" customFormat="1" ht="43.5" hidden="1" customHeight="1" x14ac:dyDescent="0.2">
      <c r="A413" s="327" t="s">
        <v>219</v>
      </c>
      <c r="B413" s="327"/>
      <c r="C413" s="254"/>
      <c r="D413" s="263"/>
      <c r="E413" s="277"/>
      <c r="F413" s="254"/>
      <c r="G413" s="256">
        <v>3711934.79</v>
      </c>
      <c r="H413" s="256">
        <v>0</v>
      </c>
      <c r="I413" s="256">
        <v>0</v>
      </c>
      <c r="J413" s="256">
        <v>0</v>
      </c>
      <c r="K413" s="256">
        <v>0</v>
      </c>
      <c r="L413" s="256">
        <v>0</v>
      </c>
      <c r="M413" s="256">
        <v>0</v>
      </c>
      <c r="N413" s="256">
        <v>0</v>
      </c>
      <c r="O413" s="256">
        <v>0</v>
      </c>
      <c r="P413" s="256">
        <v>0</v>
      </c>
      <c r="Q413" s="256">
        <v>0</v>
      </c>
      <c r="R413" s="256">
        <v>0</v>
      </c>
      <c r="S413" s="256">
        <v>0</v>
      </c>
      <c r="T413" s="278">
        <v>0</v>
      </c>
      <c r="U413" s="256">
        <v>0</v>
      </c>
      <c r="V413" s="256" t="s">
        <v>202</v>
      </c>
      <c r="W413" s="256">
        <v>420</v>
      </c>
      <c r="X413" s="256">
        <v>3544897.73</v>
      </c>
      <c r="Y413" s="256">
        <v>0</v>
      </c>
      <c r="Z413" s="256">
        <v>0</v>
      </c>
      <c r="AA413" s="256">
        <v>0</v>
      </c>
      <c r="AB413" s="256">
        <v>0</v>
      </c>
      <c r="AC413" s="256">
        <v>0</v>
      </c>
      <c r="AD413" s="256">
        <v>0</v>
      </c>
      <c r="AE413" s="256">
        <v>0</v>
      </c>
      <c r="AF413" s="256">
        <v>0</v>
      </c>
      <c r="AG413" s="256">
        <v>0</v>
      </c>
      <c r="AH413" s="256">
        <v>0</v>
      </c>
      <c r="AI413" s="256">
        <v>0</v>
      </c>
      <c r="AJ413" s="256">
        <v>111358.04</v>
      </c>
      <c r="AK413" s="256">
        <v>55679.02</v>
      </c>
      <c r="AL413" s="256">
        <v>0</v>
      </c>
    </row>
    <row r="414" spans="1:38" s="38" customFormat="1" ht="12" hidden="1" customHeight="1" x14ac:dyDescent="0.2">
      <c r="A414" s="328" t="s">
        <v>668</v>
      </c>
      <c r="B414" s="329"/>
      <c r="C414" s="329"/>
      <c r="D414" s="329"/>
      <c r="E414" s="329"/>
      <c r="F414" s="329"/>
      <c r="G414" s="329"/>
      <c r="H414" s="329"/>
      <c r="I414" s="329"/>
      <c r="J414" s="329"/>
      <c r="K414" s="329"/>
      <c r="L414" s="329"/>
      <c r="M414" s="329"/>
      <c r="N414" s="329"/>
      <c r="O414" s="329"/>
      <c r="P414" s="329"/>
      <c r="Q414" s="329"/>
      <c r="R414" s="329"/>
      <c r="S414" s="329"/>
      <c r="T414" s="329"/>
      <c r="U414" s="329"/>
      <c r="V414" s="329"/>
      <c r="W414" s="329"/>
      <c r="X414" s="329"/>
      <c r="Y414" s="329"/>
      <c r="Z414" s="329"/>
      <c r="AA414" s="329"/>
      <c r="AB414" s="329"/>
      <c r="AC414" s="329"/>
      <c r="AD414" s="329"/>
      <c r="AE414" s="329"/>
      <c r="AF414" s="329"/>
      <c r="AG414" s="329"/>
      <c r="AH414" s="329"/>
      <c r="AI414" s="329"/>
      <c r="AJ414" s="329"/>
      <c r="AK414" s="329"/>
      <c r="AL414" s="330"/>
    </row>
    <row r="415" spans="1:38" s="38" customFormat="1" ht="12" hidden="1" customHeight="1" x14ac:dyDescent="0.2">
      <c r="A415" s="249">
        <v>101</v>
      </c>
      <c r="B415" s="250" t="s">
        <v>1605</v>
      </c>
      <c r="C415" s="254">
        <v>37.91998717843795</v>
      </c>
      <c r="D415" s="263" t="s">
        <v>792</v>
      </c>
      <c r="E415" s="277">
        <v>2024</v>
      </c>
      <c r="F415" s="254">
        <v>411115.07</v>
      </c>
      <c r="G415" s="256">
        <v>3191181.01</v>
      </c>
      <c r="H415" s="258">
        <v>0</v>
      </c>
      <c r="I415" s="279">
        <v>0</v>
      </c>
      <c r="J415" s="279">
        <v>0</v>
      </c>
      <c r="K415" s="279">
        <v>0</v>
      </c>
      <c r="L415" s="279">
        <v>0</v>
      </c>
      <c r="M415" s="279">
        <v>0</v>
      </c>
      <c r="N415" s="258"/>
      <c r="O415" s="258">
        <v>0</v>
      </c>
      <c r="P415" s="258"/>
      <c r="Q415" s="258">
        <v>0</v>
      </c>
      <c r="R415" s="258"/>
      <c r="S415" s="258">
        <v>0</v>
      </c>
      <c r="T415" s="259" t="s">
        <v>782</v>
      </c>
      <c r="U415" s="258">
        <v>0</v>
      </c>
      <c r="V415" s="280" t="s">
        <v>235</v>
      </c>
      <c r="W415" s="275">
        <v>420</v>
      </c>
      <c r="X415" s="258">
        <v>3047577.86</v>
      </c>
      <c r="Y415" s="275">
        <v>0</v>
      </c>
      <c r="Z415" s="275">
        <v>0</v>
      </c>
      <c r="AA415" s="275">
        <v>0</v>
      </c>
      <c r="AB415" s="275">
        <v>0</v>
      </c>
      <c r="AC415" s="275">
        <v>0</v>
      </c>
      <c r="AD415" s="275">
        <v>0</v>
      </c>
      <c r="AE415" s="275">
        <v>0</v>
      </c>
      <c r="AF415" s="275">
        <v>0</v>
      </c>
      <c r="AG415" s="275">
        <v>0</v>
      </c>
      <c r="AH415" s="275">
        <v>0</v>
      </c>
      <c r="AI415" s="275">
        <v>0</v>
      </c>
      <c r="AJ415" s="275">
        <v>95735.43</v>
      </c>
      <c r="AK415" s="275">
        <v>47867.72</v>
      </c>
      <c r="AL415" s="275">
        <v>0</v>
      </c>
    </row>
    <row r="416" spans="1:38" s="38" customFormat="1" ht="12" hidden="1" customHeight="1" x14ac:dyDescent="0.2">
      <c r="A416" s="249">
        <v>102</v>
      </c>
      <c r="B416" s="250" t="s">
        <v>1606</v>
      </c>
      <c r="C416" s="254">
        <v>45.493325901151991</v>
      </c>
      <c r="D416" s="263" t="s">
        <v>1001</v>
      </c>
      <c r="E416" s="277">
        <v>2024</v>
      </c>
      <c r="F416" s="254">
        <v>406526.21</v>
      </c>
      <c r="G416" s="256">
        <v>3711934.79</v>
      </c>
      <c r="H416" s="258">
        <v>0</v>
      </c>
      <c r="I416" s="279">
        <v>0</v>
      </c>
      <c r="J416" s="279">
        <v>0</v>
      </c>
      <c r="K416" s="279">
        <v>0</v>
      </c>
      <c r="L416" s="279">
        <v>0</v>
      </c>
      <c r="M416" s="279">
        <v>0</v>
      </c>
      <c r="N416" s="258"/>
      <c r="O416" s="258">
        <v>0</v>
      </c>
      <c r="P416" s="258"/>
      <c r="Q416" s="258">
        <v>0</v>
      </c>
      <c r="R416" s="258"/>
      <c r="S416" s="258">
        <v>0</v>
      </c>
      <c r="T416" s="259" t="s">
        <v>782</v>
      </c>
      <c r="U416" s="258">
        <v>0</v>
      </c>
      <c r="V416" s="280" t="s">
        <v>234</v>
      </c>
      <c r="W416" s="275">
        <v>420</v>
      </c>
      <c r="X416" s="258">
        <v>3544897.73</v>
      </c>
      <c r="Y416" s="275">
        <v>0</v>
      </c>
      <c r="Z416" s="275">
        <v>0</v>
      </c>
      <c r="AA416" s="275">
        <v>0</v>
      </c>
      <c r="AB416" s="275">
        <v>0</v>
      </c>
      <c r="AC416" s="275">
        <v>0</v>
      </c>
      <c r="AD416" s="275">
        <v>0</v>
      </c>
      <c r="AE416" s="275">
        <v>0</v>
      </c>
      <c r="AF416" s="275">
        <v>0</v>
      </c>
      <c r="AG416" s="275">
        <v>0</v>
      </c>
      <c r="AH416" s="275">
        <v>0</v>
      </c>
      <c r="AI416" s="275">
        <v>0</v>
      </c>
      <c r="AJ416" s="275">
        <v>111358.04</v>
      </c>
      <c r="AK416" s="275">
        <v>55679.02</v>
      </c>
      <c r="AL416" s="275">
        <v>0</v>
      </c>
    </row>
    <row r="417" spans="1:38" s="38" customFormat="1" ht="37.5" hidden="1" customHeight="1" x14ac:dyDescent="0.2">
      <c r="A417" s="327" t="s">
        <v>669</v>
      </c>
      <c r="B417" s="327"/>
      <c r="C417" s="254"/>
      <c r="D417" s="263"/>
      <c r="E417" s="277"/>
      <c r="F417" s="254"/>
      <c r="G417" s="256">
        <v>6903115.7999999998</v>
      </c>
      <c r="H417" s="256">
        <v>0</v>
      </c>
      <c r="I417" s="256">
        <v>0</v>
      </c>
      <c r="J417" s="256">
        <v>0</v>
      </c>
      <c r="K417" s="256">
        <v>0</v>
      </c>
      <c r="L417" s="256">
        <v>0</v>
      </c>
      <c r="M417" s="256">
        <v>0</v>
      </c>
      <c r="N417" s="256">
        <v>0</v>
      </c>
      <c r="O417" s="256">
        <v>0</v>
      </c>
      <c r="P417" s="256">
        <v>0</v>
      </c>
      <c r="Q417" s="256">
        <v>0</v>
      </c>
      <c r="R417" s="256">
        <v>0</v>
      </c>
      <c r="S417" s="256">
        <v>0</v>
      </c>
      <c r="T417" s="278">
        <v>0</v>
      </c>
      <c r="U417" s="256">
        <v>0</v>
      </c>
      <c r="V417" s="256" t="s">
        <v>202</v>
      </c>
      <c r="W417" s="256">
        <v>840</v>
      </c>
      <c r="X417" s="256">
        <v>6592475.5899999999</v>
      </c>
      <c r="Y417" s="256">
        <v>0</v>
      </c>
      <c r="Z417" s="256">
        <v>0</v>
      </c>
      <c r="AA417" s="256">
        <v>0</v>
      </c>
      <c r="AB417" s="256">
        <v>0</v>
      </c>
      <c r="AC417" s="256">
        <v>0</v>
      </c>
      <c r="AD417" s="256">
        <v>0</v>
      </c>
      <c r="AE417" s="256">
        <v>0</v>
      </c>
      <c r="AF417" s="256">
        <v>0</v>
      </c>
      <c r="AG417" s="256">
        <v>0</v>
      </c>
      <c r="AH417" s="256">
        <v>0</v>
      </c>
      <c r="AI417" s="256">
        <v>0</v>
      </c>
      <c r="AJ417" s="256">
        <v>207093.46999999997</v>
      </c>
      <c r="AK417" s="256">
        <v>103546.73999999999</v>
      </c>
      <c r="AL417" s="256">
        <v>0</v>
      </c>
    </row>
    <row r="418" spans="1:38" s="38" customFormat="1" ht="12" hidden="1" customHeight="1" x14ac:dyDescent="0.2">
      <c r="A418" s="328" t="s">
        <v>217</v>
      </c>
      <c r="B418" s="329"/>
      <c r="C418" s="329"/>
      <c r="D418" s="329"/>
      <c r="E418" s="329"/>
      <c r="F418" s="329"/>
      <c r="G418" s="329"/>
      <c r="H418" s="329"/>
      <c r="I418" s="329"/>
      <c r="J418" s="329"/>
      <c r="K418" s="329"/>
      <c r="L418" s="329"/>
      <c r="M418" s="329"/>
      <c r="N418" s="329"/>
      <c r="O418" s="329"/>
      <c r="P418" s="329"/>
      <c r="Q418" s="329"/>
      <c r="R418" s="329"/>
      <c r="S418" s="329"/>
      <c r="T418" s="329"/>
      <c r="U418" s="329"/>
      <c r="V418" s="329"/>
      <c r="W418" s="329"/>
      <c r="X418" s="329"/>
      <c r="Y418" s="329"/>
      <c r="Z418" s="329"/>
      <c r="AA418" s="329"/>
      <c r="AB418" s="329"/>
      <c r="AC418" s="329"/>
      <c r="AD418" s="329"/>
      <c r="AE418" s="329"/>
      <c r="AF418" s="329"/>
      <c r="AG418" s="329"/>
      <c r="AH418" s="329"/>
      <c r="AI418" s="329"/>
      <c r="AJ418" s="329"/>
      <c r="AK418" s="329"/>
      <c r="AL418" s="330"/>
    </row>
    <row r="419" spans="1:38" s="38" customFormat="1" ht="12" hidden="1" customHeight="1" x14ac:dyDescent="0.2">
      <c r="A419" s="249">
        <v>103</v>
      </c>
      <c r="B419" s="250" t="s">
        <v>1626</v>
      </c>
      <c r="C419" s="254">
        <v>45.465488240638372</v>
      </c>
      <c r="D419" s="263" t="s">
        <v>877</v>
      </c>
      <c r="E419" s="277">
        <v>2024</v>
      </c>
      <c r="F419" s="254">
        <v>486752.69</v>
      </c>
      <c r="G419" s="256">
        <v>4595300.6399999997</v>
      </c>
      <c r="H419" s="258">
        <v>0</v>
      </c>
      <c r="I419" s="279">
        <v>0</v>
      </c>
      <c r="J419" s="279">
        <v>0</v>
      </c>
      <c r="K419" s="279">
        <v>0</v>
      </c>
      <c r="L419" s="279">
        <v>0</v>
      </c>
      <c r="M419" s="256">
        <v>0</v>
      </c>
      <c r="N419" s="258"/>
      <c r="O419" s="258">
        <v>0</v>
      </c>
      <c r="P419" s="258"/>
      <c r="Q419" s="258">
        <v>0</v>
      </c>
      <c r="R419" s="258"/>
      <c r="S419" s="258">
        <v>0</v>
      </c>
      <c r="T419" s="259" t="s">
        <v>782</v>
      </c>
      <c r="U419" s="258">
        <v>0</v>
      </c>
      <c r="V419" s="280" t="s">
        <v>235</v>
      </c>
      <c r="W419" s="275">
        <v>604.79999999999995</v>
      </c>
      <c r="X419" s="258">
        <v>4388512.1100000003</v>
      </c>
      <c r="Y419" s="275">
        <v>0</v>
      </c>
      <c r="Z419" s="275">
        <v>0</v>
      </c>
      <c r="AA419" s="275">
        <v>0</v>
      </c>
      <c r="AB419" s="275">
        <v>0</v>
      </c>
      <c r="AC419" s="275">
        <v>0</v>
      </c>
      <c r="AD419" s="275">
        <v>0</v>
      </c>
      <c r="AE419" s="275">
        <v>0</v>
      </c>
      <c r="AF419" s="275">
        <v>0</v>
      </c>
      <c r="AG419" s="275">
        <v>0</v>
      </c>
      <c r="AH419" s="275">
        <v>0</v>
      </c>
      <c r="AI419" s="275">
        <v>0</v>
      </c>
      <c r="AJ419" s="275">
        <v>137859.01999999999</v>
      </c>
      <c r="AK419" s="275">
        <v>68929.509999999995</v>
      </c>
      <c r="AL419" s="275">
        <v>0</v>
      </c>
    </row>
    <row r="420" spans="1:38" s="38" customFormat="1" ht="12" hidden="1" customHeight="1" x14ac:dyDescent="0.2">
      <c r="A420" s="249">
        <v>104</v>
      </c>
      <c r="B420" s="250" t="s">
        <v>1629</v>
      </c>
      <c r="C420" s="254">
        <v>23.722221866547159</v>
      </c>
      <c r="D420" s="263" t="s">
        <v>877</v>
      </c>
      <c r="E420" s="277">
        <v>2024</v>
      </c>
      <c r="F420" s="254">
        <v>280259.78999999998</v>
      </c>
      <c r="G420" s="256">
        <v>1614186.42</v>
      </c>
      <c r="H420" s="258">
        <v>1541548.03</v>
      </c>
      <c r="I420" s="279">
        <v>0</v>
      </c>
      <c r="J420" s="279">
        <v>0</v>
      </c>
      <c r="K420" s="279">
        <v>0</v>
      </c>
      <c r="L420" s="279">
        <v>294</v>
      </c>
      <c r="M420" s="279">
        <v>1541548.03</v>
      </c>
      <c r="N420" s="258"/>
      <c r="O420" s="258">
        <v>0</v>
      </c>
      <c r="P420" s="258"/>
      <c r="Q420" s="258">
        <v>0</v>
      </c>
      <c r="R420" s="258"/>
      <c r="S420" s="258">
        <v>0</v>
      </c>
      <c r="T420" s="259" t="s">
        <v>782</v>
      </c>
      <c r="U420" s="258">
        <v>0</v>
      </c>
      <c r="V420" s="280"/>
      <c r="W420" s="275">
        <v>0</v>
      </c>
      <c r="X420" s="258">
        <v>0</v>
      </c>
      <c r="Y420" s="275">
        <v>0</v>
      </c>
      <c r="Z420" s="275">
        <v>0</v>
      </c>
      <c r="AA420" s="275">
        <v>0</v>
      </c>
      <c r="AB420" s="275">
        <v>0</v>
      </c>
      <c r="AC420" s="275">
        <v>0</v>
      </c>
      <c r="AD420" s="275">
        <v>0</v>
      </c>
      <c r="AE420" s="275">
        <v>0</v>
      </c>
      <c r="AF420" s="275">
        <v>0</v>
      </c>
      <c r="AG420" s="275">
        <v>0</v>
      </c>
      <c r="AH420" s="275">
        <v>0</v>
      </c>
      <c r="AI420" s="275">
        <v>0</v>
      </c>
      <c r="AJ420" s="275">
        <v>48425.59</v>
      </c>
      <c r="AK420" s="275">
        <v>24212.799999999999</v>
      </c>
      <c r="AL420" s="275">
        <v>0</v>
      </c>
    </row>
    <row r="421" spans="1:38" s="38" customFormat="1" ht="12" hidden="1" customHeight="1" x14ac:dyDescent="0.2">
      <c r="A421" s="249">
        <v>105</v>
      </c>
      <c r="B421" s="250" t="s">
        <v>1630</v>
      </c>
      <c r="C421" s="254">
        <v>7.9616526901797728</v>
      </c>
      <c r="D421" s="263" t="s">
        <v>892</v>
      </c>
      <c r="E421" s="277">
        <v>2024</v>
      </c>
      <c r="F421" s="254">
        <v>348667.49</v>
      </c>
      <c r="G421" s="256">
        <v>856507.08</v>
      </c>
      <c r="H421" s="258">
        <v>817964.26</v>
      </c>
      <c r="I421" s="279">
        <v>0</v>
      </c>
      <c r="J421" s="279">
        <v>0</v>
      </c>
      <c r="K421" s="279">
        <v>0</v>
      </c>
      <c r="L421" s="279">
        <v>156</v>
      </c>
      <c r="M421" s="279">
        <v>817964.26</v>
      </c>
      <c r="N421" s="258"/>
      <c r="O421" s="258">
        <v>0</v>
      </c>
      <c r="P421" s="258"/>
      <c r="Q421" s="258">
        <v>0</v>
      </c>
      <c r="R421" s="258"/>
      <c r="S421" s="258">
        <v>0</v>
      </c>
      <c r="T421" s="259" t="s">
        <v>782</v>
      </c>
      <c r="U421" s="258">
        <v>0</v>
      </c>
      <c r="V421" s="280"/>
      <c r="W421" s="275">
        <v>0</v>
      </c>
      <c r="X421" s="258">
        <v>0</v>
      </c>
      <c r="Y421" s="275">
        <v>0</v>
      </c>
      <c r="Z421" s="275">
        <v>0</v>
      </c>
      <c r="AA421" s="275">
        <v>0</v>
      </c>
      <c r="AB421" s="275">
        <v>0</v>
      </c>
      <c r="AC421" s="275">
        <v>0</v>
      </c>
      <c r="AD421" s="275">
        <v>0</v>
      </c>
      <c r="AE421" s="275">
        <v>0</v>
      </c>
      <c r="AF421" s="275">
        <v>0</v>
      </c>
      <c r="AG421" s="275">
        <v>0</v>
      </c>
      <c r="AH421" s="275">
        <v>0</v>
      </c>
      <c r="AI421" s="275">
        <v>0</v>
      </c>
      <c r="AJ421" s="275">
        <v>25695.21</v>
      </c>
      <c r="AK421" s="275">
        <v>12847.61</v>
      </c>
      <c r="AL421" s="275">
        <v>0</v>
      </c>
    </row>
    <row r="422" spans="1:38" s="38" customFormat="1" ht="42" hidden="1" customHeight="1" x14ac:dyDescent="0.2">
      <c r="A422" s="327" t="s">
        <v>2209</v>
      </c>
      <c r="B422" s="327"/>
      <c r="C422" s="254"/>
      <c r="D422" s="263">
        <v>0</v>
      </c>
      <c r="E422" s="277"/>
      <c r="F422" s="254">
        <v>0</v>
      </c>
      <c r="G422" s="256">
        <v>7065994.1399999997</v>
      </c>
      <c r="H422" s="256">
        <v>2359512.29</v>
      </c>
      <c r="I422" s="256">
        <v>0</v>
      </c>
      <c r="J422" s="256">
        <v>0</v>
      </c>
      <c r="K422" s="256">
        <v>0</v>
      </c>
      <c r="L422" s="256">
        <v>450</v>
      </c>
      <c r="M422" s="256">
        <v>2359512.29</v>
      </c>
      <c r="N422" s="256">
        <v>0</v>
      </c>
      <c r="O422" s="256">
        <v>0</v>
      </c>
      <c r="P422" s="256">
        <v>0</v>
      </c>
      <c r="Q422" s="256">
        <v>0</v>
      </c>
      <c r="R422" s="256">
        <v>0</v>
      </c>
      <c r="S422" s="256">
        <v>0</v>
      </c>
      <c r="T422" s="278">
        <v>0</v>
      </c>
      <c r="U422" s="256">
        <v>0</v>
      </c>
      <c r="V422" s="256" t="s">
        <v>202</v>
      </c>
      <c r="W422" s="256">
        <v>604.79999999999995</v>
      </c>
      <c r="X422" s="256">
        <v>4388512.1100000003</v>
      </c>
      <c r="Y422" s="256">
        <v>0</v>
      </c>
      <c r="Z422" s="256">
        <v>0</v>
      </c>
      <c r="AA422" s="256">
        <v>0</v>
      </c>
      <c r="AB422" s="256">
        <v>0</v>
      </c>
      <c r="AC422" s="256">
        <v>0</v>
      </c>
      <c r="AD422" s="256">
        <v>0</v>
      </c>
      <c r="AE422" s="256">
        <v>0</v>
      </c>
      <c r="AF422" s="256">
        <v>0</v>
      </c>
      <c r="AG422" s="256">
        <v>0</v>
      </c>
      <c r="AH422" s="256">
        <v>0</v>
      </c>
      <c r="AI422" s="256">
        <v>0</v>
      </c>
      <c r="AJ422" s="256">
        <v>211979.81999999998</v>
      </c>
      <c r="AK422" s="256">
        <v>105989.92</v>
      </c>
      <c r="AL422" s="256">
        <v>0</v>
      </c>
    </row>
    <row r="423" spans="1:38" s="38" customFormat="1" ht="17.25" hidden="1" customHeight="1" x14ac:dyDescent="0.2">
      <c r="A423" s="328" t="s">
        <v>2222</v>
      </c>
      <c r="B423" s="329"/>
      <c r="C423" s="329"/>
      <c r="D423" s="329"/>
      <c r="E423" s="329"/>
      <c r="F423" s="329"/>
      <c r="G423" s="329"/>
      <c r="H423" s="329"/>
      <c r="I423" s="329"/>
      <c r="J423" s="329"/>
      <c r="K423" s="329"/>
      <c r="L423" s="329"/>
      <c r="M423" s="329"/>
      <c r="N423" s="329"/>
      <c r="O423" s="329"/>
      <c r="P423" s="329"/>
      <c r="Q423" s="329"/>
      <c r="R423" s="329"/>
      <c r="S423" s="329"/>
      <c r="T423" s="329"/>
      <c r="U423" s="329"/>
      <c r="V423" s="329"/>
      <c r="W423" s="329"/>
      <c r="X423" s="329"/>
      <c r="Y423" s="329"/>
      <c r="Z423" s="329"/>
      <c r="AA423" s="329"/>
      <c r="AB423" s="329"/>
      <c r="AC423" s="329"/>
      <c r="AD423" s="329"/>
      <c r="AE423" s="329"/>
      <c r="AF423" s="329"/>
      <c r="AG423" s="329"/>
      <c r="AH423" s="329"/>
      <c r="AI423" s="329"/>
      <c r="AJ423" s="329"/>
      <c r="AK423" s="329"/>
      <c r="AL423" s="330"/>
    </row>
    <row r="424" spans="1:38" s="38" customFormat="1" ht="12" hidden="1" customHeight="1" x14ac:dyDescent="0.2">
      <c r="A424" s="249">
        <v>106</v>
      </c>
      <c r="B424" s="250" t="s">
        <v>1639</v>
      </c>
      <c r="C424" s="254">
        <v>64.608034670702139</v>
      </c>
      <c r="D424" s="284">
        <v>1976</v>
      </c>
      <c r="E424" s="277">
        <v>2024</v>
      </c>
      <c r="F424" s="254">
        <v>462457.15</v>
      </c>
      <c r="G424" s="256">
        <v>5713733.5999999996</v>
      </c>
      <c r="H424" s="258">
        <v>0</v>
      </c>
      <c r="I424" s="279">
        <v>0</v>
      </c>
      <c r="J424" s="279">
        <v>0</v>
      </c>
      <c r="K424" s="279">
        <v>0</v>
      </c>
      <c r="L424" s="279">
        <v>0</v>
      </c>
      <c r="M424" s="279">
        <v>0</v>
      </c>
      <c r="N424" s="258"/>
      <c r="O424" s="258">
        <v>0</v>
      </c>
      <c r="P424" s="258"/>
      <c r="Q424" s="258">
        <v>0</v>
      </c>
      <c r="R424" s="258"/>
      <c r="S424" s="258">
        <v>0</v>
      </c>
      <c r="T424" s="259" t="s">
        <v>782</v>
      </c>
      <c r="U424" s="258">
        <v>0</v>
      </c>
      <c r="V424" s="280" t="s">
        <v>235</v>
      </c>
      <c r="W424" s="275">
        <v>752</v>
      </c>
      <c r="X424" s="258">
        <v>5456615.5899999999</v>
      </c>
      <c r="Y424" s="275">
        <v>0</v>
      </c>
      <c r="Z424" s="275">
        <v>0</v>
      </c>
      <c r="AA424" s="275">
        <v>0</v>
      </c>
      <c r="AB424" s="275">
        <v>0</v>
      </c>
      <c r="AC424" s="275">
        <v>0</v>
      </c>
      <c r="AD424" s="275">
        <v>0</v>
      </c>
      <c r="AE424" s="275">
        <v>0</v>
      </c>
      <c r="AF424" s="275">
        <v>0</v>
      </c>
      <c r="AG424" s="275">
        <v>0</v>
      </c>
      <c r="AH424" s="275">
        <v>0</v>
      </c>
      <c r="AI424" s="275">
        <v>0</v>
      </c>
      <c r="AJ424" s="275">
        <v>171412.01</v>
      </c>
      <c r="AK424" s="275">
        <v>85706</v>
      </c>
      <c r="AL424" s="275">
        <v>0</v>
      </c>
    </row>
    <row r="425" spans="1:38" s="38" customFormat="1" ht="12" hidden="1" customHeight="1" x14ac:dyDescent="0.2">
      <c r="A425" s="249">
        <v>107</v>
      </c>
      <c r="B425" s="250" t="s">
        <v>1640</v>
      </c>
      <c r="C425" s="254">
        <v>65.154865078546621</v>
      </c>
      <c r="D425" s="284">
        <v>1980</v>
      </c>
      <c r="E425" s="277">
        <v>2024</v>
      </c>
      <c r="F425" s="254">
        <v>483356.06</v>
      </c>
      <c r="G425" s="256">
        <v>6169616.5999999996</v>
      </c>
      <c r="H425" s="258">
        <v>0</v>
      </c>
      <c r="I425" s="279">
        <v>0</v>
      </c>
      <c r="J425" s="279">
        <v>0</v>
      </c>
      <c r="K425" s="279">
        <v>0</v>
      </c>
      <c r="L425" s="279">
        <v>0</v>
      </c>
      <c r="M425" s="279">
        <v>0</v>
      </c>
      <c r="N425" s="258"/>
      <c r="O425" s="258">
        <v>0</v>
      </c>
      <c r="P425" s="258"/>
      <c r="Q425" s="258">
        <v>0</v>
      </c>
      <c r="R425" s="258"/>
      <c r="S425" s="258">
        <v>0</v>
      </c>
      <c r="T425" s="259" t="s">
        <v>782</v>
      </c>
      <c r="U425" s="258">
        <v>0</v>
      </c>
      <c r="V425" s="280" t="s">
        <v>235</v>
      </c>
      <c r="W425" s="275">
        <v>812</v>
      </c>
      <c r="X425" s="258">
        <v>5891983.8499999996</v>
      </c>
      <c r="Y425" s="275">
        <v>0</v>
      </c>
      <c r="Z425" s="275">
        <v>0</v>
      </c>
      <c r="AA425" s="275">
        <v>0</v>
      </c>
      <c r="AB425" s="275">
        <v>0</v>
      </c>
      <c r="AC425" s="275">
        <v>0</v>
      </c>
      <c r="AD425" s="275">
        <v>0</v>
      </c>
      <c r="AE425" s="275">
        <v>0</v>
      </c>
      <c r="AF425" s="275">
        <v>0</v>
      </c>
      <c r="AG425" s="275">
        <v>0</v>
      </c>
      <c r="AH425" s="275">
        <v>0</v>
      </c>
      <c r="AI425" s="275">
        <v>0</v>
      </c>
      <c r="AJ425" s="275">
        <v>185088.5</v>
      </c>
      <c r="AK425" s="275">
        <v>92544.25</v>
      </c>
      <c r="AL425" s="275">
        <v>0</v>
      </c>
    </row>
    <row r="426" spans="1:38" s="38" customFormat="1" ht="44.25" hidden="1" customHeight="1" x14ac:dyDescent="0.2">
      <c r="A426" s="323" t="s">
        <v>2223</v>
      </c>
      <c r="B426" s="323"/>
      <c r="C426" s="254"/>
      <c r="D426" s="253"/>
      <c r="E426" s="277"/>
      <c r="F426" s="254"/>
      <c r="G426" s="256">
        <v>11883350.199999999</v>
      </c>
      <c r="H426" s="256">
        <v>0</v>
      </c>
      <c r="I426" s="256">
        <v>0</v>
      </c>
      <c r="J426" s="256">
        <v>0</v>
      </c>
      <c r="K426" s="256">
        <v>0</v>
      </c>
      <c r="L426" s="256">
        <v>0</v>
      </c>
      <c r="M426" s="256">
        <v>0</v>
      </c>
      <c r="N426" s="256">
        <v>0</v>
      </c>
      <c r="O426" s="256">
        <v>0</v>
      </c>
      <c r="P426" s="256">
        <v>0</v>
      </c>
      <c r="Q426" s="256">
        <v>0</v>
      </c>
      <c r="R426" s="256">
        <v>0</v>
      </c>
      <c r="S426" s="256">
        <v>0</v>
      </c>
      <c r="T426" s="278">
        <v>0</v>
      </c>
      <c r="U426" s="256">
        <v>0</v>
      </c>
      <c r="V426" s="256" t="s">
        <v>202</v>
      </c>
      <c r="W426" s="256">
        <v>1564</v>
      </c>
      <c r="X426" s="256">
        <v>11348599.439999999</v>
      </c>
      <c r="Y426" s="256">
        <v>0</v>
      </c>
      <c r="Z426" s="256">
        <v>0</v>
      </c>
      <c r="AA426" s="256">
        <v>0</v>
      </c>
      <c r="AB426" s="256">
        <v>0</v>
      </c>
      <c r="AC426" s="256">
        <v>0</v>
      </c>
      <c r="AD426" s="256">
        <v>0</v>
      </c>
      <c r="AE426" s="256">
        <v>0</v>
      </c>
      <c r="AF426" s="256">
        <v>0</v>
      </c>
      <c r="AG426" s="256">
        <v>0</v>
      </c>
      <c r="AH426" s="256">
        <v>0</v>
      </c>
      <c r="AI426" s="256">
        <v>0</v>
      </c>
      <c r="AJ426" s="256">
        <v>356500.51</v>
      </c>
      <c r="AK426" s="256">
        <v>178250.25</v>
      </c>
      <c r="AL426" s="256">
        <v>0</v>
      </c>
    </row>
    <row r="427" spans="1:38" s="38" customFormat="1" ht="12" hidden="1" customHeight="1" x14ac:dyDescent="0.2">
      <c r="A427" s="324" t="s">
        <v>185</v>
      </c>
      <c r="B427" s="325"/>
      <c r="C427" s="325"/>
      <c r="D427" s="325"/>
      <c r="E427" s="325"/>
      <c r="F427" s="325"/>
      <c r="G427" s="325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  <c r="T427" s="325"/>
      <c r="U427" s="325"/>
      <c r="V427" s="325"/>
      <c r="W427" s="325"/>
      <c r="X427" s="325"/>
      <c r="Y427" s="325"/>
      <c r="Z427" s="325"/>
      <c r="AA427" s="325"/>
      <c r="AB427" s="325"/>
      <c r="AC427" s="325"/>
      <c r="AD427" s="325"/>
      <c r="AE427" s="325"/>
      <c r="AF427" s="325"/>
      <c r="AG427" s="325"/>
      <c r="AH427" s="325"/>
      <c r="AI427" s="325"/>
      <c r="AJ427" s="325"/>
      <c r="AK427" s="325"/>
      <c r="AL427" s="326"/>
    </row>
    <row r="428" spans="1:38" s="38" customFormat="1" ht="12" hidden="1" customHeight="1" x14ac:dyDescent="0.2">
      <c r="A428" s="249">
        <v>108</v>
      </c>
      <c r="B428" s="250" t="s">
        <v>1646</v>
      </c>
      <c r="C428" s="254">
        <v>25.029720760074703</v>
      </c>
      <c r="D428" s="284">
        <v>1982</v>
      </c>
      <c r="E428" s="277">
        <v>2024</v>
      </c>
      <c r="F428" s="254">
        <v>1404022.88</v>
      </c>
      <c r="G428" s="256">
        <v>7609466.3399999999</v>
      </c>
      <c r="H428" s="258">
        <v>0</v>
      </c>
      <c r="I428" s="279">
        <v>0</v>
      </c>
      <c r="J428" s="279">
        <v>0</v>
      </c>
      <c r="K428" s="279">
        <v>0</v>
      </c>
      <c r="L428" s="279">
        <v>0</v>
      </c>
      <c r="M428" s="279">
        <v>0</v>
      </c>
      <c r="N428" s="258"/>
      <c r="O428" s="258">
        <v>0</v>
      </c>
      <c r="P428" s="258"/>
      <c r="Q428" s="258">
        <v>0</v>
      </c>
      <c r="R428" s="258"/>
      <c r="S428" s="258">
        <v>0</v>
      </c>
      <c r="T428" s="259" t="s">
        <v>782</v>
      </c>
      <c r="U428" s="258">
        <v>0</v>
      </c>
      <c r="V428" s="280" t="s">
        <v>234</v>
      </c>
      <c r="W428" s="275">
        <v>861</v>
      </c>
      <c r="X428" s="258">
        <v>7267040.3499999996</v>
      </c>
      <c r="Y428" s="275">
        <v>0</v>
      </c>
      <c r="Z428" s="275">
        <v>0</v>
      </c>
      <c r="AA428" s="275">
        <v>0</v>
      </c>
      <c r="AB428" s="275">
        <v>0</v>
      </c>
      <c r="AC428" s="275">
        <v>0</v>
      </c>
      <c r="AD428" s="275">
        <v>0</v>
      </c>
      <c r="AE428" s="275">
        <v>0</v>
      </c>
      <c r="AF428" s="275">
        <v>0</v>
      </c>
      <c r="AG428" s="275">
        <v>0</v>
      </c>
      <c r="AH428" s="275">
        <v>0</v>
      </c>
      <c r="AI428" s="275">
        <v>0</v>
      </c>
      <c r="AJ428" s="275">
        <v>228283.99</v>
      </c>
      <c r="AK428" s="275">
        <v>114142</v>
      </c>
      <c r="AL428" s="275">
        <v>0</v>
      </c>
    </row>
    <row r="429" spans="1:38" s="38" customFormat="1" ht="12" hidden="1" customHeight="1" x14ac:dyDescent="0.2">
      <c r="A429" s="249">
        <v>109</v>
      </c>
      <c r="B429" s="250" t="s">
        <v>1661</v>
      </c>
      <c r="C429" s="254">
        <v>40.373502718903879</v>
      </c>
      <c r="D429" s="284">
        <v>1985</v>
      </c>
      <c r="E429" s="277">
        <v>2024</v>
      </c>
      <c r="F429" s="254">
        <v>657129.59</v>
      </c>
      <c r="G429" s="256">
        <v>5371745.3700000001</v>
      </c>
      <c r="H429" s="258">
        <v>0</v>
      </c>
      <c r="I429" s="279">
        <v>0</v>
      </c>
      <c r="J429" s="279">
        <v>0</v>
      </c>
      <c r="K429" s="279">
        <v>0</v>
      </c>
      <c r="L429" s="279">
        <v>0</v>
      </c>
      <c r="M429" s="279">
        <v>0</v>
      </c>
      <c r="N429" s="258"/>
      <c r="O429" s="258">
        <v>0</v>
      </c>
      <c r="P429" s="258"/>
      <c r="Q429" s="258">
        <v>0</v>
      </c>
      <c r="R429" s="258"/>
      <c r="S429" s="258">
        <v>0</v>
      </c>
      <c r="T429" s="259" t="s">
        <v>782</v>
      </c>
      <c r="U429" s="258">
        <v>0</v>
      </c>
      <c r="V429" s="280" t="s">
        <v>235</v>
      </c>
      <c r="W429" s="275">
        <v>706.99</v>
      </c>
      <c r="X429" s="258">
        <v>5130016.83</v>
      </c>
      <c r="Y429" s="275">
        <v>0</v>
      </c>
      <c r="Z429" s="275">
        <v>0</v>
      </c>
      <c r="AA429" s="275">
        <v>0</v>
      </c>
      <c r="AB429" s="275">
        <v>0</v>
      </c>
      <c r="AC429" s="275">
        <v>0</v>
      </c>
      <c r="AD429" s="275">
        <v>0</v>
      </c>
      <c r="AE429" s="275">
        <v>0</v>
      </c>
      <c r="AF429" s="275">
        <v>0</v>
      </c>
      <c r="AG429" s="275">
        <v>0</v>
      </c>
      <c r="AH429" s="275">
        <v>0</v>
      </c>
      <c r="AI429" s="275">
        <v>0</v>
      </c>
      <c r="AJ429" s="275">
        <v>161152.35999999999</v>
      </c>
      <c r="AK429" s="275">
        <v>80576.179999999993</v>
      </c>
      <c r="AL429" s="275">
        <v>0</v>
      </c>
    </row>
    <row r="430" spans="1:38" s="38" customFormat="1" ht="12" hidden="1" customHeight="1" x14ac:dyDescent="0.2">
      <c r="A430" s="249">
        <v>110</v>
      </c>
      <c r="B430" s="250" t="s">
        <v>1674</v>
      </c>
      <c r="C430" s="254">
        <v>54.821199216837996</v>
      </c>
      <c r="D430" s="284">
        <v>1977</v>
      </c>
      <c r="E430" s="277">
        <v>2024</v>
      </c>
      <c r="F430" s="254">
        <v>456773.06</v>
      </c>
      <c r="G430" s="256">
        <v>4824761.75</v>
      </c>
      <c r="H430" s="258">
        <v>0</v>
      </c>
      <c r="I430" s="279">
        <v>0</v>
      </c>
      <c r="J430" s="279">
        <v>0</v>
      </c>
      <c r="K430" s="279">
        <v>0</v>
      </c>
      <c r="L430" s="279">
        <v>0</v>
      </c>
      <c r="M430" s="279">
        <v>0</v>
      </c>
      <c r="N430" s="258"/>
      <c r="O430" s="258">
        <v>0</v>
      </c>
      <c r="P430" s="258"/>
      <c r="Q430" s="258">
        <v>0</v>
      </c>
      <c r="R430" s="258"/>
      <c r="S430" s="258">
        <v>0</v>
      </c>
      <c r="T430" s="259" t="s">
        <v>782</v>
      </c>
      <c r="U430" s="258">
        <v>0</v>
      </c>
      <c r="V430" s="280" t="s">
        <v>235</v>
      </c>
      <c r="W430" s="275">
        <v>635</v>
      </c>
      <c r="X430" s="258">
        <v>4607647.47</v>
      </c>
      <c r="Y430" s="275">
        <v>0</v>
      </c>
      <c r="Z430" s="275">
        <v>0</v>
      </c>
      <c r="AA430" s="275">
        <v>0</v>
      </c>
      <c r="AB430" s="275">
        <v>0</v>
      </c>
      <c r="AC430" s="275">
        <v>0</v>
      </c>
      <c r="AD430" s="275">
        <v>0</v>
      </c>
      <c r="AE430" s="275">
        <v>0</v>
      </c>
      <c r="AF430" s="275">
        <v>0</v>
      </c>
      <c r="AG430" s="275">
        <v>0</v>
      </c>
      <c r="AH430" s="275">
        <v>0</v>
      </c>
      <c r="AI430" s="275">
        <v>0</v>
      </c>
      <c r="AJ430" s="275">
        <v>144742.85</v>
      </c>
      <c r="AK430" s="275">
        <v>72371.429999999993</v>
      </c>
      <c r="AL430" s="275">
        <v>0</v>
      </c>
    </row>
    <row r="431" spans="1:38" s="38" customFormat="1" ht="12" hidden="1" customHeight="1" x14ac:dyDescent="0.2">
      <c r="A431" s="249">
        <v>111</v>
      </c>
      <c r="B431" s="250" t="s">
        <v>1675</v>
      </c>
      <c r="C431" s="254">
        <v>72.216354834171113</v>
      </c>
      <c r="D431" s="284">
        <v>1978</v>
      </c>
      <c r="E431" s="277">
        <v>2024</v>
      </c>
      <c r="F431" s="254">
        <v>437946.63</v>
      </c>
      <c r="G431" s="256">
        <v>6084037.9000000004</v>
      </c>
      <c r="H431" s="258">
        <v>0</v>
      </c>
      <c r="I431" s="279">
        <v>0</v>
      </c>
      <c r="J431" s="279">
        <v>0</v>
      </c>
      <c r="K431" s="279">
        <v>0</v>
      </c>
      <c r="L431" s="279">
        <v>0</v>
      </c>
      <c r="M431" s="279">
        <v>0</v>
      </c>
      <c r="N431" s="258"/>
      <c r="O431" s="258">
        <v>0</v>
      </c>
      <c r="P431" s="258"/>
      <c r="Q431" s="258">
        <v>0</v>
      </c>
      <c r="R431" s="258"/>
      <c r="S431" s="258">
        <v>0</v>
      </c>
      <c r="T431" s="259" t="s">
        <v>782</v>
      </c>
      <c r="U431" s="258">
        <v>0</v>
      </c>
      <c r="V431" s="280" t="s">
        <v>234</v>
      </c>
      <c r="W431" s="275">
        <v>688.4</v>
      </c>
      <c r="X431" s="258">
        <v>5810256.1900000004</v>
      </c>
      <c r="Y431" s="275">
        <v>0</v>
      </c>
      <c r="Z431" s="275">
        <v>0</v>
      </c>
      <c r="AA431" s="275">
        <v>0</v>
      </c>
      <c r="AB431" s="275">
        <v>0</v>
      </c>
      <c r="AC431" s="275">
        <v>0</v>
      </c>
      <c r="AD431" s="275">
        <v>0</v>
      </c>
      <c r="AE431" s="275">
        <v>0</v>
      </c>
      <c r="AF431" s="275">
        <v>0</v>
      </c>
      <c r="AG431" s="275">
        <v>0</v>
      </c>
      <c r="AH431" s="275">
        <v>0</v>
      </c>
      <c r="AI431" s="275">
        <v>0</v>
      </c>
      <c r="AJ431" s="275">
        <v>182521.14</v>
      </c>
      <c r="AK431" s="275">
        <v>91260.57</v>
      </c>
      <c r="AL431" s="275">
        <v>0</v>
      </c>
    </row>
    <row r="432" spans="1:38" s="38" customFormat="1" ht="12" hidden="1" customHeight="1" x14ac:dyDescent="0.2">
      <c r="A432" s="249">
        <v>112</v>
      </c>
      <c r="B432" s="250" t="s">
        <v>1676</v>
      </c>
      <c r="C432" s="254">
        <v>66.987156693847865</v>
      </c>
      <c r="D432" s="284">
        <v>1977</v>
      </c>
      <c r="E432" s="277">
        <v>2024</v>
      </c>
      <c r="F432" s="254">
        <v>441435.01</v>
      </c>
      <c r="G432" s="256">
        <v>5690749.5700000003</v>
      </c>
      <c r="H432" s="258">
        <v>0</v>
      </c>
      <c r="I432" s="279">
        <v>0</v>
      </c>
      <c r="J432" s="279">
        <v>0</v>
      </c>
      <c r="K432" s="279">
        <v>0</v>
      </c>
      <c r="L432" s="279">
        <v>0</v>
      </c>
      <c r="M432" s="279">
        <v>0</v>
      </c>
      <c r="N432" s="258"/>
      <c r="O432" s="258">
        <v>0</v>
      </c>
      <c r="P432" s="258"/>
      <c r="Q432" s="258">
        <v>0</v>
      </c>
      <c r="R432" s="258"/>
      <c r="S432" s="258">
        <v>0</v>
      </c>
      <c r="T432" s="259" t="s">
        <v>782</v>
      </c>
      <c r="U432" s="258">
        <v>0</v>
      </c>
      <c r="V432" s="280" t="s">
        <v>234</v>
      </c>
      <c r="W432" s="275">
        <v>643.9</v>
      </c>
      <c r="X432" s="258">
        <v>5434665.8399999999</v>
      </c>
      <c r="Y432" s="275">
        <v>0</v>
      </c>
      <c r="Z432" s="275">
        <v>0</v>
      </c>
      <c r="AA432" s="275">
        <v>0</v>
      </c>
      <c r="AB432" s="275">
        <v>0</v>
      </c>
      <c r="AC432" s="275">
        <v>0</v>
      </c>
      <c r="AD432" s="275">
        <v>0</v>
      </c>
      <c r="AE432" s="275">
        <v>0</v>
      </c>
      <c r="AF432" s="275">
        <v>0</v>
      </c>
      <c r="AG432" s="275">
        <v>0</v>
      </c>
      <c r="AH432" s="275">
        <v>0</v>
      </c>
      <c r="AI432" s="275">
        <v>0</v>
      </c>
      <c r="AJ432" s="275">
        <v>170722.49</v>
      </c>
      <c r="AK432" s="275">
        <v>85361.24</v>
      </c>
      <c r="AL432" s="275">
        <v>0</v>
      </c>
    </row>
    <row r="433" spans="1:38" s="38" customFormat="1" ht="12" hidden="1" customHeight="1" x14ac:dyDescent="0.2">
      <c r="A433" s="249">
        <v>113</v>
      </c>
      <c r="B433" s="250" t="s">
        <v>1677</v>
      </c>
      <c r="C433" s="254">
        <v>69.583577577346091</v>
      </c>
      <c r="D433" s="284">
        <v>1979</v>
      </c>
      <c r="E433" s="277">
        <v>2024</v>
      </c>
      <c r="F433" s="254">
        <v>444609</v>
      </c>
      <c r="G433" s="256">
        <v>5860438.0099999998</v>
      </c>
      <c r="H433" s="258">
        <v>0</v>
      </c>
      <c r="I433" s="279">
        <v>0</v>
      </c>
      <c r="J433" s="279">
        <v>0</v>
      </c>
      <c r="K433" s="279">
        <v>0</v>
      </c>
      <c r="L433" s="279">
        <v>0</v>
      </c>
      <c r="M433" s="279">
        <v>0</v>
      </c>
      <c r="N433" s="258"/>
      <c r="O433" s="258">
        <v>0</v>
      </c>
      <c r="P433" s="258"/>
      <c r="Q433" s="258">
        <v>0</v>
      </c>
      <c r="R433" s="258"/>
      <c r="S433" s="258">
        <v>0</v>
      </c>
      <c r="T433" s="259" t="s">
        <v>782</v>
      </c>
      <c r="U433" s="258">
        <v>0</v>
      </c>
      <c r="V433" s="280" t="s">
        <v>234</v>
      </c>
      <c r="W433" s="275">
        <v>663.1</v>
      </c>
      <c r="X433" s="258">
        <v>5596718.2999999998</v>
      </c>
      <c r="Y433" s="275">
        <v>0</v>
      </c>
      <c r="Z433" s="275">
        <v>0</v>
      </c>
      <c r="AA433" s="275">
        <v>0</v>
      </c>
      <c r="AB433" s="275">
        <v>0</v>
      </c>
      <c r="AC433" s="275">
        <v>0</v>
      </c>
      <c r="AD433" s="275">
        <v>0</v>
      </c>
      <c r="AE433" s="275">
        <v>0</v>
      </c>
      <c r="AF433" s="275">
        <v>0</v>
      </c>
      <c r="AG433" s="275">
        <v>0</v>
      </c>
      <c r="AH433" s="275">
        <v>0</v>
      </c>
      <c r="AI433" s="275">
        <v>0</v>
      </c>
      <c r="AJ433" s="275">
        <v>175813.14</v>
      </c>
      <c r="AK433" s="275">
        <v>87906.57</v>
      </c>
      <c r="AL433" s="275">
        <v>0</v>
      </c>
    </row>
    <row r="434" spans="1:38" s="38" customFormat="1" ht="35.25" hidden="1" customHeight="1" x14ac:dyDescent="0.2">
      <c r="A434" s="323" t="s">
        <v>126</v>
      </c>
      <c r="B434" s="323"/>
      <c r="C434" s="254"/>
      <c r="D434" s="253"/>
      <c r="E434" s="277"/>
      <c r="F434" s="254"/>
      <c r="G434" s="256">
        <v>35441198.939999998</v>
      </c>
      <c r="H434" s="256">
        <v>0</v>
      </c>
      <c r="I434" s="256">
        <v>0</v>
      </c>
      <c r="J434" s="256">
        <v>0</v>
      </c>
      <c r="K434" s="256">
        <v>0</v>
      </c>
      <c r="L434" s="256">
        <v>0</v>
      </c>
      <c r="M434" s="256">
        <v>0</v>
      </c>
      <c r="N434" s="256">
        <v>0</v>
      </c>
      <c r="O434" s="256">
        <v>0</v>
      </c>
      <c r="P434" s="256">
        <v>0</v>
      </c>
      <c r="Q434" s="256">
        <v>0</v>
      </c>
      <c r="R434" s="256">
        <v>0</v>
      </c>
      <c r="S434" s="256">
        <v>0</v>
      </c>
      <c r="T434" s="278">
        <v>0</v>
      </c>
      <c r="U434" s="256">
        <v>0</v>
      </c>
      <c r="V434" s="256" t="s">
        <v>202</v>
      </c>
      <c r="W434" s="256">
        <v>4198.3900000000003</v>
      </c>
      <c r="X434" s="256">
        <v>33846344.979999997</v>
      </c>
      <c r="Y434" s="256">
        <v>0</v>
      </c>
      <c r="Z434" s="256">
        <v>0</v>
      </c>
      <c r="AA434" s="256">
        <v>0</v>
      </c>
      <c r="AB434" s="256">
        <v>0</v>
      </c>
      <c r="AC434" s="256">
        <v>0</v>
      </c>
      <c r="AD434" s="256">
        <v>0</v>
      </c>
      <c r="AE434" s="256">
        <v>0</v>
      </c>
      <c r="AF434" s="256">
        <v>0</v>
      </c>
      <c r="AG434" s="256">
        <v>0</v>
      </c>
      <c r="AH434" s="256">
        <v>0</v>
      </c>
      <c r="AI434" s="256">
        <v>0</v>
      </c>
      <c r="AJ434" s="256">
        <v>1063235.97</v>
      </c>
      <c r="AK434" s="256">
        <v>531617.99</v>
      </c>
      <c r="AL434" s="256">
        <v>0</v>
      </c>
    </row>
    <row r="435" spans="1:38" s="38" customFormat="1" ht="12" hidden="1" customHeight="1" x14ac:dyDescent="0.2">
      <c r="A435" s="328" t="s">
        <v>2224</v>
      </c>
      <c r="B435" s="329"/>
      <c r="C435" s="329"/>
      <c r="D435" s="329"/>
      <c r="E435" s="329"/>
      <c r="F435" s="329"/>
      <c r="G435" s="329"/>
      <c r="H435" s="329"/>
      <c r="I435" s="329"/>
      <c r="J435" s="329"/>
      <c r="K435" s="329"/>
      <c r="L435" s="329"/>
      <c r="M435" s="329"/>
      <c r="N435" s="329"/>
      <c r="O435" s="329"/>
      <c r="P435" s="329"/>
      <c r="Q435" s="329"/>
      <c r="R435" s="329"/>
      <c r="S435" s="329"/>
      <c r="T435" s="329"/>
      <c r="U435" s="329"/>
      <c r="V435" s="329"/>
      <c r="W435" s="329"/>
      <c r="X435" s="329"/>
      <c r="Y435" s="329"/>
      <c r="Z435" s="329"/>
      <c r="AA435" s="329"/>
      <c r="AB435" s="329"/>
      <c r="AC435" s="329"/>
      <c r="AD435" s="329"/>
      <c r="AE435" s="329"/>
      <c r="AF435" s="329"/>
      <c r="AG435" s="329"/>
      <c r="AH435" s="329"/>
      <c r="AI435" s="329"/>
      <c r="AJ435" s="329"/>
      <c r="AK435" s="329"/>
      <c r="AL435" s="330"/>
    </row>
    <row r="436" spans="1:38" s="38" customFormat="1" ht="12" hidden="1" customHeight="1" x14ac:dyDescent="0.2">
      <c r="A436" s="249">
        <v>114</v>
      </c>
      <c r="B436" s="250" t="s">
        <v>1694</v>
      </c>
      <c r="C436" s="254">
        <v>38.690448427516394</v>
      </c>
      <c r="D436" s="284">
        <v>1985</v>
      </c>
      <c r="E436" s="277">
        <v>2024</v>
      </c>
      <c r="F436" s="254">
        <v>602862.71</v>
      </c>
      <c r="G436" s="256">
        <v>5265448.6500000004</v>
      </c>
      <c r="H436" s="258">
        <v>0</v>
      </c>
      <c r="I436" s="279">
        <v>0</v>
      </c>
      <c r="J436" s="279">
        <v>0</v>
      </c>
      <c r="K436" s="279">
        <v>0</v>
      </c>
      <c r="L436" s="279">
        <v>0</v>
      </c>
      <c r="M436" s="279">
        <v>0</v>
      </c>
      <c r="N436" s="258"/>
      <c r="O436" s="258">
        <v>0</v>
      </c>
      <c r="P436" s="258"/>
      <c r="Q436" s="258">
        <v>0</v>
      </c>
      <c r="R436" s="258"/>
      <c r="S436" s="258">
        <v>0</v>
      </c>
      <c r="T436" s="259" t="s">
        <v>782</v>
      </c>
      <c r="U436" s="258">
        <v>0</v>
      </c>
      <c r="V436" s="280" t="s">
        <v>235</v>
      </c>
      <c r="W436" s="275">
        <v>693</v>
      </c>
      <c r="X436" s="258">
        <v>5028503.46</v>
      </c>
      <c r="Y436" s="275">
        <v>0</v>
      </c>
      <c r="Z436" s="275">
        <v>0</v>
      </c>
      <c r="AA436" s="275">
        <v>0</v>
      </c>
      <c r="AB436" s="275">
        <v>0</v>
      </c>
      <c r="AC436" s="275">
        <v>0</v>
      </c>
      <c r="AD436" s="275">
        <v>0</v>
      </c>
      <c r="AE436" s="275">
        <v>0</v>
      </c>
      <c r="AF436" s="275">
        <v>0</v>
      </c>
      <c r="AG436" s="275">
        <v>0</v>
      </c>
      <c r="AH436" s="275">
        <v>0</v>
      </c>
      <c r="AI436" s="275">
        <v>0</v>
      </c>
      <c r="AJ436" s="275">
        <v>157963.46</v>
      </c>
      <c r="AK436" s="275">
        <v>78981.73</v>
      </c>
      <c r="AL436" s="275">
        <v>0</v>
      </c>
    </row>
    <row r="437" spans="1:38" s="38" customFormat="1" ht="41.25" hidden="1" customHeight="1" x14ac:dyDescent="0.2">
      <c r="A437" s="327" t="s">
        <v>11</v>
      </c>
      <c r="B437" s="327"/>
      <c r="C437" s="254"/>
      <c r="D437" s="253"/>
      <c r="E437" s="277"/>
      <c r="F437" s="254"/>
      <c r="G437" s="256">
        <v>5265448.6500000004</v>
      </c>
      <c r="H437" s="256">
        <v>0</v>
      </c>
      <c r="I437" s="256">
        <v>0</v>
      </c>
      <c r="J437" s="256">
        <v>0</v>
      </c>
      <c r="K437" s="256">
        <v>0</v>
      </c>
      <c r="L437" s="256">
        <v>0</v>
      </c>
      <c r="M437" s="256">
        <v>0</v>
      </c>
      <c r="N437" s="256">
        <v>0</v>
      </c>
      <c r="O437" s="256">
        <v>0</v>
      </c>
      <c r="P437" s="256">
        <v>0</v>
      </c>
      <c r="Q437" s="256">
        <v>0</v>
      </c>
      <c r="R437" s="256">
        <v>0</v>
      </c>
      <c r="S437" s="256">
        <v>0</v>
      </c>
      <c r="T437" s="278">
        <v>0</v>
      </c>
      <c r="U437" s="256">
        <v>0</v>
      </c>
      <c r="V437" s="256" t="s">
        <v>202</v>
      </c>
      <c r="W437" s="256">
        <v>693</v>
      </c>
      <c r="X437" s="256">
        <v>5028503.46</v>
      </c>
      <c r="Y437" s="256">
        <v>0</v>
      </c>
      <c r="Z437" s="256">
        <v>0</v>
      </c>
      <c r="AA437" s="256">
        <v>0</v>
      </c>
      <c r="AB437" s="256">
        <v>0</v>
      </c>
      <c r="AC437" s="256">
        <v>0</v>
      </c>
      <c r="AD437" s="256">
        <v>0</v>
      </c>
      <c r="AE437" s="256">
        <v>0</v>
      </c>
      <c r="AF437" s="256">
        <v>0</v>
      </c>
      <c r="AG437" s="256">
        <v>0</v>
      </c>
      <c r="AH437" s="256">
        <v>0</v>
      </c>
      <c r="AI437" s="256">
        <v>0</v>
      </c>
      <c r="AJ437" s="256">
        <v>157963.46</v>
      </c>
      <c r="AK437" s="256">
        <v>78981.73</v>
      </c>
      <c r="AL437" s="256">
        <v>0</v>
      </c>
    </row>
    <row r="438" spans="1:38" s="38" customFormat="1" ht="12" hidden="1" customHeight="1" x14ac:dyDescent="0.2">
      <c r="A438" s="324" t="s">
        <v>205</v>
      </c>
      <c r="B438" s="325"/>
      <c r="C438" s="325"/>
      <c r="D438" s="325"/>
      <c r="E438" s="325"/>
      <c r="F438" s="325"/>
      <c r="G438" s="325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  <c r="T438" s="325"/>
      <c r="U438" s="325"/>
      <c r="V438" s="325"/>
      <c r="W438" s="325"/>
      <c r="X438" s="325"/>
      <c r="Y438" s="325"/>
      <c r="Z438" s="325"/>
      <c r="AA438" s="325"/>
      <c r="AB438" s="325"/>
      <c r="AC438" s="325"/>
      <c r="AD438" s="325"/>
      <c r="AE438" s="325"/>
      <c r="AF438" s="325"/>
      <c r="AG438" s="325"/>
      <c r="AH438" s="325"/>
      <c r="AI438" s="325"/>
      <c r="AJ438" s="325"/>
      <c r="AK438" s="325"/>
      <c r="AL438" s="326"/>
    </row>
    <row r="439" spans="1:38" s="38" customFormat="1" ht="12" hidden="1" customHeight="1" x14ac:dyDescent="0.2">
      <c r="A439" s="249">
        <v>115</v>
      </c>
      <c r="B439" s="250" t="s">
        <v>1705</v>
      </c>
      <c r="C439" s="254">
        <v>90.930834245654466</v>
      </c>
      <c r="D439" s="284">
        <v>1982</v>
      </c>
      <c r="E439" s="277">
        <v>2024</v>
      </c>
      <c r="F439" s="254">
        <v>662347.31999999995</v>
      </c>
      <c r="G439" s="256">
        <v>10130975.09</v>
      </c>
      <c r="H439" s="258">
        <v>8765177.4800000004</v>
      </c>
      <c r="I439" s="256">
        <v>1161148.74</v>
      </c>
      <c r="J439" s="279">
        <v>860</v>
      </c>
      <c r="K439" s="279">
        <v>4727082.49</v>
      </c>
      <c r="L439" s="279">
        <v>312</v>
      </c>
      <c r="M439" s="279">
        <v>1635928.52</v>
      </c>
      <c r="N439" s="258">
        <v>250</v>
      </c>
      <c r="O439" s="258">
        <v>587212.79</v>
      </c>
      <c r="P439" s="258"/>
      <c r="Q439" s="258">
        <v>0</v>
      </c>
      <c r="R439" s="258">
        <v>250</v>
      </c>
      <c r="S439" s="258">
        <v>653804.93999999994</v>
      </c>
      <c r="T439" s="259">
        <v>0</v>
      </c>
      <c r="U439" s="258">
        <v>0</v>
      </c>
      <c r="V439" s="280"/>
      <c r="W439" s="275">
        <v>0</v>
      </c>
      <c r="X439" s="258">
        <v>0</v>
      </c>
      <c r="Y439" s="275">
        <v>0</v>
      </c>
      <c r="Z439" s="275">
        <v>0</v>
      </c>
      <c r="AA439" s="275">
        <v>0</v>
      </c>
      <c r="AB439" s="275">
        <v>0</v>
      </c>
      <c r="AC439" s="275">
        <v>0</v>
      </c>
      <c r="AD439" s="275">
        <v>0</v>
      </c>
      <c r="AE439" s="275">
        <v>0</v>
      </c>
      <c r="AF439" s="275">
        <v>0</v>
      </c>
      <c r="AG439" s="275">
        <v>0</v>
      </c>
      <c r="AH439" s="275">
        <v>0</v>
      </c>
      <c r="AI439" s="275">
        <v>909903.73</v>
      </c>
      <c r="AJ439" s="275">
        <v>303929.25</v>
      </c>
      <c r="AK439" s="275">
        <v>151964.63</v>
      </c>
      <c r="AL439" s="275">
        <v>0</v>
      </c>
    </row>
    <row r="440" spans="1:38" s="38" customFormat="1" ht="12" hidden="1" customHeight="1" x14ac:dyDescent="0.2">
      <c r="A440" s="249">
        <v>116</v>
      </c>
      <c r="B440" s="250" t="s">
        <v>1706</v>
      </c>
      <c r="C440" s="254">
        <v>36.40123811087846</v>
      </c>
      <c r="D440" s="284">
        <v>1984</v>
      </c>
      <c r="E440" s="277">
        <v>2024</v>
      </c>
      <c r="F440" s="254">
        <v>645276.88</v>
      </c>
      <c r="G440" s="256">
        <v>3305151.75</v>
      </c>
      <c r="H440" s="258">
        <v>0</v>
      </c>
      <c r="I440" s="279">
        <v>0</v>
      </c>
      <c r="J440" s="279">
        <v>0</v>
      </c>
      <c r="K440" s="279">
        <v>0</v>
      </c>
      <c r="L440" s="279">
        <v>0</v>
      </c>
      <c r="M440" s="279">
        <v>0</v>
      </c>
      <c r="N440" s="258"/>
      <c r="O440" s="258">
        <v>0</v>
      </c>
      <c r="P440" s="258"/>
      <c r="Q440" s="258">
        <v>0</v>
      </c>
      <c r="R440" s="258"/>
      <c r="S440" s="258">
        <v>0</v>
      </c>
      <c r="T440" s="259" t="s">
        <v>782</v>
      </c>
      <c r="U440" s="258">
        <v>0</v>
      </c>
      <c r="V440" s="280" t="s">
        <v>235</v>
      </c>
      <c r="W440" s="275">
        <v>435</v>
      </c>
      <c r="X440" s="258">
        <v>3156419.92</v>
      </c>
      <c r="Y440" s="275">
        <v>0</v>
      </c>
      <c r="Z440" s="275">
        <v>0</v>
      </c>
      <c r="AA440" s="275">
        <v>0</v>
      </c>
      <c r="AB440" s="275">
        <v>0</v>
      </c>
      <c r="AC440" s="275">
        <v>0</v>
      </c>
      <c r="AD440" s="275">
        <v>0</v>
      </c>
      <c r="AE440" s="275">
        <v>0</v>
      </c>
      <c r="AF440" s="275">
        <v>0</v>
      </c>
      <c r="AG440" s="275">
        <v>0</v>
      </c>
      <c r="AH440" s="275">
        <v>0</v>
      </c>
      <c r="AI440" s="275">
        <v>0</v>
      </c>
      <c r="AJ440" s="275">
        <v>99154.55</v>
      </c>
      <c r="AK440" s="275">
        <v>49577.279999999999</v>
      </c>
      <c r="AL440" s="275">
        <v>0</v>
      </c>
    </row>
    <row r="441" spans="1:38" s="38" customFormat="1" ht="50.25" hidden="1" customHeight="1" x14ac:dyDescent="0.2">
      <c r="A441" s="387" t="s">
        <v>16</v>
      </c>
      <c r="B441" s="388"/>
      <c r="C441" s="254"/>
      <c r="D441" s="263">
        <v>0</v>
      </c>
      <c r="E441" s="277"/>
      <c r="F441" s="254">
        <v>0</v>
      </c>
      <c r="G441" s="256">
        <v>13436126.84</v>
      </c>
      <c r="H441" s="256">
        <v>8765177.4800000004</v>
      </c>
      <c r="I441" s="256">
        <v>1161148.74</v>
      </c>
      <c r="J441" s="256">
        <v>860</v>
      </c>
      <c r="K441" s="256">
        <v>4727082.49</v>
      </c>
      <c r="L441" s="256">
        <v>312</v>
      </c>
      <c r="M441" s="256">
        <v>1635928.52</v>
      </c>
      <c r="N441" s="256">
        <v>250</v>
      </c>
      <c r="O441" s="256">
        <v>587212.79</v>
      </c>
      <c r="P441" s="256">
        <v>0</v>
      </c>
      <c r="Q441" s="256">
        <v>0</v>
      </c>
      <c r="R441" s="256">
        <v>250</v>
      </c>
      <c r="S441" s="256">
        <v>653804.93999999994</v>
      </c>
      <c r="T441" s="278">
        <v>0</v>
      </c>
      <c r="U441" s="256">
        <v>0</v>
      </c>
      <c r="V441" s="256" t="s">
        <v>202</v>
      </c>
      <c r="W441" s="256">
        <v>435</v>
      </c>
      <c r="X441" s="256">
        <v>3156419.92</v>
      </c>
      <c r="Y441" s="256">
        <v>0</v>
      </c>
      <c r="Z441" s="256">
        <v>0</v>
      </c>
      <c r="AA441" s="256">
        <v>0</v>
      </c>
      <c r="AB441" s="256">
        <v>0</v>
      </c>
      <c r="AC441" s="256">
        <v>0</v>
      </c>
      <c r="AD441" s="256">
        <v>0</v>
      </c>
      <c r="AE441" s="256">
        <v>0</v>
      </c>
      <c r="AF441" s="256">
        <v>0</v>
      </c>
      <c r="AG441" s="256">
        <v>0</v>
      </c>
      <c r="AH441" s="256">
        <v>0</v>
      </c>
      <c r="AI441" s="256">
        <v>909903.73</v>
      </c>
      <c r="AJ441" s="256">
        <v>403083.8</v>
      </c>
      <c r="AK441" s="256">
        <v>201541.91</v>
      </c>
      <c r="AL441" s="256">
        <v>0</v>
      </c>
    </row>
    <row r="442" spans="1:38" s="165" customFormat="1" ht="12" customHeight="1" x14ac:dyDescent="0.2">
      <c r="A442" s="324" t="s">
        <v>231</v>
      </c>
      <c r="B442" s="325"/>
      <c r="C442" s="325"/>
      <c r="D442" s="325"/>
      <c r="E442" s="325"/>
      <c r="F442" s="325"/>
      <c r="G442" s="325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  <c r="T442" s="325"/>
      <c r="U442" s="325"/>
      <c r="V442" s="325"/>
      <c r="W442" s="325"/>
      <c r="X442" s="325"/>
      <c r="Y442" s="325"/>
      <c r="Z442" s="325"/>
      <c r="AA442" s="325"/>
      <c r="AB442" s="325"/>
      <c r="AC442" s="325"/>
      <c r="AD442" s="325"/>
      <c r="AE442" s="325"/>
      <c r="AF442" s="325"/>
      <c r="AG442" s="325"/>
      <c r="AH442" s="325"/>
      <c r="AI442" s="325"/>
      <c r="AJ442" s="325"/>
      <c r="AK442" s="325"/>
      <c r="AL442" s="326"/>
    </row>
    <row r="443" spans="1:38" s="165" customFormat="1" ht="12" customHeight="1" x14ac:dyDescent="0.2">
      <c r="A443" s="249">
        <v>117</v>
      </c>
      <c r="B443" s="250" t="s">
        <v>1707</v>
      </c>
      <c r="C443" s="254">
        <v>81.779601237421801</v>
      </c>
      <c r="D443" s="263" t="s">
        <v>938</v>
      </c>
      <c r="E443" s="277">
        <v>2025</v>
      </c>
      <c r="F443" s="254">
        <v>198306.05</v>
      </c>
      <c r="G443" s="256">
        <v>4528437.8</v>
      </c>
      <c r="H443" s="258">
        <v>0</v>
      </c>
      <c r="I443" s="279">
        <v>0</v>
      </c>
      <c r="J443" s="279">
        <v>0</v>
      </c>
      <c r="K443" s="279">
        <v>0</v>
      </c>
      <c r="L443" s="279">
        <v>0</v>
      </c>
      <c r="M443" s="279">
        <v>0</v>
      </c>
      <c r="N443" s="258"/>
      <c r="O443" s="258">
        <v>0</v>
      </c>
      <c r="P443" s="258"/>
      <c r="Q443" s="258">
        <v>0</v>
      </c>
      <c r="R443" s="258"/>
      <c r="S443" s="258">
        <v>0</v>
      </c>
      <c r="T443" s="257">
        <v>0</v>
      </c>
      <c r="U443" s="258">
        <v>0</v>
      </c>
      <c r="V443" s="280" t="s">
        <v>235</v>
      </c>
      <c r="W443" s="275">
        <v>596</v>
      </c>
      <c r="X443" s="258">
        <v>4324658.0999999996</v>
      </c>
      <c r="Y443" s="275">
        <v>0</v>
      </c>
      <c r="Z443" s="275">
        <v>0</v>
      </c>
      <c r="AA443" s="275">
        <v>0</v>
      </c>
      <c r="AB443" s="275">
        <v>0</v>
      </c>
      <c r="AC443" s="275">
        <v>0</v>
      </c>
      <c r="AD443" s="275">
        <v>0</v>
      </c>
      <c r="AE443" s="275">
        <v>0</v>
      </c>
      <c r="AF443" s="275">
        <v>0</v>
      </c>
      <c r="AG443" s="275">
        <v>0</v>
      </c>
      <c r="AH443" s="275">
        <v>0</v>
      </c>
      <c r="AI443" s="275">
        <v>0</v>
      </c>
      <c r="AJ443" s="275">
        <v>135853.13</v>
      </c>
      <c r="AK443" s="275">
        <v>67926.570000000007</v>
      </c>
      <c r="AL443" s="275">
        <v>0</v>
      </c>
    </row>
    <row r="444" spans="1:38" s="165" customFormat="1" ht="29.25" customHeight="1" x14ac:dyDescent="0.2">
      <c r="A444" s="323" t="s">
        <v>2280</v>
      </c>
      <c r="B444" s="323"/>
      <c r="C444" s="254"/>
      <c r="D444" s="263">
        <v>0</v>
      </c>
      <c r="E444" s="277"/>
      <c r="F444" s="254">
        <v>0</v>
      </c>
      <c r="G444" s="256">
        <v>4528437.8</v>
      </c>
      <c r="H444" s="256">
        <v>0</v>
      </c>
      <c r="I444" s="256">
        <v>0</v>
      </c>
      <c r="J444" s="256">
        <v>0</v>
      </c>
      <c r="K444" s="256">
        <v>0</v>
      </c>
      <c r="L444" s="256">
        <v>0</v>
      </c>
      <c r="M444" s="256">
        <v>0</v>
      </c>
      <c r="N444" s="256">
        <v>0</v>
      </c>
      <c r="O444" s="256">
        <v>0</v>
      </c>
      <c r="P444" s="256">
        <v>0</v>
      </c>
      <c r="Q444" s="256">
        <v>0</v>
      </c>
      <c r="R444" s="256">
        <v>0</v>
      </c>
      <c r="S444" s="256">
        <v>0</v>
      </c>
      <c r="T444" s="278">
        <v>0</v>
      </c>
      <c r="U444" s="256">
        <v>0</v>
      </c>
      <c r="V444" s="256" t="s">
        <v>202</v>
      </c>
      <c r="W444" s="256">
        <v>596</v>
      </c>
      <c r="X444" s="256">
        <v>4324658.0999999996</v>
      </c>
      <c r="Y444" s="256">
        <v>0</v>
      </c>
      <c r="Z444" s="256">
        <v>0</v>
      </c>
      <c r="AA444" s="256">
        <v>0</v>
      </c>
      <c r="AB444" s="256">
        <v>0</v>
      </c>
      <c r="AC444" s="256">
        <v>0</v>
      </c>
      <c r="AD444" s="256">
        <v>0</v>
      </c>
      <c r="AE444" s="256">
        <v>0</v>
      </c>
      <c r="AF444" s="256">
        <v>0</v>
      </c>
      <c r="AG444" s="256">
        <v>0</v>
      </c>
      <c r="AH444" s="256">
        <v>0</v>
      </c>
      <c r="AI444" s="256">
        <v>0</v>
      </c>
      <c r="AJ444" s="256">
        <v>135853.13</v>
      </c>
      <c r="AK444" s="256">
        <v>67926.570000000007</v>
      </c>
      <c r="AL444" s="256">
        <v>0</v>
      </c>
    </row>
    <row r="445" spans="1:38" s="38" customFormat="1" ht="12" hidden="1" customHeight="1" x14ac:dyDescent="0.2">
      <c r="A445" s="324" t="s">
        <v>2225</v>
      </c>
      <c r="B445" s="325"/>
      <c r="C445" s="325"/>
      <c r="D445" s="325"/>
      <c r="E445" s="325"/>
      <c r="F445" s="325"/>
      <c r="G445" s="325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  <c r="T445" s="325"/>
      <c r="U445" s="325"/>
      <c r="V445" s="325"/>
      <c r="W445" s="325"/>
      <c r="X445" s="325"/>
      <c r="Y445" s="325"/>
      <c r="Z445" s="325"/>
      <c r="AA445" s="325"/>
      <c r="AB445" s="325"/>
      <c r="AC445" s="325"/>
      <c r="AD445" s="325"/>
      <c r="AE445" s="325"/>
      <c r="AF445" s="325"/>
      <c r="AG445" s="325"/>
      <c r="AH445" s="325"/>
      <c r="AI445" s="325"/>
      <c r="AJ445" s="325"/>
      <c r="AK445" s="325"/>
      <c r="AL445" s="326"/>
    </row>
    <row r="446" spans="1:38" s="38" customFormat="1" ht="12" hidden="1" customHeight="1" x14ac:dyDescent="0.2">
      <c r="A446" s="249">
        <v>118</v>
      </c>
      <c r="B446" s="262" t="s">
        <v>787</v>
      </c>
      <c r="C446" s="254">
        <v>93.426202786945339</v>
      </c>
      <c r="D446" s="263">
        <v>1970</v>
      </c>
      <c r="E446" s="264">
        <v>2024</v>
      </c>
      <c r="F446" s="254">
        <v>179490.24</v>
      </c>
      <c r="G446" s="256">
        <v>3236769.3</v>
      </c>
      <c r="H446" s="258">
        <v>0</v>
      </c>
      <c r="I446" s="256">
        <v>0</v>
      </c>
      <c r="J446" s="256">
        <v>0</v>
      </c>
      <c r="K446" s="256">
        <v>0</v>
      </c>
      <c r="L446" s="256">
        <v>0</v>
      </c>
      <c r="M446" s="256">
        <v>0</v>
      </c>
      <c r="N446" s="258">
        <v>0</v>
      </c>
      <c r="O446" s="258">
        <v>0</v>
      </c>
      <c r="P446" s="258">
        <v>0</v>
      </c>
      <c r="Q446" s="258">
        <v>0</v>
      </c>
      <c r="R446" s="258">
        <v>0</v>
      </c>
      <c r="S446" s="258">
        <v>0</v>
      </c>
      <c r="T446" s="249">
        <v>0</v>
      </c>
      <c r="U446" s="258">
        <v>0</v>
      </c>
      <c r="V446" s="276" t="s">
        <v>235</v>
      </c>
      <c r="W446" s="258">
        <v>426</v>
      </c>
      <c r="X446" s="258">
        <v>3091114.68</v>
      </c>
      <c r="Y446" s="275">
        <v>0</v>
      </c>
      <c r="Z446" s="275">
        <v>0</v>
      </c>
      <c r="AA446" s="275">
        <v>0</v>
      </c>
      <c r="AB446" s="275">
        <v>0</v>
      </c>
      <c r="AC446" s="275">
        <v>0</v>
      </c>
      <c r="AD446" s="275">
        <v>0</v>
      </c>
      <c r="AE446" s="275">
        <v>0</v>
      </c>
      <c r="AF446" s="275">
        <v>0</v>
      </c>
      <c r="AG446" s="275">
        <v>0</v>
      </c>
      <c r="AH446" s="275">
        <v>0</v>
      </c>
      <c r="AI446" s="275">
        <v>0</v>
      </c>
      <c r="AJ446" s="275">
        <v>97103.08</v>
      </c>
      <c r="AK446" s="275">
        <v>48551.54</v>
      </c>
      <c r="AL446" s="275">
        <v>0</v>
      </c>
    </row>
    <row r="447" spans="1:38" s="38" customFormat="1" ht="42.75" hidden="1" customHeight="1" x14ac:dyDescent="0.2">
      <c r="A447" s="323" t="s">
        <v>2226</v>
      </c>
      <c r="B447" s="323"/>
      <c r="C447" s="254"/>
      <c r="D447" s="263">
        <v>0</v>
      </c>
      <c r="E447" s="277"/>
      <c r="F447" s="254">
        <v>0</v>
      </c>
      <c r="G447" s="256">
        <v>3236769.3</v>
      </c>
      <c r="H447" s="256">
        <v>0</v>
      </c>
      <c r="I447" s="256">
        <v>0</v>
      </c>
      <c r="J447" s="256">
        <v>0</v>
      </c>
      <c r="K447" s="256">
        <v>0</v>
      </c>
      <c r="L447" s="256">
        <v>0</v>
      </c>
      <c r="M447" s="256">
        <v>0</v>
      </c>
      <c r="N447" s="256">
        <v>0</v>
      </c>
      <c r="O447" s="256">
        <v>0</v>
      </c>
      <c r="P447" s="256">
        <v>0</v>
      </c>
      <c r="Q447" s="256">
        <v>0</v>
      </c>
      <c r="R447" s="256">
        <v>0</v>
      </c>
      <c r="S447" s="256">
        <v>0</v>
      </c>
      <c r="T447" s="278">
        <v>0</v>
      </c>
      <c r="U447" s="256">
        <v>0</v>
      </c>
      <c r="V447" s="256" t="s">
        <v>202</v>
      </c>
      <c r="W447" s="256">
        <v>426</v>
      </c>
      <c r="X447" s="256">
        <v>3091114.68</v>
      </c>
      <c r="Y447" s="256">
        <v>0</v>
      </c>
      <c r="Z447" s="256">
        <v>0</v>
      </c>
      <c r="AA447" s="256">
        <v>0</v>
      </c>
      <c r="AB447" s="256">
        <v>0</v>
      </c>
      <c r="AC447" s="256">
        <v>0</v>
      </c>
      <c r="AD447" s="256">
        <v>0</v>
      </c>
      <c r="AE447" s="256">
        <v>0</v>
      </c>
      <c r="AF447" s="256">
        <v>0</v>
      </c>
      <c r="AG447" s="256">
        <v>0</v>
      </c>
      <c r="AH447" s="256">
        <v>0</v>
      </c>
      <c r="AI447" s="256">
        <v>0</v>
      </c>
      <c r="AJ447" s="256">
        <v>97103.08</v>
      </c>
      <c r="AK447" s="256">
        <v>48551.54</v>
      </c>
      <c r="AL447" s="256">
        <v>0</v>
      </c>
    </row>
    <row r="448" spans="1:38" s="38" customFormat="1" ht="12.75" hidden="1" customHeight="1" x14ac:dyDescent="0.2">
      <c r="A448" s="324" t="s">
        <v>724</v>
      </c>
      <c r="B448" s="325"/>
      <c r="C448" s="325"/>
      <c r="D448" s="325"/>
      <c r="E448" s="325"/>
      <c r="F448" s="325"/>
      <c r="G448" s="325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  <c r="T448" s="325"/>
      <c r="U448" s="325"/>
      <c r="V448" s="325"/>
      <c r="W448" s="325"/>
      <c r="X448" s="325"/>
      <c r="Y448" s="325"/>
      <c r="Z448" s="325"/>
      <c r="AA448" s="325"/>
      <c r="AB448" s="325"/>
      <c r="AC448" s="325"/>
      <c r="AD448" s="325"/>
      <c r="AE448" s="325"/>
      <c r="AF448" s="325"/>
      <c r="AG448" s="325"/>
      <c r="AH448" s="325"/>
      <c r="AI448" s="325"/>
      <c r="AJ448" s="325"/>
      <c r="AK448" s="325"/>
      <c r="AL448" s="326"/>
    </row>
    <row r="449" spans="1:38" s="38" customFormat="1" ht="12" hidden="1" customHeight="1" x14ac:dyDescent="0.2">
      <c r="A449" s="249">
        <v>119</v>
      </c>
      <c r="B449" s="262" t="s">
        <v>791</v>
      </c>
      <c r="C449" s="254">
        <v>78.153613299663306</v>
      </c>
      <c r="D449" s="263">
        <v>1976</v>
      </c>
      <c r="E449" s="264">
        <v>2024</v>
      </c>
      <c r="F449" s="254">
        <v>372388.38</v>
      </c>
      <c r="G449" s="256">
        <v>5014713.01</v>
      </c>
      <c r="H449" s="258">
        <v>0</v>
      </c>
      <c r="I449" s="256">
        <v>0</v>
      </c>
      <c r="J449" s="256">
        <v>0</v>
      </c>
      <c r="K449" s="256">
        <v>0</v>
      </c>
      <c r="L449" s="256">
        <v>0</v>
      </c>
      <c r="M449" s="256">
        <v>0</v>
      </c>
      <c r="N449" s="258">
        <v>0</v>
      </c>
      <c r="O449" s="258">
        <v>0</v>
      </c>
      <c r="P449" s="258">
        <v>0</v>
      </c>
      <c r="Q449" s="258">
        <v>0</v>
      </c>
      <c r="R449" s="258">
        <v>0</v>
      </c>
      <c r="S449" s="258">
        <v>0</v>
      </c>
      <c r="T449" s="249">
        <v>0</v>
      </c>
      <c r="U449" s="258">
        <v>0</v>
      </c>
      <c r="V449" s="276" t="s">
        <v>235</v>
      </c>
      <c r="W449" s="258">
        <v>660</v>
      </c>
      <c r="X449" s="258">
        <v>4789050.92</v>
      </c>
      <c r="Y449" s="275">
        <v>0</v>
      </c>
      <c r="Z449" s="275">
        <v>0</v>
      </c>
      <c r="AA449" s="275">
        <v>0</v>
      </c>
      <c r="AB449" s="275">
        <v>0</v>
      </c>
      <c r="AC449" s="275">
        <v>0</v>
      </c>
      <c r="AD449" s="275">
        <v>0</v>
      </c>
      <c r="AE449" s="275">
        <v>0</v>
      </c>
      <c r="AF449" s="275">
        <v>0</v>
      </c>
      <c r="AG449" s="275">
        <v>0</v>
      </c>
      <c r="AH449" s="275">
        <v>0</v>
      </c>
      <c r="AI449" s="275">
        <v>0</v>
      </c>
      <c r="AJ449" s="275">
        <v>150441.39000000001</v>
      </c>
      <c r="AK449" s="275">
        <v>75220.7</v>
      </c>
      <c r="AL449" s="275">
        <v>0</v>
      </c>
    </row>
    <row r="450" spans="1:38" s="38" customFormat="1" ht="12" hidden="1" customHeight="1" x14ac:dyDescent="0.2">
      <c r="A450" s="249">
        <v>120</v>
      </c>
      <c r="B450" s="262" t="s">
        <v>814</v>
      </c>
      <c r="C450" s="254">
        <v>55.613624464782156</v>
      </c>
      <c r="D450" s="263">
        <v>1978</v>
      </c>
      <c r="E450" s="264">
        <v>2024</v>
      </c>
      <c r="F450" s="254">
        <v>200390.13</v>
      </c>
      <c r="G450" s="256">
        <v>2666915.5499999998</v>
      </c>
      <c r="H450" s="258">
        <v>0</v>
      </c>
      <c r="I450" s="256">
        <v>0</v>
      </c>
      <c r="J450" s="256">
        <v>0</v>
      </c>
      <c r="K450" s="256">
        <v>0</v>
      </c>
      <c r="L450" s="256">
        <v>0</v>
      </c>
      <c r="M450" s="256">
        <v>0</v>
      </c>
      <c r="N450" s="258">
        <v>0</v>
      </c>
      <c r="O450" s="258">
        <v>0</v>
      </c>
      <c r="P450" s="258">
        <v>0</v>
      </c>
      <c r="Q450" s="258">
        <v>0</v>
      </c>
      <c r="R450" s="258">
        <v>0</v>
      </c>
      <c r="S450" s="258">
        <v>0</v>
      </c>
      <c r="T450" s="249">
        <v>0</v>
      </c>
      <c r="U450" s="258">
        <v>0</v>
      </c>
      <c r="V450" s="276" t="s">
        <v>235</v>
      </c>
      <c r="W450" s="258">
        <v>351</v>
      </c>
      <c r="X450" s="258">
        <v>2546904.35</v>
      </c>
      <c r="Y450" s="275">
        <v>0</v>
      </c>
      <c r="Z450" s="275">
        <v>0</v>
      </c>
      <c r="AA450" s="275">
        <v>0</v>
      </c>
      <c r="AB450" s="275">
        <v>0</v>
      </c>
      <c r="AC450" s="275">
        <v>0</v>
      </c>
      <c r="AD450" s="275">
        <v>0</v>
      </c>
      <c r="AE450" s="275">
        <v>0</v>
      </c>
      <c r="AF450" s="275">
        <v>0</v>
      </c>
      <c r="AG450" s="275">
        <v>0</v>
      </c>
      <c r="AH450" s="275">
        <v>0</v>
      </c>
      <c r="AI450" s="275">
        <v>0</v>
      </c>
      <c r="AJ450" s="275">
        <v>80007.47</v>
      </c>
      <c r="AK450" s="275">
        <v>40003.730000000003</v>
      </c>
      <c r="AL450" s="275">
        <v>0</v>
      </c>
    </row>
    <row r="451" spans="1:38" s="38" customFormat="1" ht="12" hidden="1" customHeight="1" x14ac:dyDescent="0.2">
      <c r="A451" s="249">
        <v>121</v>
      </c>
      <c r="B451" s="262" t="s">
        <v>816</v>
      </c>
      <c r="C451" s="254">
        <v>124.56041733616128</v>
      </c>
      <c r="D451" s="263">
        <v>1971</v>
      </c>
      <c r="E451" s="264">
        <v>2024</v>
      </c>
      <c r="F451" s="254">
        <v>79300.02</v>
      </c>
      <c r="G451" s="256">
        <v>1823532</v>
      </c>
      <c r="H451" s="258">
        <v>0</v>
      </c>
      <c r="I451" s="256">
        <v>0</v>
      </c>
      <c r="J451" s="256">
        <v>0</v>
      </c>
      <c r="K451" s="256">
        <v>0</v>
      </c>
      <c r="L451" s="256">
        <v>0</v>
      </c>
      <c r="M451" s="256">
        <v>0</v>
      </c>
      <c r="N451" s="258">
        <v>0</v>
      </c>
      <c r="O451" s="258">
        <v>0</v>
      </c>
      <c r="P451" s="258">
        <v>0</v>
      </c>
      <c r="Q451" s="258">
        <v>0</v>
      </c>
      <c r="R451" s="258">
        <v>0</v>
      </c>
      <c r="S451" s="258">
        <v>0</v>
      </c>
      <c r="T451" s="249">
        <v>0</v>
      </c>
      <c r="U451" s="258">
        <v>0</v>
      </c>
      <c r="V451" s="276" t="s">
        <v>235</v>
      </c>
      <c r="W451" s="258">
        <v>240</v>
      </c>
      <c r="X451" s="258">
        <v>1741473.06</v>
      </c>
      <c r="Y451" s="275">
        <v>0</v>
      </c>
      <c r="Z451" s="275">
        <v>0</v>
      </c>
      <c r="AA451" s="275">
        <v>0</v>
      </c>
      <c r="AB451" s="275">
        <v>0</v>
      </c>
      <c r="AC451" s="275">
        <v>0</v>
      </c>
      <c r="AD451" s="275">
        <v>0</v>
      </c>
      <c r="AE451" s="275">
        <v>0</v>
      </c>
      <c r="AF451" s="275">
        <v>0</v>
      </c>
      <c r="AG451" s="275">
        <v>0</v>
      </c>
      <c r="AH451" s="275">
        <v>0</v>
      </c>
      <c r="AI451" s="275">
        <v>0</v>
      </c>
      <c r="AJ451" s="275">
        <v>54705.96</v>
      </c>
      <c r="AK451" s="275">
        <v>27352.98</v>
      </c>
      <c r="AL451" s="275">
        <v>0</v>
      </c>
    </row>
    <row r="452" spans="1:38" s="38" customFormat="1" ht="12" hidden="1" customHeight="1" x14ac:dyDescent="0.2">
      <c r="A452" s="249">
        <v>122</v>
      </c>
      <c r="B452" s="262" t="s">
        <v>818</v>
      </c>
      <c r="C452" s="254">
        <v>51.920435815017512</v>
      </c>
      <c r="D452" s="263">
        <v>1984</v>
      </c>
      <c r="E452" s="264">
        <v>2024</v>
      </c>
      <c r="F452" s="254">
        <v>195568.1</v>
      </c>
      <c r="G452" s="256">
        <v>1988536.51</v>
      </c>
      <c r="H452" s="258">
        <v>0</v>
      </c>
      <c r="I452" s="256">
        <v>0</v>
      </c>
      <c r="J452" s="256">
        <v>0</v>
      </c>
      <c r="K452" s="256">
        <v>0</v>
      </c>
      <c r="L452" s="256">
        <v>0</v>
      </c>
      <c r="M452" s="256">
        <v>0</v>
      </c>
      <c r="N452" s="258">
        <v>0</v>
      </c>
      <c r="O452" s="258">
        <v>0</v>
      </c>
      <c r="P452" s="258">
        <v>0</v>
      </c>
      <c r="Q452" s="258">
        <v>0</v>
      </c>
      <c r="R452" s="258">
        <v>0</v>
      </c>
      <c r="S452" s="258">
        <v>0</v>
      </c>
      <c r="T452" s="249">
        <v>0</v>
      </c>
      <c r="U452" s="258">
        <v>0</v>
      </c>
      <c r="V452" s="276" t="s">
        <v>234</v>
      </c>
      <c r="W452" s="258">
        <v>225</v>
      </c>
      <c r="X452" s="258">
        <v>1899052.36</v>
      </c>
      <c r="Y452" s="275">
        <v>0</v>
      </c>
      <c r="Z452" s="275">
        <v>0</v>
      </c>
      <c r="AA452" s="275">
        <v>0</v>
      </c>
      <c r="AB452" s="275">
        <v>0</v>
      </c>
      <c r="AC452" s="275">
        <v>0</v>
      </c>
      <c r="AD452" s="275">
        <v>0</v>
      </c>
      <c r="AE452" s="275">
        <v>0</v>
      </c>
      <c r="AF452" s="275">
        <v>0</v>
      </c>
      <c r="AG452" s="275">
        <v>0</v>
      </c>
      <c r="AH452" s="275">
        <v>0</v>
      </c>
      <c r="AI452" s="275">
        <v>0</v>
      </c>
      <c r="AJ452" s="275">
        <v>59656.1</v>
      </c>
      <c r="AK452" s="275">
        <v>29828.05</v>
      </c>
      <c r="AL452" s="275">
        <v>0</v>
      </c>
    </row>
    <row r="453" spans="1:38" s="38" customFormat="1" ht="12" hidden="1" customHeight="1" x14ac:dyDescent="0.2">
      <c r="A453" s="249">
        <v>123</v>
      </c>
      <c r="B453" s="262" t="s">
        <v>819</v>
      </c>
      <c r="C453" s="254">
        <v>53.029430221757806</v>
      </c>
      <c r="D453" s="263">
        <v>1983</v>
      </c>
      <c r="E453" s="264">
        <v>2024</v>
      </c>
      <c r="F453" s="254">
        <v>161566.57999999999</v>
      </c>
      <c r="G453" s="256">
        <v>1988536.51</v>
      </c>
      <c r="H453" s="258">
        <v>0</v>
      </c>
      <c r="I453" s="256">
        <v>0</v>
      </c>
      <c r="J453" s="256">
        <v>0</v>
      </c>
      <c r="K453" s="256">
        <v>0</v>
      </c>
      <c r="L453" s="256">
        <v>0</v>
      </c>
      <c r="M453" s="256">
        <v>0</v>
      </c>
      <c r="N453" s="258">
        <v>0</v>
      </c>
      <c r="O453" s="258">
        <v>0</v>
      </c>
      <c r="P453" s="258">
        <v>0</v>
      </c>
      <c r="Q453" s="258">
        <v>0</v>
      </c>
      <c r="R453" s="258">
        <v>0</v>
      </c>
      <c r="S453" s="258">
        <v>0</v>
      </c>
      <c r="T453" s="249">
        <v>0</v>
      </c>
      <c r="U453" s="258">
        <v>0</v>
      </c>
      <c r="V453" s="276" t="s">
        <v>234</v>
      </c>
      <c r="W453" s="258">
        <v>225</v>
      </c>
      <c r="X453" s="258">
        <v>1899052.36</v>
      </c>
      <c r="Y453" s="275">
        <v>0</v>
      </c>
      <c r="Z453" s="275">
        <v>0</v>
      </c>
      <c r="AA453" s="275">
        <v>0</v>
      </c>
      <c r="AB453" s="275">
        <v>0</v>
      </c>
      <c r="AC453" s="275">
        <v>0</v>
      </c>
      <c r="AD453" s="275">
        <v>0</v>
      </c>
      <c r="AE453" s="275">
        <v>0</v>
      </c>
      <c r="AF453" s="275">
        <v>0</v>
      </c>
      <c r="AG453" s="275">
        <v>0</v>
      </c>
      <c r="AH453" s="275">
        <v>0</v>
      </c>
      <c r="AI453" s="275">
        <v>0</v>
      </c>
      <c r="AJ453" s="275">
        <v>59656.1</v>
      </c>
      <c r="AK453" s="275">
        <v>29828.05</v>
      </c>
      <c r="AL453" s="275">
        <v>0</v>
      </c>
    </row>
    <row r="454" spans="1:38" s="38" customFormat="1" ht="12" hidden="1" customHeight="1" x14ac:dyDescent="0.2">
      <c r="A454" s="249">
        <v>124</v>
      </c>
      <c r="B454" s="262" t="s">
        <v>821</v>
      </c>
      <c r="C454" s="254">
        <v>51.937070628094872</v>
      </c>
      <c r="D454" s="263">
        <v>1983</v>
      </c>
      <c r="E454" s="264">
        <v>2024</v>
      </c>
      <c r="F454" s="254">
        <v>194993.65</v>
      </c>
      <c r="G454" s="256">
        <v>1988536.51</v>
      </c>
      <c r="H454" s="258">
        <v>0</v>
      </c>
      <c r="I454" s="256">
        <v>0</v>
      </c>
      <c r="J454" s="256">
        <v>0</v>
      </c>
      <c r="K454" s="256">
        <v>0</v>
      </c>
      <c r="L454" s="256">
        <v>0</v>
      </c>
      <c r="M454" s="256">
        <v>0</v>
      </c>
      <c r="N454" s="258"/>
      <c r="O454" s="258">
        <v>0</v>
      </c>
      <c r="P454" s="258"/>
      <c r="Q454" s="258">
        <v>0</v>
      </c>
      <c r="R454" s="258"/>
      <c r="S454" s="258">
        <v>0</v>
      </c>
      <c r="T454" s="249">
        <v>0</v>
      </c>
      <c r="U454" s="258">
        <v>0</v>
      </c>
      <c r="V454" s="276" t="s">
        <v>234</v>
      </c>
      <c r="W454" s="258">
        <v>225</v>
      </c>
      <c r="X454" s="258">
        <v>1899052.36</v>
      </c>
      <c r="Y454" s="275">
        <v>0</v>
      </c>
      <c r="Z454" s="275">
        <v>0</v>
      </c>
      <c r="AA454" s="275">
        <v>0</v>
      </c>
      <c r="AB454" s="275">
        <v>0</v>
      </c>
      <c r="AC454" s="275">
        <v>0</v>
      </c>
      <c r="AD454" s="275">
        <v>0</v>
      </c>
      <c r="AE454" s="275">
        <v>0</v>
      </c>
      <c r="AF454" s="275">
        <v>0</v>
      </c>
      <c r="AG454" s="275">
        <v>0</v>
      </c>
      <c r="AH454" s="275">
        <v>0</v>
      </c>
      <c r="AI454" s="275">
        <v>0</v>
      </c>
      <c r="AJ454" s="275">
        <v>59656.1</v>
      </c>
      <c r="AK454" s="275">
        <v>29828.05</v>
      </c>
      <c r="AL454" s="275">
        <v>0</v>
      </c>
    </row>
    <row r="455" spans="1:38" s="38" customFormat="1" ht="28.5" hidden="1" customHeight="1" x14ac:dyDescent="0.2">
      <c r="A455" s="323" t="s">
        <v>723</v>
      </c>
      <c r="B455" s="323"/>
      <c r="C455" s="254"/>
      <c r="D455" s="263"/>
      <c r="E455" s="277"/>
      <c r="F455" s="254"/>
      <c r="G455" s="256">
        <v>15470770.089999998</v>
      </c>
      <c r="H455" s="256">
        <v>0</v>
      </c>
      <c r="I455" s="256">
        <v>0</v>
      </c>
      <c r="J455" s="256">
        <v>0</v>
      </c>
      <c r="K455" s="256">
        <v>0</v>
      </c>
      <c r="L455" s="256">
        <v>0</v>
      </c>
      <c r="M455" s="256">
        <v>0</v>
      </c>
      <c r="N455" s="256">
        <v>0</v>
      </c>
      <c r="O455" s="256">
        <v>0</v>
      </c>
      <c r="P455" s="256">
        <v>0</v>
      </c>
      <c r="Q455" s="256">
        <v>0</v>
      </c>
      <c r="R455" s="256">
        <v>0</v>
      </c>
      <c r="S455" s="256">
        <v>0</v>
      </c>
      <c r="T455" s="278">
        <v>0</v>
      </c>
      <c r="U455" s="256">
        <v>0</v>
      </c>
      <c r="V455" s="256" t="s">
        <v>202</v>
      </c>
      <c r="W455" s="256">
        <v>1926</v>
      </c>
      <c r="X455" s="256">
        <v>14774585.409999998</v>
      </c>
      <c r="Y455" s="256">
        <v>0</v>
      </c>
      <c r="Z455" s="256">
        <v>0</v>
      </c>
      <c r="AA455" s="256">
        <v>0</v>
      </c>
      <c r="AB455" s="256">
        <v>0</v>
      </c>
      <c r="AC455" s="256">
        <v>0</v>
      </c>
      <c r="AD455" s="256">
        <v>0</v>
      </c>
      <c r="AE455" s="256">
        <v>0</v>
      </c>
      <c r="AF455" s="256">
        <v>0</v>
      </c>
      <c r="AG455" s="256">
        <v>0</v>
      </c>
      <c r="AH455" s="256">
        <v>0</v>
      </c>
      <c r="AI455" s="256">
        <v>0</v>
      </c>
      <c r="AJ455" s="256">
        <v>464123.11999999994</v>
      </c>
      <c r="AK455" s="256">
        <v>232061.55999999997</v>
      </c>
      <c r="AL455" s="256">
        <v>0</v>
      </c>
    </row>
    <row r="456" spans="1:38" s="38" customFormat="1" ht="12" hidden="1" customHeight="1" x14ac:dyDescent="0.2">
      <c r="A456" s="324" t="s">
        <v>124</v>
      </c>
      <c r="B456" s="325"/>
      <c r="C456" s="325"/>
      <c r="D456" s="325"/>
      <c r="E456" s="325"/>
      <c r="F456" s="325"/>
      <c r="G456" s="325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  <c r="T456" s="325"/>
      <c r="U456" s="325"/>
      <c r="V456" s="325"/>
      <c r="W456" s="325"/>
      <c r="X456" s="325"/>
      <c r="Y456" s="325"/>
      <c r="Z456" s="325"/>
      <c r="AA456" s="325"/>
      <c r="AB456" s="325"/>
      <c r="AC456" s="325"/>
      <c r="AD456" s="325"/>
      <c r="AE456" s="325"/>
      <c r="AF456" s="325"/>
      <c r="AG456" s="325"/>
      <c r="AH456" s="325"/>
      <c r="AI456" s="325"/>
      <c r="AJ456" s="325"/>
      <c r="AK456" s="325"/>
      <c r="AL456" s="326"/>
    </row>
    <row r="457" spans="1:38" s="38" customFormat="1" ht="12" hidden="1" customHeight="1" x14ac:dyDescent="0.2">
      <c r="A457" s="249">
        <v>125</v>
      </c>
      <c r="B457" s="250" t="s">
        <v>1715</v>
      </c>
      <c r="C457" s="254">
        <v>60.390508849557513</v>
      </c>
      <c r="D457" s="263" t="s">
        <v>853</v>
      </c>
      <c r="E457" s="277">
        <v>2024</v>
      </c>
      <c r="F457" s="254">
        <v>301411.34000000003</v>
      </c>
      <c r="G457" s="256">
        <v>3495103.01</v>
      </c>
      <c r="H457" s="258">
        <v>0</v>
      </c>
      <c r="I457" s="279">
        <v>0</v>
      </c>
      <c r="J457" s="279">
        <v>0</v>
      </c>
      <c r="K457" s="279">
        <v>0</v>
      </c>
      <c r="L457" s="279">
        <v>0</v>
      </c>
      <c r="M457" s="279">
        <v>0</v>
      </c>
      <c r="N457" s="258"/>
      <c r="O457" s="258">
        <v>0</v>
      </c>
      <c r="P457" s="258"/>
      <c r="Q457" s="258">
        <v>0</v>
      </c>
      <c r="R457" s="258"/>
      <c r="S457" s="258">
        <v>0</v>
      </c>
      <c r="T457" s="259" t="s">
        <v>782</v>
      </c>
      <c r="U457" s="258">
        <v>0</v>
      </c>
      <c r="V457" s="280" t="s">
        <v>235</v>
      </c>
      <c r="W457" s="275">
        <v>460</v>
      </c>
      <c r="X457" s="258">
        <v>3337823.37</v>
      </c>
      <c r="Y457" s="275">
        <v>0</v>
      </c>
      <c r="Z457" s="275">
        <v>0</v>
      </c>
      <c r="AA457" s="275">
        <v>0</v>
      </c>
      <c r="AB457" s="275">
        <v>0</v>
      </c>
      <c r="AC457" s="275">
        <v>0</v>
      </c>
      <c r="AD457" s="275">
        <v>0</v>
      </c>
      <c r="AE457" s="275">
        <v>0</v>
      </c>
      <c r="AF457" s="275">
        <v>0</v>
      </c>
      <c r="AG457" s="275">
        <v>0</v>
      </c>
      <c r="AH457" s="275">
        <v>0</v>
      </c>
      <c r="AI457" s="275">
        <v>0</v>
      </c>
      <c r="AJ457" s="275">
        <v>104853.09</v>
      </c>
      <c r="AK457" s="275">
        <v>52426.55</v>
      </c>
      <c r="AL457" s="275">
        <v>0</v>
      </c>
    </row>
    <row r="458" spans="1:38" s="38" customFormat="1" ht="46.5" hidden="1" customHeight="1" x14ac:dyDescent="0.2">
      <c r="A458" s="323" t="s">
        <v>125</v>
      </c>
      <c r="B458" s="323"/>
      <c r="C458" s="254"/>
      <c r="D458" s="263"/>
      <c r="E458" s="277"/>
      <c r="F458" s="254"/>
      <c r="G458" s="256">
        <v>3495103.01</v>
      </c>
      <c r="H458" s="256">
        <v>0</v>
      </c>
      <c r="I458" s="256">
        <v>0</v>
      </c>
      <c r="J458" s="256">
        <v>0</v>
      </c>
      <c r="K458" s="256">
        <v>0</v>
      </c>
      <c r="L458" s="256">
        <v>0</v>
      </c>
      <c r="M458" s="256">
        <v>0</v>
      </c>
      <c r="N458" s="256">
        <v>0</v>
      </c>
      <c r="O458" s="256">
        <v>0</v>
      </c>
      <c r="P458" s="256">
        <v>0</v>
      </c>
      <c r="Q458" s="256">
        <v>0</v>
      </c>
      <c r="R458" s="256">
        <v>0</v>
      </c>
      <c r="S458" s="256">
        <v>0</v>
      </c>
      <c r="T458" s="278">
        <v>0</v>
      </c>
      <c r="U458" s="256">
        <v>0</v>
      </c>
      <c r="V458" s="256" t="s">
        <v>202</v>
      </c>
      <c r="W458" s="256">
        <v>460</v>
      </c>
      <c r="X458" s="256">
        <v>3337823.37</v>
      </c>
      <c r="Y458" s="256">
        <v>0</v>
      </c>
      <c r="Z458" s="256">
        <v>0</v>
      </c>
      <c r="AA458" s="256">
        <v>0</v>
      </c>
      <c r="AB458" s="256">
        <v>0</v>
      </c>
      <c r="AC458" s="256">
        <v>0</v>
      </c>
      <c r="AD458" s="256">
        <v>0</v>
      </c>
      <c r="AE458" s="256">
        <v>0</v>
      </c>
      <c r="AF458" s="256">
        <v>0</v>
      </c>
      <c r="AG458" s="256">
        <v>0</v>
      </c>
      <c r="AH458" s="256">
        <v>0</v>
      </c>
      <c r="AI458" s="256">
        <v>0</v>
      </c>
      <c r="AJ458" s="256">
        <v>104853.09</v>
      </c>
      <c r="AK458" s="256">
        <v>52426.55</v>
      </c>
      <c r="AL458" s="256">
        <v>0</v>
      </c>
    </row>
    <row r="459" spans="1:38" s="38" customFormat="1" ht="12" hidden="1" customHeight="1" x14ac:dyDescent="0.2">
      <c r="A459" s="382" t="s">
        <v>208</v>
      </c>
      <c r="B459" s="383"/>
      <c r="C459" s="383"/>
      <c r="D459" s="383"/>
      <c r="E459" s="383"/>
      <c r="F459" s="383"/>
      <c r="G459" s="383"/>
      <c r="H459" s="383"/>
      <c r="I459" s="383"/>
      <c r="J459" s="383"/>
      <c r="K459" s="383"/>
      <c r="L459" s="383"/>
      <c r="M459" s="383"/>
      <c r="N459" s="383"/>
      <c r="O459" s="383"/>
      <c r="P459" s="383"/>
      <c r="Q459" s="383"/>
      <c r="R459" s="383"/>
      <c r="S459" s="383"/>
      <c r="T459" s="383"/>
      <c r="U459" s="383"/>
      <c r="V459" s="383"/>
      <c r="W459" s="383"/>
      <c r="X459" s="383"/>
      <c r="Y459" s="383"/>
      <c r="Z459" s="383"/>
      <c r="AA459" s="383"/>
      <c r="AB459" s="383"/>
      <c r="AC459" s="383"/>
      <c r="AD459" s="383"/>
      <c r="AE459" s="383"/>
      <c r="AF459" s="383"/>
      <c r="AG459" s="383"/>
      <c r="AH459" s="383"/>
      <c r="AI459" s="383"/>
      <c r="AJ459" s="383"/>
      <c r="AK459" s="383"/>
      <c r="AL459" s="384"/>
    </row>
    <row r="460" spans="1:38" s="38" customFormat="1" ht="12" hidden="1" customHeight="1" x14ac:dyDescent="0.2">
      <c r="A460" s="249">
        <v>126</v>
      </c>
      <c r="B460" s="250" t="s">
        <v>1725</v>
      </c>
      <c r="C460" s="254">
        <v>78.971575909771801</v>
      </c>
      <c r="D460" s="263" t="s">
        <v>875</v>
      </c>
      <c r="E460" s="277">
        <v>2024</v>
      </c>
      <c r="F460" s="254">
        <v>95846.54</v>
      </c>
      <c r="G460" s="256">
        <v>1888343.37</v>
      </c>
      <c r="H460" s="258">
        <v>0</v>
      </c>
      <c r="I460" s="279">
        <v>0</v>
      </c>
      <c r="J460" s="279">
        <v>0</v>
      </c>
      <c r="K460" s="279">
        <v>0</v>
      </c>
      <c r="L460" s="279">
        <v>0</v>
      </c>
      <c r="M460" s="279">
        <v>0</v>
      </c>
      <c r="N460" s="258"/>
      <c r="O460" s="258">
        <v>0</v>
      </c>
      <c r="P460" s="258"/>
      <c r="Q460" s="258">
        <v>0</v>
      </c>
      <c r="R460" s="258"/>
      <c r="S460" s="258">
        <v>0</v>
      </c>
      <c r="T460" s="259" t="s">
        <v>782</v>
      </c>
      <c r="U460" s="258">
        <v>0</v>
      </c>
      <c r="V460" s="280" t="s">
        <v>235</v>
      </c>
      <c r="W460" s="275">
        <v>248.53</v>
      </c>
      <c r="X460" s="258">
        <v>1803367.92</v>
      </c>
      <c r="Y460" s="275">
        <v>0</v>
      </c>
      <c r="Z460" s="275">
        <v>0</v>
      </c>
      <c r="AA460" s="275">
        <v>0</v>
      </c>
      <c r="AB460" s="275">
        <v>0</v>
      </c>
      <c r="AC460" s="275">
        <v>0</v>
      </c>
      <c r="AD460" s="275">
        <v>0</v>
      </c>
      <c r="AE460" s="275">
        <v>0</v>
      </c>
      <c r="AF460" s="275">
        <v>0</v>
      </c>
      <c r="AG460" s="275">
        <v>0</v>
      </c>
      <c r="AH460" s="275">
        <v>0</v>
      </c>
      <c r="AI460" s="275">
        <v>0</v>
      </c>
      <c r="AJ460" s="275">
        <v>56650.3</v>
      </c>
      <c r="AK460" s="275">
        <v>28325.15</v>
      </c>
      <c r="AL460" s="275">
        <v>0</v>
      </c>
    </row>
    <row r="461" spans="1:38" s="38" customFormat="1" ht="12" hidden="1" customHeight="1" x14ac:dyDescent="0.2">
      <c r="A461" s="249">
        <v>127</v>
      </c>
      <c r="B461" s="250" t="s">
        <v>1727</v>
      </c>
      <c r="C461" s="254">
        <v>23.313699347645091</v>
      </c>
      <c r="D461" s="263" t="s">
        <v>801</v>
      </c>
      <c r="E461" s="277">
        <v>2024</v>
      </c>
      <c r="F461" s="254">
        <v>1697676.45</v>
      </c>
      <c r="G461" s="256">
        <v>8334177.4199999999</v>
      </c>
      <c r="H461" s="258">
        <v>0</v>
      </c>
      <c r="I461" s="279">
        <v>0</v>
      </c>
      <c r="J461" s="279">
        <v>0</v>
      </c>
      <c r="K461" s="279">
        <v>0</v>
      </c>
      <c r="L461" s="279">
        <v>0</v>
      </c>
      <c r="M461" s="279">
        <v>0</v>
      </c>
      <c r="N461" s="258"/>
      <c r="O461" s="258">
        <v>0</v>
      </c>
      <c r="P461" s="258"/>
      <c r="Q461" s="258">
        <v>0</v>
      </c>
      <c r="R461" s="258"/>
      <c r="S461" s="258">
        <v>0</v>
      </c>
      <c r="T461" s="259" t="s">
        <v>782</v>
      </c>
      <c r="U461" s="258">
        <v>0</v>
      </c>
      <c r="V461" s="280" t="s">
        <v>234</v>
      </c>
      <c r="W461" s="275">
        <v>943</v>
      </c>
      <c r="X461" s="258">
        <v>7959139.4400000004</v>
      </c>
      <c r="Y461" s="275">
        <v>0</v>
      </c>
      <c r="Z461" s="275">
        <v>0</v>
      </c>
      <c r="AA461" s="275">
        <v>0</v>
      </c>
      <c r="AB461" s="275">
        <v>0</v>
      </c>
      <c r="AC461" s="275">
        <v>0</v>
      </c>
      <c r="AD461" s="275">
        <v>0</v>
      </c>
      <c r="AE461" s="275">
        <v>0</v>
      </c>
      <c r="AF461" s="275">
        <v>0</v>
      </c>
      <c r="AG461" s="275">
        <v>0</v>
      </c>
      <c r="AH461" s="275">
        <v>0</v>
      </c>
      <c r="AI461" s="275">
        <v>0</v>
      </c>
      <c r="AJ461" s="275">
        <v>250025.32</v>
      </c>
      <c r="AK461" s="275">
        <v>125012.66</v>
      </c>
      <c r="AL461" s="275">
        <v>0</v>
      </c>
    </row>
    <row r="462" spans="1:38" s="38" customFormat="1" ht="12" hidden="1" customHeight="1" x14ac:dyDescent="0.2">
      <c r="A462" s="249">
        <v>128</v>
      </c>
      <c r="B462" s="250" t="s">
        <v>1735</v>
      </c>
      <c r="C462" s="254">
        <v>111.28774198319725</v>
      </c>
      <c r="D462" s="263" t="s">
        <v>877</v>
      </c>
      <c r="E462" s="277">
        <v>2024</v>
      </c>
      <c r="F462" s="254">
        <v>37054.18</v>
      </c>
      <c r="G462" s="256">
        <v>3799025.01</v>
      </c>
      <c r="H462" s="258">
        <v>0</v>
      </c>
      <c r="I462" s="279">
        <v>0</v>
      </c>
      <c r="J462" s="279">
        <v>0</v>
      </c>
      <c r="K462" s="279">
        <v>0</v>
      </c>
      <c r="L462" s="279">
        <v>0</v>
      </c>
      <c r="M462" s="279">
        <v>0</v>
      </c>
      <c r="N462" s="258"/>
      <c r="O462" s="258">
        <v>0</v>
      </c>
      <c r="P462" s="258"/>
      <c r="Q462" s="258">
        <v>0</v>
      </c>
      <c r="R462" s="258"/>
      <c r="S462" s="258">
        <v>0</v>
      </c>
      <c r="T462" s="259" t="s">
        <v>782</v>
      </c>
      <c r="U462" s="258">
        <v>0</v>
      </c>
      <c r="V462" s="280" t="s">
        <v>235</v>
      </c>
      <c r="W462" s="275">
        <v>500</v>
      </c>
      <c r="X462" s="258">
        <v>3628068.88</v>
      </c>
      <c r="Y462" s="275">
        <v>0</v>
      </c>
      <c r="Z462" s="275">
        <v>0</v>
      </c>
      <c r="AA462" s="275">
        <v>0</v>
      </c>
      <c r="AB462" s="275">
        <v>0</v>
      </c>
      <c r="AC462" s="275">
        <v>0</v>
      </c>
      <c r="AD462" s="275">
        <v>0</v>
      </c>
      <c r="AE462" s="275">
        <v>0</v>
      </c>
      <c r="AF462" s="275">
        <v>0</v>
      </c>
      <c r="AG462" s="275">
        <v>0</v>
      </c>
      <c r="AH462" s="275">
        <v>0</v>
      </c>
      <c r="AI462" s="275">
        <v>0</v>
      </c>
      <c r="AJ462" s="275">
        <v>113970.75</v>
      </c>
      <c r="AK462" s="275">
        <v>56985.38</v>
      </c>
      <c r="AL462" s="275">
        <v>0</v>
      </c>
    </row>
    <row r="463" spans="1:38" s="38" customFormat="1" ht="12" hidden="1" customHeight="1" x14ac:dyDescent="0.2">
      <c r="A463" s="249">
        <v>129</v>
      </c>
      <c r="B463" s="250" t="s">
        <v>1749</v>
      </c>
      <c r="C463" s="254">
        <v>80.084475250176979</v>
      </c>
      <c r="D463" s="263" t="s">
        <v>807</v>
      </c>
      <c r="E463" s="277">
        <v>2024</v>
      </c>
      <c r="F463" s="254">
        <v>297394.56</v>
      </c>
      <c r="G463" s="256">
        <v>4482849.49</v>
      </c>
      <c r="H463" s="258">
        <v>0</v>
      </c>
      <c r="I463" s="279">
        <v>0</v>
      </c>
      <c r="J463" s="279">
        <v>0</v>
      </c>
      <c r="K463" s="279">
        <v>0</v>
      </c>
      <c r="L463" s="279">
        <v>0</v>
      </c>
      <c r="M463" s="279">
        <v>0</v>
      </c>
      <c r="N463" s="258"/>
      <c r="O463" s="258">
        <v>0</v>
      </c>
      <c r="P463" s="258"/>
      <c r="Q463" s="258">
        <v>0</v>
      </c>
      <c r="R463" s="258"/>
      <c r="S463" s="258">
        <v>0</v>
      </c>
      <c r="T463" s="259" t="s">
        <v>782</v>
      </c>
      <c r="U463" s="258">
        <v>0</v>
      </c>
      <c r="V463" s="280" t="s">
        <v>235</v>
      </c>
      <c r="W463" s="275">
        <v>590</v>
      </c>
      <c r="X463" s="258">
        <v>4281121.2699999996</v>
      </c>
      <c r="Y463" s="275">
        <v>0</v>
      </c>
      <c r="Z463" s="275">
        <v>0</v>
      </c>
      <c r="AA463" s="275">
        <v>0</v>
      </c>
      <c r="AB463" s="275">
        <v>0</v>
      </c>
      <c r="AC463" s="275">
        <v>0</v>
      </c>
      <c r="AD463" s="275">
        <v>0</v>
      </c>
      <c r="AE463" s="275">
        <v>0</v>
      </c>
      <c r="AF463" s="275">
        <v>0</v>
      </c>
      <c r="AG463" s="275">
        <v>0</v>
      </c>
      <c r="AH463" s="275">
        <v>0</v>
      </c>
      <c r="AI463" s="275">
        <v>0</v>
      </c>
      <c r="AJ463" s="275">
        <v>134485.48000000001</v>
      </c>
      <c r="AK463" s="275">
        <v>67242.740000000005</v>
      </c>
      <c r="AL463" s="275">
        <v>0</v>
      </c>
    </row>
    <row r="464" spans="1:38" s="38" customFormat="1" ht="12" hidden="1" customHeight="1" x14ac:dyDescent="0.2">
      <c r="A464" s="249">
        <v>130</v>
      </c>
      <c r="B464" s="250" t="s">
        <v>1751</v>
      </c>
      <c r="C464" s="254">
        <v>31.306792507959539</v>
      </c>
      <c r="D464" s="263" t="s">
        <v>792</v>
      </c>
      <c r="E464" s="277">
        <v>2024</v>
      </c>
      <c r="F464" s="254">
        <v>539802.23</v>
      </c>
      <c r="G464" s="256">
        <v>3647064</v>
      </c>
      <c r="H464" s="258">
        <v>0</v>
      </c>
      <c r="I464" s="279">
        <v>0</v>
      </c>
      <c r="J464" s="279">
        <v>0</v>
      </c>
      <c r="K464" s="279">
        <v>0</v>
      </c>
      <c r="L464" s="279">
        <v>0</v>
      </c>
      <c r="M464" s="279">
        <v>0</v>
      </c>
      <c r="N464" s="258"/>
      <c r="O464" s="258">
        <v>0</v>
      </c>
      <c r="P464" s="258"/>
      <c r="Q464" s="258">
        <v>0</v>
      </c>
      <c r="R464" s="258"/>
      <c r="S464" s="258">
        <v>0</v>
      </c>
      <c r="T464" s="259" t="s">
        <v>782</v>
      </c>
      <c r="U464" s="258">
        <v>0</v>
      </c>
      <c r="V464" s="280" t="s">
        <v>235</v>
      </c>
      <c r="W464" s="275">
        <v>480</v>
      </c>
      <c r="X464" s="258">
        <v>3482946.12</v>
      </c>
      <c r="Y464" s="275">
        <v>0</v>
      </c>
      <c r="Z464" s="275">
        <v>0</v>
      </c>
      <c r="AA464" s="275">
        <v>0</v>
      </c>
      <c r="AB464" s="275">
        <v>0</v>
      </c>
      <c r="AC464" s="275">
        <v>0</v>
      </c>
      <c r="AD464" s="275">
        <v>0</v>
      </c>
      <c r="AE464" s="275">
        <v>0</v>
      </c>
      <c r="AF464" s="275">
        <v>0</v>
      </c>
      <c r="AG464" s="275">
        <v>0</v>
      </c>
      <c r="AH464" s="275">
        <v>0</v>
      </c>
      <c r="AI464" s="275">
        <v>0</v>
      </c>
      <c r="AJ464" s="275">
        <v>109411.92</v>
      </c>
      <c r="AK464" s="275">
        <v>54705.96</v>
      </c>
      <c r="AL464" s="275">
        <v>0</v>
      </c>
    </row>
    <row r="465" spans="1:38" s="38" customFormat="1" ht="12" hidden="1" customHeight="1" x14ac:dyDescent="0.2">
      <c r="A465" s="249">
        <v>131</v>
      </c>
      <c r="B465" s="250" t="s">
        <v>1752</v>
      </c>
      <c r="C465" s="254">
        <v>31.053413432474915</v>
      </c>
      <c r="D465" s="263" t="s">
        <v>858</v>
      </c>
      <c r="E465" s="277">
        <v>2024</v>
      </c>
      <c r="F465" s="254">
        <v>564950.61</v>
      </c>
      <c r="G465" s="256">
        <v>3647064</v>
      </c>
      <c r="H465" s="258">
        <v>0</v>
      </c>
      <c r="I465" s="279">
        <v>0</v>
      </c>
      <c r="J465" s="279">
        <v>0</v>
      </c>
      <c r="K465" s="279">
        <v>0</v>
      </c>
      <c r="L465" s="279">
        <v>0</v>
      </c>
      <c r="M465" s="279">
        <v>0</v>
      </c>
      <c r="N465" s="258"/>
      <c r="O465" s="258">
        <v>0</v>
      </c>
      <c r="P465" s="258"/>
      <c r="Q465" s="258">
        <v>0</v>
      </c>
      <c r="R465" s="258"/>
      <c r="S465" s="258">
        <v>0</v>
      </c>
      <c r="T465" s="259" t="s">
        <v>782</v>
      </c>
      <c r="U465" s="258">
        <v>0</v>
      </c>
      <c r="V465" s="280" t="s">
        <v>235</v>
      </c>
      <c r="W465" s="275">
        <v>480</v>
      </c>
      <c r="X465" s="258">
        <v>3482946.12</v>
      </c>
      <c r="Y465" s="275">
        <v>0</v>
      </c>
      <c r="Z465" s="275">
        <v>0</v>
      </c>
      <c r="AA465" s="275">
        <v>0</v>
      </c>
      <c r="AB465" s="275">
        <v>0</v>
      </c>
      <c r="AC465" s="275">
        <v>0</v>
      </c>
      <c r="AD465" s="275">
        <v>0</v>
      </c>
      <c r="AE465" s="275">
        <v>0</v>
      </c>
      <c r="AF465" s="275">
        <v>0</v>
      </c>
      <c r="AG465" s="275">
        <v>0</v>
      </c>
      <c r="AH465" s="275">
        <v>0</v>
      </c>
      <c r="AI465" s="275">
        <v>0</v>
      </c>
      <c r="AJ465" s="275">
        <v>109411.92</v>
      </c>
      <c r="AK465" s="275">
        <v>54705.96</v>
      </c>
      <c r="AL465" s="275">
        <v>0</v>
      </c>
    </row>
    <row r="466" spans="1:38" s="38" customFormat="1" ht="30.75" hidden="1" customHeight="1" x14ac:dyDescent="0.2">
      <c r="A466" s="352" t="s">
        <v>209</v>
      </c>
      <c r="B466" s="352"/>
      <c r="C466" s="254"/>
      <c r="D466" s="263">
        <v>0</v>
      </c>
      <c r="E466" s="277"/>
      <c r="F466" s="254">
        <v>0</v>
      </c>
      <c r="G466" s="256">
        <v>25798523.289999999</v>
      </c>
      <c r="H466" s="256">
        <v>0</v>
      </c>
      <c r="I466" s="256">
        <v>0</v>
      </c>
      <c r="J466" s="256">
        <v>0</v>
      </c>
      <c r="K466" s="256">
        <v>0</v>
      </c>
      <c r="L466" s="256">
        <v>0</v>
      </c>
      <c r="M466" s="256">
        <v>0</v>
      </c>
      <c r="N466" s="256">
        <v>0</v>
      </c>
      <c r="O466" s="256">
        <v>0</v>
      </c>
      <c r="P466" s="256">
        <v>0</v>
      </c>
      <c r="Q466" s="256">
        <v>0</v>
      </c>
      <c r="R466" s="256">
        <v>0</v>
      </c>
      <c r="S466" s="256">
        <v>0</v>
      </c>
      <c r="T466" s="278">
        <v>0</v>
      </c>
      <c r="U466" s="256">
        <v>0</v>
      </c>
      <c r="V466" s="256" t="s">
        <v>202</v>
      </c>
      <c r="W466" s="256">
        <v>3241.5299999999997</v>
      </c>
      <c r="X466" s="256">
        <v>24637589.75</v>
      </c>
      <c r="Y466" s="256">
        <v>0</v>
      </c>
      <c r="Z466" s="256">
        <v>0</v>
      </c>
      <c r="AA466" s="256">
        <v>0</v>
      </c>
      <c r="AB466" s="256">
        <v>0</v>
      </c>
      <c r="AC466" s="256">
        <v>0</v>
      </c>
      <c r="AD466" s="256">
        <v>0</v>
      </c>
      <c r="AE466" s="256">
        <v>0</v>
      </c>
      <c r="AF466" s="256">
        <v>0</v>
      </c>
      <c r="AG466" s="256">
        <v>0</v>
      </c>
      <c r="AH466" s="256">
        <v>0</v>
      </c>
      <c r="AI466" s="256">
        <v>0</v>
      </c>
      <c r="AJ466" s="256">
        <v>773955.69000000006</v>
      </c>
      <c r="AK466" s="256">
        <v>386977.85000000003</v>
      </c>
      <c r="AL466" s="256">
        <v>0</v>
      </c>
    </row>
    <row r="467" spans="1:38" s="38" customFormat="1" ht="12" hidden="1" customHeight="1" x14ac:dyDescent="0.2">
      <c r="A467" s="324" t="s">
        <v>35</v>
      </c>
      <c r="B467" s="325"/>
      <c r="C467" s="325"/>
      <c r="D467" s="325"/>
      <c r="E467" s="325"/>
      <c r="F467" s="325"/>
      <c r="G467" s="325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  <c r="T467" s="325"/>
      <c r="U467" s="325"/>
      <c r="V467" s="325"/>
      <c r="W467" s="325"/>
      <c r="X467" s="325"/>
      <c r="Y467" s="325"/>
      <c r="Z467" s="325"/>
      <c r="AA467" s="325"/>
      <c r="AB467" s="325"/>
      <c r="AC467" s="325"/>
      <c r="AD467" s="325"/>
      <c r="AE467" s="325"/>
      <c r="AF467" s="325"/>
      <c r="AG467" s="325"/>
      <c r="AH467" s="325"/>
      <c r="AI467" s="325"/>
      <c r="AJ467" s="325"/>
      <c r="AK467" s="325"/>
      <c r="AL467" s="326"/>
    </row>
    <row r="468" spans="1:38" s="38" customFormat="1" ht="12" hidden="1" customHeight="1" x14ac:dyDescent="0.2">
      <c r="A468" s="249">
        <v>132</v>
      </c>
      <c r="B468" s="250" t="s">
        <v>1756</v>
      </c>
      <c r="C468" s="254">
        <v>34.545484268707483</v>
      </c>
      <c r="D468" s="284">
        <v>1995</v>
      </c>
      <c r="E468" s="277">
        <v>2024</v>
      </c>
      <c r="F468" s="254">
        <v>785488.51</v>
      </c>
      <c r="G468" s="256">
        <v>5660547.25</v>
      </c>
      <c r="H468" s="258">
        <v>0</v>
      </c>
      <c r="I468" s="279">
        <v>0</v>
      </c>
      <c r="J468" s="279">
        <v>0</v>
      </c>
      <c r="K468" s="279">
        <v>0</v>
      </c>
      <c r="L468" s="279">
        <v>0</v>
      </c>
      <c r="M468" s="279">
        <v>0</v>
      </c>
      <c r="N468" s="258"/>
      <c r="O468" s="258">
        <v>0</v>
      </c>
      <c r="P468" s="258"/>
      <c r="Q468" s="258">
        <v>0</v>
      </c>
      <c r="R468" s="258"/>
      <c r="S468" s="258">
        <v>0</v>
      </c>
      <c r="T468" s="259" t="s">
        <v>782</v>
      </c>
      <c r="U468" s="258">
        <v>0</v>
      </c>
      <c r="V468" s="280" t="s">
        <v>235</v>
      </c>
      <c r="W468" s="275">
        <v>745</v>
      </c>
      <c r="X468" s="258">
        <v>5405822.6200000001</v>
      </c>
      <c r="Y468" s="275">
        <v>0</v>
      </c>
      <c r="Z468" s="275">
        <v>0</v>
      </c>
      <c r="AA468" s="275">
        <v>0</v>
      </c>
      <c r="AB468" s="275">
        <v>0</v>
      </c>
      <c r="AC468" s="275">
        <v>0</v>
      </c>
      <c r="AD468" s="275">
        <v>0</v>
      </c>
      <c r="AE468" s="275">
        <v>0</v>
      </c>
      <c r="AF468" s="275">
        <v>0</v>
      </c>
      <c r="AG468" s="275">
        <v>0</v>
      </c>
      <c r="AH468" s="275">
        <v>0</v>
      </c>
      <c r="AI468" s="275">
        <v>0</v>
      </c>
      <c r="AJ468" s="275">
        <v>169816.42</v>
      </c>
      <c r="AK468" s="275">
        <v>84908.21</v>
      </c>
      <c r="AL468" s="275">
        <v>0</v>
      </c>
    </row>
    <row r="469" spans="1:38" s="38" customFormat="1" ht="12" hidden="1" customHeight="1" x14ac:dyDescent="0.2">
      <c r="A469" s="249">
        <v>133</v>
      </c>
      <c r="B469" s="250" t="s">
        <v>1762</v>
      </c>
      <c r="C469" s="254">
        <v>59.687155296810474</v>
      </c>
      <c r="D469" s="284">
        <v>1985</v>
      </c>
      <c r="E469" s="277">
        <v>2024</v>
      </c>
      <c r="F469" s="254">
        <v>169075.38</v>
      </c>
      <c r="G469" s="256">
        <v>2568140.9</v>
      </c>
      <c r="H469" s="258">
        <v>0</v>
      </c>
      <c r="I469" s="279">
        <v>0</v>
      </c>
      <c r="J469" s="279">
        <v>0</v>
      </c>
      <c r="K469" s="279">
        <v>0</v>
      </c>
      <c r="L469" s="279">
        <v>0</v>
      </c>
      <c r="M469" s="279">
        <v>0</v>
      </c>
      <c r="N469" s="258"/>
      <c r="O469" s="258">
        <v>0</v>
      </c>
      <c r="P469" s="258"/>
      <c r="Q469" s="258">
        <v>0</v>
      </c>
      <c r="R469" s="258"/>
      <c r="S469" s="258">
        <v>0</v>
      </c>
      <c r="T469" s="259" t="s">
        <v>782</v>
      </c>
      <c r="U469" s="258">
        <v>0</v>
      </c>
      <c r="V469" s="280" t="s">
        <v>235</v>
      </c>
      <c r="W469" s="275">
        <v>338</v>
      </c>
      <c r="X469" s="258">
        <v>2452574.56</v>
      </c>
      <c r="Y469" s="275">
        <v>0</v>
      </c>
      <c r="Z469" s="275">
        <v>0</v>
      </c>
      <c r="AA469" s="275">
        <v>0</v>
      </c>
      <c r="AB469" s="275">
        <v>0</v>
      </c>
      <c r="AC469" s="275">
        <v>0</v>
      </c>
      <c r="AD469" s="275">
        <v>0</v>
      </c>
      <c r="AE469" s="275">
        <v>0</v>
      </c>
      <c r="AF469" s="275">
        <v>0</v>
      </c>
      <c r="AG469" s="275">
        <v>0</v>
      </c>
      <c r="AH469" s="275">
        <v>0</v>
      </c>
      <c r="AI469" s="275">
        <v>0</v>
      </c>
      <c r="AJ469" s="275">
        <v>77044.23</v>
      </c>
      <c r="AK469" s="275">
        <v>38522.11</v>
      </c>
      <c r="AL469" s="275">
        <v>0</v>
      </c>
    </row>
    <row r="470" spans="1:38" s="38" customFormat="1" ht="27.75" hidden="1" customHeight="1" x14ac:dyDescent="0.2">
      <c r="A470" s="323" t="s">
        <v>36</v>
      </c>
      <c r="B470" s="323"/>
      <c r="C470" s="254"/>
      <c r="D470" s="263">
        <v>0</v>
      </c>
      <c r="E470" s="277"/>
      <c r="F470" s="254">
        <v>0</v>
      </c>
      <c r="G470" s="256">
        <v>8228688.1500000004</v>
      </c>
      <c r="H470" s="256">
        <v>0</v>
      </c>
      <c r="I470" s="256">
        <v>0</v>
      </c>
      <c r="J470" s="256">
        <v>0</v>
      </c>
      <c r="K470" s="256">
        <v>0</v>
      </c>
      <c r="L470" s="256">
        <v>0</v>
      </c>
      <c r="M470" s="256">
        <v>0</v>
      </c>
      <c r="N470" s="256">
        <v>0</v>
      </c>
      <c r="O470" s="256">
        <v>0</v>
      </c>
      <c r="P470" s="256">
        <v>0</v>
      </c>
      <c r="Q470" s="256">
        <v>0</v>
      </c>
      <c r="R470" s="256">
        <v>0</v>
      </c>
      <c r="S470" s="256">
        <v>0</v>
      </c>
      <c r="T470" s="278">
        <v>0</v>
      </c>
      <c r="U470" s="256">
        <v>0</v>
      </c>
      <c r="V470" s="256" t="s">
        <v>202</v>
      </c>
      <c r="W470" s="256">
        <v>1083</v>
      </c>
      <c r="X470" s="256">
        <v>7858397.1799999997</v>
      </c>
      <c r="Y470" s="256">
        <v>0</v>
      </c>
      <c r="Z470" s="256">
        <v>0</v>
      </c>
      <c r="AA470" s="256">
        <v>0</v>
      </c>
      <c r="AB470" s="256">
        <v>0</v>
      </c>
      <c r="AC470" s="256">
        <v>0</v>
      </c>
      <c r="AD470" s="256">
        <v>0</v>
      </c>
      <c r="AE470" s="256">
        <v>0</v>
      </c>
      <c r="AF470" s="256">
        <v>0</v>
      </c>
      <c r="AG470" s="256">
        <v>0</v>
      </c>
      <c r="AH470" s="256">
        <v>0</v>
      </c>
      <c r="AI470" s="256">
        <v>0</v>
      </c>
      <c r="AJ470" s="256">
        <v>246860.65000000002</v>
      </c>
      <c r="AK470" s="256">
        <v>123430.32</v>
      </c>
      <c r="AL470" s="256">
        <v>0</v>
      </c>
    </row>
    <row r="471" spans="1:38" s="38" customFormat="1" ht="12" hidden="1" customHeight="1" x14ac:dyDescent="0.2">
      <c r="A471" s="332" t="s">
        <v>2228</v>
      </c>
      <c r="B471" s="333"/>
      <c r="C471" s="333"/>
      <c r="D471" s="333"/>
      <c r="E471" s="333"/>
      <c r="F471" s="333"/>
      <c r="G471" s="333"/>
      <c r="H471" s="333"/>
      <c r="I471" s="333"/>
      <c r="J471" s="333"/>
      <c r="K471" s="333"/>
      <c r="L471" s="333"/>
      <c r="M471" s="333"/>
      <c r="N471" s="333"/>
      <c r="O471" s="333"/>
      <c r="P471" s="333"/>
      <c r="Q471" s="333"/>
      <c r="R471" s="333"/>
      <c r="S471" s="333"/>
      <c r="T471" s="333"/>
      <c r="U471" s="333"/>
      <c r="V471" s="333"/>
      <c r="W471" s="333"/>
      <c r="X471" s="333"/>
      <c r="Y471" s="333"/>
      <c r="Z471" s="333"/>
      <c r="AA471" s="333"/>
      <c r="AB471" s="333"/>
      <c r="AC471" s="333"/>
      <c r="AD471" s="333"/>
      <c r="AE471" s="333"/>
      <c r="AF471" s="333"/>
      <c r="AG471" s="333"/>
      <c r="AH471" s="333"/>
      <c r="AI471" s="333"/>
      <c r="AJ471" s="333"/>
      <c r="AK471" s="333"/>
      <c r="AL471" s="334"/>
    </row>
    <row r="472" spans="1:38" s="38" customFormat="1" ht="12" hidden="1" customHeight="1" x14ac:dyDescent="0.2">
      <c r="A472" s="249">
        <v>134</v>
      </c>
      <c r="B472" s="250" t="s">
        <v>1777</v>
      </c>
      <c r="C472" s="254">
        <v>79.355019590061957</v>
      </c>
      <c r="D472" s="263" t="s">
        <v>794</v>
      </c>
      <c r="E472" s="277">
        <v>2024</v>
      </c>
      <c r="F472" s="254">
        <v>494398.07</v>
      </c>
      <c r="G472" s="256">
        <v>7319961.3700000001</v>
      </c>
      <c r="H472" s="258">
        <v>0</v>
      </c>
      <c r="I472" s="279">
        <v>0</v>
      </c>
      <c r="J472" s="279">
        <v>0</v>
      </c>
      <c r="K472" s="279">
        <v>0</v>
      </c>
      <c r="L472" s="279">
        <v>0</v>
      </c>
      <c r="M472" s="279">
        <v>0</v>
      </c>
      <c r="N472" s="258"/>
      <c r="O472" s="258">
        <v>0</v>
      </c>
      <c r="P472" s="258"/>
      <c r="Q472" s="258">
        <v>0</v>
      </c>
      <c r="R472" s="258"/>
      <c r="S472" s="258">
        <v>0</v>
      </c>
      <c r="T472" s="259" t="s">
        <v>782</v>
      </c>
      <c r="U472" s="258">
        <v>0</v>
      </c>
      <c r="V472" s="280" t="s">
        <v>235</v>
      </c>
      <c r="W472" s="275">
        <v>963.4</v>
      </c>
      <c r="X472" s="258">
        <v>6990563.1100000003</v>
      </c>
      <c r="Y472" s="275">
        <v>0</v>
      </c>
      <c r="Z472" s="275">
        <v>0</v>
      </c>
      <c r="AA472" s="275">
        <v>0</v>
      </c>
      <c r="AB472" s="275">
        <v>0</v>
      </c>
      <c r="AC472" s="275">
        <v>0</v>
      </c>
      <c r="AD472" s="275">
        <v>0</v>
      </c>
      <c r="AE472" s="275">
        <v>0</v>
      </c>
      <c r="AF472" s="275">
        <v>0</v>
      </c>
      <c r="AG472" s="275">
        <v>0</v>
      </c>
      <c r="AH472" s="275">
        <v>0</v>
      </c>
      <c r="AI472" s="275">
        <v>0</v>
      </c>
      <c r="AJ472" s="275">
        <v>219598.84</v>
      </c>
      <c r="AK472" s="275">
        <v>109799.42</v>
      </c>
      <c r="AL472" s="275">
        <v>0</v>
      </c>
    </row>
    <row r="473" spans="1:38" s="38" customFormat="1" ht="12" hidden="1" customHeight="1" x14ac:dyDescent="0.2">
      <c r="A473" s="249">
        <v>135</v>
      </c>
      <c r="B473" s="250" t="s">
        <v>1778</v>
      </c>
      <c r="C473" s="254">
        <v>68.910335004430095</v>
      </c>
      <c r="D473" s="263" t="s">
        <v>790</v>
      </c>
      <c r="E473" s="277">
        <v>2024</v>
      </c>
      <c r="F473" s="254">
        <v>499482.72</v>
      </c>
      <c r="G473" s="256">
        <v>6643734.9199999999</v>
      </c>
      <c r="H473" s="258">
        <v>0</v>
      </c>
      <c r="I473" s="279">
        <v>0</v>
      </c>
      <c r="J473" s="279">
        <v>0</v>
      </c>
      <c r="K473" s="279">
        <v>0</v>
      </c>
      <c r="L473" s="279">
        <v>0</v>
      </c>
      <c r="M473" s="279">
        <v>0</v>
      </c>
      <c r="N473" s="258"/>
      <c r="O473" s="258">
        <v>0</v>
      </c>
      <c r="P473" s="258"/>
      <c r="Q473" s="258">
        <v>0</v>
      </c>
      <c r="R473" s="258"/>
      <c r="S473" s="258">
        <v>0</v>
      </c>
      <c r="T473" s="259" t="s">
        <v>782</v>
      </c>
      <c r="U473" s="258">
        <v>0</v>
      </c>
      <c r="V473" s="280" t="s">
        <v>235</v>
      </c>
      <c r="W473" s="275">
        <v>874.4</v>
      </c>
      <c r="X473" s="258">
        <v>6344766.8499999996</v>
      </c>
      <c r="Y473" s="275">
        <v>0</v>
      </c>
      <c r="Z473" s="275">
        <v>0</v>
      </c>
      <c r="AA473" s="275">
        <v>0</v>
      </c>
      <c r="AB473" s="275">
        <v>0</v>
      </c>
      <c r="AC473" s="275">
        <v>0</v>
      </c>
      <c r="AD473" s="275">
        <v>0</v>
      </c>
      <c r="AE473" s="275">
        <v>0</v>
      </c>
      <c r="AF473" s="275">
        <v>0</v>
      </c>
      <c r="AG473" s="275">
        <v>0</v>
      </c>
      <c r="AH473" s="275">
        <v>0</v>
      </c>
      <c r="AI473" s="275">
        <v>0</v>
      </c>
      <c r="AJ473" s="275">
        <v>199312.05</v>
      </c>
      <c r="AK473" s="275">
        <v>99656.02</v>
      </c>
      <c r="AL473" s="275">
        <v>0</v>
      </c>
    </row>
    <row r="474" spans="1:38" s="38" customFormat="1" ht="40.5" hidden="1" customHeight="1" x14ac:dyDescent="0.2">
      <c r="A474" s="322" t="s">
        <v>233</v>
      </c>
      <c r="B474" s="322"/>
      <c r="C474" s="254"/>
      <c r="D474" s="263">
        <v>0</v>
      </c>
      <c r="E474" s="277"/>
      <c r="F474" s="254">
        <v>0</v>
      </c>
      <c r="G474" s="256">
        <v>13963696.289999999</v>
      </c>
      <c r="H474" s="256">
        <v>0</v>
      </c>
      <c r="I474" s="256">
        <v>0</v>
      </c>
      <c r="J474" s="256">
        <v>0</v>
      </c>
      <c r="K474" s="256">
        <v>0</v>
      </c>
      <c r="L474" s="256">
        <v>0</v>
      </c>
      <c r="M474" s="256">
        <v>0</v>
      </c>
      <c r="N474" s="256">
        <v>0</v>
      </c>
      <c r="O474" s="256">
        <v>0</v>
      </c>
      <c r="P474" s="256">
        <v>0</v>
      </c>
      <c r="Q474" s="256">
        <v>0</v>
      </c>
      <c r="R474" s="256">
        <v>0</v>
      </c>
      <c r="S474" s="256">
        <v>0</v>
      </c>
      <c r="T474" s="278">
        <v>0</v>
      </c>
      <c r="U474" s="256">
        <v>0</v>
      </c>
      <c r="V474" s="256" t="s">
        <v>202</v>
      </c>
      <c r="W474" s="256">
        <v>1837.8</v>
      </c>
      <c r="X474" s="256">
        <v>13335329.960000001</v>
      </c>
      <c r="Y474" s="256">
        <v>0</v>
      </c>
      <c r="Z474" s="256">
        <v>0</v>
      </c>
      <c r="AA474" s="256">
        <v>0</v>
      </c>
      <c r="AB474" s="256">
        <v>0</v>
      </c>
      <c r="AC474" s="256">
        <v>0</v>
      </c>
      <c r="AD474" s="256">
        <v>0</v>
      </c>
      <c r="AE474" s="256">
        <v>0</v>
      </c>
      <c r="AF474" s="256">
        <v>0</v>
      </c>
      <c r="AG474" s="256">
        <v>0</v>
      </c>
      <c r="AH474" s="256">
        <v>0</v>
      </c>
      <c r="AI474" s="256">
        <v>0</v>
      </c>
      <c r="AJ474" s="256">
        <v>418910.89</v>
      </c>
      <c r="AK474" s="256">
        <v>209455.44</v>
      </c>
      <c r="AL474" s="256">
        <v>0</v>
      </c>
    </row>
    <row r="475" spans="1:38" s="38" customFormat="1" ht="12" hidden="1" customHeight="1" x14ac:dyDescent="0.2">
      <c r="A475" s="332" t="s">
        <v>2227</v>
      </c>
      <c r="B475" s="333"/>
      <c r="C475" s="333"/>
      <c r="D475" s="333"/>
      <c r="E475" s="333"/>
      <c r="F475" s="333"/>
      <c r="G475" s="333"/>
      <c r="H475" s="333"/>
      <c r="I475" s="333"/>
      <c r="J475" s="333"/>
      <c r="K475" s="333"/>
      <c r="L475" s="333"/>
      <c r="M475" s="333"/>
      <c r="N475" s="333"/>
      <c r="O475" s="333"/>
      <c r="P475" s="333"/>
      <c r="Q475" s="333"/>
      <c r="R475" s="333"/>
      <c r="S475" s="333"/>
      <c r="T475" s="333"/>
      <c r="U475" s="333"/>
      <c r="V475" s="333"/>
      <c r="W475" s="333"/>
      <c r="X475" s="333"/>
      <c r="Y475" s="333"/>
      <c r="Z475" s="333"/>
      <c r="AA475" s="333"/>
      <c r="AB475" s="333"/>
      <c r="AC475" s="333"/>
      <c r="AD475" s="333"/>
      <c r="AE475" s="333"/>
      <c r="AF475" s="333"/>
      <c r="AG475" s="333"/>
      <c r="AH475" s="333"/>
      <c r="AI475" s="333"/>
      <c r="AJ475" s="333"/>
      <c r="AK475" s="333"/>
      <c r="AL475" s="334"/>
    </row>
    <row r="476" spans="1:38" s="38" customFormat="1" ht="12" hidden="1" customHeight="1" x14ac:dyDescent="0.2">
      <c r="A476" s="249">
        <v>136</v>
      </c>
      <c r="B476" s="250" t="s">
        <v>1779</v>
      </c>
      <c r="C476" s="254">
        <v>75.438026092326695</v>
      </c>
      <c r="D476" s="263" t="s">
        <v>790</v>
      </c>
      <c r="E476" s="277">
        <v>2024</v>
      </c>
      <c r="F476" s="254">
        <v>390609.81</v>
      </c>
      <c r="G476" s="256">
        <v>6253954.9500000002</v>
      </c>
      <c r="H476" s="258">
        <v>0</v>
      </c>
      <c r="I476" s="279">
        <v>0</v>
      </c>
      <c r="J476" s="279">
        <v>0</v>
      </c>
      <c r="K476" s="279">
        <v>0</v>
      </c>
      <c r="L476" s="279">
        <v>0</v>
      </c>
      <c r="M476" s="279">
        <v>0</v>
      </c>
      <c r="N476" s="258"/>
      <c r="O476" s="258">
        <v>0</v>
      </c>
      <c r="P476" s="258"/>
      <c r="Q476" s="258">
        <v>0</v>
      </c>
      <c r="R476" s="258"/>
      <c r="S476" s="258">
        <v>0</v>
      </c>
      <c r="T476" s="259" t="s">
        <v>782</v>
      </c>
      <c r="U476" s="258">
        <v>0</v>
      </c>
      <c r="V476" s="280" t="s">
        <v>235</v>
      </c>
      <c r="W476" s="275">
        <v>823.1</v>
      </c>
      <c r="X476" s="258">
        <v>5972526.9800000004</v>
      </c>
      <c r="Y476" s="275">
        <v>0</v>
      </c>
      <c r="Z476" s="275">
        <v>0</v>
      </c>
      <c r="AA476" s="275">
        <v>0</v>
      </c>
      <c r="AB476" s="275">
        <v>0</v>
      </c>
      <c r="AC476" s="275">
        <v>0</v>
      </c>
      <c r="AD476" s="275">
        <v>0</v>
      </c>
      <c r="AE476" s="275">
        <v>0</v>
      </c>
      <c r="AF476" s="275">
        <v>0</v>
      </c>
      <c r="AG476" s="275">
        <v>0</v>
      </c>
      <c r="AH476" s="275">
        <v>0</v>
      </c>
      <c r="AI476" s="275">
        <v>0</v>
      </c>
      <c r="AJ476" s="275">
        <v>187618.65</v>
      </c>
      <c r="AK476" s="275">
        <v>93809.32</v>
      </c>
      <c r="AL476" s="275">
        <v>0</v>
      </c>
    </row>
    <row r="477" spans="1:38" s="38" customFormat="1" ht="40.5" hidden="1" customHeight="1" x14ac:dyDescent="0.2">
      <c r="A477" s="322" t="s">
        <v>2229</v>
      </c>
      <c r="B477" s="322"/>
      <c r="C477" s="254"/>
      <c r="D477" s="263">
        <v>0</v>
      </c>
      <c r="E477" s="277"/>
      <c r="F477" s="254">
        <v>0</v>
      </c>
      <c r="G477" s="256">
        <v>6253954.9500000002</v>
      </c>
      <c r="H477" s="256">
        <v>0</v>
      </c>
      <c r="I477" s="256">
        <v>0</v>
      </c>
      <c r="J477" s="256">
        <v>0</v>
      </c>
      <c r="K477" s="256">
        <v>0</v>
      </c>
      <c r="L477" s="256">
        <v>0</v>
      </c>
      <c r="M477" s="256">
        <v>0</v>
      </c>
      <c r="N477" s="256">
        <v>0</v>
      </c>
      <c r="O477" s="256">
        <v>0</v>
      </c>
      <c r="P477" s="256">
        <v>0</v>
      </c>
      <c r="Q477" s="256">
        <v>0</v>
      </c>
      <c r="R477" s="256">
        <v>0</v>
      </c>
      <c r="S477" s="256">
        <v>0</v>
      </c>
      <c r="T477" s="278">
        <v>0</v>
      </c>
      <c r="U477" s="256">
        <v>0</v>
      </c>
      <c r="V477" s="256" t="s">
        <v>202</v>
      </c>
      <c r="W477" s="256">
        <v>823.1</v>
      </c>
      <c r="X477" s="256">
        <v>5972526.9800000004</v>
      </c>
      <c r="Y477" s="256">
        <v>0</v>
      </c>
      <c r="Z477" s="256">
        <v>0</v>
      </c>
      <c r="AA477" s="256">
        <v>0</v>
      </c>
      <c r="AB477" s="256">
        <v>0</v>
      </c>
      <c r="AC477" s="256">
        <v>0</v>
      </c>
      <c r="AD477" s="256">
        <v>0</v>
      </c>
      <c r="AE477" s="256">
        <v>0</v>
      </c>
      <c r="AF477" s="256">
        <v>0</v>
      </c>
      <c r="AG477" s="256">
        <v>0</v>
      </c>
      <c r="AH477" s="256">
        <v>0</v>
      </c>
      <c r="AI477" s="256">
        <v>0</v>
      </c>
      <c r="AJ477" s="256">
        <v>187618.65</v>
      </c>
      <c r="AK477" s="256">
        <v>93809.32</v>
      </c>
      <c r="AL477" s="256">
        <v>0</v>
      </c>
    </row>
    <row r="478" spans="1:38" s="38" customFormat="1" ht="12" hidden="1" customHeight="1" x14ac:dyDescent="0.2">
      <c r="A478" s="332" t="s">
        <v>207</v>
      </c>
      <c r="B478" s="333"/>
      <c r="C478" s="333"/>
      <c r="D478" s="333"/>
      <c r="E478" s="333"/>
      <c r="F478" s="333"/>
      <c r="G478" s="333"/>
      <c r="H478" s="333"/>
      <c r="I478" s="333"/>
      <c r="J478" s="333"/>
      <c r="K478" s="333"/>
      <c r="L478" s="333"/>
      <c r="M478" s="333"/>
      <c r="N478" s="333"/>
      <c r="O478" s="333"/>
      <c r="P478" s="333"/>
      <c r="Q478" s="333"/>
      <c r="R478" s="333"/>
      <c r="S478" s="333"/>
      <c r="T478" s="333"/>
      <c r="U478" s="333"/>
      <c r="V478" s="333"/>
      <c r="W478" s="333"/>
      <c r="X478" s="333"/>
      <c r="Y478" s="333"/>
      <c r="Z478" s="333"/>
      <c r="AA478" s="333"/>
      <c r="AB478" s="333"/>
      <c r="AC478" s="333"/>
      <c r="AD478" s="333"/>
      <c r="AE478" s="333"/>
      <c r="AF478" s="333"/>
      <c r="AG478" s="333"/>
      <c r="AH478" s="333"/>
      <c r="AI478" s="333"/>
      <c r="AJ478" s="333"/>
      <c r="AK478" s="333"/>
      <c r="AL478" s="334"/>
    </row>
    <row r="479" spans="1:38" s="38" customFormat="1" ht="12" hidden="1" customHeight="1" x14ac:dyDescent="0.2">
      <c r="A479" s="249">
        <v>137</v>
      </c>
      <c r="B479" s="250" t="s">
        <v>1787</v>
      </c>
      <c r="C479" s="254">
        <v>66.134702513567561</v>
      </c>
      <c r="D479" s="263" t="s">
        <v>788</v>
      </c>
      <c r="E479" s="277">
        <v>2024</v>
      </c>
      <c r="F479" s="254">
        <v>239598.18</v>
      </c>
      <c r="G479" s="256">
        <v>4870350.05</v>
      </c>
      <c r="H479" s="258">
        <v>0</v>
      </c>
      <c r="I479" s="279">
        <v>0</v>
      </c>
      <c r="J479" s="279">
        <v>0</v>
      </c>
      <c r="K479" s="279">
        <v>0</v>
      </c>
      <c r="L479" s="279">
        <v>0</v>
      </c>
      <c r="M479" s="279">
        <v>0</v>
      </c>
      <c r="N479" s="258"/>
      <c r="O479" s="258">
        <v>0</v>
      </c>
      <c r="P479" s="258"/>
      <c r="Q479" s="258">
        <v>0</v>
      </c>
      <c r="R479" s="258"/>
      <c r="S479" s="258">
        <v>0</v>
      </c>
      <c r="T479" s="259" t="s">
        <v>782</v>
      </c>
      <c r="U479" s="258">
        <v>0</v>
      </c>
      <c r="V479" s="280" t="s">
        <v>235</v>
      </c>
      <c r="W479" s="275">
        <v>641</v>
      </c>
      <c r="X479" s="258">
        <v>4651184.3</v>
      </c>
      <c r="Y479" s="275">
        <v>0</v>
      </c>
      <c r="Z479" s="275">
        <v>0</v>
      </c>
      <c r="AA479" s="275">
        <v>0</v>
      </c>
      <c r="AB479" s="275">
        <v>0</v>
      </c>
      <c r="AC479" s="275">
        <v>0</v>
      </c>
      <c r="AD479" s="275">
        <v>0</v>
      </c>
      <c r="AE479" s="275">
        <v>0</v>
      </c>
      <c r="AF479" s="275">
        <v>0</v>
      </c>
      <c r="AG479" s="275">
        <v>0</v>
      </c>
      <c r="AH479" s="275">
        <v>0</v>
      </c>
      <c r="AI479" s="275">
        <v>0</v>
      </c>
      <c r="AJ479" s="275">
        <v>146110.5</v>
      </c>
      <c r="AK479" s="275">
        <v>73055.25</v>
      </c>
      <c r="AL479" s="275">
        <v>0</v>
      </c>
    </row>
    <row r="480" spans="1:38" s="38" customFormat="1" ht="33.75" hidden="1" customHeight="1" x14ac:dyDescent="0.2">
      <c r="A480" s="322" t="s">
        <v>206</v>
      </c>
      <c r="B480" s="322"/>
      <c r="C480" s="254"/>
      <c r="D480" s="263">
        <v>0</v>
      </c>
      <c r="E480" s="277"/>
      <c r="F480" s="254">
        <v>0</v>
      </c>
      <c r="G480" s="256">
        <v>4870350.05</v>
      </c>
      <c r="H480" s="256">
        <v>0</v>
      </c>
      <c r="I480" s="256">
        <v>0</v>
      </c>
      <c r="J480" s="256">
        <v>0</v>
      </c>
      <c r="K480" s="256">
        <v>0</v>
      </c>
      <c r="L480" s="256">
        <v>0</v>
      </c>
      <c r="M480" s="256">
        <v>0</v>
      </c>
      <c r="N480" s="256">
        <v>0</v>
      </c>
      <c r="O480" s="256">
        <v>0</v>
      </c>
      <c r="P480" s="256">
        <v>0</v>
      </c>
      <c r="Q480" s="256">
        <v>0</v>
      </c>
      <c r="R480" s="256">
        <v>0</v>
      </c>
      <c r="S480" s="256">
        <v>0</v>
      </c>
      <c r="T480" s="278">
        <v>0</v>
      </c>
      <c r="U480" s="256">
        <v>0</v>
      </c>
      <c r="V480" s="256" t="s">
        <v>202</v>
      </c>
      <c r="W480" s="256">
        <v>641</v>
      </c>
      <c r="X480" s="256">
        <v>4651184.3</v>
      </c>
      <c r="Y480" s="256">
        <v>0</v>
      </c>
      <c r="Z480" s="256">
        <v>0</v>
      </c>
      <c r="AA480" s="256">
        <v>0</v>
      </c>
      <c r="AB480" s="256">
        <v>0</v>
      </c>
      <c r="AC480" s="256">
        <v>0</v>
      </c>
      <c r="AD480" s="256">
        <v>0</v>
      </c>
      <c r="AE480" s="256">
        <v>0</v>
      </c>
      <c r="AF480" s="256">
        <v>0</v>
      </c>
      <c r="AG480" s="256">
        <v>0</v>
      </c>
      <c r="AH480" s="256">
        <v>0</v>
      </c>
      <c r="AI480" s="256">
        <v>0</v>
      </c>
      <c r="AJ480" s="256">
        <v>146110.5</v>
      </c>
      <c r="AK480" s="256">
        <v>73055.25</v>
      </c>
      <c r="AL480" s="256">
        <v>0</v>
      </c>
    </row>
    <row r="481" spans="1:38" s="38" customFormat="1" ht="12" hidden="1" customHeight="1" x14ac:dyDescent="0.2">
      <c r="A481" s="332" t="s">
        <v>195</v>
      </c>
      <c r="B481" s="333"/>
      <c r="C481" s="333"/>
      <c r="D481" s="333"/>
      <c r="E481" s="333"/>
      <c r="F481" s="333"/>
      <c r="G481" s="333"/>
      <c r="H481" s="333"/>
      <c r="I481" s="333"/>
      <c r="J481" s="333"/>
      <c r="K481" s="333"/>
      <c r="L481" s="333"/>
      <c r="M481" s="333"/>
      <c r="N481" s="333"/>
      <c r="O481" s="333"/>
      <c r="P481" s="333"/>
      <c r="Q481" s="333"/>
      <c r="R481" s="333"/>
      <c r="S481" s="333"/>
      <c r="T481" s="333"/>
      <c r="U481" s="333"/>
      <c r="V481" s="333"/>
      <c r="W481" s="333"/>
      <c r="X481" s="333"/>
      <c r="Y481" s="333"/>
      <c r="Z481" s="333"/>
      <c r="AA481" s="333"/>
      <c r="AB481" s="333"/>
      <c r="AC481" s="333"/>
      <c r="AD481" s="333"/>
      <c r="AE481" s="333"/>
      <c r="AF481" s="333"/>
      <c r="AG481" s="333"/>
      <c r="AH481" s="333"/>
      <c r="AI481" s="333"/>
      <c r="AJ481" s="333"/>
      <c r="AK481" s="333"/>
      <c r="AL481" s="334"/>
    </row>
    <row r="482" spans="1:38" s="38" customFormat="1" ht="12" hidden="1" customHeight="1" x14ac:dyDescent="0.2">
      <c r="A482" s="249">
        <v>138</v>
      </c>
      <c r="B482" s="250" t="s">
        <v>1792</v>
      </c>
      <c r="C482" s="254">
        <v>106.53665160164923</v>
      </c>
      <c r="D482" s="263">
        <v>1987</v>
      </c>
      <c r="E482" s="277">
        <v>2024</v>
      </c>
      <c r="F482" s="254">
        <v>223987.25</v>
      </c>
      <c r="G482" s="256">
        <v>4254908</v>
      </c>
      <c r="H482" s="258">
        <v>0</v>
      </c>
      <c r="I482" s="279">
        <v>0</v>
      </c>
      <c r="J482" s="279">
        <v>0</v>
      </c>
      <c r="K482" s="279">
        <v>0</v>
      </c>
      <c r="L482" s="279">
        <v>0</v>
      </c>
      <c r="M482" s="279">
        <v>0</v>
      </c>
      <c r="N482" s="258"/>
      <c r="O482" s="258">
        <v>0</v>
      </c>
      <c r="P482" s="258"/>
      <c r="Q482" s="258">
        <v>0</v>
      </c>
      <c r="R482" s="258"/>
      <c r="S482" s="258">
        <v>0</v>
      </c>
      <c r="T482" s="259" t="s">
        <v>782</v>
      </c>
      <c r="U482" s="258">
        <v>0</v>
      </c>
      <c r="V482" s="280" t="s">
        <v>235</v>
      </c>
      <c r="W482" s="275">
        <v>560</v>
      </c>
      <c r="X482" s="258">
        <v>4063437.14</v>
      </c>
      <c r="Y482" s="275">
        <v>0</v>
      </c>
      <c r="Z482" s="275">
        <v>0</v>
      </c>
      <c r="AA482" s="275">
        <v>0</v>
      </c>
      <c r="AB482" s="275">
        <v>0</v>
      </c>
      <c r="AC482" s="275">
        <v>0</v>
      </c>
      <c r="AD482" s="275">
        <v>0</v>
      </c>
      <c r="AE482" s="275">
        <v>0</v>
      </c>
      <c r="AF482" s="275">
        <v>0</v>
      </c>
      <c r="AG482" s="275">
        <v>0</v>
      </c>
      <c r="AH482" s="275">
        <v>0</v>
      </c>
      <c r="AI482" s="275">
        <v>0</v>
      </c>
      <c r="AJ482" s="275">
        <v>127647.24</v>
      </c>
      <c r="AK482" s="275">
        <v>63823.62</v>
      </c>
      <c r="AL482" s="275">
        <v>0</v>
      </c>
    </row>
    <row r="483" spans="1:38" s="38" customFormat="1" ht="12" hidden="1" customHeight="1" x14ac:dyDescent="0.2">
      <c r="A483" s="249">
        <v>139</v>
      </c>
      <c r="B483" s="250" t="s">
        <v>1795</v>
      </c>
      <c r="C483" s="254">
        <v>95.83360066604034</v>
      </c>
      <c r="D483" s="263">
        <v>1980</v>
      </c>
      <c r="E483" s="277">
        <v>2024</v>
      </c>
      <c r="F483" s="254">
        <v>239218.45</v>
      </c>
      <c r="G483" s="256">
        <v>7767311.9500000002</v>
      </c>
      <c r="H483" s="258">
        <v>0</v>
      </c>
      <c r="I483" s="279">
        <v>0</v>
      </c>
      <c r="J483" s="279">
        <v>0</v>
      </c>
      <c r="K483" s="279">
        <v>0</v>
      </c>
      <c r="L483" s="279">
        <v>0</v>
      </c>
      <c r="M483" s="279">
        <v>0</v>
      </c>
      <c r="N483" s="258"/>
      <c r="O483" s="258">
        <v>0</v>
      </c>
      <c r="P483" s="258"/>
      <c r="Q483" s="258">
        <v>0</v>
      </c>
      <c r="R483" s="258"/>
      <c r="S483" s="258">
        <v>0</v>
      </c>
      <c r="T483" s="259" t="s">
        <v>782</v>
      </c>
      <c r="U483" s="258">
        <v>0</v>
      </c>
      <c r="V483" s="280" t="s">
        <v>234</v>
      </c>
      <c r="W483" s="275">
        <v>878.86</v>
      </c>
      <c r="X483" s="258">
        <v>7417782.9100000001</v>
      </c>
      <c r="Y483" s="275">
        <v>0</v>
      </c>
      <c r="Z483" s="275">
        <v>0</v>
      </c>
      <c r="AA483" s="275">
        <v>0</v>
      </c>
      <c r="AB483" s="275">
        <v>0</v>
      </c>
      <c r="AC483" s="275">
        <v>0</v>
      </c>
      <c r="AD483" s="275">
        <v>0</v>
      </c>
      <c r="AE483" s="275">
        <v>0</v>
      </c>
      <c r="AF483" s="275">
        <v>0</v>
      </c>
      <c r="AG483" s="275">
        <v>0</v>
      </c>
      <c r="AH483" s="275">
        <v>0</v>
      </c>
      <c r="AI483" s="275">
        <v>0</v>
      </c>
      <c r="AJ483" s="275">
        <v>233019.36</v>
      </c>
      <c r="AK483" s="275">
        <v>116509.68</v>
      </c>
      <c r="AL483" s="275">
        <v>0</v>
      </c>
    </row>
    <row r="484" spans="1:38" s="38" customFormat="1" ht="33" hidden="1" customHeight="1" x14ac:dyDescent="0.2">
      <c r="A484" s="322" t="s">
        <v>194</v>
      </c>
      <c r="B484" s="322"/>
      <c r="C484" s="254"/>
      <c r="D484" s="263">
        <v>0</v>
      </c>
      <c r="E484" s="277"/>
      <c r="F484" s="254">
        <v>0</v>
      </c>
      <c r="G484" s="256">
        <v>12022219.949999999</v>
      </c>
      <c r="H484" s="256">
        <v>0</v>
      </c>
      <c r="I484" s="256">
        <v>0</v>
      </c>
      <c r="J484" s="256">
        <v>0</v>
      </c>
      <c r="K484" s="256">
        <v>0</v>
      </c>
      <c r="L484" s="256">
        <v>0</v>
      </c>
      <c r="M484" s="256">
        <v>0</v>
      </c>
      <c r="N484" s="256">
        <v>0</v>
      </c>
      <c r="O484" s="256">
        <v>0</v>
      </c>
      <c r="P484" s="256">
        <v>0</v>
      </c>
      <c r="Q484" s="256">
        <v>0</v>
      </c>
      <c r="R484" s="256">
        <v>0</v>
      </c>
      <c r="S484" s="256">
        <v>0</v>
      </c>
      <c r="T484" s="278">
        <v>0</v>
      </c>
      <c r="U484" s="256">
        <v>0</v>
      </c>
      <c r="V484" s="256" t="s">
        <v>202</v>
      </c>
      <c r="W484" s="256">
        <v>1438.8600000000001</v>
      </c>
      <c r="X484" s="256">
        <v>11481220.050000001</v>
      </c>
      <c r="Y484" s="256">
        <v>0</v>
      </c>
      <c r="Z484" s="256">
        <v>0</v>
      </c>
      <c r="AA484" s="256">
        <v>0</v>
      </c>
      <c r="AB484" s="256">
        <v>0</v>
      </c>
      <c r="AC484" s="256">
        <v>0</v>
      </c>
      <c r="AD484" s="256">
        <v>0</v>
      </c>
      <c r="AE484" s="256">
        <v>0</v>
      </c>
      <c r="AF484" s="256">
        <v>0</v>
      </c>
      <c r="AG484" s="256">
        <v>0</v>
      </c>
      <c r="AH484" s="256">
        <v>0</v>
      </c>
      <c r="AI484" s="256">
        <v>0</v>
      </c>
      <c r="AJ484" s="256">
        <v>360666.6</v>
      </c>
      <c r="AK484" s="256">
        <v>180333.3</v>
      </c>
      <c r="AL484" s="256">
        <v>0</v>
      </c>
    </row>
    <row r="485" spans="1:38" s="38" customFormat="1" ht="12" hidden="1" customHeight="1" x14ac:dyDescent="0.2">
      <c r="A485" s="382" t="s">
        <v>212</v>
      </c>
      <c r="B485" s="383"/>
      <c r="C485" s="383"/>
      <c r="D485" s="383"/>
      <c r="E485" s="383"/>
      <c r="F485" s="383"/>
      <c r="G485" s="383"/>
      <c r="H485" s="383"/>
      <c r="I485" s="383"/>
      <c r="J485" s="383"/>
      <c r="K485" s="383"/>
      <c r="L485" s="383"/>
      <c r="M485" s="383"/>
      <c r="N485" s="383"/>
      <c r="O485" s="383"/>
      <c r="P485" s="383"/>
      <c r="Q485" s="383"/>
      <c r="R485" s="383"/>
      <c r="S485" s="383"/>
      <c r="T485" s="383"/>
      <c r="U485" s="383"/>
      <c r="V485" s="383"/>
      <c r="W485" s="383"/>
      <c r="X485" s="383"/>
      <c r="Y485" s="383"/>
      <c r="Z485" s="383"/>
      <c r="AA485" s="383"/>
      <c r="AB485" s="383"/>
      <c r="AC485" s="383"/>
      <c r="AD485" s="383"/>
      <c r="AE485" s="383"/>
      <c r="AF485" s="383"/>
      <c r="AG485" s="383"/>
      <c r="AH485" s="383"/>
      <c r="AI485" s="383"/>
      <c r="AJ485" s="383"/>
      <c r="AK485" s="383"/>
      <c r="AL485" s="384"/>
    </row>
    <row r="486" spans="1:38" s="38" customFormat="1" ht="12" hidden="1" customHeight="1" x14ac:dyDescent="0.2">
      <c r="A486" s="249">
        <v>140</v>
      </c>
      <c r="B486" s="250" t="s">
        <v>46</v>
      </c>
      <c r="C486" s="254">
        <v>172.18862943911975</v>
      </c>
      <c r="D486" s="263">
        <v>1962</v>
      </c>
      <c r="E486" s="277">
        <v>2024</v>
      </c>
      <c r="F486" s="254">
        <v>121465.88</v>
      </c>
      <c r="G486" s="256">
        <v>3175583.61</v>
      </c>
      <c r="H486" s="258">
        <v>0</v>
      </c>
      <c r="I486" s="279">
        <v>0</v>
      </c>
      <c r="J486" s="279">
        <v>0</v>
      </c>
      <c r="K486" s="279">
        <v>0</v>
      </c>
      <c r="L486" s="279">
        <v>0</v>
      </c>
      <c r="M486" s="279">
        <v>0</v>
      </c>
      <c r="N486" s="258"/>
      <c r="O486" s="258">
        <v>0</v>
      </c>
      <c r="P486" s="258"/>
      <c r="Q486" s="258">
        <v>0</v>
      </c>
      <c r="R486" s="258"/>
      <c r="S486" s="258">
        <v>0</v>
      </c>
      <c r="T486" s="259" t="s">
        <v>782</v>
      </c>
      <c r="U486" s="258">
        <v>0</v>
      </c>
      <c r="V486" s="280"/>
      <c r="W486" s="275">
        <v>0</v>
      </c>
      <c r="X486" s="258">
        <v>0</v>
      </c>
      <c r="Y486" s="275">
        <v>0</v>
      </c>
      <c r="Z486" s="275">
        <v>0</v>
      </c>
      <c r="AA486" s="275">
        <v>345.6</v>
      </c>
      <c r="AB486" s="275">
        <v>3032682.35</v>
      </c>
      <c r="AC486" s="275">
        <v>0</v>
      </c>
      <c r="AD486" s="275">
        <v>0</v>
      </c>
      <c r="AE486" s="275">
        <v>0</v>
      </c>
      <c r="AF486" s="275">
        <v>0</v>
      </c>
      <c r="AG486" s="275">
        <v>0</v>
      </c>
      <c r="AH486" s="275">
        <v>0</v>
      </c>
      <c r="AI486" s="275">
        <v>0</v>
      </c>
      <c r="AJ486" s="275">
        <v>95267.51</v>
      </c>
      <c r="AK486" s="275">
        <v>47633.75</v>
      </c>
      <c r="AL486" s="275">
        <v>0</v>
      </c>
    </row>
    <row r="487" spans="1:38" s="38" customFormat="1" ht="44.25" hidden="1" customHeight="1" x14ac:dyDescent="0.2">
      <c r="A487" s="352" t="s">
        <v>2212</v>
      </c>
      <c r="B487" s="352"/>
      <c r="C487" s="254"/>
      <c r="D487" s="263">
        <v>0</v>
      </c>
      <c r="E487" s="277"/>
      <c r="F487" s="254">
        <v>0</v>
      </c>
      <c r="G487" s="256">
        <v>3175583.61</v>
      </c>
      <c r="H487" s="256">
        <v>0</v>
      </c>
      <c r="I487" s="256">
        <v>0</v>
      </c>
      <c r="J487" s="256">
        <v>0</v>
      </c>
      <c r="K487" s="256">
        <v>0</v>
      </c>
      <c r="L487" s="256">
        <v>0</v>
      </c>
      <c r="M487" s="256">
        <v>0</v>
      </c>
      <c r="N487" s="256">
        <v>0</v>
      </c>
      <c r="O487" s="256">
        <v>0</v>
      </c>
      <c r="P487" s="256">
        <v>0</v>
      </c>
      <c r="Q487" s="256">
        <v>0</v>
      </c>
      <c r="R487" s="256">
        <v>0</v>
      </c>
      <c r="S487" s="256">
        <v>0</v>
      </c>
      <c r="T487" s="278">
        <v>0</v>
      </c>
      <c r="U487" s="256">
        <v>0</v>
      </c>
      <c r="V487" s="256" t="s">
        <v>202</v>
      </c>
      <c r="W487" s="256">
        <v>0</v>
      </c>
      <c r="X487" s="256">
        <v>0</v>
      </c>
      <c r="Y487" s="256">
        <v>0</v>
      </c>
      <c r="Z487" s="256">
        <v>0</v>
      </c>
      <c r="AA487" s="256">
        <v>345.6</v>
      </c>
      <c r="AB487" s="256">
        <v>3032682.35</v>
      </c>
      <c r="AC487" s="256">
        <v>0</v>
      </c>
      <c r="AD487" s="256">
        <v>0</v>
      </c>
      <c r="AE487" s="256">
        <v>0</v>
      </c>
      <c r="AF487" s="256">
        <v>0</v>
      </c>
      <c r="AG487" s="256">
        <v>0</v>
      </c>
      <c r="AH487" s="256">
        <v>0</v>
      </c>
      <c r="AI487" s="256">
        <v>0</v>
      </c>
      <c r="AJ487" s="256">
        <v>95267.51</v>
      </c>
      <c r="AK487" s="256">
        <v>47633.75</v>
      </c>
      <c r="AL487" s="256">
        <v>0</v>
      </c>
    </row>
    <row r="488" spans="1:38" s="38" customFormat="1" ht="12" hidden="1" customHeight="1" x14ac:dyDescent="0.2">
      <c r="A488" s="332" t="s">
        <v>2214</v>
      </c>
      <c r="B488" s="333"/>
      <c r="C488" s="333"/>
      <c r="D488" s="333"/>
      <c r="E488" s="333"/>
      <c r="F488" s="333"/>
      <c r="G488" s="333"/>
      <c r="H488" s="333"/>
      <c r="I488" s="333"/>
      <c r="J488" s="333"/>
      <c r="K488" s="333"/>
      <c r="L488" s="333"/>
      <c r="M488" s="333"/>
      <c r="N488" s="333"/>
      <c r="O488" s="333"/>
      <c r="P488" s="333"/>
      <c r="Q488" s="333"/>
      <c r="R488" s="333"/>
      <c r="S488" s="333"/>
      <c r="T488" s="333"/>
      <c r="U488" s="333"/>
      <c r="V488" s="333"/>
      <c r="W488" s="333"/>
      <c r="X488" s="333"/>
      <c r="Y488" s="333"/>
      <c r="Z488" s="333"/>
      <c r="AA488" s="333"/>
      <c r="AB488" s="333"/>
      <c r="AC488" s="333"/>
      <c r="AD488" s="333"/>
      <c r="AE488" s="333"/>
      <c r="AF488" s="333"/>
      <c r="AG488" s="333"/>
      <c r="AH488" s="333"/>
      <c r="AI488" s="333"/>
      <c r="AJ488" s="333"/>
      <c r="AK488" s="333"/>
      <c r="AL488" s="334"/>
    </row>
    <row r="489" spans="1:38" s="38" customFormat="1" ht="12" hidden="1" customHeight="1" x14ac:dyDescent="0.2">
      <c r="A489" s="249">
        <v>141</v>
      </c>
      <c r="B489" s="250" t="s">
        <v>1805</v>
      </c>
      <c r="C489" s="254">
        <v>56.34333791681901</v>
      </c>
      <c r="D489" s="263">
        <v>1959</v>
      </c>
      <c r="E489" s="277">
        <v>2023</v>
      </c>
      <c r="F489" s="254">
        <v>244017.36</v>
      </c>
      <c r="G489" s="256">
        <v>4497285.79</v>
      </c>
      <c r="H489" s="258">
        <v>0</v>
      </c>
      <c r="I489" s="279">
        <v>0</v>
      </c>
      <c r="J489" s="279">
        <v>0</v>
      </c>
      <c r="K489" s="279">
        <v>0</v>
      </c>
      <c r="L489" s="279">
        <v>0</v>
      </c>
      <c r="M489" s="279">
        <v>0</v>
      </c>
      <c r="N489" s="258"/>
      <c r="O489" s="258">
        <v>0</v>
      </c>
      <c r="P489" s="258"/>
      <c r="Q489" s="258">
        <v>0</v>
      </c>
      <c r="R489" s="258"/>
      <c r="S489" s="258">
        <v>0</v>
      </c>
      <c r="T489" s="257">
        <v>0</v>
      </c>
      <c r="U489" s="258">
        <v>0</v>
      </c>
      <c r="V489" s="280" t="s">
        <v>235</v>
      </c>
      <c r="W489" s="275">
        <v>591.9</v>
      </c>
      <c r="X489" s="258">
        <v>4294907.93</v>
      </c>
      <c r="Y489" s="275">
        <v>0</v>
      </c>
      <c r="Z489" s="275">
        <v>0</v>
      </c>
      <c r="AA489" s="275">
        <v>0</v>
      </c>
      <c r="AB489" s="275">
        <v>0</v>
      </c>
      <c r="AC489" s="275">
        <v>0</v>
      </c>
      <c r="AD489" s="275">
        <v>0</v>
      </c>
      <c r="AE489" s="275">
        <v>0</v>
      </c>
      <c r="AF489" s="275">
        <v>0</v>
      </c>
      <c r="AG489" s="275">
        <v>0</v>
      </c>
      <c r="AH489" s="275">
        <v>0</v>
      </c>
      <c r="AI489" s="275">
        <v>0</v>
      </c>
      <c r="AJ489" s="275">
        <v>134918.57</v>
      </c>
      <c r="AK489" s="275">
        <v>67459.289999999994</v>
      </c>
      <c r="AL489" s="275">
        <v>0</v>
      </c>
    </row>
    <row r="490" spans="1:38" s="38" customFormat="1" ht="12" hidden="1" customHeight="1" x14ac:dyDescent="0.2">
      <c r="A490" s="249">
        <v>142</v>
      </c>
      <c r="B490" s="250" t="s">
        <v>1806</v>
      </c>
      <c r="C490" s="254">
        <v>53.482543595077139</v>
      </c>
      <c r="D490" s="263">
        <v>1960</v>
      </c>
      <c r="E490" s="277">
        <v>2024</v>
      </c>
      <c r="F490" s="254">
        <v>120969.16</v>
      </c>
      <c r="G490" s="256">
        <v>3206377.1</v>
      </c>
      <c r="H490" s="258">
        <v>0</v>
      </c>
      <c r="I490" s="279">
        <v>0</v>
      </c>
      <c r="J490" s="279">
        <v>0</v>
      </c>
      <c r="K490" s="279">
        <v>0</v>
      </c>
      <c r="L490" s="279">
        <v>0</v>
      </c>
      <c r="M490" s="279">
        <v>0</v>
      </c>
      <c r="N490" s="258"/>
      <c r="O490" s="258">
        <v>0</v>
      </c>
      <c r="P490" s="258"/>
      <c r="Q490" s="258">
        <v>0</v>
      </c>
      <c r="R490" s="258"/>
      <c r="S490" s="258">
        <v>0</v>
      </c>
      <c r="T490" s="259" t="s">
        <v>782</v>
      </c>
      <c r="U490" s="258">
        <v>0</v>
      </c>
      <c r="V490" s="280" t="s">
        <v>235</v>
      </c>
      <c r="W490" s="275">
        <v>422</v>
      </c>
      <c r="X490" s="258">
        <v>3062090.13</v>
      </c>
      <c r="Y490" s="275">
        <v>0</v>
      </c>
      <c r="Z490" s="275">
        <v>0</v>
      </c>
      <c r="AA490" s="275">
        <v>0</v>
      </c>
      <c r="AB490" s="275">
        <v>0</v>
      </c>
      <c r="AC490" s="275">
        <v>0</v>
      </c>
      <c r="AD490" s="275">
        <v>0</v>
      </c>
      <c r="AE490" s="275">
        <v>0</v>
      </c>
      <c r="AF490" s="275">
        <v>0</v>
      </c>
      <c r="AG490" s="275">
        <v>0</v>
      </c>
      <c r="AH490" s="275">
        <v>0</v>
      </c>
      <c r="AI490" s="275">
        <v>0</v>
      </c>
      <c r="AJ490" s="275">
        <v>96191.31</v>
      </c>
      <c r="AK490" s="275">
        <v>48095.66</v>
      </c>
      <c r="AL490" s="275">
        <v>0</v>
      </c>
    </row>
    <row r="491" spans="1:38" s="38" customFormat="1" ht="27" hidden="1" customHeight="1" x14ac:dyDescent="0.2">
      <c r="A491" s="322" t="s">
        <v>2213</v>
      </c>
      <c r="B491" s="322"/>
      <c r="C491" s="254"/>
      <c r="D491" s="263">
        <v>0</v>
      </c>
      <c r="E491" s="277"/>
      <c r="F491" s="254">
        <v>0</v>
      </c>
      <c r="G491" s="256">
        <v>7703662.8900000006</v>
      </c>
      <c r="H491" s="256">
        <v>0</v>
      </c>
      <c r="I491" s="256">
        <v>0</v>
      </c>
      <c r="J491" s="256">
        <v>0</v>
      </c>
      <c r="K491" s="256">
        <v>0</v>
      </c>
      <c r="L491" s="256">
        <v>0</v>
      </c>
      <c r="M491" s="256">
        <v>0</v>
      </c>
      <c r="N491" s="256">
        <v>0</v>
      </c>
      <c r="O491" s="256">
        <v>0</v>
      </c>
      <c r="P491" s="256">
        <v>0</v>
      </c>
      <c r="Q491" s="256">
        <v>0</v>
      </c>
      <c r="R491" s="256">
        <v>0</v>
      </c>
      <c r="S491" s="256">
        <v>0</v>
      </c>
      <c r="T491" s="278">
        <v>0</v>
      </c>
      <c r="U491" s="256">
        <v>0</v>
      </c>
      <c r="V491" s="256" t="s">
        <v>202</v>
      </c>
      <c r="W491" s="256">
        <v>1013.9</v>
      </c>
      <c r="X491" s="256">
        <v>7356998.0599999996</v>
      </c>
      <c r="Y491" s="256">
        <v>0</v>
      </c>
      <c r="Z491" s="256">
        <v>0</v>
      </c>
      <c r="AA491" s="256">
        <v>0</v>
      </c>
      <c r="AB491" s="256">
        <v>0</v>
      </c>
      <c r="AC491" s="256">
        <v>0</v>
      </c>
      <c r="AD491" s="256">
        <v>0</v>
      </c>
      <c r="AE491" s="256">
        <v>0</v>
      </c>
      <c r="AF491" s="256">
        <v>0</v>
      </c>
      <c r="AG491" s="256">
        <v>0</v>
      </c>
      <c r="AH491" s="256">
        <v>0</v>
      </c>
      <c r="AI491" s="256">
        <v>0</v>
      </c>
      <c r="AJ491" s="256">
        <v>231109.88</v>
      </c>
      <c r="AK491" s="256">
        <v>115554.95</v>
      </c>
      <c r="AL491" s="256">
        <v>0</v>
      </c>
    </row>
    <row r="492" spans="1:38" s="38" customFormat="1" ht="12" hidden="1" customHeight="1" x14ac:dyDescent="0.2">
      <c r="A492" s="332" t="s">
        <v>2215</v>
      </c>
      <c r="B492" s="333"/>
      <c r="C492" s="333"/>
      <c r="D492" s="333"/>
      <c r="E492" s="333"/>
      <c r="F492" s="333"/>
      <c r="G492" s="333"/>
      <c r="H492" s="333"/>
      <c r="I492" s="333"/>
      <c r="J492" s="333"/>
      <c r="K492" s="333"/>
      <c r="L492" s="333"/>
      <c r="M492" s="333"/>
      <c r="N492" s="333"/>
      <c r="O492" s="333"/>
      <c r="P492" s="333"/>
      <c r="Q492" s="333"/>
      <c r="R492" s="333"/>
      <c r="S492" s="333"/>
      <c r="T492" s="333"/>
      <c r="U492" s="333"/>
      <c r="V492" s="333"/>
      <c r="W492" s="333"/>
      <c r="X492" s="333"/>
      <c r="Y492" s="333"/>
      <c r="Z492" s="333"/>
      <c r="AA492" s="333"/>
      <c r="AB492" s="333"/>
      <c r="AC492" s="333"/>
      <c r="AD492" s="333"/>
      <c r="AE492" s="333"/>
      <c r="AF492" s="333"/>
      <c r="AG492" s="333"/>
      <c r="AH492" s="333"/>
      <c r="AI492" s="333"/>
      <c r="AJ492" s="333"/>
      <c r="AK492" s="333"/>
      <c r="AL492" s="334"/>
    </row>
    <row r="493" spans="1:38" s="38" customFormat="1" ht="12" hidden="1" customHeight="1" x14ac:dyDescent="0.2">
      <c r="A493" s="249">
        <v>143</v>
      </c>
      <c r="B493" s="250" t="s">
        <v>1808</v>
      </c>
      <c r="C493" s="254">
        <v>152.77217059066504</v>
      </c>
      <c r="D493" s="263">
        <v>1962</v>
      </c>
      <c r="E493" s="277">
        <v>2024</v>
      </c>
      <c r="F493" s="254">
        <v>84024.07</v>
      </c>
      <c r="G493" s="256">
        <v>3782638.32</v>
      </c>
      <c r="H493" s="258">
        <v>0</v>
      </c>
      <c r="I493" s="279">
        <v>0</v>
      </c>
      <c r="J493" s="279">
        <v>0</v>
      </c>
      <c r="K493" s="279">
        <v>0</v>
      </c>
      <c r="L493" s="279">
        <v>0</v>
      </c>
      <c r="M493" s="279">
        <v>0</v>
      </c>
      <c r="N493" s="258"/>
      <c r="O493" s="258">
        <v>0</v>
      </c>
      <c r="P493" s="258"/>
      <c r="Q493" s="258">
        <v>0</v>
      </c>
      <c r="R493" s="258"/>
      <c r="S493" s="258">
        <v>0</v>
      </c>
      <c r="T493" s="259" t="s">
        <v>782</v>
      </c>
      <c r="U493" s="258">
        <v>0</v>
      </c>
      <c r="V493" s="280" t="s">
        <v>234</v>
      </c>
      <c r="W493" s="275">
        <v>428</v>
      </c>
      <c r="X493" s="258">
        <v>3612419.6</v>
      </c>
      <c r="Y493" s="275">
        <v>0</v>
      </c>
      <c r="Z493" s="275">
        <v>0</v>
      </c>
      <c r="AA493" s="275">
        <v>0</v>
      </c>
      <c r="AB493" s="275">
        <v>0</v>
      </c>
      <c r="AC493" s="275">
        <v>0</v>
      </c>
      <c r="AD493" s="275">
        <v>0</v>
      </c>
      <c r="AE493" s="275">
        <v>0</v>
      </c>
      <c r="AF493" s="275">
        <v>0</v>
      </c>
      <c r="AG493" s="275">
        <v>0</v>
      </c>
      <c r="AH493" s="275">
        <v>0</v>
      </c>
      <c r="AI493" s="275">
        <v>0</v>
      </c>
      <c r="AJ493" s="275">
        <v>113479.15</v>
      </c>
      <c r="AK493" s="275">
        <v>56739.57</v>
      </c>
      <c r="AL493" s="275">
        <v>0</v>
      </c>
    </row>
    <row r="494" spans="1:38" s="38" customFormat="1" ht="44.25" hidden="1" customHeight="1" x14ac:dyDescent="0.2">
      <c r="A494" s="322" t="s">
        <v>2216</v>
      </c>
      <c r="B494" s="322"/>
      <c r="C494" s="254"/>
      <c r="D494" s="263"/>
      <c r="E494" s="277"/>
      <c r="F494" s="254"/>
      <c r="G494" s="256">
        <v>3782638.32</v>
      </c>
      <c r="H494" s="256">
        <v>0</v>
      </c>
      <c r="I494" s="256">
        <v>0</v>
      </c>
      <c r="J494" s="256">
        <v>0</v>
      </c>
      <c r="K494" s="256">
        <v>0</v>
      </c>
      <c r="L494" s="256">
        <v>0</v>
      </c>
      <c r="M494" s="256">
        <v>0</v>
      </c>
      <c r="N494" s="256">
        <v>0</v>
      </c>
      <c r="O494" s="256">
        <v>0</v>
      </c>
      <c r="P494" s="256">
        <v>0</v>
      </c>
      <c r="Q494" s="256">
        <v>0</v>
      </c>
      <c r="R494" s="256">
        <v>0</v>
      </c>
      <c r="S494" s="256">
        <v>0</v>
      </c>
      <c r="T494" s="278">
        <v>0</v>
      </c>
      <c r="U494" s="256">
        <v>0</v>
      </c>
      <c r="V494" s="256" t="s">
        <v>202</v>
      </c>
      <c r="W494" s="256">
        <v>428</v>
      </c>
      <c r="X494" s="256">
        <v>3612419.6</v>
      </c>
      <c r="Y494" s="256">
        <v>0</v>
      </c>
      <c r="Z494" s="256">
        <v>0</v>
      </c>
      <c r="AA494" s="256">
        <v>0</v>
      </c>
      <c r="AB494" s="256">
        <v>0</v>
      </c>
      <c r="AC494" s="256">
        <v>0</v>
      </c>
      <c r="AD494" s="256">
        <v>0</v>
      </c>
      <c r="AE494" s="256">
        <v>0</v>
      </c>
      <c r="AF494" s="256">
        <v>0</v>
      </c>
      <c r="AG494" s="256">
        <v>0</v>
      </c>
      <c r="AH494" s="256">
        <v>0</v>
      </c>
      <c r="AI494" s="256">
        <v>0</v>
      </c>
      <c r="AJ494" s="256">
        <v>113479.15</v>
      </c>
      <c r="AK494" s="256">
        <v>56739.57</v>
      </c>
      <c r="AL494" s="256">
        <v>0</v>
      </c>
    </row>
    <row r="495" spans="1:38" s="38" customFormat="1" ht="16.5" hidden="1" customHeight="1" x14ac:dyDescent="0.2">
      <c r="A495" s="328" t="s">
        <v>115</v>
      </c>
      <c r="B495" s="329"/>
      <c r="C495" s="329"/>
      <c r="D495" s="329"/>
      <c r="E495" s="329"/>
      <c r="F495" s="329"/>
      <c r="G495" s="329"/>
      <c r="H495" s="329"/>
      <c r="I495" s="329"/>
      <c r="J495" s="329"/>
      <c r="K495" s="329"/>
      <c r="L495" s="329"/>
      <c r="M495" s="329"/>
      <c r="N495" s="329"/>
      <c r="O495" s="329"/>
      <c r="P495" s="329"/>
      <c r="Q495" s="329"/>
      <c r="R495" s="329"/>
      <c r="S495" s="329"/>
      <c r="T495" s="329"/>
      <c r="U495" s="329"/>
      <c r="V495" s="329"/>
      <c r="W495" s="329"/>
      <c r="X495" s="329"/>
      <c r="Y495" s="329"/>
      <c r="Z495" s="329"/>
      <c r="AA495" s="329"/>
      <c r="AB495" s="329"/>
      <c r="AC495" s="329"/>
      <c r="AD495" s="329"/>
      <c r="AE495" s="329"/>
      <c r="AF495" s="329"/>
      <c r="AG495" s="329"/>
      <c r="AH495" s="329"/>
      <c r="AI495" s="329"/>
      <c r="AJ495" s="329"/>
      <c r="AK495" s="329"/>
      <c r="AL495" s="330"/>
    </row>
    <row r="496" spans="1:38" s="38" customFormat="1" ht="12" hidden="1" customHeight="1" x14ac:dyDescent="0.2">
      <c r="A496" s="249">
        <v>144</v>
      </c>
      <c r="B496" s="250" t="s">
        <v>1813</v>
      </c>
      <c r="C496" s="254">
        <v>76.686625805152971</v>
      </c>
      <c r="D496" s="263">
        <v>1982</v>
      </c>
      <c r="E496" s="277">
        <v>2024</v>
      </c>
      <c r="F496" s="254">
        <v>264498.77</v>
      </c>
      <c r="G496" s="256">
        <v>4074290.34</v>
      </c>
      <c r="H496" s="258">
        <v>0</v>
      </c>
      <c r="I496" s="279">
        <v>0</v>
      </c>
      <c r="J496" s="279">
        <v>0</v>
      </c>
      <c r="K496" s="279">
        <v>0</v>
      </c>
      <c r="L496" s="279">
        <v>0</v>
      </c>
      <c r="M496" s="279">
        <v>0</v>
      </c>
      <c r="N496" s="258"/>
      <c r="O496" s="258">
        <v>0</v>
      </c>
      <c r="P496" s="258"/>
      <c r="Q496" s="258">
        <v>0</v>
      </c>
      <c r="R496" s="258"/>
      <c r="S496" s="258">
        <v>0</v>
      </c>
      <c r="T496" s="259" t="s">
        <v>782</v>
      </c>
      <c r="U496" s="258">
        <v>0</v>
      </c>
      <c r="V496" s="280" t="s">
        <v>234</v>
      </c>
      <c r="W496" s="275">
        <v>461</v>
      </c>
      <c r="X496" s="258">
        <v>3890947.27</v>
      </c>
      <c r="Y496" s="275">
        <v>0</v>
      </c>
      <c r="Z496" s="275">
        <v>0</v>
      </c>
      <c r="AA496" s="275">
        <v>0</v>
      </c>
      <c r="AB496" s="275">
        <v>0</v>
      </c>
      <c r="AC496" s="275">
        <v>0</v>
      </c>
      <c r="AD496" s="275">
        <v>0</v>
      </c>
      <c r="AE496" s="275">
        <v>0</v>
      </c>
      <c r="AF496" s="275">
        <v>0</v>
      </c>
      <c r="AG496" s="275">
        <v>0</v>
      </c>
      <c r="AH496" s="275">
        <v>0</v>
      </c>
      <c r="AI496" s="275">
        <v>0</v>
      </c>
      <c r="AJ496" s="275">
        <v>122228.71</v>
      </c>
      <c r="AK496" s="275">
        <v>61114.36</v>
      </c>
      <c r="AL496" s="275">
        <v>0</v>
      </c>
    </row>
    <row r="497" spans="1:38" s="38" customFormat="1" ht="12" hidden="1" customHeight="1" x14ac:dyDescent="0.2">
      <c r="A497" s="285">
        <v>145</v>
      </c>
      <c r="B497" s="286" t="s">
        <v>1818</v>
      </c>
      <c r="C497" s="254">
        <v>107.54685654168883</v>
      </c>
      <c r="D497" s="263">
        <v>1968</v>
      </c>
      <c r="E497" s="277">
        <v>2024</v>
      </c>
      <c r="F497" s="254">
        <v>217654.5</v>
      </c>
      <c r="G497" s="256">
        <v>4460055.3499999996</v>
      </c>
      <c r="H497" s="258">
        <v>0</v>
      </c>
      <c r="I497" s="279">
        <v>0</v>
      </c>
      <c r="J497" s="279">
        <v>0</v>
      </c>
      <c r="K497" s="279">
        <v>0</v>
      </c>
      <c r="L497" s="279">
        <v>0</v>
      </c>
      <c r="M497" s="279">
        <v>0</v>
      </c>
      <c r="N497" s="258"/>
      <c r="O497" s="258">
        <v>0</v>
      </c>
      <c r="P497" s="258"/>
      <c r="Q497" s="258">
        <v>0</v>
      </c>
      <c r="R497" s="258"/>
      <c r="S497" s="258">
        <v>0</v>
      </c>
      <c r="T497" s="259" t="s">
        <v>782</v>
      </c>
      <c r="U497" s="258">
        <v>0</v>
      </c>
      <c r="V497" s="280" t="s">
        <v>235</v>
      </c>
      <c r="W497" s="275">
        <v>587</v>
      </c>
      <c r="X497" s="258">
        <v>4259352.8600000003</v>
      </c>
      <c r="Y497" s="275">
        <v>0</v>
      </c>
      <c r="Z497" s="275">
        <v>0</v>
      </c>
      <c r="AA497" s="275">
        <v>0</v>
      </c>
      <c r="AB497" s="275">
        <v>0</v>
      </c>
      <c r="AC497" s="275">
        <v>0</v>
      </c>
      <c r="AD497" s="275">
        <v>0</v>
      </c>
      <c r="AE497" s="275">
        <v>0</v>
      </c>
      <c r="AF497" s="275">
        <v>0</v>
      </c>
      <c r="AG497" s="275">
        <v>0</v>
      </c>
      <c r="AH497" s="275">
        <v>0</v>
      </c>
      <c r="AI497" s="275">
        <v>0</v>
      </c>
      <c r="AJ497" s="275">
        <v>133801.66</v>
      </c>
      <c r="AK497" s="275">
        <v>66900.83</v>
      </c>
      <c r="AL497" s="275">
        <v>0</v>
      </c>
    </row>
    <row r="498" spans="1:38" s="38" customFormat="1" ht="12" hidden="1" customHeight="1" x14ac:dyDescent="0.2">
      <c r="A498" s="285">
        <v>146</v>
      </c>
      <c r="B498" s="286" t="s">
        <v>1819</v>
      </c>
      <c r="C498" s="254">
        <v>78.258533633303685</v>
      </c>
      <c r="D498" s="263">
        <v>1976</v>
      </c>
      <c r="E498" s="277">
        <v>2024</v>
      </c>
      <c r="F498" s="254">
        <v>253917.15</v>
      </c>
      <c r="G498" s="256">
        <v>4741183.21</v>
      </c>
      <c r="H498" s="258">
        <v>0</v>
      </c>
      <c r="I498" s="279">
        <v>0</v>
      </c>
      <c r="J498" s="279">
        <v>0</v>
      </c>
      <c r="K498" s="279">
        <v>0</v>
      </c>
      <c r="L498" s="279">
        <v>0</v>
      </c>
      <c r="M498" s="279">
        <v>0</v>
      </c>
      <c r="N498" s="258"/>
      <c r="O498" s="258">
        <v>0</v>
      </c>
      <c r="P498" s="258"/>
      <c r="Q498" s="258">
        <v>0</v>
      </c>
      <c r="R498" s="258"/>
      <c r="S498" s="258">
        <v>0</v>
      </c>
      <c r="T498" s="259" t="s">
        <v>782</v>
      </c>
      <c r="U498" s="258">
        <v>0</v>
      </c>
      <c r="V498" s="280" t="s">
        <v>235</v>
      </c>
      <c r="W498" s="275">
        <v>624</v>
      </c>
      <c r="X498" s="258">
        <v>4527829.96</v>
      </c>
      <c r="Y498" s="275">
        <v>0</v>
      </c>
      <c r="Z498" s="275">
        <v>0</v>
      </c>
      <c r="AA498" s="275">
        <v>0</v>
      </c>
      <c r="AB498" s="275">
        <v>0</v>
      </c>
      <c r="AC498" s="275">
        <v>0</v>
      </c>
      <c r="AD498" s="275">
        <v>0</v>
      </c>
      <c r="AE498" s="275">
        <v>0</v>
      </c>
      <c r="AF498" s="275">
        <v>0</v>
      </c>
      <c r="AG498" s="275">
        <v>0</v>
      </c>
      <c r="AH498" s="275">
        <v>0</v>
      </c>
      <c r="AI498" s="275">
        <v>0</v>
      </c>
      <c r="AJ498" s="275">
        <v>142235.5</v>
      </c>
      <c r="AK498" s="275">
        <v>71117.75</v>
      </c>
      <c r="AL498" s="275">
        <v>0</v>
      </c>
    </row>
    <row r="499" spans="1:38" s="38" customFormat="1" ht="42.75" hidden="1" customHeight="1" x14ac:dyDescent="0.2">
      <c r="A499" s="385" t="s">
        <v>237</v>
      </c>
      <c r="B499" s="386"/>
      <c r="C499" s="254"/>
      <c r="D499" s="263"/>
      <c r="E499" s="277"/>
      <c r="F499" s="254"/>
      <c r="G499" s="256">
        <v>13275528.899999999</v>
      </c>
      <c r="H499" s="256">
        <v>0</v>
      </c>
      <c r="I499" s="256">
        <v>0</v>
      </c>
      <c r="J499" s="256">
        <v>0</v>
      </c>
      <c r="K499" s="256">
        <v>0</v>
      </c>
      <c r="L499" s="256">
        <v>0</v>
      </c>
      <c r="M499" s="256">
        <v>0</v>
      </c>
      <c r="N499" s="256">
        <v>0</v>
      </c>
      <c r="O499" s="256">
        <v>0</v>
      </c>
      <c r="P499" s="256">
        <v>0</v>
      </c>
      <c r="Q499" s="256">
        <v>0</v>
      </c>
      <c r="R499" s="256">
        <v>0</v>
      </c>
      <c r="S499" s="256">
        <v>0</v>
      </c>
      <c r="T499" s="278">
        <v>0</v>
      </c>
      <c r="U499" s="256">
        <v>0</v>
      </c>
      <c r="V499" s="256" t="s">
        <v>202</v>
      </c>
      <c r="W499" s="256">
        <v>1672</v>
      </c>
      <c r="X499" s="256">
        <v>12678130.09</v>
      </c>
      <c r="Y499" s="256">
        <v>0</v>
      </c>
      <c r="Z499" s="256">
        <v>0</v>
      </c>
      <c r="AA499" s="256">
        <v>0</v>
      </c>
      <c r="AB499" s="256">
        <v>0</v>
      </c>
      <c r="AC499" s="256">
        <v>0</v>
      </c>
      <c r="AD499" s="256">
        <v>0</v>
      </c>
      <c r="AE499" s="256">
        <v>0</v>
      </c>
      <c r="AF499" s="256">
        <v>0</v>
      </c>
      <c r="AG499" s="256">
        <v>0</v>
      </c>
      <c r="AH499" s="256">
        <v>0</v>
      </c>
      <c r="AI499" s="256">
        <v>0</v>
      </c>
      <c r="AJ499" s="256">
        <v>398265.87</v>
      </c>
      <c r="AK499" s="256">
        <v>199132.94</v>
      </c>
      <c r="AL499" s="256">
        <v>0</v>
      </c>
    </row>
    <row r="500" spans="1:38" s="38" customFormat="1" ht="12" hidden="1" customHeight="1" x14ac:dyDescent="0.2">
      <c r="A500" s="332" t="s">
        <v>2232</v>
      </c>
      <c r="B500" s="333"/>
      <c r="C500" s="333"/>
      <c r="D500" s="333"/>
      <c r="E500" s="333"/>
      <c r="F500" s="333"/>
      <c r="G500" s="333"/>
      <c r="H500" s="333"/>
      <c r="I500" s="333"/>
      <c r="J500" s="333"/>
      <c r="K500" s="333"/>
      <c r="L500" s="333"/>
      <c r="M500" s="333"/>
      <c r="N500" s="333"/>
      <c r="O500" s="333"/>
      <c r="P500" s="333"/>
      <c r="Q500" s="333"/>
      <c r="R500" s="333"/>
      <c r="S500" s="333"/>
      <c r="T500" s="333"/>
      <c r="U500" s="333"/>
      <c r="V500" s="333"/>
      <c r="W500" s="333"/>
      <c r="X500" s="333"/>
      <c r="Y500" s="333"/>
      <c r="Z500" s="333"/>
      <c r="AA500" s="333"/>
      <c r="AB500" s="333"/>
      <c r="AC500" s="333"/>
      <c r="AD500" s="333"/>
      <c r="AE500" s="333"/>
      <c r="AF500" s="333"/>
      <c r="AG500" s="333"/>
      <c r="AH500" s="333"/>
      <c r="AI500" s="333"/>
      <c r="AJ500" s="333"/>
      <c r="AK500" s="333"/>
      <c r="AL500" s="334"/>
    </row>
    <row r="501" spans="1:38" s="38" customFormat="1" ht="12" hidden="1" customHeight="1" x14ac:dyDescent="0.2">
      <c r="A501" s="249">
        <v>147</v>
      </c>
      <c r="B501" s="250" t="s">
        <v>1820</v>
      </c>
      <c r="C501" s="254">
        <v>60.554847468344128</v>
      </c>
      <c r="D501" s="263">
        <v>1989</v>
      </c>
      <c r="E501" s="277">
        <v>2024</v>
      </c>
      <c r="F501" s="254">
        <v>479902.26</v>
      </c>
      <c r="G501" s="256">
        <v>3084808.3</v>
      </c>
      <c r="H501" s="258">
        <v>0</v>
      </c>
      <c r="I501" s="279">
        <v>0</v>
      </c>
      <c r="J501" s="279">
        <v>0</v>
      </c>
      <c r="K501" s="279">
        <v>0</v>
      </c>
      <c r="L501" s="279">
        <v>0</v>
      </c>
      <c r="M501" s="279">
        <v>0</v>
      </c>
      <c r="N501" s="258"/>
      <c r="O501" s="258">
        <v>0</v>
      </c>
      <c r="P501" s="258"/>
      <c r="Q501" s="258">
        <v>0</v>
      </c>
      <c r="R501" s="258"/>
      <c r="S501" s="258">
        <v>0</v>
      </c>
      <c r="T501" s="259" t="s">
        <v>782</v>
      </c>
      <c r="U501" s="258">
        <v>0</v>
      </c>
      <c r="V501" s="280" t="s">
        <v>235</v>
      </c>
      <c r="W501" s="275">
        <v>406</v>
      </c>
      <c r="X501" s="258">
        <v>2945991.93</v>
      </c>
      <c r="Y501" s="275">
        <v>0</v>
      </c>
      <c r="Z501" s="275">
        <v>0</v>
      </c>
      <c r="AA501" s="275">
        <v>0</v>
      </c>
      <c r="AB501" s="275">
        <v>0</v>
      </c>
      <c r="AC501" s="275">
        <v>0</v>
      </c>
      <c r="AD501" s="275">
        <v>0</v>
      </c>
      <c r="AE501" s="275">
        <v>0</v>
      </c>
      <c r="AF501" s="275">
        <v>0</v>
      </c>
      <c r="AG501" s="275">
        <v>0</v>
      </c>
      <c r="AH501" s="275">
        <v>0</v>
      </c>
      <c r="AI501" s="275">
        <v>0</v>
      </c>
      <c r="AJ501" s="275">
        <v>92544.25</v>
      </c>
      <c r="AK501" s="275">
        <v>46272.12</v>
      </c>
      <c r="AL501" s="275">
        <v>0</v>
      </c>
    </row>
    <row r="502" spans="1:38" s="38" customFormat="1" ht="43.5" hidden="1" customHeight="1" x14ac:dyDescent="0.2">
      <c r="A502" s="322" t="s">
        <v>2233</v>
      </c>
      <c r="B502" s="322"/>
      <c r="C502" s="254"/>
      <c r="D502" s="263">
        <v>0</v>
      </c>
      <c r="E502" s="277"/>
      <c r="F502" s="254">
        <v>0</v>
      </c>
      <c r="G502" s="256">
        <v>3084808.3</v>
      </c>
      <c r="H502" s="256">
        <v>0</v>
      </c>
      <c r="I502" s="256">
        <v>0</v>
      </c>
      <c r="J502" s="256">
        <v>0</v>
      </c>
      <c r="K502" s="256">
        <v>0</v>
      </c>
      <c r="L502" s="256">
        <v>0</v>
      </c>
      <c r="M502" s="256">
        <v>0</v>
      </c>
      <c r="N502" s="256">
        <v>0</v>
      </c>
      <c r="O502" s="256">
        <v>0</v>
      </c>
      <c r="P502" s="256">
        <v>0</v>
      </c>
      <c r="Q502" s="256">
        <v>0</v>
      </c>
      <c r="R502" s="256">
        <v>0</v>
      </c>
      <c r="S502" s="256">
        <v>0</v>
      </c>
      <c r="T502" s="278">
        <v>0</v>
      </c>
      <c r="U502" s="256">
        <v>0</v>
      </c>
      <c r="V502" s="256" t="s">
        <v>202</v>
      </c>
      <c r="W502" s="256">
        <v>406</v>
      </c>
      <c r="X502" s="256">
        <v>2945991.93</v>
      </c>
      <c r="Y502" s="256">
        <v>0</v>
      </c>
      <c r="Z502" s="256">
        <v>0</v>
      </c>
      <c r="AA502" s="256">
        <v>0</v>
      </c>
      <c r="AB502" s="256">
        <v>0</v>
      </c>
      <c r="AC502" s="256">
        <v>0</v>
      </c>
      <c r="AD502" s="256">
        <v>0</v>
      </c>
      <c r="AE502" s="256">
        <v>0</v>
      </c>
      <c r="AF502" s="256">
        <v>0</v>
      </c>
      <c r="AG502" s="256">
        <v>0</v>
      </c>
      <c r="AH502" s="256">
        <v>0</v>
      </c>
      <c r="AI502" s="256">
        <v>0</v>
      </c>
      <c r="AJ502" s="256">
        <v>92544.25</v>
      </c>
      <c r="AK502" s="256">
        <v>46272.12</v>
      </c>
      <c r="AL502" s="256">
        <v>0</v>
      </c>
    </row>
    <row r="503" spans="1:38" s="38" customFormat="1" ht="12" hidden="1" customHeight="1" x14ac:dyDescent="0.2">
      <c r="A503" s="345" t="s">
        <v>143</v>
      </c>
      <c r="B503" s="346"/>
      <c r="C503" s="346"/>
      <c r="D503" s="346"/>
      <c r="E503" s="346"/>
      <c r="F503" s="346"/>
      <c r="G503" s="346"/>
      <c r="H503" s="346"/>
      <c r="I503" s="346"/>
      <c r="J503" s="346"/>
      <c r="K503" s="346"/>
      <c r="L503" s="346"/>
      <c r="M503" s="346"/>
      <c r="N503" s="346"/>
      <c r="O503" s="346"/>
      <c r="P503" s="346"/>
      <c r="Q503" s="346"/>
      <c r="R503" s="346"/>
      <c r="S503" s="346"/>
      <c r="T503" s="346"/>
      <c r="U503" s="346"/>
      <c r="V503" s="346"/>
      <c r="W503" s="346"/>
      <c r="X503" s="346"/>
      <c r="Y503" s="346"/>
      <c r="Z503" s="346"/>
      <c r="AA503" s="346"/>
      <c r="AB503" s="346"/>
      <c r="AC503" s="346"/>
      <c r="AD503" s="346"/>
      <c r="AE503" s="346"/>
      <c r="AF503" s="346"/>
      <c r="AG503" s="346"/>
      <c r="AH503" s="346"/>
      <c r="AI503" s="346"/>
      <c r="AJ503" s="346"/>
      <c r="AK503" s="346"/>
      <c r="AL503" s="347"/>
    </row>
    <row r="504" spans="1:38" s="38" customFormat="1" ht="12" hidden="1" customHeight="1" x14ac:dyDescent="0.2">
      <c r="A504" s="249">
        <v>148</v>
      </c>
      <c r="B504" s="250" t="s">
        <v>1826</v>
      </c>
      <c r="C504" s="254">
        <v>61.18707683308299</v>
      </c>
      <c r="D504" s="263">
        <v>1983</v>
      </c>
      <c r="E504" s="277">
        <v>2024</v>
      </c>
      <c r="F504" s="254">
        <v>290682.87</v>
      </c>
      <c r="G504" s="256">
        <v>3993535.08</v>
      </c>
      <c r="H504" s="258">
        <v>0</v>
      </c>
      <c r="I504" s="279">
        <v>0</v>
      </c>
      <c r="J504" s="279">
        <v>0</v>
      </c>
      <c r="K504" s="279">
        <v>0</v>
      </c>
      <c r="L504" s="279">
        <v>0</v>
      </c>
      <c r="M504" s="279">
        <v>0</v>
      </c>
      <c r="N504" s="258"/>
      <c r="O504" s="258">
        <v>0</v>
      </c>
      <c r="P504" s="258"/>
      <c r="Q504" s="258">
        <v>0</v>
      </c>
      <c r="R504" s="258"/>
      <c r="S504" s="258">
        <v>0</v>
      </c>
      <c r="T504" s="259" t="s">
        <v>782</v>
      </c>
      <c r="U504" s="258">
        <v>0</v>
      </c>
      <c r="V504" s="280" t="s">
        <v>235</v>
      </c>
      <c r="W504" s="275">
        <v>525.6</v>
      </c>
      <c r="X504" s="258">
        <v>3813826</v>
      </c>
      <c r="Y504" s="275">
        <v>0</v>
      </c>
      <c r="Z504" s="275">
        <v>0</v>
      </c>
      <c r="AA504" s="275">
        <v>0</v>
      </c>
      <c r="AB504" s="275">
        <v>0</v>
      </c>
      <c r="AC504" s="275">
        <v>0</v>
      </c>
      <c r="AD504" s="275">
        <v>0</v>
      </c>
      <c r="AE504" s="275">
        <v>0</v>
      </c>
      <c r="AF504" s="275">
        <v>0</v>
      </c>
      <c r="AG504" s="275">
        <v>0</v>
      </c>
      <c r="AH504" s="275">
        <v>0</v>
      </c>
      <c r="AI504" s="275">
        <v>0</v>
      </c>
      <c r="AJ504" s="275">
        <v>119806.05</v>
      </c>
      <c r="AK504" s="275">
        <v>59903.03</v>
      </c>
      <c r="AL504" s="275">
        <v>0</v>
      </c>
    </row>
    <row r="505" spans="1:38" s="38" customFormat="1" ht="32.25" hidden="1" customHeight="1" x14ac:dyDescent="0.2">
      <c r="A505" s="351" t="s">
        <v>144</v>
      </c>
      <c r="B505" s="351"/>
      <c r="C505" s="254"/>
      <c r="D505" s="263"/>
      <c r="E505" s="277"/>
      <c r="F505" s="254"/>
      <c r="G505" s="256">
        <v>3993535.08</v>
      </c>
      <c r="H505" s="256">
        <v>0</v>
      </c>
      <c r="I505" s="256">
        <v>0</v>
      </c>
      <c r="J505" s="256">
        <v>0</v>
      </c>
      <c r="K505" s="256">
        <v>0</v>
      </c>
      <c r="L505" s="256">
        <v>0</v>
      </c>
      <c r="M505" s="256">
        <v>0</v>
      </c>
      <c r="N505" s="256">
        <v>0</v>
      </c>
      <c r="O505" s="256">
        <v>0</v>
      </c>
      <c r="P505" s="256">
        <v>0</v>
      </c>
      <c r="Q505" s="256">
        <v>0</v>
      </c>
      <c r="R505" s="256">
        <v>0</v>
      </c>
      <c r="S505" s="256">
        <v>0</v>
      </c>
      <c r="T505" s="278">
        <v>0</v>
      </c>
      <c r="U505" s="256">
        <v>0</v>
      </c>
      <c r="V505" s="256" t="s">
        <v>202</v>
      </c>
      <c r="W505" s="256">
        <v>525.6</v>
      </c>
      <c r="X505" s="256">
        <v>3813826</v>
      </c>
      <c r="Y505" s="256">
        <v>0</v>
      </c>
      <c r="Z505" s="256">
        <v>0</v>
      </c>
      <c r="AA505" s="256">
        <v>0</v>
      </c>
      <c r="AB505" s="256">
        <v>0</v>
      </c>
      <c r="AC505" s="256">
        <v>0</v>
      </c>
      <c r="AD505" s="256">
        <v>0</v>
      </c>
      <c r="AE505" s="256">
        <v>0</v>
      </c>
      <c r="AF505" s="256">
        <v>0</v>
      </c>
      <c r="AG505" s="256">
        <v>0</v>
      </c>
      <c r="AH505" s="256">
        <v>0</v>
      </c>
      <c r="AI505" s="256">
        <v>0</v>
      </c>
      <c r="AJ505" s="256">
        <v>119806.05</v>
      </c>
      <c r="AK505" s="256">
        <v>59903.03</v>
      </c>
      <c r="AL505" s="256">
        <v>0</v>
      </c>
    </row>
    <row r="506" spans="1:38" s="38" customFormat="1" ht="12" hidden="1" customHeight="1" x14ac:dyDescent="0.2">
      <c r="A506" s="345" t="s">
        <v>123</v>
      </c>
      <c r="B506" s="346"/>
      <c r="C506" s="346"/>
      <c r="D506" s="346"/>
      <c r="E506" s="346"/>
      <c r="F506" s="346"/>
      <c r="G506" s="346"/>
      <c r="H506" s="346"/>
      <c r="I506" s="346"/>
      <c r="J506" s="346"/>
      <c r="K506" s="346"/>
      <c r="L506" s="346"/>
      <c r="M506" s="346"/>
      <c r="N506" s="346"/>
      <c r="O506" s="346"/>
      <c r="P506" s="346"/>
      <c r="Q506" s="346"/>
      <c r="R506" s="346"/>
      <c r="S506" s="346"/>
      <c r="T506" s="346"/>
      <c r="U506" s="346"/>
      <c r="V506" s="346"/>
      <c r="W506" s="346"/>
      <c r="X506" s="346"/>
      <c r="Y506" s="346"/>
      <c r="Z506" s="346"/>
      <c r="AA506" s="346"/>
      <c r="AB506" s="346"/>
      <c r="AC506" s="346"/>
      <c r="AD506" s="346"/>
      <c r="AE506" s="346"/>
      <c r="AF506" s="346"/>
      <c r="AG506" s="346"/>
      <c r="AH506" s="346"/>
      <c r="AI506" s="346"/>
      <c r="AJ506" s="346"/>
      <c r="AK506" s="346"/>
      <c r="AL506" s="347"/>
    </row>
    <row r="507" spans="1:38" s="38" customFormat="1" ht="12" hidden="1" customHeight="1" x14ac:dyDescent="0.2">
      <c r="A507" s="249">
        <v>149</v>
      </c>
      <c r="B507" s="250" t="s">
        <v>1829</v>
      </c>
      <c r="C507" s="254">
        <v>63.306437673661009</v>
      </c>
      <c r="D507" s="263">
        <v>1972</v>
      </c>
      <c r="E507" s="277">
        <v>2024</v>
      </c>
      <c r="F507" s="254">
        <v>366512.77</v>
      </c>
      <c r="G507" s="256">
        <v>4330888.51</v>
      </c>
      <c r="H507" s="258">
        <v>0</v>
      </c>
      <c r="I507" s="279">
        <v>0</v>
      </c>
      <c r="J507" s="279">
        <v>0</v>
      </c>
      <c r="K507" s="279">
        <v>0</v>
      </c>
      <c r="L507" s="279">
        <v>0</v>
      </c>
      <c r="M507" s="279">
        <v>0</v>
      </c>
      <c r="N507" s="258"/>
      <c r="O507" s="258">
        <v>0</v>
      </c>
      <c r="P507" s="258"/>
      <c r="Q507" s="258">
        <v>0</v>
      </c>
      <c r="R507" s="258"/>
      <c r="S507" s="258">
        <v>0</v>
      </c>
      <c r="T507" s="259" t="s">
        <v>782</v>
      </c>
      <c r="U507" s="258">
        <v>0</v>
      </c>
      <c r="V507" s="280" t="s">
        <v>235</v>
      </c>
      <c r="W507" s="275">
        <v>570</v>
      </c>
      <c r="X507" s="258">
        <v>4135998.52</v>
      </c>
      <c r="Y507" s="275">
        <v>0</v>
      </c>
      <c r="Z507" s="275">
        <v>0</v>
      </c>
      <c r="AA507" s="275">
        <v>0</v>
      </c>
      <c r="AB507" s="275">
        <v>0</v>
      </c>
      <c r="AC507" s="275">
        <v>0</v>
      </c>
      <c r="AD507" s="275">
        <v>0</v>
      </c>
      <c r="AE507" s="275">
        <v>0</v>
      </c>
      <c r="AF507" s="275">
        <v>0</v>
      </c>
      <c r="AG507" s="275">
        <v>0</v>
      </c>
      <c r="AH507" s="275">
        <v>0</v>
      </c>
      <c r="AI507" s="275">
        <v>0</v>
      </c>
      <c r="AJ507" s="275">
        <v>129926.66</v>
      </c>
      <c r="AK507" s="275">
        <v>64963.33</v>
      </c>
      <c r="AL507" s="275">
        <v>0</v>
      </c>
    </row>
    <row r="508" spans="1:38" s="38" customFormat="1" ht="12" hidden="1" customHeight="1" x14ac:dyDescent="0.2">
      <c r="A508" s="249">
        <v>150</v>
      </c>
      <c r="B508" s="250" t="s">
        <v>1833</v>
      </c>
      <c r="C508" s="254">
        <v>63.73422445834467</v>
      </c>
      <c r="D508" s="263">
        <v>1970</v>
      </c>
      <c r="E508" s="277">
        <v>2024</v>
      </c>
      <c r="F508" s="254">
        <v>302526.37</v>
      </c>
      <c r="G508" s="256">
        <v>4520839.75</v>
      </c>
      <c r="H508" s="258">
        <v>0</v>
      </c>
      <c r="I508" s="279">
        <v>0</v>
      </c>
      <c r="J508" s="279">
        <v>0</v>
      </c>
      <c r="K508" s="279">
        <v>0</v>
      </c>
      <c r="L508" s="279">
        <v>0</v>
      </c>
      <c r="M508" s="279">
        <v>0</v>
      </c>
      <c r="N508" s="258"/>
      <c r="O508" s="258">
        <v>0</v>
      </c>
      <c r="P508" s="258"/>
      <c r="Q508" s="258">
        <v>0</v>
      </c>
      <c r="R508" s="258"/>
      <c r="S508" s="258">
        <v>0</v>
      </c>
      <c r="T508" s="259" t="s">
        <v>782</v>
      </c>
      <c r="U508" s="258">
        <v>0</v>
      </c>
      <c r="V508" s="280" t="s">
        <v>235</v>
      </c>
      <c r="W508" s="275">
        <v>595</v>
      </c>
      <c r="X508" s="258">
        <v>4317401.96</v>
      </c>
      <c r="Y508" s="275">
        <v>0</v>
      </c>
      <c r="Z508" s="275">
        <v>0</v>
      </c>
      <c r="AA508" s="275">
        <v>0</v>
      </c>
      <c r="AB508" s="275">
        <v>0</v>
      </c>
      <c r="AC508" s="275">
        <v>0</v>
      </c>
      <c r="AD508" s="275">
        <v>0</v>
      </c>
      <c r="AE508" s="275">
        <v>0</v>
      </c>
      <c r="AF508" s="275">
        <v>0</v>
      </c>
      <c r="AG508" s="275">
        <v>0</v>
      </c>
      <c r="AH508" s="275">
        <v>0</v>
      </c>
      <c r="AI508" s="275">
        <v>0</v>
      </c>
      <c r="AJ508" s="275">
        <v>135625.19</v>
      </c>
      <c r="AK508" s="275">
        <v>67812.600000000006</v>
      </c>
      <c r="AL508" s="275">
        <v>0</v>
      </c>
    </row>
    <row r="509" spans="1:38" s="38" customFormat="1" ht="44.25" hidden="1" customHeight="1" x14ac:dyDescent="0.2">
      <c r="A509" s="351" t="s">
        <v>122</v>
      </c>
      <c r="B509" s="351"/>
      <c r="C509" s="254"/>
      <c r="D509" s="263">
        <v>0</v>
      </c>
      <c r="E509" s="277"/>
      <c r="F509" s="254">
        <v>0</v>
      </c>
      <c r="G509" s="256">
        <v>8851728.2599999998</v>
      </c>
      <c r="H509" s="256">
        <v>0</v>
      </c>
      <c r="I509" s="256">
        <v>0</v>
      </c>
      <c r="J509" s="256">
        <v>0</v>
      </c>
      <c r="K509" s="256">
        <v>0</v>
      </c>
      <c r="L509" s="256">
        <v>0</v>
      </c>
      <c r="M509" s="256">
        <v>0</v>
      </c>
      <c r="N509" s="256">
        <v>0</v>
      </c>
      <c r="O509" s="256">
        <v>0</v>
      </c>
      <c r="P509" s="256">
        <v>0</v>
      </c>
      <c r="Q509" s="256">
        <v>0</v>
      </c>
      <c r="R509" s="256">
        <v>0</v>
      </c>
      <c r="S509" s="256">
        <v>0</v>
      </c>
      <c r="T509" s="278">
        <v>0</v>
      </c>
      <c r="U509" s="256">
        <v>0</v>
      </c>
      <c r="V509" s="256" t="s">
        <v>202</v>
      </c>
      <c r="W509" s="256">
        <v>1165</v>
      </c>
      <c r="X509" s="256">
        <v>8453400.4800000004</v>
      </c>
      <c r="Y509" s="256">
        <v>0</v>
      </c>
      <c r="Z509" s="256">
        <v>0</v>
      </c>
      <c r="AA509" s="256">
        <v>0</v>
      </c>
      <c r="AB509" s="256">
        <v>0</v>
      </c>
      <c r="AC509" s="256">
        <v>0</v>
      </c>
      <c r="AD509" s="256">
        <v>0</v>
      </c>
      <c r="AE509" s="256">
        <v>0</v>
      </c>
      <c r="AF509" s="256">
        <v>0</v>
      </c>
      <c r="AG509" s="256">
        <v>0</v>
      </c>
      <c r="AH509" s="256">
        <v>0</v>
      </c>
      <c r="AI509" s="256">
        <v>0</v>
      </c>
      <c r="AJ509" s="256">
        <v>265551.84999999998</v>
      </c>
      <c r="AK509" s="256">
        <v>132775.93</v>
      </c>
      <c r="AL509" s="256">
        <v>0</v>
      </c>
    </row>
    <row r="510" spans="1:38" s="38" customFormat="1" ht="12" hidden="1" customHeight="1" x14ac:dyDescent="0.2">
      <c r="A510" s="332" t="s">
        <v>145</v>
      </c>
      <c r="B510" s="333"/>
      <c r="C510" s="333"/>
      <c r="D510" s="333"/>
      <c r="E510" s="333"/>
      <c r="F510" s="333"/>
      <c r="G510" s="333"/>
      <c r="H510" s="333"/>
      <c r="I510" s="333"/>
      <c r="J510" s="333"/>
      <c r="K510" s="333"/>
      <c r="L510" s="333"/>
      <c r="M510" s="333"/>
      <c r="N510" s="333"/>
      <c r="O510" s="333"/>
      <c r="P510" s="333"/>
      <c r="Q510" s="333"/>
      <c r="R510" s="333"/>
      <c r="S510" s="333"/>
      <c r="T510" s="333"/>
      <c r="U510" s="333"/>
      <c r="V510" s="333"/>
      <c r="W510" s="333"/>
      <c r="X510" s="333"/>
      <c r="Y510" s="333"/>
      <c r="Z510" s="333"/>
      <c r="AA510" s="333"/>
      <c r="AB510" s="333"/>
      <c r="AC510" s="333"/>
      <c r="AD510" s="333"/>
      <c r="AE510" s="333"/>
      <c r="AF510" s="333"/>
      <c r="AG510" s="333"/>
      <c r="AH510" s="333"/>
      <c r="AI510" s="333"/>
      <c r="AJ510" s="333"/>
      <c r="AK510" s="333"/>
      <c r="AL510" s="334"/>
    </row>
    <row r="511" spans="1:38" s="38" customFormat="1" ht="12" hidden="1" customHeight="1" x14ac:dyDescent="0.2">
      <c r="A511" s="249">
        <v>151</v>
      </c>
      <c r="B511" s="250" t="s">
        <v>1839</v>
      </c>
      <c r="C511" s="254">
        <v>41.379437837182522</v>
      </c>
      <c r="D511" s="263">
        <v>1975</v>
      </c>
      <c r="E511" s="277">
        <v>2024</v>
      </c>
      <c r="F511" s="254">
        <v>446626.47</v>
      </c>
      <c r="G511" s="256">
        <v>3859809.4</v>
      </c>
      <c r="H511" s="258">
        <v>0</v>
      </c>
      <c r="I511" s="279">
        <v>0</v>
      </c>
      <c r="J511" s="279">
        <v>0</v>
      </c>
      <c r="K511" s="279">
        <v>0</v>
      </c>
      <c r="L511" s="279">
        <v>0</v>
      </c>
      <c r="M511" s="279">
        <v>0</v>
      </c>
      <c r="N511" s="258"/>
      <c r="O511" s="258">
        <v>0</v>
      </c>
      <c r="P511" s="258"/>
      <c r="Q511" s="258">
        <v>0</v>
      </c>
      <c r="R511" s="258"/>
      <c r="S511" s="258">
        <v>0</v>
      </c>
      <c r="T511" s="259" t="s">
        <v>782</v>
      </c>
      <c r="U511" s="258">
        <v>0</v>
      </c>
      <c r="V511" s="280" t="s">
        <v>235</v>
      </c>
      <c r="W511" s="275">
        <v>508</v>
      </c>
      <c r="X511" s="258">
        <v>3686117.98</v>
      </c>
      <c r="Y511" s="275">
        <v>0</v>
      </c>
      <c r="Z511" s="275">
        <v>0</v>
      </c>
      <c r="AA511" s="275">
        <v>0</v>
      </c>
      <c r="AB511" s="275">
        <v>0</v>
      </c>
      <c r="AC511" s="275">
        <v>0</v>
      </c>
      <c r="AD511" s="275">
        <v>0</v>
      </c>
      <c r="AE511" s="275">
        <v>0</v>
      </c>
      <c r="AF511" s="275">
        <v>0</v>
      </c>
      <c r="AG511" s="275">
        <v>0</v>
      </c>
      <c r="AH511" s="275">
        <v>0</v>
      </c>
      <c r="AI511" s="275">
        <v>0</v>
      </c>
      <c r="AJ511" s="275">
        <v>115794.28</v>
      </c>
      <c r="AK511" s="275">
        <v>57897.14</v>
      </c>
      <c r="AL511" s="275">
        <v>0</v>
      </c>
    </row>
    <row r="512" spans="1:38" s="38" customFormat="1" ht="41.25" hidden="1" customHeight="1" x14ac:dyDescent="0.2">
      <c r="A512" s="322" t="s">
        <v>146</v>
      </c>
      <c r="B512" s="322"/>
      <c r="C512" s="254"/>
      <c r="D512" s="263"/>
      <c r="E512" s="277"/>
      <c r="F512" s="254"/>
      <c r="G512" s="256">
        <v>3859809.4</v>
      </c>
      <c r="H512" s="256">
        <v>0</v>
      </c>
      <c r="I512" s="256">
        <v>0</v>
      </c>
      <c r="J512" s="256">
        <v>0</v>
      </c>
      <c r="K512" s="256">
        <v>0</v>
      </c>
      <c r="L512" s="256">
        <v>0</v>
      </c>
      <c r="M512" s="256">
        <v>0</v>
      </c>
      <c r="N512" s="256">
        <v>0</v>
      </c>
      <c r="O512" s="256">
        <v>0</v>
      </c>
      <c r="P512" s="256">
        <v>0</v>
      </c>
      <c r="Q512" s="256">
        <v>0</v>
      </c>
      <c r="R512" s="256">
        <v>0</v>
      </c>
      <c r="S512" s="256">
        <v>0</v>
      </c>
      <c r="T512" s="278">
        <v>0</v>
      </c>
      <c r="U512" s="256">
        <v>0</v>
      </c>
      <c r="V512" s="256" t="s">
        <v>202</v>
      </c>
      <c r="W512" s="256">
        <v>508</v>
      </c>
      <c r="X512" s="256">
        <v>3686117.98</v>
      </c>
      <c r="Y512" s="256">
        <v>0</v>
      </c>
      <c r="Z512" s="256">
        <v>0</v>
      </c>
      <c r="AA512" s="256">
        <v>0</v>
      </c>
      <c r="AB512" s="256">
        <v>0</v>
      </c>
      <c r="AC512" s="256">
        <v>0</v>
      </c>
      <c r="AD512" s="256">
        <v>0</v>
      </c>
      <c r="AE512" s="256">
        <v>0</v>
      </c>
      <c r="AF512" s="256">
        <v>0</v>
      </c>
      <c r="AG512" s="256">
        <v>0</v>
      </c>
      <c r="AH512" s="256">
        <v>0</v>
      </c>
      <c r="AI512" s="256">
        <v>0</v>
      </c>
      <c r="AJ512" s="256">
        <v>115794.28</v>
      </c>
      <c r="AK512" s="256">
        <v>57897.14</v>
      </c>
      <c r="AL512" s="256">
        <v>0</v>
      </c>
    </row>
    <row r="513" spans="1:38" s="38" customFormat="1" ht="12" hidden="1" customHeight="1" x14ac:dyDescent="0.2">
      <c r="A513" s="332" t="s">
        <v>116</v>
      </c>
      <c r="B513" s="333"/>
      <c r="C513" s="333"/>
      <c r="D513" s="333"/>
      <c r="E513" s="333"/>
      <c r="F513" s="333"/>
      <c r="G513" s="333"/>
      <c r="H513" s="333"/>
      <c r="I513" s="333"/>
      <c r="J513" s="333"/>
      <c r="K513" s="333"/>
      <c r="L513" s="333"/>
      <c r="M513" s="333"/>
      <c r="N513" s="333"/>
      <c r="O513" s="333"/>
      <c r="P513" s="333"/>
      <c r="Q513" s="333"/>
      <c r="R513" s="333"/>
      <c r="S513" s="333"/>
      <c r="T513" s="333"/>
      <c r="U513" s="333"/>
      <c r="V513" s="333"/>
      <c r="W513" s="333"/>
      <c r="X513" s="333"/>
      <c r="Y513" s="333"/>
      <c r="Z513" s="333"/>
      <c r="AA513" s="333"/>
      <c r="AB513" s="333"/>
      <c r="AC513" s="333"/>
      <c r="AD513" s="333"/>
      <c r="AE513" s="333"/>
      <c r="AF513" s="333"/>
      <c r="AG513" s="333"/>
      <c r="AH513" s="333"/>
      <c r="AI513" s="333"/>
      <c r="AJ513" s="333"/>
      <c r="AK513" s="333"/>
      <c r="AL513" s="334"/>
    </row>
    <row r="514" spans="1:38" s="38" customFormat="1" ht="12" hidden="1" customHeight="1" x14ac:dyDescent="0.2">
      <c r="A514" s="249">
        <v>152</v>
      </c>
      <c r="B514" s="250" t="s">
        <v>1842</v>
      </c>
      <c r="C514" s="254">
        <v>174.67467809272688</v>
      </c>
      <c r="D514" s="263">
        <v>1963</v>
      </c>
      <c r="E514" s="277">
        <v>2024</v>
      </c>
      <c r="F514" s="254">
        <v>169065.75</v>
      </c>
      <c r="G514" s="256">
        <v>4938732.51</v>
      </c>
      <c r="H514" s="258">
        <v>0</v>
      </c>
      <c r="I514" s="279">
        <v>0</v>
      </c>
      <c r="J514" s="279">
        <v>0</v>
      </c>
      <c r="K514" s="279">
        <v>0</v>
      </c>
      <c r="L514" s="279">
        <v>0</v>
      </c>
      <c r="M514" s="279">
        <v>0</v>
      </c>
      <c r="N514" s="258"/>
      <c r="O514" s="258">
        <v>0</v>
      </c>
      <c r="P514" s="258"/>
      <c r="Q514" s="258">
        <v>0</v>
      </c>
      <c r="R514" s="258"/>
      <c r="S514" s="258">
        <v>0</v>
      </c>
      <c r="T514" s="259" t="s">
        <v>782</v>
      </c>
      <c r="U514" s="258">
        <v>0</v>
      </c>
      <c r="V514" s="280" t="s">
        <v>235</v>
      </c>
      <c r="W514" s="275">
        <v>650</v>
      </c>
      <c r="X514" s="258">
        <v>4716489.54</v>
      </c>
      <c r="Y514" s="275">
        <v>0</v>
      </c>
      <c r="Z514" s="275">
        <v>0</v>
      </c>
      <c r="AA514" s="275">
        <v>0</v>
      </c>
      <c r="AB514" s="275">
        <v>0</v>
      </c>
      <c r="AC514" s="275">
        <v>0</v>
      </c>
      <c r="AD514" s="275">
        <v>0</v>
      </c>
      <c r="AE514" s="275">
        <v>0</v>
      </c>
      <c r="AF514" s="275">
        <v>0</v>
      </c>
      <c r="AG514" s="275">
        <v>0</v>
      </c>
      <c r="AH514" s="275">
        <v>0</v>
      </c>
      <c r="AI514" s="275">
        <v>0</v>
      </c>
      <c r="AJ514" s="275">
        <v>148161.98000000001</v>
      </c>
      <c r="AK514" s="275">
        <v>74080.990000000005</v>
      </c>
      <c r="AL514" s="275">
        <v>0</v>
      </c>
    </row>
    <row r="515" spans="1:38" s="38" customFormat="1" ht="12" hidden="1" customHeight="1" x14ac:dyDescent="0.2">
      <c r="A515" s="249">
        <v>153</v>
      </c>
      <c r="B515" s="250" t="s">
        <v>1847</v>
      </c>
      <c r="C515" s="254">
        <v>65.096234032296934</v>
      </c>
      <c r="D515" s="263">
        <v>1965</v>
      </c>
      <c r="E515" s="277">
        <v>2024</v>
      </c>
      <c r="F515" s="254">
        <v>184791.03</v>
      </c>
      <c r="G515" s="256">
        <v>1805296.68</v>
      </c>
      <c r="H515" s="258">
        <v>0</v>
      </c>
      <c r="I515" s="279">
        <v>0</v>
      </c>
      <c r="J515" s="279">
        <v>0</v>
      </c>
      <c r="K515" s="279">
        <v>0</v>
      </c>
      <c r="L515" s="279">
        <v>0</v>
      </c>
      <c r="M515" s="279">
        <v>0</v>
      </c>
      <c r="N515" s="258"/>
      <c r="O515" s="258">
        <v>0</v>
      </c>
      <c r="P515" s="258"/>
      <c r="Q515" s="258">
        <v>0</v>
      </c>
      <c r="R515" s="258"/>
      <c r="S515" s="258">
        <v>0</v>
      </c>
      <c r="T515" s="259" t="s">
        <v>782</v>
      </c>
      <c r="U515" s="258">
        <v>0</v>
      </c>
      <c r="V515" s="280" t="s">
        <v>235</v>
      </c>
      <c r="W515" s="275">
        <v>237.6</v>
      </c>
      <c r="X515" s="258">
        <v>1724058.33</v>
      </c>
      <c r="Y515" s="275">
        <v>0</v>
      </c>
      <c r="Z515" s="275">
        <v>0</v>
      </c>
      <c r="AA515" s="275">
        <v>0</v>
      </c>
      <c r="AB515" s="275">
        <v>0</v>
      </c>
      <c r="AC515" s="275">
        <v>0</v>
      </c>
      <c r="AD515" s="275">
        <v>0</v>
      </c>
      <c r="AE515" s="275">
        <v>0</v>
      </c>
      <c r="AF515" s="275">
        <v>0</v>
      </c>
      <c r="AG515" s="275">
        <v>0</v>
      </c>
      <c r="AH515" s="275">
        <v>0</v>
      </c>
      <c r="AI515" s="275">
        <v>0</v>
      </c>
      <c r="AJ515" s="275">
        <v>54158.9</v>
      </c>
      <c r="AK515" s="275">
        <v>27079.45</v>
      </c>
      <c r="AL515" s="275">
        <v>0</v>
      </c>
    </row>
    <row r="516" spans="1:38" s="38" customFormat="1" ht="12" hidden="1" customHeight="1" x14ac:dyDescent="0.2">
      <c r="A516" s="249">
        <v>154</v>
      </c>
      <c r="B516" s="250" t="s">
        <v>1850</v>
      </c>
      <c r="C516" s="254">
        <v>82.376774073420748</v>
      </c>
      <c r="D516" s="263">
        <v>1968</v>
      </c>
      <c r="E516" s="277">
        <v>2024</v>
      </c>
      <c r="F516" s="254">
        <v>420012.15</v>
      </c>
      <c r="G516" s="256">
        <v>4622957.54</v>
      </c>
      <c r="H516" s="258">
        <v>0</v>
      </c>
      <c r="I516" s="279">
        <v>0</v>
      </c>
      <c r="J516" s="279">
        <v>0</v>
      </c>
      <c r="K516" s="279">
        <v>0</v>
      </c>
      <c r="L516" s="279">
        <v>0</v>
      </c>
      <c r="M516" s="279">
        <v>0</v>
      </c>
      <c r="N516" s="258"/>
      <c r="O516" s="258">
        <v>0</v>
      </c>
      <c r="P516" s="258"/>
      <c r="Q516" s="258">
        <v>0</v>
      </c>
      <c r="R516" s="258"/>
      <c r="S516" s="258">
        <v>0</v>
      </c>
      <c r="T516" s="259" t="s">
        <v>782</v>
      </c>
      <c r="U516" s="258">
        <v>0</v>
      </c>
      <c r="V516" s="280" t="s">
        <v>235</v>
      </c>
      <c r="W516" s="275">
        <v>608.44000000000005</v>
      </c>
      <c r="X516" s="258">
        <v>4414924.45</v>
      </c>
      <c r="Y516" s="275">
        <v>0</v>
      </c>
      <c r="Z516" s="275">
        <v>0</v>
      </c>
      <c r="AA516" s="275">
        <v>0</v>
      </c>
      <c r="AB516" s="275">
        <v>0</v>
      </c>
      <c r="AC516" s="275">
        <v>0</v>
      </c>
      <c r="AD516" s="275">
        <v>0</v>
      </c>
      <c r="AE516" s="275">
        <v>0</v>
      </c>
      <c r="AF516" s="275">
        <v>0</v>
      </c>
      <c r="AG516" s="275">
        <v>0</v>
      </c>
      <c r="AH516" s="275">
        <v>0</v>
      </c>
      <c r="AI516" s="275">
        <v>0</v>
      </c>
      <c r="AJ516" s="275">
        <v>138688.73000000001</v>
      </c>
      <c r="AK516" s="275">
        <v>69344.36</v>
      </c>
      <c r="AL516" s="275">
        <v>0</v>
      </c>
    </row>
    <row r="517" spans="1:38" s="38" customFormat="1" ht="30.75" hidden="1" customHeight="1" x14ac:dyDescent="0.2">
      <c r="A517" s="322" t="s">
        <v>117</v>
      </c>
      <c r="B517" s="322"/>
      <c r="C517" s="254"/>
      <c r="D517" s="263">
        <v>0</v>
      </c>
      <c r="E517" s="277"/>
      <c r="F517" s="254">
        <v>0</v>
      </c>
      <c r="G517" s="256">
        <v>11366986.73</v>
      </c>
      <c r="H517" s="256">
        <v>0</v>
      </c>
      <c r="I517" s="256">
        <v>0</v>
      </c>
      <c r="J517" s="256">
        <v>0</v>
      </c>
      <c r="K517" s="256">
        <v>0</v>
      </c>
      <c r="L517" s="256">
        <v>0</v>
      </c>
      <c r="M517" s="256">
        <v>0</v>
      </c>
      <c r="N517" s="256">
        <v>0</v>
      </c>
      <c r="O517" s="256">
        <v>0</v>
      </c>
      <c r="P517" s="256">
        <v>0</v>
      </c>
      <c r="Q517" s="256">
        <v>0</v>
      </c>
      <c r="R517" s="256">
        <v>0</v>
      </c>
      <c r="S517" s="256">
        <v>0</v>
      </c>
      <c r="T517" s="278">
        <v>0</v>
      </c>
      <c r="U517" s="256">
        <v>0</v>
      </c>
      <c r="V517" s="256" t="s">
        <v>202</v>
      </c>
      <c r="W517" s="256">
        <v>1496.04</v>
      </c>
      <c r="X517" s="256">
        <v>10855472.32</v>
      </c>
      <c r="Y517" s="256">
        <v>0</v>
      </c>
      <c r="Z517" s="256">
        <v>0</v>
      </c>
      <c r="AA517" s="256">
        <v>0</v>
      </c>
      <c r="AB517" s="256">
        <v>0</v>
      </c>
      <c r="AC517" s="256">
        <v>0</v>
      </c>
      <c r="AD517" s="256">
        <v>0</v>
      </c>
      <c r="AE517" s="256">
        <v>0</v>
      </c>
      <c r="AF517" s="256">
        <v>0</v>
      </c>
      <c r="AG517" s="256">
        <v>0</v>
      </c>
      <c r="AH517" s="256">
        <v>0</v>
      </c>
      <c r="AI517" s="256">
        <v>0</v>
      </c>
      <c r="AJ517" s="256">
        <v>341009.61</v>
      </c>
      <c r="AK517" s="256">
        <v>170504.8</v>
      </c>
      <c r="AL517" s="256">
        <v>0</v>
      </c>
    </row>
    <row r="518" spans="1:38" s="38" customFormat="1" ht="12" hidden="1" customHeight="1" x14ac:dyDescent="0.2">
      <c r="A518" s="328" t="s">
        <v>129</v>
      </c>
      <c r="B518" s="329"/>
      <c r="C518" s="329"/>
      <c r="D518" s="329"/>
      <c r="E518" s="329"/>
      <c r="F518" s="329"/>
      <c r="G518" s="329"/>
      <c r="H518" s="329"/>
      <c r="I518" s="329"/>
      <c r="J518" s="329"/>
      <c r="K518" s="329"/>
      <c r="L518" s="329"/>
      <c r="M518" s="329"/>
      <c r="N518" s="329"/>
      <c r="O518" s="329"/>
      <c r="P518" s="329"/>
      <c r="Q518" s="329"/>
      <c r="R518" s="329"/>
      <c r="S518" s="329"/>
      <c r="T518" s="329"/>
      <c r="U518" s="329"/>
      <c r="V518" s="329"/>
      <c r="W518" s="329"/>
      <c r="X518" s="329"/>
      <c r="Y518" s="329"/>
      <c r="Z518" s="329"/>
      <c r="AA518" s="329"/>
      <c r="AB518" s="329"/>
      <c r="AC518" s="329"/>
      <c r="AD518" s="329"/>
      <c r="AE518" s="329"/>
      <c r="AF518" s="329"/>
      <c r="AG518" s="329"/>
      <c r="AH518" s="329"/>
      <c r="AI518" s="329"/>
      <c r="AJ518" s="329"/>
      <c r="AK518" s="329"/>
      <c r="AL518" s="330"/>
    </row>
    <row r="519" spans="1:38" s="38" customFormat="1" ht="12" hidden="1" customHeight="1" x14ac:dyDescent="0.2">
      <c r="A519" s="249">
        <v>155</v>
      </c>
      <c r="B519" s="250" t="s">
        <v>1856</v>
      </c>
      <c r="C519" s="254">
        <v>28.992636239143081</v>
      </c>
      <c r="D519" s="263">
        <v>1965</v>
      </c>
      <c r="E519" s="277">
        <v>2024</v>
      </c>
      <c r="F519" s="254">
        <v>286379.40000000002</v>
      </c>
      <c r="G519" s="256">
        <v>1831889.86</v>
      </c>
      <c r="H519" s="258">
        <v>0</v>
      </c>
      <c r="I519" s="279">
        <v>0</v>
      </c>
      <c r="J519" s="279">
        <v>0</v>
      </c>
      <c r="K519" s="279">
        <v>0</v>
      </c>
      <c r="L519" s="279">
        <v>0</v>
      </c>
      <c r="M519" s="279">
        <v>0</v>
      </c>
      <c r="N519" s="258"/>
      <c r="O519" s="258">
        <v>0</v>
      </c>
      <c r="P519" s="258"/>
      <c r="Q519" s="258">
        <v>0</v>
      </c>
      <c r="R519" s="258"/>
      <c r="S519" s="258">
        <v>0</v>
      </c>
      <c r="T519" s="259" t="s">
        <v>782</v>
      </c>
      <c r="U519" s="258">
        <v>0</v>
      </c>
      <c r="V519" s="280" t="s">
        <v>235</v>
      </c>
      <c r="W519" s="275">
        <v>241.1</v>
      </c>
      <c r="X519" s="258">
        <v>1749454.81</v>
      </c>
      <c r="Y519" s="275">
        <v>0</v>
      </c>
      <c r="Z519" s="275">
        <v>0</v>
      </c>
      <c r="AA519" s="275">
        <v>0</v>
      </c>
      <c r="AB519" s="275">
        <v>0</v>
      </c>
      <c r="AC519" s="275">
        <v>0</v>
      </c>
      <c r="AD519" s="275">
        <v>0</v>
      </c>
      <c r="AE519" s="275">
        <v>0</v>
      </c>
      <c r="AF519" s="275">
        <v>0</v>
      </c>
      <c r="AG519" s="275">
        <v>0</v>
      </c>
      <c r="AH519" s="275">
        <v>0</v>
      </c>
      <c r="AI519" s="275">
        <v>0</v>
      </c>
      <c r="AJ519" s="275">
        <v>54956.7</v>
      </c>
      <c r="AK519" s="275">
        <v>27478.35</v>
      </c>
      <c r="AL519" s="275">
        <v>0</v>
      </c>
    </row>
    <row r="520" spans="1:38" s="38" customFormat="1" ht="12" hidden="1" customHeight="1" x14ac:dyDescent="0.2">
      <c r="A520" s="249">
        <v>156</v>
      </c>
      <c r="B520" s="250" t="s">
        <v>1858</v>
      </c>
      <c r="C520" s="254">
        <v>38.923404364647567</v>
      </c>
      <c r="D520" s="263">
        <v>1960</v>
      </c>
      <c r="E520" s="277">
        <v>2024</v>
      </c>
      <c r="F520" s="254">
        <v>152848.37</v>
      </c>
      <c r="G520" s="256">
        <v>1440590.28</v>
      </c>
      <c r="H520" s="258">
        <v>0</v>
      </c>
      <c r="I520" s="279">
        <v>0</v>
      </c>
      <c r="J520" s="279">
        <v>0</v>
      </c>
      <c r="K520" s="279">
        <v>0</v>
      </c>
      <c r="L520" s="279">
        <v>0</v>
      </c>
      <c r="M520" s="279">
        <v>0</v>
      </c>
      <c r="N520" s="258"/>
      <c r="O520" s="258">
        <v>0</v>
      </c>
      <c r="P520" s="258"/>
      <c r="Q520" s="258">
        <v>0</v>
      </c>
      <c r="R520" s="258"/>
      <c r="S520" s="258">
        <v>0</v>
      </c>
      <c r="T520" s="259" t="s">
        <v>782</v>
      </c>
      <c r="U520" s="258">
        <v>0</v>
      </c>
      <c r="V520" s="280" t="s">
        <v>235</v>
      </c>
      <c r="W520" s="275">
        <v>189.6</v>
      </c>
      <c r="X520" s="258">
        <v>1375763.72</v>
      </c>
      <c r="Y520" s="275">
        <v>0</v>
      </c>
      <c r="Z520" s="275">
        <v>0</v>
      </c>
      <c r="AA520" s="275">
        <v>0</v>
      </c>
      <c r="AB520" s="275">
        <v>0</v>
      </c>
      <c r="AC520" s="275">
        <v>0</v>
      </c>
      <c r="AD520" s="275">
        <v>0</v>
      </c>
      <c r="AE520" s="275">
        <v>0</v>
      </c>
      <c r="AF520" s="275">
        <v>0</v>
      </c>
      <c r="AG520" s="275">
        <v>0</v>
      </c>
      <c r="AH520" s="275">
        <v>0</v>
      </c>
      <c r="AI520" s="275">
        <v>0</v>
      </c>
      <c r="AJ520" s="275">
        <v>43217.71</v>
      </c>
      <c r="AK520" s="275">
        <v>21608.85</v>
      </c>
      <c r="AL520" s="275">
        <v>0</v>
      </c>
    </row>
    <row r="521" spans="1:38" s="38" customFormat="1" ht="42.75" hidden="1" customHeight="1" x14ac:dyDescent="0.2">
      <c r="A521" s="322" t="s">
        <v>130</v>
      </c>
      <c r="B521" s="322"/>
      <c r="C521" s="254"/>
      <c r="D521" s="263">
        <v>0</v>
      </c>
      <c r="E521" s="277"/>
      <c r="F521" s="254">
        <v>0</v>
      </c>
      <c r="G521" s="256">
        <v>3272480.14</v>
      </c>
      <c r="H521" s="256">
        <v>0</v>
      </c>
      <c r="I521" s="256">
        <v>0</v>
      </c>
      <c r="J521" s="256">
        <v>0</v>
      </c>
      <c r="K521" s="256">
        <v>0</v>
      </c>
      <c r="L521" s="256">
        <v>0</v>
      </c>
      <c r="M521" s="256">
        <v>0</v>
      </c>
      <c r="N521" s="256">
        <v>0</v>
      </c>
      <c r="O521" s="256">
        <v>0</v>
      </c>
      <c r="P521" s="256">
        <v>0</v>
      </c>
      <c r="Q521" s="256">
        <v>0</v>
      </c>
      <c r="R521" s="256">
        <v>0</v>
      </c>
      <c r="S521" s="256">
        <v>0</v>
      </c>
      <c r="T521" s="278">
        <v>0</v>
      </c>
      <c r="U521" s="256">
        <v>0</v>
      </c>
      <c r="V521" s="256" t="s">
        <v>202</v>
      </c>
      <c r="W521" s="256">
        <v>430.7</v>
      </c>
      <c r="X521" s="256">
        <v>3125218.5300000003</v>
      </c>
      <c r="Y521" s="256">
        <v>0</v>
      </c>
      <c r="Z521" s="256">
        <v>0</v>
      </c>
      <c r="AA521" s="256">
        <v>0</v>
      </c>
      <c r="AB521" s="256">
        <v>0</v>
      </c>
      <c r="AC521" s="256">
        <v>0</v>
      </c>
      <c r="AD521" s="256">
        <v>0</v>
      </c>
      <c r="AE521" s="256">
        <v>0</v>
      </c>
      <c r="AF521" s="256">
        <v>0</v>
      </c>
      <c r="AG521" s="256">
        <v>0</v>
      </c>
      <c r="AH521" s="256">
        <v>0</v>
      </c>
      <c r="AI521" s="256">
        <v>0</v>
      </c>
      <c r="AJ521" s="256">
        <v>98174.41</v>
      </c>
      <c r="AK521" s="256">
        <v>49087.199999999997</v>
      </c>
      <c r="AL521" s="256">
        <v>0</v>
      </c>
    </row>
    <row r="522" spans="1:38" s="38" customFormat="1" ht="12" hidden="1" customHeight="1" x14ac:dyDescent="0.2">
      <c r="A522" s="328" t="s">
        <v>203</v>
      </c>
      <c r="B522" s="329"/>
      <c r="C522" s="329"/>
      <c r="D522" s="329"/>
      <c r="E522" s="329"/>
      <c r="F522" s="329"/>
      <c r="G522" s="329"/>
      <c r="H522" s="329"/>
      <c r="I522" s="329"/>
      <c r="J522" s="329"/>
      <c r="K522" s="329"/>
      <c r="L522" s="329"/>
      <c r="M522" s="329"/>
      <c r="N522" s="329"/>
      <c r="O522" s="329"/>
      <c r="P522" s="329"/>
      <c r="Q522" s="329"/>
      <c r="R522" s="329"/>
      <c r="S522" s="329"/>
      <c r="T522" s="329"/>
      <c r="U522" s="329"/>
      <c r="V522" s="329"/>
      <c r="W522" s="329"/>
      <c r="X522" s="329"/>
      <c r="Y522" s="329"/>
      <c r="Z522" s="329"/>
      <c r="AA522" s="329"/>
      <c r="AB522" s="329"/>
      <c r="AC522" s="329"/>
      <c r="AD522" s="329"/>
      <c r="AE522" s="329"/>
      <c r="AF522" s="329"/>
      <c r="AG522" s="329"/>
      <c r="AH522" s="329"/>
      <c r="AI522" s="329"/>
      <c r="AJ522" s="329"/>
      <c r="AK522" s="329"/>
      <c r="AL522" s="330"/>
    </row>
    <row r="523" spans="1:38" s="38" customFormat="1" ht="12" hidden="1" customHeight="1" x14ac:dyDescent="0.2">
      <c r="A523" s="249">
        <v>157</v>
      </c>
      <c r="B523" s="250" t="s">
        <v>1864</v>
      </c>
      <c r="C523" s="254">
        <v>68.238424223856214</v>
      </c>
      <c r="D523" s="263">
        <v>1973</v>
      </c>
      <c r="E523" s="277">
        <v>2024</v>
      </c>
      <c r="F523" s="254">
        <v>447315.68</v>
      </c>
      <c r="G523" s="256">
        <v>5926479.0099999998</v>
      </c>
      <c r="H523" s="258">
        <v>0</v>
      </c>
      <c r="I523" s="279">
        <v>0</v>
      </c>
      <c r="J523" s="279">
        <v>0</v>
      </c>
      <c r="K523" s="279">
        <v>0</v>
      </c>
      <c r="L523" s="279">
        <v>0</v>
      </c>
      <c r="M523" s="279">
        <v>0</v>
      </c>
      <c r="N523" s="258"/>
      <c r="O523" s="258">
        <v>0</v>
      </c>
      <c r="P523" s="258"/>
      <c r="Q523" s="258">
        <v>0</v>
      </c>
      <c r="R523" s="258"/>
      <c r="S523" s="258">
        <v>0</v>
      </c>
      <c r="T523" s="259" t="s">
        <v>782</v>
      </c>
      <c r="U523" s="258">
        <v>0</v>
      </c>
      <c r="V523" s="280" t="s">
        <v>235</v>
      </c>
      <c r="W523" s="275">
        <v>780</v>
      </c>
      <c r="X523" s="258">
        <v>5659787.4500000002</v>
      </c>
      <c r="Y523" s="275">
        <v>0</v>
      </c>
      <c r="Z523" s="275">
        <v>0</v>
      </c>
      <c r="AA523" s="275">
        <v>0</v>
      </c>
      <c r="AB523" s="275">
        <v>0</v>
      </c>
      <c r="AC523" s="275">
        <v>0</v>
      </c>
      <c r="AD523" s="275">
        <v>0</v>
      </c>
      <c r="AE523" s="275">
        <v>0</v>
      </c>
      <c r="AF523" s="275">
        <v>0</v>
      </c>
      <c r="AG523" s="275">
        <v>0</v>
      </c>
      <c r="AH523" s="275">
        <v>0</v>
      </c>
      <c r="AI523" s="275">
        <v>0</v>
      </c>
      <c r="AJ523" s="275">
        <v>177794.37</v>
      </c>
      <c r="AK523" s="275">
        <v>88897.19</v>
      </c>
      <c r="AL523" s="275">
        <v>0</v>
      </c>
    </row>
    <row r="524" spans="1:38" s="38" customFormat="1" ht="33.75" hidden="1" customHeight="1" x14ac:dyDescent="0.2">
      <c r="A524" s="380" t="s">
        <v>147</v>
      </c>
      <c r="B524" s="381"/>
      <c r="C524" s="254"/>
      <c r="D524" s="263">
        <v>0</v>
      </c>
      <c r="E524" s="277"/>
      <c r="F524" s="254">
        <v>0</v>
      </c>
      <c r="G524" s="256">
        <v>5926479.0099999998</v>
      </c>
      <c r="H524" s="256">
        <v>0</v>
      </c>
      <c r="I524" s="256">
        <v>0</v>
      </c>
      <c r="J524" s="256">
        <v>0</v>
      </c>
      <c r="K524" s="256">
        <v>0</v>
      </c>
      <c r="L524" s="256">
        <v>0</v>
      </c>
      <c r="M524" s="256">
        <v>0</v>
      </c>
      <c r="N524" s="256">
        <v>0</v>
      </c>
      <c r="O524" s="256">
        <v>0</v>
      </c>
      <c r="P524" s="256">
        <v>0</v>
      </c>
      <c r="Q524" s="256">
        <v>0</v>
      </c>
      <c r="R524" s="256">
        <v>0</v>
      </c>
      <c r="S524" s="256">
        <v>0</v>
      </c>
      <c r="T524" s="278">
        <v>0</v>
      </c>
      <c r="U524" s="256">
        <v>0</v>
      </c>
      <c r="V524" s="256" t="s">
        <v>202</v>
      </c>
      <c r="W524" s="256">
        <v>780</v>
      </c>
      <c r="X524" s="256">
        <v>5659787.4500000002</v>
      </c>
      <c r="Y524" s="256">
        <v>0</v>
      </c>
      <c r="Z524" s="256">
        <v>0</v>
      </c>
      <c r="AA524" s="256">
        <v>0</v>
      </c>
      <c r="AB524" s="256">
        <v>0</v>
      </c>
      <c r="AC524" s="256">
        <v>0</v>
      </c>
      <c r="AD524" s="256">
        <v>0</v>
      </c>
      <c r="AE524" s="256">
        <v>0</v>
      </c>
      <c r="AF524" s="256">
        <v>0</v>
      </c>
      <c r="AG524" s="256">
        <v>0</v>
      </c>
      <c r="AH524" s="256">
        <v>0</v>
      </c>
      <c r="AI524" s="256">
        <v>0</v>
      </c>
      <c r="AJ524" s="256">
        <v>177794.37</v>
      </c>
      <c r="AK524" s="256">
        <v>88897.19</v>
      </c>
      <c r="AL524" s="256">
        <v>0</v>
      </c>
    </row>
    <row r="525" spans="1:38" s="38" customFormat="1" ht="12" hidden="1" customHeight="1" x14ac:dyDescent="0.2">
      <c r="A525" s="328" t="s">
        <v>2217</v>
      </c>
      <c r="B525" s="329"/>
      <c r="C525" s="329"/>
      <c r="D525" s="329"/>
      <c r="E525" s="329"/>
      <c r="F525" s="329"/>
      <c r="G525" s="329"/>
      <c r="H525" s="329"/>
      <c r="I525" s="329"/>
      <c r="J525" s="329"/>
      <c r="K525" s="329"/>
      <c r="L525" s="329"/>
      <c r="M525" s="329"/>
      <c r="N525" s="329"/>
      <c r="O525" s="329"/>
      <c r="P525" s="329"/>
      <c r="Q525" s="329"/>
      <c r="R525" s="329"/>
      <c r="S525" s="329"/>
      <c r="T525" s="329"/>
      <c r="U525" s="329"/>
      <c r="V525" s="329"/>
      <c r="W525" s="329"/>
      <c r="X525" s="329"/>
      <c r="Y525" s="329"/>
      <c r="Z525" s="329"/>
      <c r="AA525" s="329"/>
      <c r="AB525" s="329"/>
      <c r="AC525" s="329"/>
      <c r="AD525" s="329"/>
      <c r="AE525" s="329"/>
      <c r="AF525" s="329"/>
      <c r="AG525" s="329"/>
      <c r="AH525" s="329"/>
      <c r="AI525" s="329"/>
      <c r="AJ525" s="329"/>
      <c r="AK525" s="329"/>
      <c r="AL525" s="330"/>
    </row>
    <row r="526" spans="1:38" s="38" customFormat="1" ht="12" hidden="1" customHeight="1" x14ac:dyDescent="0.2">
      <c r="A526" s="249">
        <v>158</v>
      </c>
      <c r="B526" s="250" t="s">
        <v>1873</v>
      </c>
      <c r="C526" s="254">
        <v>116.4247612102173</v>
      </c>
      <c r="D526" s="263">
        <v>1968</v>
      </c>
      <c r="E526" s="277">
        <v>2024</v>
      </c>
      <c r="F526" s="254">
        <v>154079.79999999999</v>
      </c>
      <c r="G526" s="256">
        <v>3267161.49</v>
      </c>
      <c r="H526" s="258">
        <v>0</v>
      </c>
      <c r="I526" s="279">
        <v>0</v>
      </c>
      <c r="J526" s="279">
        <v>0</v>
      </c>
      <c r="K526" s="279">
        <v>0</v>
      </c>
      <c r="L526" s="279">
        <v>0</v>
      </c>
      <c r="M526" s="279">
        <v>0</v>
      </c>
      <c r="N526" s="258"/>
      <c r="O526" s="258">
        <v>0</v>
      </c>
      <c r="P526" s="258"/>
      <c r="Q526" s="258">
        <v>0</v>
      </c>
      <c r="R526" s="258"/>
      <c r="S526" s="258">
        <v>0</v>
      </c>
      <c r="T526" s="259" t="s">
        <v>782</v>
      </c>
      <c r="U526" s="258">
        <v>0</v>
      </c>
      <c r="V526" s="280" t="s">
        <v>235</v>
      </c>
      <c r="W526" s="275">
        <v>430</v>
      </c>
      <c r="X526" s="258">
        <v>3120139.23</v>
      </c>
      <c r="Y526" s="275">
        <v>0</v>
      </c>
      <c r="Z526" s="275">
        <v>0</v>
      </c>
      <c r="AA526" s="275">
        <v>0</v>
      </c>
      <c r="AB526" s="275">
        <v>0</v>
      </c>
      <c r="AC526" s="275">
        <v>0</v>
      </c>
      <c r="AD526" s="275">
        <v>0</v>
      </c>
      <c r="AE526" s="275">
        <v>0</v>
      </c>
      <c r="AF526" s="275">
        <v>0</v>
      </c>
      <c r="AG526" s="275">
        <v>0</v>
      </c>
      <c r="AH526" s="275">
        <v>0</v>
      </c>
      <c r="AI526" s="275">
        <v>0</v>
      </c>
      <c r="AJ526" s="275">
        <v>98014.84</v>
      </c>
      <c r="AK526" s="275">
        <v>49007.42</v>
      </c>
      <c r="AL526" s="275">
        <v>0</v>
      </c>
    </row>
    <row r="527" spans="1:38" s="38" customFormat="1" ht="43.5" hidden="1" customHeight="1" x14ac:dyDescent="0.2">
      <c r="A527" s="380" t="s">
        <v>2218</v>
      </c>
      <c r="B527" s="381"/>
      <c r="C527" s="254"/>
      <c r="D527" s="263">
        <v>0</v>
      </c>
      <c r="E527" s="277"/>
      <c r="F527" s="254">
        <v>0</v>
      </c>
      <c r="G527" s="256">
        <v>3267161.49</v>
      </c>
      <c r="H527" s="256">
        <v>0</v>
      </c>
      <c r="I527" s="256">
        <v>0</v>
      </c>
      <c r="J527" s="256">
        <v>0</v>
      </c>
      <c r="K527" s="256">
        <v>0</v>
      </c>
      <c r="L527" s="256">
        <v>0</v>
      </c>
      <c r="M527" s="256">
        <v>0</v>
      </c>
      <c r="N527" s="256">
        <v>0</v>
      </c>
      <c r="O527" s="256">
        <v>0</v>
      </c>
      <c r="P527" s="256">
        <v>0</v>
      </c>
      <c r="Q527" s="256">
        <v>0</v>
      </c>
      <c r="R527" s="256">
        <v>0</v>
      </c>
      <c r="S527" s="256">
        <v>0</v>
      </c>
      <c r="T527" s="278">
        <v>0</v>
      </c>
      <c r="U527" s="256">
        <v>0</v>
      </c>
      <c r="V527" s="256" t="s">
        <v>202</v>
      </c>
      <c r="W527" s="256">
        <v>430</v>
      </c>
      <c r="X527" s="256">
        <v>3120139.23</v>
      </c>
      <c r="Y527" s="256">
        <v>0</v>
      </c>
      <c r="Z527" s="256">
        <v>0</v>
      </c>
      <c r="AA527" s="256">
        <v>0</v>
      </c>
      <c r="AB527" s="256">
        <v>0</v>
      </c>
      <c r="AC527" s="256">
        <v>0</v>
      </c>
      <c r="AD527" s="256">
        <v>0</v>
      </c>
      <c r="AE527" s="256">
        <v>0</v>
      </c>
      <c r="AF527" s="256">
        <v>0</v>
      </c>
      <c r="AG527" s="256">
        <v>0</v>
      </c>
      <c r="AH527" s="256">
        <v>0</v>
      </c>
      <c r="AI527" s="256">
        <v>0</v>
      </c>
      <c r="AJ527" s="256">
        <v>98014.84</v>
      </c>
      <c r="AK527" s="256">
        <v>49007.42</v>
      </c>
      <c r="AL527" s="256">
        <v>0</v>
      </c>
    </row>
    <row r="528" spans="1:38" s="38" customFormat="1" ht="12" hidden="1" customHeight="1" x14ac:dyDescent="0.2">
      <c r="A528" s="328" t="s">
        <v>2234</v>
      </c>
      <c r="B528" s="329"/>
      <c r="C528" s="329"/>
      <c r="D528" s="329"/>
      <c r="E528" s="329"/>
      <c r="F528" s="329"/>
      <c r="G528" s="329"/>
      <c r="H528" s="329"/>
      <c r="I528" s="329"/>
      <c r="J528" s="329"/>
      <c r="K528" s="329"/>
      <c r="L528" s="329"/>
      <c r="M528" s="329"/>
      <c r="N528" s="329"/>
      <c r="O528" s="329"/>
      <c r="P528" s="329"/>
      <c r="Q528" s="329"/>
      <c r="R528" s="329"/>
      <c r="S528" s="329"/>
      <c r="T528" s="329"/>
      <c r="U528" s="329"/>
      <c r="V528" s="329"/>
      <c r="W528" s="329"/>
      <c r="X528" s="329"/>
      <c r="Y528" s="329"/>
      <c r="Z528" s="329"/>
      <c r="AA528" s="329"/>
      <c r="AB528" s="329"/>
      <c r="AC528" s="329"/>
      <c r="AD528" s="329"/>
      <c r="AE528" s="329"/>
      <c r="AF528" s="329"/>
      <c r="AG528" s="329"/>
      <c r="AH528" s="329"/>
      <c r="AI528" s="329"/>
      <c r="AJ528" s="329"/>
      <c r="AK528" s="329"/>
      <c r="AL528" s="330"/>
    </row>
    <row r="529" spans="1:38" s="38" customFormat="1" ht="12" hidden="1" customHeight="1" x14ac:dyDescent="0.2">
      <c r="A529" s="249">
        <v>159</v>
      </c>
      <c r="B529" s="250" t="s">
        <v>1884</v>
      </c>
      <c r="C529" s="254">
        <v>190.01078069685113</v>
      </c>
      <c r="D529" s="263">
        <v>1968</v>
      </c>
      <c r="E529" s="277">
        <v>2024</v>
      </c>
      <c r="F529" s="254">
        <v>48238.87</v>
      </c>
      <c r="G529" s="256">
        <v>3107602.45</v>
      </c>
      <c r="H529" s="258">
        <v>0</v>
      </c>
      <c r="I529" s="279">
        <v>0</v>
      </c>
      <c r="J529" s="279">
        <v>0</v>
      </c>
      <c r="K529" s="279">
        <v>0</v>
      </c>
      <c r="L529" s="279">
        <v>0</v>
      </c>
      <c r="M529" s="279">
        <v>0</v>
      </c>
      <c r="N529" s="258"/>
      <c r="O529" s="258">
        <v>0</v>
      </c>
      <c r="P529" s="258"/>
      <c r="Q529" s="258">
        <v>0</v>
      </c>
      <c r="R529" s="258"/>
      <c r="S529" s="258">
        <v>0</v>
      </c>
      <c r="T529" s="259">
        <v>0</v>
      </c>
      <c r="U529" s="258">
        <v>0</v>
      </c>
      <c r="V529" s="280" t="s">
        <v>235</v>
      </c>
      <c r="W529" s="275">
        <v>409</v>
      </c>
      <c r="X529" s="258">
        <v>2967760.34</v>
      </c>
      <c r="Y529" s="275">
        <v>0</v>
      </c>
      <c r="Z529" s="275">
        <v>0</v>
      </c>
      <c r="AA529" s="275">
        <v>0</v>
      </c>
      <c r="AB529" s="275">
        <v>0</v>
      </c>
      <c r="AC529" s="275">
        <v>0</v>
      </c>
      <c r="AD529" s="275">
        <v>0</v>
      </c>
      <c r="AE529" s="275">
        <v>0</v>
      </c>
      <c r="AF529" s="275">
        <v>0</v>
      </c>
      <c r="AG529" s="275">
        <v>0</v>
      </c>
      <c r="AH529" s="275">
        <v>0</v>
      </c>
      <c r="AI529" s="275">
        <v>0</v>
      </c>
      <c r="AJ529" s="275">
        <v>93228.07</v>
      </c>
      <c r="AK529" s="275">
        <v>46614.04</v>
      </c>
      <c r="AL529" s="275">
        <v>0</v>
      </c>
    </row>
    <row r="530" spans="1:38" s="38" customFormat="1" ht="43.5" hidden="1" customHeight="1" x14ac:dyDescent="0.2">
      <c r="A530" s="380" t="s">
        <v>2235</v>
      </c>
      <c r="B530" s="381"/>
      <c r="C530" s="254"/>
      <c r="D530" s="263">
        <v>0</v>
      </c>
      <c r="E530" s="277"/>
      <c r="F530" s="254">
        <v>0</v>
      </c>
      <c r="G530" s="256">
        <v>3107602.45</v>
      </c>
      <c r="H530" s="256">
        <v>0</v>
      </c>
      <c r="I530" s="256">
        <v>0</v>
      </c>
      <c r="J530" s="256">
        <v>0</v>
      </c>
      <c r="K530" s="256">
        <v>0</v>
      </c>
      <c r="L530" s="256">
        <v>0</v>
      </c>
      <c r="M530" s="256">
        <v>0</v>
      </c>
      <c r="N530" s="256">
        <v>0</v>
      </c>
      <c r="O530" s="256">
        <v>0</v>
      </c>
      <c r="P530" s="256">
        <v>0</v>
      </c>
      <c r="Q530" s="256">
        <v>0</v>
      </c>
      <c r="R530" s="256">
        <v>0</v>
      </c>
      <c r="S530" s="256">
        <v>0</v>
      </c>
      <c r="T530" s="278">
        <v>0</v>
      </c>
      <c r="U530" s="256">
        <v>0</v>
      </c>
      <c r="V530" s="256" t="s">
        <v>202</v>
      </c>
      <c r="W530" s="256">
        <v>409</v>
      </c>
      <c r="X530" s="256">
        <v>2967760.34</v>
      </c>
      <c r="Y530" s="256">
        <v>0</v>
      </c>
      <c r="Z530" s="256">
        <v>0</v>
      </c>
      <c r="AA530" s="256">
        <v>0</v>
      </c>
      <c r="AB530" s="256">
        <v>0</v>
      </c>
      <c r="AC530" s="256">
        <v>0</v>
      </c>
      <c r="AD530" s="256">
        <v>0</v>
      </c>
      <c r="AE530" s="256">
        <v>0</v>
      </c>
      <c r="AF530" s="256">
        <v>0</v>
      </c>
      <c r="AG530" s="256">
        <v>0</v>
      </c>
      <c r="AH530" s="256">
        <v>0</v>
      </c>
      <c r="AI530" s="256">
        <v>0</v>
      </c>
      <c r="AJ530" s="256">
        <v>93228.07</v>
      </c>
      <c r="AK530" s="256">
        <v>46614.04</v>
      </c>
      <c r="AL530" s="256">
        <v>0</v>
      </c>
    </row>
    <row r="531" spans="1:38" s="38" customFormat="1" ht="12" hidden="1" customHeight="1" x14ac:dyDescent="0.2">
      <c r="A531" s="328" t="s">
        <v>2236</v>
      </c>
      <c r="B531" s="329"/>
      <c r="C531" s="329"/>
      <c r="D531" s="329"/>
      <c r="E531" s="329"/>
      <c r="F531" s="329"/>
      <c r="G531" s="329"/>
      <c r="H531" s="329"/>
      <c r="I531" s="329"/>
      <c r="J531" s="329"/>
      <c r="K531" s="329"/>
      <c r="L531" s="329"/>
      <c r="M531" s="329"/>
      <c r="N531" s="329"/>
      <c r="O531" s="329"/>
      <c r="P531" s="329"/>
      <c r="Q531" s="329"/>
      <c r="R531" s="329"/>
      <c r="S531" s="329"/>
      <c r="T531" s="329"/>
      <c r="U531" s="329"/>
      <c r="V531" s="329"/>
      <c r="W531" s="329"/>
      <c r="X531" s="329"/>
      <c r="Y531" s="329"/>
      <c r="Z531" s="329"/>
      <c r="AA531" s="329"/>
      <c r="AB531" s="329"/>
      <c r="AC531" s="329"/>
      <c r="AD531" s="329"/>
      <c r="AE531" s="329"/>
      <c r="AF531" s="329"/>
      <c r="AG531" s="329"/>
      <c r="AH531" s="329"/>
      <c r="AI531" s="329"/>
      <c r="AJ531" s="329"/>
      <c r="AK531" s="329"/>
      <c r="AL531" s="330"/>
    </row>
    <row r="532" spans="1:38" s="38" customFormat="1" ht="12" hidden="1" customHeight="1" x14ac:dyDescent="0.2">
      <c r="A532" s="249">
        <v>160</v>
      </c>
      <c r="B532" s="250" t="s">
        <v>1885</v>
      </c>
      <c r="C532" s="254">
        <v>78.092929411764715</v>
      </c>
      <c r="D532" s="263">
        <v>1920</v>
      </c>
      <c r="E532" s="277">
        <v>2024</v>
      </c>
      <c r="F532" s="254">
        <v>94918.71</v>
      </c>
      <c r="G532" s="256">
        <v>2484562.35</v>
      </c>
      <c r="H532" s="258">
        <v>0</v>
      </c>
      <c r="I532" s="279">
        <v>0</v>
      </c>
      <c r="J532" s="279">
        <v>0</v>
      </c>
      <c r="K532" s="279">
        <v>0</v>
      </c>
      <c r="L532" s="279">
        <v>0</v>
      </c>
      <c r="M532" s="279">
        <v>0</v>
      </c>
      <c r="N532" s="258"/>
      <c r="O532" s="258">
        <v>0</v>
      </c>
      <c r="P532" s="258"/>
      <c r="Q532" s="258">
        <v>0</v>
      </c>
      <c r="R532" s="258"/>
      <c r="S532" s="258">
        <v>0</v>
      </c>
      <c r="T532" s="259">
        <v>0</v>
      </c>
      <c r="U532" s="258">
        <v>0</v>
      </c>
      <c r="V532" s="280" t="s">
        <v>235</v>
      </c>
      <c r="W532" s="275">
        <v>327</v>
      </c>
      <c r="X532" s="258">
        <v>2372757.04</v>
      </c>
      <c r="Y532" s="275">
        <v>0</v>
      </c>
      <c r="Z532" s="275">
        <v>0</v>
      </c>
      <c r="AA532" s="275">
        <v>0</v>
      </c>
      <c r="AB532" s="275">
        <v>0</v>
      </c>
      <c r="AC532" s="275">
        <v>0</v>
      </c>
      <c r="AD532" s="275">
        <v>0</v>
      </c>
      <c r="AE532" s="275">
        <v>0</v>
      </c>
      <c r="AF532" s="275">
        <v>0</v>
      </c>
      <c r="AG532" s="275">
        <v>0</v>
      </c>
      <c r="AH532" s="275">
        <v>0</v>
      </c>
      <c r="AI532" s="275">
        <v>0</v>
      </c>
      <c r="AJ532" s="275">
        <v>74536.87</v>
      </c>
      <c r="AK532" s="275">
        <v>37268.44</v>
      </c>
      <c r="AL532" s="275">
        <v>0</v>
      </c>
    </row>
    <row r="533" spans="1:38" s="38" customFormat="1" ht="43.5" hidden="1" customHeight="1" x14ac:dyDescent="0.2">
      <c r="A533" s="380" t="s">
        <v>2237</v>
      </c>
      <c r="B533" s="381"/>
      <c r="C533" s="254"/>
      <c r="D533" s="263">
        <v>0</v>
      </c>
      <c r="E533" s="277"/>
      <c r="F533" s="254">
        <v>0</v>
      </c>
      <c r="G533" s="256">
        <v>2484562.35</v>
      </c>
      <c r="H533" s="256">
        <v>0</v>
      </c>
      <c r="I533" s="256">
        <v>0</v>
      </c>
      <c r="J533" s="256">
        <v>0</v>
      </c>
      <c r="K533" s="256">
        <v>0</v>
      </c>
      <c r="L533" s="256">
        <v>0</v>
      </c>
      <c r="M533" s="256">
        <v>0</v>
      </c>
      <c r="N533" s="256">
        <v>0</v>
      </c>
      <c r="O533" s="256">
        <v>0</v>
      </c>
      <c r="P533" s="256">
        <v>0</v>
      </c>
      <c r="Q533" s="256">
        <v>0</v>
      </c>
      <c r="R533" s="256">
        <v>0</v>
      </c>
      <c r="S533" s="256">
        <v>0</v>
      </c>
      <c r="T533" s="278">
        <v>0</v>
      </c>
      <c r="U533" s="256">
        <v>0</v>
      </c>
      <c r="V533" s="256" t="s">
        <v>202</v>
      </c>
      <c r="W533" s="256">
        <v>327</v>
      </c>
      <c r="X533" s="256">
        <v>2372757.04</v>
      </c>
      <c r="Y533" s="256">
        <v>0</v>
      </c>
      <c r="Z533" s="256">
        <v>0</v>
      </c>
      <c r="AA533" s="256">
        <v>0</v>
      </c>
      <c r="AB533" s="256">
        <v>0</v>
      </c>
      <c r="AC533" s="256">
        <v>0</v>
      </c>
      <c r="AD533" s="256">
        <v>0</v>
      </c>
      <c r="AE533" s="256">
        <v>0</v>
      </c>
      <c r="AF533" s="256">
        <v>0</v>
      </c>
      <c r="AG533" s="256">
        <v>0</v>
      </c>
      <c r="AH533" s="256">
        <v>0</v>
      </c>
      <c r="AI533" s="256">
        <v>0</v>
      </c>
      <c r="AJ533" s="256">
        <v>74536.87</v>
      </c>
      <c r="AK533" s="256">
        <v>37268.44</v>
      </c>
      <c r="AL533" s="256">
        <v>0</v>
      </c>
    </row>
    <row r="534" spans="1:38" s="38" customFormat="1" ht="12" hidden="1" customHeight="1" x14ac:dyDescent="0.2">
      <c r="A534" s="332" t="s">
        <v>148</v>
      </c>
      <c r="B534" s="333"/>
      <c r="C534" s="333"/>
      <c r="D534" s="333"/>
      <c r="E534" s="333"/>
      <c r="F534" s="333"/>
      <c r="G534" s="333"/>
      <c r="H534" s="333"/>
      <c r="I534" s="333"/>
      <c r="J534" s="333"/>
      <c r="K534" s="333"/>
      <c r="L534" s="333"/>
      <c r="M534" s="333"/>
      <c r="N534" s="333"/>
      <c r="O534" s="333"/>
      <c r="P534" s="333"/>
      <c r="Q534" s="333"/>
      <c r="R534" s="333"/>
      <c r="S534" s="333"/>
      <c r="T534" s="333"/>
      <c r="U534" s="333"/>
      <c r="V534" s="333"/>
      <c r="W534" s="333"/>
      <c r="X534" s="333"/>
      <c r="Y534" s="333"/>
      <c r="Z534" s="333"/>
      <c r="AA534" s="333"/>
      <c r="AB534" s="333"/>
      <c r="AC534" s="333"/>
      <c r="AD534" s="333"/>
      <c r="AE534" s="333"/>
      <c r="AF534" s="333"/>
      <c r="AG534" s="333"/>
      <c r="AH534" s="333"/>
      <c r="AI534" s="333"/>
      <c r="AJ534" s="333"/>
      <c r="AK534" s="333"/>
      <c r="AL534" s="334"/>
    </row>
    <row r="535" spans="1:38" s="38" customFormat="1" ht="12" hidden="1" customHeight="1" x14ac:dyDescent="0.2">
      <c r="A535" s="249">
        <v>161</v>
      </c>
      <c r="B535" s="250" t="s">
        <v>1897</v>
      </c>
      <c r="C535" s="254">
        <v>74.002941628264225</v>
      </c>
      <c r="D535" s="263">
        <v>1986</v>
      </c>
      <c r="E535" s="277">
        <v>2024</v>
      </c>
      <c r="F535" s="254">
        <v>217047.55</v>
      </c>
      <c r="G535" s="256">
        <v>3107602.45</v>
      </c>
      <c r="H535" s="258">
        <v>0</v>
      </c>
      <c r="I535" s="279">
        <v>0</v>
      </c>
      <c r="J535" s="279">
        <v>0</v>
      </c>
      <c r="K535" s="279">
        <v>0</v>
      </c>
      <c r="L535" s="279">
        <v>0</v>
      </c>
      <c r="M535" s="279">
        <v>0</v>
      </c>
      <c r="N535" s="258"/>
      <c r="O535" s="258">
        <v>0</v>
      </c>
      <c r="P535" s="258"/>
      <c r="Q535" s="258">
        <v>0</v>
      </c>
      <c r="R535" s="258"/>
      <c r="S535" s="258">
        <v>0</v>
      </c>
      <c r="T535" s="259">
        <v>0</v>
      </c>
      <c r="U535" s="258">
        <v>0</v>
      </c>
      <c r="V535" s="280" t="s">
        <v>235</v>
      </c>
      <c r="W535" s="275">
        <v>409</v>
      </c>
      <c r="X535" s="258">
        <v>2967760.34</v>
      </c>
      <c r="Y535" s="275">
        <v>0</v>
      </c>
      <c r="Z535" s="275">
        <v>0</v>
      </c>
      <c r="AA535" s="275">
        <v>0</v>
      </c>
      <c r="AB535" s="275">
        <v>0</v>
      </c>
      <c r="AC535" s="275">
        <v>0</v>
      </c>
      <c r="AD535" s="275">
        <v>0</v>
      </c>
      <c r="AE535" s="275">
        <v>0</v>
      </c>
      <c r="AF535" s="275">
        <v>0</v>
      </c>
      <c r="AG535" s="275">
        <v>0</v>
      </c>
      <c r="AH535" s="275">
        <v>0</v>
      </c>
      <c r="AI535" s="275">
        <v>0</v>
      </c>
      <c r="AJ535" s="275">
        <v>93228.07</v>
      </c>
      <c r="AK535" s="275">
        <v>46614.04</v>
      </c>
      <c r="AL535" s="275">
        <v>0</v>
      </c>
    </row>
    <row r="536" spans="1:38" s="38" customFormat="1" ht="12" hidden="1" customHeight="1" x14ac:dyDescent="0.2">
      <c r="A536" s="249">
        <v>162</v>
      </c>
      <c r="B536" s="250" t="s">
        <v>1899</v>
      </c>
      <c r="C536" s="254">
        <v>78.239904527485649</v>
      </c>
      <c r="D536" s="263">
        <v>1987</v>
      </c>
      <c r="E536" s="277">
        <v>2024</v>
      </c>
      <c r="F536" s="254">
        <v>453294</v>
      </c>
      <c r="G536" s="256">
        <v>6747068.4000000004</v>
      </c>
      <c r="H536" s="258">
        <v>0</v>
      </c>
      <c r="I536" s="279">
        <v>0</v>
      </c>
      <c r="J536" s="279">
        <v>0</v>
      </c>
      <c r="K536" s="279">
        <v>0</v>
      </c>
      <c r="L536" s="279">
        <v>0</v>
      </c>
      <c r="M536" s="279">
        <v>0</v>
      </c>
      <c r="N536" s="258"/>
      <c r="O536" s="258">
        <v>0</v>
      </c>
      <c r="P536" s="258"/>
      <c r="Q536" s="258">
        <v>0</v>
      </c>
      <c r="R536" s="258"/>
      <c r="S536" s="258">
        <v>0</v>
      </c>
      <c r="T536" s="259">
        <v>0</v>
      </c>
      <c r="U536" s="258">
        <v>0</v>
      </c>
      <c r="V536" s="280" t="s">
        <v>235</v>
      </c>
      <c r="W536" s="275">
        <v>888</v>
      </c>
      <c r="X536" s="258">
        <v>6443450.3200000003</v>
      </c>
      <c r="Y536" s="275">
        <v>0</v>
      </c>
      <c r="Z536" s="275">
        <v>0</v>
      </c>
      <c r="AA536" s="275">
        <v>0</v>
      </c>
      <c r="AB536" s="275">
        <v>0</v>
      </c>
      <c r="AC536" s="275">
        <v>0</v>
      </c>
      <c r="AD536" s="275">
        <v>0</v>
      </c>
      <c r="AE536" s="275">
        <v>0</v>
      </c>
      <c r="AF536" s="275">
        <v>0</v>
      </c>
      <c r="AG536" s="275">
        <v>0</v>
      </c>
      <c r="AH536" s="275">
        <v>0</v>
      </c>
      <c r="AI536" s="275">
        <v>0</v>
      </c>
      <c r="AJ536" s="275">
        <v>202412.05</v>
      </c>
      <c r="AK536" s="275">
        <v>101206.03</v>
      </c>
      <c r="AL536" s="275">
        <v>0</v>
      </c>
    </row>
    <row r="537" spans="1:38" s="38" customFormat="1" ht="33.75" hidden="1" customHeight="1" x14ac:dyDescent="0.2">
      <c r="A537" s="322" t="s">
        <v>149</v>
      </c>
      <c r="B537" s="322"/>
      <c r="C537" s="254"/>
      <c r="D537" s="263">
        <v>0</v>
      </c>
      <c r="E537" s="277"/>
      <c r="F537" s="254">
        <v>0</v>
      </c>
      <c r="G537" s="256">
        <v>9854670.8500000015</v>
      </c>
      <c r="H537" s="256">
        <v>0</v>
      </c>
      <c r="I537" s="256">
        <v>0</v>
      </c>
      <c r="J537" s="256">
        <v>0</v>
      </c>
      <c r="K537" s="256">
        <v>0</v>
      </c>
      <c r="L537" s="256">
        <v>0</v>
      </c>
      <c r="M537" s="256">
        <v>0</v>
      </c>
      <c r="N537" s="256">
        <v>0</v>
      </c>
      <c r="O537" s="256">
        <v>0</v>
      </c>
      <c r="P537" s="256">
        <v>0</v>
      </c>
      <c r="Q537" s="256">
        <v>0</v>
      </c>
      <c r="R537" s="256">
        <v>0</v>
      </c>
      <c r="S537" s="256">
        <v>0</v>
      </c>
      <c r="T537" s="278">
        <v>0</v>
      </c>
      <c r="U537" s="256">
        <v>0</v>
      </c>
      <c r="V537" s="256" t="s">
        <v>202</v>
      </c>
      <c r="W537" s="256">
        <v>1297</v>
      </c>
      <c r="X537" s="256">
        <v>9411210.6600000001</v>
      </c>
      <c r="Y537" s="256">
        <v>0</v>
      </c>
      <c r="Z537" s="256">
        <v>0</v>
      </c>
      <c r="AA537" s="256">
        <v>0</v>
      </c>
      <c r="AB537" s="256">
        <v>0</v>
      </c>
      <c r="AC537" s="256">
        <v>0</v>
      </c>
      <c r="AD537" s="256">
        <v>0</v>
      </c>
      <c r="AE537" s="256">
        <v>0</v>
      </c>
      <c r="AF537" s="256">
        <v>0</v>
      </c>
      <c r="AG537" s="256">
        <v>0</v>
      </c>
      <c r="AH537" s="256">
        <v>0</v>
      </c>
      <c r="AI537" s="256">
        <v>0</v>
      </c>
      <c r="AJ537" s="256">
        <v>295640.12</v>
      </c>
      <c r="AK537" s="256">
        <v>147820.07</v>
      </c>
      <c r="AL537" s="256">
        <v>0</v>
      </c>
    </row>
    <row r="538" spans="1:38" s="38" customFormat="1" ht="12" hidden="1" customHeight="1" x14ac:dyDescent="0.2">
      <c r="A538" s="332" t="s">
        <v>150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  <c r="Z538" s="333"/>
      <c r="AA538" s="333"/>
      <c r="AB538" s="333"/>
      <c r="AC538" s="333"/>
      <c r="AD538" s="333"/>
      <c r="AE538" s="333"/>
      <c r="AF538" s="333"/>
      <c r="AG538" s="333"/>
      <c r="AH538" s="333"/>
      <c r="AI538" s="333"/>
      <c r="AJ538" s="333"/>
      <c r="AK538" s="333"/>
      <c r="AL538" s="334"/>
    </row>
    <row r="539" spans="1:38" s="38" customFormat="1" ht="12" hidden="1" customHeight="1" x14ac:dyDescent="0.2">
      <c r="A539" s="249">
        <v>163</v>
      </c>
      <c r="B539" s="250" t="s">
        <v>1905</v>
      </c>
      <c r="C539" s="254">
        <v>46.956338693817997</v>
      </c>
      <c r="D539" s="263">
        <v>1900</v>
      </c>
      <c r="E539" s="277">
        <v>2024</v>
      </c>
      <c r="F539" s="254">
        <v>183580.46</v>
      </c>
      <c r="G539" s="256">
        <v>1663972.95</v>
      </c>
      <c r="H539" s="258">
        <v>0</v>
      </c>
      <c r="I539" s="279">
        <v>0</v>
      </c>
      <c r="J539" s="279">
        <v>0</v>
      </c>
      <c r="K539" s="279">
        <v>0</v>
      </c>
      <c r="L539" s="279">
        <v>0</v>
      </c>
      <c r="M539" s="279">
        <v>0</v>
      </c>
      <c r="N539" s="258"/>
      <c r="O539" s="258">
        <v>0</v>
      </c>
      <c r="P539" s="258"/>
      <c r="Q539" s="258">
        <v>0</v>
      </c>
      <c r="R539" s="258"/>
      <c r="S539" s="258">
        <v>0</v>
      </c>
      <c r="T539" s="259">
        <v>0</v>
      </c>
      <c r="U539" s="258">
        <v>0</v>
      </c>
      <c r="V539" s="280" t="s">
        <v>235</v>
      </c>
      <c r="W539" s="275">
        <v>219</v>
      </c>
      <c r="X539" s="258">
        <v>1589094.17</v>
      </c>
      <c r="Y539" s="275">
        <v>0</v>
      </c>
      <c r="Z539" s="275">
        <v>0</v>
      </c>
      <c r="AA539" s="275">
        <v>0</v>
      </c>
      <c r="AB539" s="275">
        <v>0</v>
      </c>
      <c r="AC539" s="275">
        <v>0</v>
      </c>
      <c r="AD539" s="275">
        <v>0</v>
      </c>
      <c r="AE539" s="275">
        <v>0</v>
      </c>
      <c r="AF539" s="275">
        <v>0</v>
      </c>
      <c r="AG539" s="275">
        <v>0</v>
      </c>
      <c r="AH539" s="275">
        <v>0</v>
      </c>
      <c r="AI539" s="275">
        <v>0</v>
      </c>
      <c r="AJ539" s="275">
        <v>49919.19</v>
      </c>
      <c r="AK539" s="275">
        <v>24959.59</v>
      </c>
      <c r="AL539" s="275">
        <v>0</v>
      </c>
    </row>
    <row r="540" spans="1:38" s="38" customFormat="1" ht="12" hidden="1" customHeight="1" x14ac:dyDescent="0.2">
      <c r="A540" s="249">
        <v>164</v>
      </c>
      <c r="B540" s="250" t="s">
        <v>1907</v>
      </c>
      <c r="C540" s="254">
        <v>54.036610558251319</v>
      </c>
      <c r="D540" s="263">
        <v>1988</v>
      </c>
      <c r="E540" s="277">
        <v>2024</v>
      </c>
      <c r="F540" s="254">
        <v>626795.27</v>
      </c>
      <c r="G540" s="256">
        <v>6540075.5999999996</v>
      </c>
      <c r="H540" s="258">
        <v>0</v>
      </c>
      <c r="I540" s="279">
        <v>0</v>
      </c>
      <c r="J540" s="279">
        <v>0</v>
      </c>
      <c r="K540" s="279">
        <v>0</v>
      </c>
      <c r="L540" s="279">
        <v>0</v>
      </c>
      <c r="M540" s="279">
        <v>0</v>
      </c>
      <c r="N540" s="258"/>
      <c r="O540" s="258">
        <v>0</v>
      </c>
      <c r="P540" s="258"/>
      <c r="Q540" s="258">
        <v>0</v>
      </c>
      <c r="R540" s="258"/>
      <c r="S540" s="258">
        <v>0</v>
      </c>
      <c r="T540" s="259">
        <v>0</v>
      </c>
      <c r="U540" s="258">
        <v>0</v>
      </c>
      <c r="V540" s="280" t="s">
        <v>234</v>
      </c>
      <c r="W540" s="275">
        <v>740</v>
      </c>
      <c r="X540" s="258">
        <v>6245772.2000000002</v>
      </c>
      <c r="Y540" s="275">
        <v>0</v>
      </c>
      <c r="Z540" s="275">
        <v>0</v>
      </c>
      <c r="AA540" s="275">
        <v>0</v>
      </c>
      <c r="AB540" s="275">
        <v>0</v>
      </c>
      <c r="AC540" s="275">
        <v>0</v>
      </c>
      <c r="AD540" s="275">
        <v>0</v>
      </c>
      <c r="AE540" s="275">
        <v>0</v>
      </c>
      <c r="AF540" s="275">
        <v>0</v>
      </c>
      <c r="AG540" s="275">
        <v>0</v>
      </c>
      <c r="AH540" s="275">
        <v>0</v>
      </c>
      <c r="AI540" s="275">
        <v>0</v>
      </c>
      <c r="AJ540" s="275">
        <v>196202.27</v>
      </c>
      <c r="AK540" s="275">
        <v>98101.13</v>
      </c>
      <c r="AL540" s="275">
        <v>0</v>
      </c>
    </row>
    <row r="541" spans="1:38" s="38" customFormat="1" ht="12" hidden="1" customHeight="1" x14ac:dyDescent="0.2">
      <c r="A541" s="249">
        <v>165</v>
      </c>
      <c r="B541" s="250" t="s">
        <v>1913</v>
      </c>
      <c r="C541" s="254">
        <v>120.40286775602904</v>
      </c>
      <c r="D541" s="263">
        <v>1887</v>
      </c>
      <c r="E541" s="277">
        <v>2024</v>
      </c>
      <c r="F541" s="254">
        <v>119018.53</v>
      </c>
      <c r="G541" s="256">
        <v>2621327.25</v>
      </c>
      <c r="H541" s="258">
        <v>0</v>
      </c>
      <c r="I541" s="279">
        <v>0</v>
      </c>
      <c r="J541" s="279">
        <v>0</v>
      </c>
      <c r="K541" s="279">
        <v>0</v>
      </c>
      <c r="L541" s="279">
        <v>0</v>
      </c>
      <c r="M541" s="279">
        <v>0</v>
      </c>
      <c r="N541" s="258"/>
      <c r="O541" s="258">
        <v>0</v>
      </c>
      <c r="P541" s="258"/>
      <c r="Q541" s="258">
        <v>0</v>
      </c>
      <c r="R541" s="258"/>
      <c r="S541" s="258">
        <v>0</v>
      </c>
      <c r="T541" s="259">
        <v>0</v>
      </c>
      <c r="U541" s="258">
        <v>0</v>
      </c>
      <c r="V541" s="280" t="s">
        <v>235</v>
      </c>
      <c r="W541" s="275">
        <v>345</v>
      </c>
      <c r="X541" s="258">
        <v>2503367.52</v>
      </c>
      <c r="Y541" s="275">
        <v>0</v>
      </c>
      <c r="Z541" s="275">
        <v>0</v>
      </c>
      <c r="AA541" s="275">
        <v>0</v>
      </c>
      <c r="AB541" s="275">
        <v>0</v>
      </c>
      <c r="AC541" s="275">
        <v>0</v>
      </c>
      <c r="AD541" s="275">
        <v>0</v>
      </c>
      <c r="AE541" s="275">
        <v>0</v>
      </c>
      <c r="AF541" s="275">
        <v>0</v>
      </c>
      <c r="AG541" s="275">
        <v>0</v>
      </c>
      <c r="AH541" s="275">
        <v>0</v>
      </c>
      <c r="AI541" s="275">
        <v>0</v>
      </c>
      <c r="AJ541" s="275">
        <v>78639.820000000007</v>
      </c>
      <c r="AK541" s="275">
        <v>39319.910000000003</v>
      </c>
      <c r="AL541" s="275">
        <v>0</v>
      </c>
    </row>
    <row r="542" spans="1:38" s="38" customFormat="1" ht="35.25" hidden="1" customHeight="1" x14ac:dyDescent="0.2">
      <c r="A542" s="322" t="s">
        <v>151</v>
      </c>
      <c r="B542" s="322"/>
      <c r="C542" s="254"/>
      <c r="D542" s="263"/>
      <c r="E542" s="277"/>
      <c r="F542" s="254"/>
      <c r="G542" s="256">
        <v>10825375.800000001</v>
      </c>
      <c r="H542" s="256">
        <v>0</v>
      </c>
      <c r="I542" s="256">
        <v>0</v>
      </c>
      <c r="J542" s="256">
        <v>0</v>
      </c>
      <c r="K542" s="256">
        <v>0</v>
      </c>
      <c r="L542" s="256">
        <v>0</v>
      </c>
      <c r="M542" s="256">
        <v>0</v>
      </c>
      <c r="N542" s="256">
        <v>0</v>
      </c>
      <c r="O542" s="256">
        <v>0</v>
      </c>
      <c r="P542" s="256">
        <v>0</v>
      </c>
      <c r="Q542" s="256">
        <v>0</v>
      </c>
      <c r="R542" s="256">
        <v>0</v>
      </c>
      <c r="S542" s="256">
        <v>0</v>
      </c>
      <c r="T542" s="278">
        <v>0</v>
      </c>
      <c r="U542" s="256">
        <v>0</v>
      </c>
      <c r="V542" s="256" t="s">
        <v>202</v>
      </c>
      <c r="W542" s="256">
        <v>1304</v>
      </c>
      <c r="X542" s="256">
        <v>10338233.890000001</v>
      </c>
      <c r="Y542" s="256">
        <v>0</v>
      </c>
      <c r="Z542" s="256">
        <v>0</v>
      </c>
      <c r="AA542" s="256">
        <v>0</v>
      </c>
      <c r="AB542" s="256">
        <v>0</v>
      </c>
      <c r="AC542" s="256">
        <v>0</v>
      </c>
      <c r="AD542" s="256">
        <v>0</v>
      </c>
      <c r="AE542" s="256">
        <v>0</v>
      </c>
      <c r="AF542" s="256">
        <v>0</v>
      </c>
      <c r="AG542" s="256">
        <v>0</v>
      </c>
      <c r="AH542" s="256">
        <v>0</v>
      </c>
      <c r="AI542" s="256">
        <v>0</v>
      </c>
      <c r="AJ542" s="256">
        <v>324761.28000000003</v>
      </c>
      <c r="AK542" s="256">
        <v>162380.63</v>
      </c>
      <c r="AL542" s="256">
        <v>0</v>
      </c>
    </row>
    <row r="543" spans="1:38" s="38" customFormat="1" ht="12" hidden="1" customHeight="1" x14ac:dyDescent="0.2">
      <c r="A543" s="324" t="s">
        <v>244</v>
      </c>
      <c r="B543" s="325"/>
      <c r="C543" s="325"/>
      <c r="D543" s="325"/>
      <c r="E543" s="325"/>
      <c r="F543" s="325"/>
      <c r="G543" s="325"/>
      <c r="H543" s="325"/>
      <c r="I543" s="325"/>
      <c r="J543" s="325"/>
      <c r="K543" s="325"/>
      <c r="L543" s="325"/>
      <c r="M543" s="325"/>
      <c r="N543" s="325"/>
      <c r="O543" s="325"/>
      <c r="P543" s="325"/>
      <c r="Q543" s="325"/>
      <c r="R543" s="325"/>
      <c r="S543" s="325"/>
      <c r="T543" s="325"/>
      <c r="U543" s="325"/>
      <c r="V543" s="325"/>
      <c r="W543" s="325"/>
      <c r="X543" s="325"/>
      <c r="Y543" s="325"/>
      <c r="Z543" s="325"/>
      <c r="AA543" s="325"/>
      <c r="AB543" s="325"/>
      <c r="AC543" s="325"/>
      <c r="AD543" s="325"/>
      <c r="AE543" s="325"/>
      <c r="AF543" s="325"/>
      <c r="AG543" s="325"/>
      <c r="AH543" s="325"/>
      <c r="AI543" s="325"/>
      <c r="AJ543" s="325"/>
      <c r="AK543" s="325"/>
      <c r="AL543" s="326"/>
    </row>
    <row r="544" spans="1:38" s="38" customFormat="1" ht="12" hidden="1" customHeight="1" x14ac:dyDescent="0.2">
      <c r="A544" s="249">
        <v>166</v>
      </c>
      <c r="B544" s="250" t="s">
        <v>1914</v>
      </c>
      <c r="C544" s="254">
        <v>63.488507094158834</v>
      </c>
      <c r="D544" s="263">
        <v>1983</v>
      </c>
      <c r="E544" s="277">
        <v>2024</v>
      </c>
      <c r="F544" s="254">
        <v>277523.23</v>
      </c>
      <c r="G544" s="256">
        <v>3723044.51</v>
      </c>
      <c r="H544" s="258">
        <v>0</v>
      </c>
      <c r="I544" s="279">
        <v>0</v>
      </c>
      <c r="J544" s="279">
        <v>0</v>
      </c>
      <c r="K544" s="279">
        <v>0</v>
      </c>
      <c r="L544" s="279">
        <v>0</v>
      </c>
      <c r="M544" s="279">
        <v>0</v>
      </c>
      <c r="N544" s="258"/>
      <c r="O544" s="258">
        <v>0</v>
      </c>
      <c r="P544" s="258"/>
      <c r="Q544" s="258">
        <v>0</v>
      </c>
      <c r="R544" s="258"/>
      <c r="S544" s="258">
        <v>0</v>
      </c>
      <c r="T544" s="259">
        <v>0</v>
      </c>
      <c r="U544" s="258">
        <v>0</v>
      </c>
      <c r="V544" s="280" t="s">
        <v>235</v>
      </c>
      <c r="W544" s="275">
        <v>490</v>
      </c>
      <c r="X544" s="258">
        <v>3555507.5</v>
      </c>
      <c r="Y544" s="275">
        <v>0</v>
      </c>
      <c r="Z544" s="275">
        <v>0</v>
      </c>
      <c r="AA544" s="275">
        <v>0</v>
      </c>
      <c r="AB544" s="275">
        <v>0</v>
      </c>
      <c r="AC544" s="275">
        <v>0</v>
      </c>
      <c r="AD544" s="275">
        <v>0</v>
      </c>
      <c r="AE544" s="275">
        <v>0</v>
      </c>
      <c r="AF544" s="275">
        <v>0</v>
      </c>
      <c r="AG544" s="275">
        <v>0</v>
      </c>
      <c r="AH544" s="275">
        <v>0</v>
      </c>
      <c r="AI544" s="275">
        <v>0</v>
      </c>
      <c r="AJ544" s="275">
        <v>111691.34</v>
      </c>
      <c r="AK544" s="275">
        <v>55845.67</v>
      </c>
      <c r="AL544" s="275">
        <v>0</v>
      </c>
    </row>
    <row r="545" spans="1:38" s="38" customFormat="1" ht="12" hidden="1" customHeight="1" x14ac:dyDescent="0.2">
      <c r="A545" s="249">
        <v>167</v>
      </c>
      <c r="B545" s="250" t="s">
        <v>1921</v>
      </c>
      <c r="C545" s="254">
        <v>41.851478908848968</v>
      </c>
      <c r="D545" s="263">
        <v>1972</v>
      </c>
      <c r="E545" s="277">
        <v>2024</v>
      </c>
      <c r="F545" s="254">
        <v>131900.32</v>
      </c>
      <c r="G545" s="256">
        <v>3277038.96</v>
      </c>
      <c r="H545" s="258">
        <v>0</v>
      </c>
      <c r="I545" s="279">
        <v>0</v>
      </c>
      <c r="J545" s="279">
        <v>0</v>
      </c>
      <c r="K545" s="279">
        <v>0</v>
      </c>
      <c r="L545" s="279">
        <v>0</v>
      </c>
      <c r="M545" s="279">
        <v>0</v>
      </c>
      <c r="N545" s="258"/>
      <c r="O545" s="258">
        <v>0</v>
      </c>
      <c r="P545" s="258"/>
      <c r="Q545" s="258">
        <v>0</v>
      </c>
      <c r="R545" s="258"/>
      <c r="S545" s="258">
        <v>0</v>
      </c>
      <c r="T545" s="259">
        <v>0</v>
      </c>
      <c r="U545" s="258">
        <v>0</v>
      </c>
      <c r="V545" s="280" t="s">
        <v>235</v>
      </c>
      <c r="W545" s="275">
        <v>431.3</v>
      </c>
      <c r="X545" s="258">
        <v>3129572.21</v>
      </c>
      <c r="Y545" s="275">
        <v>0</v>
      </c>
      <c r="Z545" s="275">
        <v>0</v>
      </c>
      <c r="AA545" s="275">
        <v>0</v>
      </c>
      <c r="AB545" s="275">
        <v>0</v>
      </c>
      <c r="AC545" s="275">
        <v>0</v>
      </c>
      <c r="AD545" s="275">
        <v>0</v>
      </c>
      <c r="AE545" s="275">
        <v>0</v>
      </c>
      <c r="AF545" s="275">
        <v>0</v>
      </c>
      <c r="AG545" s="275">
        <v>0</v>
      </c>
      <c r="AH545" s="275">
        <v>0</v>
      </c>
      <c r="AI545" s="275">
        <v>0</v>
      </c>
      <c r="AJ545" s="275">
        <v>98311.17</v>
      </c>
      <c r="AK545" s="275">
        <v>49155.58</v>
      </c>
      <c r="AL545" s="275">
        <v>0</v>
      </c>
    </row>
    <row r="546" spans="1:38" s="38" customFormat="1" ht="12" hidden="1" customHeight="1" x14ac:dyDescent="0.2">
      <c r="A546" s="249">
        <v>168</v>
      </c>
      <c r="B546" s="250" t="s">
        <v>1922</v>
      </c>
      <c r="C546" s="254">
        <v>119.02188518518518</v>
      </c>
      <c r="D546" s="263">
        <v>1972</v>
      </c>
      <c r="E546" s="277">
        <v>2024</v>
      </c>
      <c r="F546" s="254">
        <v>120763.93</v>
      </c>
      <c r="G546" s="256">
        <v>3977073.01</v>
      </c>
      <c r="H546" s="258">
        <v>0</v>
      </c>
      <c r="I546" s="279">
        <v>0</v>
      </c>
      <c r="J546" s="279">
        <v>0</v>
      </c>
      <c r="K546" s="279">
        <v>0</v>
      </c>
      <c r="L546" s="279">
        <v>0</v>
      </c>
      <c r="M546" s="279">
        <v>0</v>
      </c>
      <c r="N546" s="258"/>
      <c r="O546" s="258">
        <v>0</v>
      </c>
      <c r="P546" s="258"/>
      <c r="Q546" s="258">
        <v>0</v>
      </c>
      <c r="R546" s="258"/>
      <c r="S546" s="258">
        <v>0</v>
      </c>
      <c r="T546" s="259">
        <v>0</v>
      </c>
      <c r="U546" s="258">
        <v>0</v>
      </c>
      <c r="V546" s="280" t="s">
        <v>234</v>
      </c>
      <c r="W546" s="275">
        <v>450</v>
      </c>
      <c r="X546" s="258">
        <v>3798104.72</v>
      </c>
      <c r="Y546" s="275">
        <v>0</v>
      </c>
      <c r="Z546" s="275">
        <v>0</v>
      </c>
      <c r="AA546" s="275">
        <v>0</v>
      </c>
      <c r="AB546" s="275">
        <v>0</v>
      </c>
      <c r="AC546" s="275">
        <v>0</v>
      </c>
      <c r="AD546" s="275">
        <v>0</v>
      </c>
      <c r="AE546" s="275">
        <v>0</v>
      </c>
      <c r="AF546" s="275">
        <v>0</v>
      </c>
      <c r="AG546" s="275">
        <v>0</v>
      </c>
      <c r="AH546" s="275">
        <v>0</v>
      </c>
      <c r="AI546" s="275">
        <v>0</v>
      </c>
      <c r="AJ546" s="275">
        <v>119312.19</v>
      </c>
      <c r="AK546" s="275">
        <v>59656.1</v>
      </c>
      <c r="AL546" s="275">
        <v>0</v>
      </c>
    </row>
    <row r="547" spans="1:38" s="38" customFormat="1" ht="46.5" hidden="1" customHeight="1" x14ac:dyDescent="0.2">
      <c r="A547" s="323" t="s">
        <v>243</v>
      </c>
      <c r="B547" s="323"/>
      <c r="C547" s="254"/>
      <c r="D547" s="263"/>
      <c r="E547" s="277"/>
      <c r="F547" s="254"/>
      <c r="G547" s="256">
        <v>10977156.48</v>
      </c>
      <c r="H547" s="256">
        <v>0</v>
      </c>
      <c r="I547" s="256">
        <v>0</v>
      </c>
      <c r="J547" s="256">
        <v>0</v>
      </c>
      <c r="K547" s="256">
        <v>0</v>
      </c>
      <c r="L547" s="256">
        <v>0</v>
      </c>
      <c r="M547" s="256">
        <v>0</v>
      </c>
      <c r="N547" s="256">
        <v>0</v>
      </c>
      <c r="O547" s="256">
        <v>0</v>
      </c>
      <c r="P547" s="256">
        <v>0</v>
      </c>
      <c r="Q547" s="256">
        <v>0</v>
      </c>
      <c r="R547" s="256">
        <v>0</v>
      </c>
      <c r="S547" s="256">
        <v>0</v>
      </c>
      <c r="T547" s="278">
        <v>0</v>
      </c>
      <c r="U547" s="256">
        <v>0</v>
      </c>
      <c r="V547" s="256" t="s">
        <v>202</v>
      </c>
      <c r="W547" s="256">
        <v>1371.3</v>
      </c>
      <c r="X547" s="256">
        <v>10483184.43</v>
      </c>
      <c r="Y547" s="256">
        <v>0</v>
      </c>
      <c r="Z547" s="256">
        <v>0</v>
      </c>
      <c r="AA547" s="256">
        <v>0</v>
      </c>
      <c r="AB547" s="256">
        <v>0</v>
      </c>
      <c r="AC547" s="256">
        <v>0</v>
      </c>
      <c r="AD547" s="256">
        <v>0</v>
      </c>
      <c r="AE547" s="256">
        <v>0</v>
      </c>
      <c r="AF547" s="256">
        <v>0</v>
      </c>
      <c r="AG547" s="256">
        <v>0</v>
      </c>
      <c r="AH547" s="256">
        <v>0</v>
      </c>
      <c r="AI547" s="256">
        <v>0</v>
      </c>
      <c r="AJ547" s="256">
        <v>329314.7</v>
      </c>
      <c r="AK547" s="256">
        <v>164657.35</v>
      </c>
      <c r="AL547" s="256">
        <v>0</v>
      </c>
    </row>
    <row r="548" spans="1:38" s="38" customFormat="1" ht="12" hidden="1" customHeight="1" x14ac:dyDescent="0.2">
      <c r="A548" s="332" t="s">
        <v>155</v>
      </c>
      <c r="B548" s="333"/>
      <c r="C548" s="333"/>
      <c r="D548" s="333"/>
      <c r="E548" s="333"/>
      <c r="F548" s="333"/>
      <c r="G548" s="333"/>
      <c r="H548" s="333"/>
      <c r="I548" s="333"/>
      <c r="J548" s="333"/>
      <c r="K548" s="333"/>
      <c r="L548" s="333"/>
      <c r="M548" s="333"/>
      <c r="N548" s="333"/>
      <c r="O548" s="333"/>
      <c r="P548" s="333"/>
      <c r="Q548" s="333"/>
      <c r="R548" s="333"/>
      <c r="S548" s="333"/>
      <c r="T548" s="333"/>
      <c r="U548" s="333"/>
      <c r="V548" s="333"/>
      <c r="W548" s="333"/>
      <c r="X548" s="333"/>
      <c r="Y548" s="333"/>
      <c r="Z548" s="333"/>
      <c r="AA548" s="333"/>
      <c r="AB548" s="333"/>
      <c r="AC548" s="333"/>
      <c r="AD548" s="333"/>
      <c r="AE548" s="333"/>
      <c r="AF548" s="333"/>
      <c r="AG548" s="333"/>
      <c r="AH548" s="333"/>
      <c r="AI548" s="333"/>
      <c r="AJ548" s="333"/>
      <c r="AK548" s="333"/>
      <c r="AL548" s="334"/>
    </row>
    <row r="549" spans="1:38" s="38" customFormat="1" ht="12" hidden="1" customHeight="1" x14ac:dyDescent="0.2">
      <c r="A549" s="249">
        <v>169</v>
      </c>
      <c r="B549" s="250" t="s">
        <v>1924</v>
      </c>
      <c r="C549" s="254">
        <v>72.626576001480259</v>
      </c>
      <c r="D549" s="263">
        <v>1965</v>
      </c>
      <c r="E549" s="277">
        <v>2024</v>
      </c>
      <c r="F549" s="254">
        <v>236010.44</v>
      </c>
      <c r="G549" s="256">
        <v>3376093.08</v>
      </c>
      <c r="H549" s="258">
        <v>0</v>
      </c>
      <c r="I549" s="279">
        <v>0</v>
      </c>
      <c r="J549" s="279">
        <v>0</v>
      </c>
      <c r="K549" s="279">
        <v>0</v>
      </c>
      <c r="L549" s="279">
        <v>0</v>
      </c>
      <c r="M549" s="279">
        <v>0</v>
      </c>
      <c r="N549" s="258"/>
      <c r="O549" s="258">
        <v>0</v>
      </c>
      <c r="P549" s="258"/>
      <c r="Q549" s="258">
        <v>0</v>
      </c>
      <c r="R549" s="258"/>
      <c r="S549" s="258">
        <v>0</v>
      </c>
      <c r="T549" s="259">
        <v>0</v>
      </c>
      <c r="U549" s="258">
        <v>0</v>
      </c>
      <c r="V549" s="280" t="s">
        <v>234</v>
      </c>
      <c r="W549" s="275">
        <v>382</v>
      </c>
      <c r="X549" s="258">
        <v>3224168.89</v>
      </c>
      <c r="Y549" s="275">
        <v>0</v>
      </c>
      <c r="Z549" s="275">
        <v>0</v>
      </c>
      <c r="AA549" s="275">
        <v>0</v>
      </c>
      <c r="AB549" s="275">
        <v>0</v>
      </c>
      <c r="AC549" s="275">
        <v>0</v>
      </c>
      <c r="AD549" s="275">
        <v>0</v>
      </c>
      <c r="AE549" s="275">
        <v>0</v>
      </c>
      <c r="AF549" s="275">
        <v>0</v>
      </c>
      <c r="AG549" s="275">
        <v>0</v>
      </c>
      <c r="AH549" s="275">
        <v>0</v>
      </c>
      <c r="AI549" s="275">
        <v>0</v>
      </c>
      <c r="AJ549" s="275">
        <v>101282.79</v>
      </c>
      <c r="AK549" s="275">
        <v>50641.4</v>
      </c>
      <c r="AL549" s="275">
        <v>0</v>
      </c>
    </row>
    <row r="550" spans="1:38" s="38" customFormat="1" ht="12" hidden="1" customHeight="1" x14ac:dyDescent="0.2">
      <c r="A550" s="249">
        <v>170</v>
      </c>
      <c r="B550" s="250" t="s">
        <v>1933</v>
      </c>
      <c r="C550" s="254">
        <v>59.84039039039039</v>
      </c>
      <c r="D550" s="263">
        <v>1957</v>
      </c>
      <c r="E550" s="277">
        <v>2024</v>
      </c>
      <c r="F550" s="254">
        <v>455335.5</v>
      </c>
      <c r="G550" s="256">
        <v>5098291.55</v>
      </c>
      <c r="H550" s="258">
        <v>0</v>
      </c>
      <c r="I550" s="279">
        <v>0</v>
      </c>
      <c r="J550" s="279">
        <v>0</v>
      </c>
      <c r="K550" s="279">
        <v>0</v>
      </c>
      <c r="L550" s="279">
        <v>0</v>
      </c>
      <c r="M550" s="279">
        <v>0</v>
      </c>
      <c r="N550" s="258"/>
      <c r="O550" s="258">
        <v>0</v>
      </c>
      <c r="P550" s="258"/>
      <c r="Q550" s="258">
        <v>0</v>
      </c>
      <c r="R550" s="258"/>
      <c r="S550" s="258">
        <v>0</v>
      </c>
      <c r="T550" s="259">
        <v>0</v>
      </c>
      <c r="U550" s="258">
        <v>0</v>
      </c>
      <c r="V550" s="280" t="s">
        <v>235</v>
      </c>
      <c r="W550" s="275">
        <v>671</v>
      </c>
      <c r="X550" s="258">
        <v>4868868.43</v>
      </c>
      <c r="Y550" s="275">
        <v>0</v>
      </c>
      <c r="Z550" s="275">
        <v>0</v>
      </c>
      <c r="AA550" s="275">
        <v>0</v>
      </c>
      <c r="AB550" s="275">
        <v>0</v>
      </c>
      <c r="AC550" s="275">
        <v>0</v>
      </c>
      <c r="AD550" s="275">
        <v>0</v>
      </c>
      <c r="AE550" s="275">
        <v>0</v>
      </c>
      <c r="AF550" s="275">
        <v>0</v>
      </c>
      <c r="AG550" s="275">
        <v>0</v>
      </c>
      <c r="AH550" s="275">
        <v>0</v>
      </c>
      <c r="AI550" s="275">
        <v>0</v>
      </c>
      <c r="AJ550" s="275">
        <v>152948.75</v>
      </c>
      <c r="AK550" s="275">
        <v>76474.37</v>
      </c>
      <c r="AL550" s="275">
        <v>0</v>
      </c>
    </row>
    <row r="551" spans="1:38" s="38" customFormat="1" ht="12" hidden="1" customHeight="1" x14ac:dyDescent="0.2">
      <c r="A551" s="249">
        <v>171</v>
      </c>
      <c r="B551" s="250" t="s">
        <v>1957</v>
      </c>
      <c r="C551" s="254">
        <v>23.015888093611</v>
      </c>
      <c r="D551" s="263">
        <v>1990</v>
      </c>
      <c r="E551" s="277">
        <v>2024</v>
      </c>
      <c r="F551" s="254">
        <v>1408372.71</v>
      </c>
      <c r="G551" s="256">
        <v>7167569.3399999999</v>
      </c>
      <c r="H551" s="258">
        <v>0</v>
      </c>
      <c r="I551" s="279">
        <v>0</v>
      </c>
      <c r="J551" s="279">
        <v>0</v>
      </c>
      <c r="K551" s="279">
        <v>0</v>
      </c>
      <c r="L551" s="279">
        <v>0</v>
      </c>
      <c r="M551" s="279">
        <v>0</v>
      </c>
      <c r="N551" s="258"/>
      <c r="O551" s="258">
        <v>0</v>
      </c>
      <c r="P551" s="258"/>
      <c r="Q551" s="258">
        <v>0</v>
      </c>
      <c r="R551" s="258"/>
      <c r="S551" s="258">
        <v>0</v>
      </c>
      <c r="T551" s="259" t="s">
        <v>782</v>
      </c>
      <c r="U551" s="258">
        <v>0</v>
      </c>
      <c r="V551" s="280" t="s">
        <v>234</v>
      </c>
      <c r="W551" s="275">
        <v>811</v>
      </c>
      <c r="X551" s="258">
        <v>6845028.7199999997</v>
      </c>
      <c r="Y551" s="275">
        <v>0</v>
      </c>
      <c r="Z551" s="275">
        <v>0</v>
      </c>
      <c r="AA551" s="275">
        <v>0</v>
      </c>
      <c r="AB551" s="275">
        <v>0</v>
      </c>
      <c r="AC551" s="275">
        <v>0</v>
      </c>
      <c r="AD551" s="275">
        <v>0</v>
      </c>
      <c r="AE551" s="275">
        <v>0</v>
      </c>
      <c r="AF551" s="275">
        <v>0</v>
      </c>
      <c r="AG551" s="275">
        <v>0</v>
      </c>
      <c r="AH551" s="275">
        <v>0</v>
      </c>
      <c r="AI551" s="275">
        <v>0</v>
      </c>
      <c r="AJ551" s="275">
        <v>215027.08</v>
      </c>
      <c r="AK551" s="275">
        <v>107513.54</v>
      </c>
      <c r="AL551" s="275">
        <v>0</v>
      </c>
    </row>
    <row r="552" spans="1:38" s="38" customFormat="1" ht="12" hidden="1" customHeight="1" x14ac:dyDescent="0.2">
      <c r="A552" s="249">
        <v>172</v>
      </c>
      <c r="B552" s="250" t="s">
        <v>1966</v>
      </c>
      <c r="C552" s="254">
        <v>23.398291862043788</v>
      </c>
      <c r="D552" s="263">
        <v>1985</v>
      </c>
      <c r="E552" s="277">
        <v>2024</v>
      </c>
      <c r="F552" s="254">
        <v>1465653.24</v>
      </c>
      <c r="G552" s="256">
        <v>7618304.2800000003</v>
      </c>
      <c r="H552" s="258">
        <v>0</v>
      </c>
      <c r="I552" s="279">
        <v>0</v>
      </c>
      <c r="J552" s="279">
        <v>0</v>
      </c>
      <c r="K552" s="279">
        <v>0</v>
      </c>
      <c r="L552" s="279">
        <v>0</v>
      </c>
      <c r="M552" s="279">
        <v>0</v>
      </c>
      <c r="N552" s="258"/>
      <c r="O552" s="258">
        <v>0</v>
      </c>
      <c r="P552" s="258"/>
      <c r="Q552" s="258">
        <v>0</v>
      </c>
      <c r="R552" s="258"/>
      <c r="S552" s="258">
        <v>0</v>
      </c>
      <c r="T552" s="259" t="s">
        <v>782</v>
      </c>
      <c r="U552" s="258">
        <v>0</v>
      </c>
      <c r="V552" s="280" t="s">
        <v>234</v>
      </c>
      <c r="W552" s="275">
        <v>862</v>
      </c>
      <c r="X552" s="258">
        <v>7275480.5899999999</v>
      </c>
      <c r="Y552" s="275">
        <v>0</v>
      </c>
      <c r="Z552" s="275">
        <v>0</v>
      </c>
      <c r="AA552" s="275">
        <v>0</v>
      </c>
      <c r="AB552" s="275">
        <v>0</v>
      </c>
      <c r="AC552" s="275">
        <v>0</v>
      </c>
      <c r="AD552" s="275">
        <v>0</v>
      </c>
      <c r="AE552" s="275">
        <v>0</v>
      </c>
      <c r="AF552" s="275">
        <v>0</v>
      </c>
      <c r="AG552" s="275">
        <v>0</v>
      </c>
      <c r="AH552" s="275">
        <v>0</v>
      </c>
      <c r="AI552" s="275">
        <v>0</v>
      </c>
      <c r="AJ552" s="275">
        <v>228549.13</v>
      </c>
      <c r="AK552" s="275">
        <v>114274.56</v>
      </c>
      <c r="AL552" s="275">
        <v>0</v>
      </c>
    </row>
    <row r="553" spans="1:38" s="38" customFormat="1" ht="41.25" hidden="1" customHeight="1" x14ac:dyDescent="0.2">
      <c r="A553" s="322" t="s">
        <v>154</v>
      </c>
      <c r="B553" s="322"/>
      <c r="C553" s="254"/>
      <c r="D553" s="263"/>
      <c r="E553" s="277"/>
      <c r="F553" s="254"/>
      <c r="G553" s="256">
        <v>23260258.25</v>
      </c>
      <c r="H553" s="256">
        <v>0</v>
      </c>
      <c r="I553" s="256">
        <v>0</v>
      </c>
      <c r="J553" s="256">
        <v>0</v>
      </c>
      <c r="K553" s="256">
        <v>0</v>
      </c>
      <c r="L553" s="256">
        <v>0</v>
      </c>
      <c r="M553" s="256">
        <v>0</v>
      </c>
      <c r="N553" s="256">
        <v>0</v>
      </c>
      <c r="O553" s="256">
        <v>0</v>
      </c>
      <c r="P553" s="256">
        <v>0</v>
      </c>
      <c r="Q553" s="256">
        <v>0</v>
      </c>
      <c r="R553" s="256">
        <v>0</v>
      </c>
      <c r="S553" s="256">
        <v>0</v>
      </c>
      <c r="T553" s="278">
        <v>0</v>
      </c>
      <c r="U553" s="256">
        <v>0</v>
      </c>
      <c r="V553" s="256" t="s">
        <v>202</v>
      </c>
      <c r="W553" s="256">
        <v>2726</v>
      </c>
      <c r="X553" s="256">
        <v>22213546.629999999</v>
      </c>
      <c r="Y553" s="256">
        <v>0</v>
      </c>
      <c r="Z553" s="256">
        <v>0</v>
      </c>
      <c r="AA553" s="256">
        <v>0</v>
      </c>
      <c r="AB553" s="256">
        <v>0</v>
      </c>
      <c r="AC553" s="256">
        <v>0</v>
      </c>
      <c r="AD553" s="256">
        <v>0</v>
      </c>
      <c r="AE553" s="256">
        <v>0</v>
      </c>
      <c r="AF553" s="256">
        <v>0</v>
      </c>
      <c r="AG553" s="256">
        <v>0</v>
      </c>
      <c r="AH553" s="256">
        <v>0</v>
      </c>
      <c r="AI553" s="256">
        <v>0</v>
      </c>
      <c r="AJ553" s="256">
        <v>697807.75</v>
      </c>
      <c r="AK553" s="256">
        <v>348903.87</v>
      </c>
      <c r="AL553" s="256">
        <v>0</v>
      </c>
    </row>
    <row r="554" spans="1:38" s="38" customFormat="1" ht="12" hidden="1" customHeight="1" x14ac:dyDescent="0.2">
      <c r="A554" s="324" t="s">
        <v>247</v>
      </c>
      <c r="B554" s="325"/>
      <c r="C554" s="325"/>
      <c r="D554" s="325"/>
      <c r="E554" s="325"/>
      <c r="F554" s="325"/>
      <c r="G554" s="325"/>
      <c r="H554" s="325"/>
      <c r="I554" s="325"/>
      <c r="J554" s="325"/>
      <c r="K554" s="325"/>
      <c r="L554" s="325"/>
      <c r="M554" s="325"/>
      <c r="N554" s="325"/>
      <c r="O554" s="325"/>
      <c r="P554" s="325"/>
      <c r="Q554" s="325"/>
      <c r="R554" s="325"/>
      <c r="S554" s="325"/>
      <c r="T554" s="325"/>
      <c r="U554" s="325"/>
      <c r="V554" s="325"/>
      <c r="W554" s="325"/>
      <c r="X554" s="325"/>
      <c r="Y554" s="325"/>
      <c r="Z554" s="325"/>
      <c r="AA554" s="325"/>
      <c r="AB554" s="325"/>
      <c r="AC554" s="325"/>
      <c r="AD554" s="325"/>
      <c r="AE554" s="325"/>
      <c r="AF554" s="325"/>
      <c r="AG554" s="325"/>
      <c r="AH554" s="325"/>
      <c r="AI554" s="325"/>
      <c r="AJ554" s="325"/>
      <c r="AK554" s="325"/>
      <c r="AL554" s="326"/>
    </row>
    <row r="555" spans="1:38" s="38" customFormat="1" ht="12" hidden="1" customHeight="1" x14ac:dyDescent="0.2">
      <c r="A555" s="249">
        <v>173</v>
      </c>
      <c r="B555" s="250" t="s">
        <v>1978</v>
      </c>
      <c r="C555" s="254">
        <v>54.58048937088595</v>
      </c>
      <c r="D555" s="263">
        <v>1966</v>
      </c>
      <c r="E555" s="277">
        <v>2024</v>
      </c>
      <c r="F555" s="254">
        <v>303798.81</v>
      </c>
      <c r="G555" s="256">
        <v>3338583.18</v>
      </c>
      <c r="H555" s="258">
        <v>0</v>
      </c>
      <c r="I555" s="279">
        <v>0</v>
      </c>
      <c r="J555" s="279">
        <v>0</v>
      </c>
      <c r="K555" s="279">
        <v>0</v>
      </c>
      <c r="L555" s="279">
        <v>0</v>
      </c>
      <c r="M555" s="279">
        <v>0</v>
      </c>
      <c r="N555" s="258"/>
      <c r="O555" s="258">
        <v>0</v>
      </c>
      <c r="P555" s="258"/>
      <c r="Q555" s="258">
        <v>0</v>
      </c>
      <c r="R555" s="258"/>
      <c r="S555" s="258">
        <v>0</v>
      </c>
      <c r="T555" s="259" t="s">
        <v>782</v>
      </c>
      <c r="U555" s="258">
        <v>0</v>
      </c>
      <c r="V555" s="280" t="s">
        <v>235</v>
      </c>
      <c r="W555" s="275">
        <v>439.4</v>
      </c>
      <c r="X555" s="258">
        <v>3188346.93</v>
      </c>
      <c r="Y555" s="275">
        <v>0</v>
      </c>
      <c r="Z555" s="275">
        <v>0</v>
      </c>
      <c r="AA555" s="275">
        <v>0</v>
      </c>
      <c r="AB555" s="275">
        <v>0</v>
      </c>
      <c r="AC555" s="275">
        <v>0</v>
      </c>
      <c r="AD555" s="275">
        <v>0</v>
      </c>
      <c r="AE555" s="275">
        <v>0</v>
      </c>
      <c r="AF555" s="275">
        <v>0</v>
      </c>
      <c r="AG555" s="275">
        <v>0</v>
      </c>
      <c r="AH555" s="275">
        <v>0</v>
      </c>
      <c r="AI555" s="275">
        <v>0</v>
      </c>
      <c r="AJ555" s="275">
        <v>100157.5</v>
      </c>
      <c r="AK555" s="275">
        <v>50078.75</v>
      </c>
      <c r="AL555" s="275">
        <v>0</v>
      </c>
    </row>
    <row r="556" spans="1:38" s="38" customFormat="1" ht="12" hidden="1" customHeight="1" x14ac:dyDescent="0.2">
      <c r="A556" s="249">
        <v>174</v>
      </c>
      <c r="B556" s="250" t="s">
        <v>1979</v>
      </c>
      <c r="C556" s="287">
        <v>55.473690431147858</v>
      </c>
      <c r="D556" s="288">
        <v>1966</v>
      </c>
      <c r="E556" s="289">
        <v>2024</v>
      </c>
      <c r="F556" s="287">
        <v>320411.33</v>
      </c>
      <c r="G556" s="256">
        <v>3399367.57</v>
      </c>
      <c r="H556" s="258">
        <v>0</v>
      </c>
      <c r="I556" s="279">
        <v>0</v>
      </c>
      <c r="J556" s="279">
        <v>0</v>
      </c>
      <c r="K556" s="279">
        <v>0</v>
      </c>
      <c r="L556" s="279">
        <v>0</v>
      </c>
      <c r="M556" s="279">
        <v>0</v>
      </c>
      <c r="N556" s="258"/>
      <c r="O556" s="258">
        <v>0</v>
      </c>
      <c r="P556" s="258"/>
      <c r="Q556" s="258">
        <v>0</v>
      </c>
      <c r="R556" s="258"/>
      <c r="S556" s="258">
        <v>0</v>
      </c>
      <c r="T556" s="259" t="s">
        <v>782</v>
      </c>
      <c r="U556" s="258">
        <v>0</v>
      </c>
      <c r="V556" s="280" t="s">
        <v>235</v>
      </c>
      <c r="W556" s="275">
        <v>447.4</v>
      </c>
      <c r="X556" s="258">
        <v>3246396.03</v>
      </c>
      <c r="Y556" s="275">
        <v>0</v>
      </c>
      <c r="Z556" s="275">
        <v>0</v>
      </c>
      <c r="AA556" s="275">
        <v>0</v>
      </c>
      <c r="AB556" s="275">
        <v>0</v>
      </c>
      <c r="AC556" s="275">
        <v>0</v>
      </c>
      <c r="AD556" s="275">
        <v>0</v>
      </c>
      <c r="AE556" s="275">
        <v>0</v>
      </c>
      <c r="AF556" s="275">
        <v>0</v>
      </c>
      <c r="AG556" s="275">
        <v>0</v>
      </c>
      <c r="AH556" s="275">
        <v>0</v>
      </c>
      <c r="AI556" s="275">
        <v>0</v>
      </c>
      <c r="AJ556" s="275">
        <v>101981.03</v>
      </c>
      <c r="AK556" s="275">
        <v>50990.51</v>
      </c>
      <c r="AL556" s="275">
        <v>0</v>
      </c>
    </row>
    <row r="557" spans="1:38" s="38" customFormat="1" ht="12" hidden="1" customHeight="1" x14ac:dyDescent="0.2">
      <c r="A557" s="249">
        <v>175</v>
      </c>
      <c r="B557" s="250" t="s">
        <v>1980</v>
      </c>
      <c r="C557" s="287">
        <v>54.621377107051451</v>
      </c>
      <c r="D557" s="288">
        <v>1966</v>
      </c>
      <c r="E557" s="289">
        <v>2024</v>
      </c>
      <c r="F557" s="287">
        <v>308592.48</v>
      </c>
      <c r="G557" s="256">
        <v>3403166.6</v>
      </c>
      <c r="H557" s="258">
        <v>0</v>
      </c>
      <c r="I557" s="279">
        <v>0</v>
      </c>
      <c r="J557" s="279">
        <v>0</v>
      </c>
      <c r="K557" s="279">
        <v>0</v>
      </c>
      <c r="L557" s="279">
        <v>0</v>
      </c>
      <c r="M557" s="279">
        <v>0</v>
      </c>
      <c r="N557" s="258"/>
      <c r="O557" s="258">
        <v>0</v>
      </c>
      <c r="P557" s="258"/>
      <c r="Q557" s="258">
        <v>0</v>
      </c>
      <c r="R557" s="258"/>
      <c r="S557" s="258">
        <v>0</v>
      </c>
      <c r="T557" s="259" t="s">
        <v>782</v>
      </c>
      <c r="U557" s="258">
        <v>0</v>
      </c>
      <c r="V557" s="280" t="s">
        <v>235</v>
      </c>
      <c r="W557" s="275">
        <v>447.9</v>
      </c>
      <c r="X557" s="258">
        <v>3250024.1</v>
      </c>
      <c r="Y557" s="275">
        <v>0</v>
      </c>
      <c r="Z557" s="275">
        <v>0</v>
      </c>
      <c r="AA557" s="275">
        <v>0</v>
      </c>
      <c r="AB557" s="275">
        <v>0</v>
      </c>
      <c r="AC557" s="275">
        <v>0</v>
      </c>
      <c r="AD557" s="275">
        <v>0</v>
      </c>
      <c r="AE557" s="275">
        <v>0</v>
      </c>
      <c r="AF557" s="275">
        <v>0</v>
      </c>
      <c r="AG557" s="275">
        <v>0</v>
      </c>
      <c r="AH557" s="275">
        <v>0</v>
      </c>
      <c r="AI557" s="275">
        <v>0</v>
      </c>
      <c r="AJ557" s="275">
        <v>102095</v>
      </c>
      <c r="AK557" s="275">
        <v>51047.5</v>
      </c>
      <c r="AL557" s="275">
        <v>0</v>
      </c>
    </row>
    <row r="558" spans="1:38" ht="28.5" hidden="1" customHeight="1" x14ac:dyDescent="0.2">
      <c r="A558" s="323" t="s">
        <v>248</v>
      </c>
      <c r="B558" s="323"/>
      <c r="C558" s="281"/>
      <c r="D558" s="281"/>
      <c r="E558" s="281"/>
      <c r="F558" s="281"/>
      <c r="G558" s="282">
        <v>10141117.35</v>
      </c>
      <c r="H558" s="282">
        <v>0</v>
      </c>
      <c r="I558" s="282">
        <v>0</v>
      </c>
      <c r="J558" s="282">
        <v>0</v>
      </c>
      <c r="K558" s="282">
        <v>0</v>
      </c>
      <c r="L558" s="282">
        <v>0</v>
      </c>
      <c r="M558" s="282">
        <v>0</v>
      </c>
      <c r="N558" s="282">
        <v>0</v>
      </c>
      <c r="O558" s="282">
        <v>0</v>
      </c>
      <c r="P558" s="282">
        <v>0</v>
      </c>
      <c r="Q558" s="282">
        <v>0</v>
      </c>
      <c r="R558" s="282">
        <v>0</v>
      </c>
      <c r="S558" s="282">
        <v>0</v>
      </c>
      <c r="T558" s="290">
        <v>0</v>
      </c>
      <c r="U558" s="282">
        <v>0</v>
      </c>
      <c r="V558" s="282" t="s">
        <v>202</v>
      </c>
      <c r="W558" s="282">
        <v>1334.6999999999998</v>
      </c>
      <c r="X558" s="282">
        <v>9684767.0600000005</v>
      </c>
      <c r="Y558" s="282">
        <v>0</v>
      </c>
      <c r="Z558" s="282">
        <v>0</v>
      </c>
      <c r="AA558" s="282">
        <v>0</v>
      </c>
      <c r="AB558" s="282">
        <v>0</v>
      </c>
      <c r="AC558" s="282">
        <v>0</v>
      </c>
      <c r="AD558" s="282">
        <v>0</v>
      </c>
      <c r="AE558" s="282">
        <v>0</v>
      </c>
      <c r="AF558" s="282">
        <v>0</v>
      </c>
      <c r="AG558" s="282">
        <v>0</v>
      </c>
      <c r="AH558" s="282">
        <v>0</v>
      </c>
      <c r="AI558" s="282">
        <v>0</v>
      </c>
      <c r="AJ558" s="282">
        <v>304233.53000000003</v>
      </c>
      <c r="AK558" s="282">
        <v>152116.76</v>
      </c>
      <c r="AL558" s="282">
        <v>0</v>
      </c>
    </row>
    <row r="559" spans="1:38" s="4" customFormat="1" ht="15" customHeight="1" x14ac:dyDescent="0.2">
      <c r="A559" s="389" t="s">
        <v>2239</v>
      </c>
      <c r="B559" s="390"/>
      <c r="C559" s="390"/>
      <c r="D559" s="390"/>
      <c r="E559" s="390"/>
      <c r="F559" s="390"/>
      <c r="G559" s="390"/>
      <c r="H559" s="390"/>
      <c r="I559" s="390"/>
      <c r="J559" s="390"/>
      <c r="K559" s="390"/>
      <c r="L559" s="390"/>
      <c r="M559" s="390"/>
      <c r="N559" s="390"/>
      <c r="O559" s="390"/>
      <c r="P559" s="390"/>
      <c r="Q559" s="390"/>
      <c r="R559" s="390"/>
      <c r="S559" s="390"/>
      <c r="T559" s="390"/>
      <c r="U559" s="390"/>
      <c r="V559" s="390"/>
      <c r="W559" s="390"/>
      <c r="X559" s="390"/>
      <c r="Y559" s="390"/>
      <c r="Z559" s="390"/>
      <c r="AA559" s="390"/>
      <c r="AB559" s="390"/>
      <c r="AC559" s="390"/>
      <c r="AD559" s="390"/>
      <c r="AE559" s="390"/>
      <c r="AF559" s="390"/>
      <c r="AG559" s="390"/>
      <c r="AH559" s="390"/>
      <c r="AI559" s="390"/>
      <c r="AJ559" s="390"/>
      <c r="AK559" s="390"/>
      <c r="AL559" s="390"/>
    </row>
    <row r="560" spans="1:38" s="38" customFormat="1" ht="16.5" hidden="1" customHeight="1" x14ac:dyDescent="0.2">
      <c r="A560" s="341" t="s">
        <v>2240</v>
      </c>
      <c r="B560" s="341"/>
      <c r="C560" s="252"/>
      <c r="D560" s="252"/>
      <c r="E560" s="252"/>
      <c r="F560" s="267"/>
      <c r="G560" s="258">
        <v>7351226199.1100073</v>
      </c>
      <c r="H560" s="258">
        <v>506837850.31000006</v>
      </c>
      <c r="I560" s="258">
        <v>113532034.18000002</v>
      </c>
      <c r="J560" s="258">
        <v>38136.399999999994</v>
      </c>
      <c r="K560" s="258">
        <v>209620824.16999996</v>
      </c>
      <c r="L560" s="258">
        <v>20489.5</v>
      </c>
      <c r="M560" s="258">
        <v>105378440.66999999</v>
      </c>
      <c r="N560" s="258">
        <v>11874.5</v>
      </c>
      <c r="O560" s="258">
        <v>27891433.040000003</v>
      </c>
      <c r="P560" s="258">
        <v>8196.7000000000007</v>
      </c>
      <c r="Q560" s="258">
        <v>22569565.919999998</v>
      </c>
      <c r="R560" s="258">
        <v>10905.5</v>
      </c>
      <c r="S560" s="258">
        <v>27845552.330000002</v>
      </c>
      <c r="T560" s="257">
        <v>123</v>
      </c>
      <c r="U560" s="258">
        <v>326808761.93000007</v>
      </c>
      <c r="V560" s="258" t="s">
        <v>202</v>
      </c>
      <c r="W560" s="258">
        <v>761950.76</v>
      </c>
      <c r="X560" s="258">
        <v>6020546195.7399979</v>
      </c>
      <c r="Y560" s="258">
        <v>1639.6000000000001</v>
      </c>
      <c r="Z560" s="258">
        <v>2149445.34</v>
      </c>
      <c r="AA560" s="258">
        <v>12236.68</v>
      </c>
      <c r="AB560" s="258">
        <v>107378366.59</v>
      </c>
      <c r="AC560" s="258">
        <v>0</v>
      </c>
      <c r="AD560" s="258">
        <v>0</v>
      </c>
      <c r="AE560" s="258">
        <v>0</v>
      </c>
      <c r="AF560" s="258">
        <v>0</v>
      </c>
      <c r="AG560" s="258">
        <v>0</v>
      </c>
      <c r="AH560" s="258">
        <v>0</v>
      </c>
      <c r="AI560" s="258">
        <v>56700399.910000004</v>
      </c>
      <c r="AJ560" s="258">
        <v>220536785.90000021</v>
      </c>
      <c r="AK560" s="258">
        <v>110268393.39000002</v>
      </c>
      <c r="AL560" s="258">
        <v>0</v>
      </c>
    </row>
    <row r="561" spans="1:38" s="38" customFormat="1" ht="12" hidden="1" customHeight="1" x14ac:dyDescent="0.2">
      <c r="A561" s="342" t="s">
        <v>239</v>
      </c>
      <c r="B561" s="343"/>
      <c r="C561" s="343"/>
      <c r="D561" s="343"/>
      <c r="E561" s="343"/>
      <c r="F561" s="343"/>
      <c r="G561" s="343"/>
      <c r="H561" s="343"/>
      <c r="I561" s="343"/>
      <c r="J561" s="343"/>
      <c r="K561" s="343"/>
      <c r="L561" s="343"/>
      <c r="M561" s="343"/>
      <c r="N561" s="343"/>
      <c r="O561" s="343"/>
      <c r="P561" s="343"/>
      <c r="Q561" s="343"/>
      <c r="R561" s="343"/>
      <c r="S561" s="343"/>
      <c r="T561" s="343"/>
      <c r="U561" s="343"/>
      <c r="V561" s="343"/>
      <c r="W561" s="343"/>
      <c r="X561" s="343"/>
      <c r="Y561" s="343"/>
      <c r="Z561" s="343"/>
      <c r="AA561" s="343"/>
      <c r="AB561" s="343"/>
      <c r="AC561" s="343"/>
      <c r="AD561" s="343"/>
      <c r="AE561" s="343"/>
      <c r="AF561" s="343"/>
      <c r="AG561" s="343"/>
      <c r="AH561" s="343"/>
      <c r="AI561" s="343"/>
      <c r="AJ561" s="343"/>
      <c r="AK561" s="343"/>
      <c r="AL561" s="344"/>
    </row>
    <row r="562" spans="1:38" s="38" customFormat="1" ht="12" hidden="1" customHeight="1" x14ac:dyDescent="0.2">
      <c r="A562" s="249">
        <v>1</v>
      </c>
      <c r="B562" s="250" t="s">
        <v>822</v>
      </c>
      <c r="C562" s="254">
        <v>35.418775825204634</v>
      </c>
      <c r="D562" s="263">
        <v>1947</v>
      </c>
      <c r="E562" s="264">
        <v>2025</v>
      </c>
      <c r="F562" s="254">
        <v>1395280.07</v>
      </c>
      <c r="G562" s="256">
        <v>9793886.4499999993</v>
      </c>
      <c r="H562" s="258">
        <v>0</v>
      </c>
      <c r="I562" s="256">
        <v>0</v>
      </c>
      <c r="J562" s="256">
        <v>0</v>
      </c>
      <c r="K562" s="256">
        <v>0</v>
      </c>
      <c r="L562" s="256">
        <v>0</v>
      </c>
      <c r="M562" s="256">
        <v>0</v>
      </c>
      <c r="N562" s="258"/>
      <c r="O562" s="258">
        <v>0</v>
      </c>
      <c r="P562" s="258"/>
      <c r="Q562" s="258">
        <v>0</v>
      </c>
      <c r="R562" s="258"/>
      <c r="S562" s="258">
        <v>0</v>
      </c>
      <c r="T562" s="249">
        <v>0</v>
      </c>
      <c r="U562" s="258">
        <v>0</v>
      </c>
      <c r="V562" s="276" t="s">
        <v>235</v>
      </c>
      <c r="W562" s="258">
        <v>1289</v>
      </c>
      <c r="X562" s="258">
        <v>9353161.5600000005</v>
      </c>
      <c r="Y562" s="275">
        <v>0</v>
      </c>
      <c r="Z562" s="275">
        <v>0</v>
      </c>
      <c r="AA562" s="275">
        <v>0</v>
      </c>
      <c r="AB562" s="275">
        <v>0</v>
      </c>
      <c r="AC562" s="275">
        <v>0</v>
      </c>
      <c r="AD562" s="275">
        <v>0</v>
      </c>
      <c r="AE562" s="275">
        <v>0</v>
      </c>
      <c r="AF562" s="275">
        <v>0</v>
      </c>
      <c r="AG562" s="275">
        <v>0</v>
      </c>
      <c r="AH562" s="275">
        <v>0</v>
      </c>
      <c r="AI562" s="275">
        <v>0</v>
      </c>
      <c r="AJ562" s="275">
        <v>293816.59000000003</v>
      </c>
      <c r="AK562" s="275">
        <v>146908.29999999999</v>
      </c>
      <c r="AL562" s="275">
        <v>0</v>
      </c>
    </row>
    <row r="563" spans="1:38" s="38" customFormat="1" ht="12" hidden="1" customHeight="1" x14ac:dyDescent="0.2">
      <c r="A563" s="249">
        <v>2</v>
      </c>
      <c r="B563" s="250" t="s">
        <v>824</v>
      </c>
      <c r="C563" s="254">
        <v>25.894085540259688</v>
      </c>
      <c r="D563" s="263">
        <v>1971</v>
      </c>
      <c r="E563" s="277">
        <v>2025</v>
      </c>
      <c r="F563" s="254">
        <v>1476234.15</v>
      </c>
      <c r="G563" s="256">
        <v>9026483.4000000004</v>
      </c>
      <c r="H563" s="258">
        <v>0</v>
      </c>
      <c r="I563" s="256">
        <v>0</v>
      </c>
      <c r="J563" s="256">
        <v>0</v>
      </c>
      <c r="K563" s="256">
        <v>0</v>
      </c>
      <c r="L563" s="256">
        <v>0</v>
      </c>
      <c r="M563" s="256">
        <v>0</v>
      </c>
      <c r="N563" s="258"/>
      <c r="O563" s="258">
        <v>0</v>
      </c>
      <c r="P563" s="258"/>
      <c r="Q563" s="258">
        <v>0</v>
      </c>
      <c r="R563" s="258"/>
      <c r="S563" s="258">
        <v>0</v>
      </c>
      <c r="T563" s="249">
        <v>0</v>
      </c>
      <c r="U563" s="258">
        <v>0</v>
      </c>
      <c r="V563" s="276" t="s">
        <v>235</v>
      </c>
      <c r="W563" s="258">
        <v>1188</v>
      </c>
      <c r="X563" s="258">
        <v>8620291.6500000004</v>
      </c>
      <c r="Y563" s="275">
        <v>0</v>
      </c>
      <c r="Z563" s="275">
        <v>0</v>
      </c>
      <c r="AA563" s="275">
        <v>0</v>
      </c>
      <c r="AB563" s="275">
        <v>0</v>
      </c>
      <c r="AC563" s="275">
        <v>0</v>
      </c>
      <c r="AD563" s="275">
        <v>0</v>
      </c>
      <c r="AE563" s="275">
        <v>0</v>
      </c>
      <c r="AF563" s="275">
        <v>0</v>
      </c>
      <c r="AG563" s="275">
        <v>0</v>
      </c>
      <c r="AH563" s="275">
        <v>0</v>
      </c>
      <c r="AI563" s="275">
        <v>0</v>
      </c>
      <c r="AJ563" s="275">
        <v>270794.5</v>
      </c>
      <c r="AK563" s="275">
        <v>135397.25</v>
      </c>
      <c r="AL563" s="275">
        <v>0</v>
      </c>
    </row>
    <row r="564" spans="1:38" s="38" customFormat="1" ht="12" hidden="1" customHeight="1" x14ac:dyDescent="0.2">
      <c r="A564" s="249">
        <v>3</v>
      </c>
      <c r="B564" s="250" t="s">
        <v>826</v>
      </c>
      <c r="C564" s="254">
        <v>21.517694777552524</v>
      </c>
      <c r="D564" s="263">
        <v>1990</v>
      </c>
      <c r="E564" s="264">
        <v>2025</v>
      </c>
      <c r="F564" s="254">
        <v>1460800.58</v>
      </c>
      <c r="G564" s="256">
        <v>7096865.8200000003</v>
      </c>
      <c r="H564" s="258">
        <v>0</v>
      </c>
      <c r="I564" s="256">
        <v>0</v>
      </c>
      <c r="J564" s="256">
        <v>0</v>
      </c>
      <c r="K564" s="256">
        <v>0</v>
      </c>
      <c r="L564" s="256">
        <v>0</v>
      </c>
      <c r="M564" s="256">
        <v>0</v>
      </c>
      <c r="N564" s="258"/>
      <c r="O564" s="258">
        <v>0</v>
      </c>
      <c r="P564" s="258"/>
      <c r="Q564" s="258">
        <v>0</v>
      </c>
      <c r="R564" s="258"/>
      <c r="S564" s="258">
        <v>0</v>
      </c>
      <c r="T564" s="249">
        <v>0</v>
      </c>
      <c r="U564" s="258">
        <v>0</v>
      </c>
      <c r="V564" s="276" t="s">
        <v>234</v>
      </c>
      <c r="W564" s="258">
        <v>803</v>
      </c>
      <c r="X564" s="258">
        <v>6777506.8600000003</v>
      </c>
      <c r="Y564" s="275">
        <v>0</v>
      </c>
      <c r="Z564" s="275">
        <v>0</v>
      </c>
      <c r="AA564" s="275">
        <v>0</v>
      </c>
      <c r="AB564" s="275">
        <v>0</v>
      </c>
      <c r="AC564" s="275">
        <v>0</v>
      </c>
      <c r="AD564" s="275">
        <v>0</v>
      </c>
      <c r="AE564" s="275">
        <v>0</v>
      </c>
      <c r="AF564" s="275">
        <v>0</v>
      </c>
      <c r="AG564" s="275">
        <v>0</v>
      </c>
      <c r="AH564" s="275">
        <v>0</v>
      </c>
      <c r="AI564" s="275">
        <v>0</v>
      </c>
      <c r="AJ564" s="275">
        <v>212905.97</v>
      </c>
      <c r="AK564" s="275">
        <v>106452.99</v>
      </c>
      <c r="AL564" s="275">
        <v>0</v>
      </c>
    </row>
    <row r="565" spans="1:38" s="38" customFormat="1" ht="12" hidden="1" customHeight="1" x14ac:dyDescent="0.2">
      <c r="A565" s="249">
        <v>4</v>
      </c>
      <c r="B565" s="250" t="s">
        <v>828</v>
      </c>
      <c r="C565" s="254">
        <v>20.707620702588581</v>
      </c>
      <c r="D565" s="263">
        <v>1992</v>
      </c>
      <c r="E565" s="277">
        <v>2025</v>
      </c>
      <c r="F565" s="254">
        <v>1815117.56</v>
      </c>
      <c r="G565" s="256">
        <v>8661181.2100000009</v>
      </c>
      <c r="H565" s="258">
        <v>0</v>
      </c>
      <c r="I565" s="256">
        <v>0</v>
      </c>
      <c r="J565" s="256">
        <v>0</v>
      </c>
      <c r="K565" s="256">
        <v>0</v>
      </c>
      <c r="L565" s="256">
        <v>0</v>
      </c>
      <c r="M565" s="256">
        <v>0</v>
      </c>
      <c r="N565" s="258"/>
      <c r="O565" s="258">
        <v>0</v>
      </c>
      <c r="P565" s="258"/>
      <c r="Q565" s="258">
        <v>0</v>
      </c>
      <c r="R565" s="258"/>
      <c r="S565" s="258">
        <v>0</v>
      </c>
      <c r="T565" s="249">
        <v>0</v>
      </c>
      <c r="U565" s="258">
        <v>0</v>
      </c>
      <c r="V565" s="276" t="s">
        <v>234</v>
      </c>
      <c r="W565" s="258">
        <v>980</v>
      </c>
      <c r="X565" s="258">
        <v>8271428.0499999998</v>
      </c>
      <c r="Y565" s="275">
        <v>0</v>
      </c>
      <c r="Z565" s="275">
        <v>0</v>
      </c>
      <c r="AA565" s="275">
        <v>0</v>
      </c>
      <c r="AB565" s="275">
        <v>0</v>
      </c>
      <c r="AC565" s="275">
        <v>0</v>
      </c>
      <c r="AD565" s="275">
        <v>0</v>
      </c>
      <c r="AE565" s="275">
        <v>0</v>
      </c>
      <c r="AF565" s="275">
        <v>0</v>
      </c>
      <c r="AG565" s="275">
        <v>0</v>
      </c>
      <c r="AH565" s="275">
        <v>0</v>
      </c>
      <c r="AI565" s="275">
        <v>0</v>
      </c>
      <c r="AJ565" s="275">
        <v>259835.44</v>
      </c>
      <c r="AK565" s="275">
        <v>129917.72</v>
      </c>
      <c r="AL565" s="275">
        <v>0</v>
      </c>
    </row>
    <row r="566" spans="1:38" s="38" customFormat="1" ht="12" hidden="1" customHeight="1" x14ac:dyDescent="0.2">
      <c r="A566" s="249">
        <v>5</v>
      </c>
      <c r="B566" s="250" t="s">
        <v>832</v>
      </c>
      <c r="C566" s="254">
        <v>19.840809432909925</v>
      </c>
      <c r="D566" s="263">
        <v>1993</v>
      </c>
      <c r="E566" s="277">
        <v>2025</v>
      </c>
      <c r="F566" s="254">
        <v>2128680.11</v>
      </c>
      <c r="G566" s="256">
        <v>9705825.7100000009</v>
      </c>
      <c r="H566" s="258">
        <v>0</v>
      </c>
      <c r="I566" s="256">
        <v>0</v>
      </c>
      <c r="J566" s="256">
        <v>0</v>
      </c>
      <c r="K566" s="256">
        <v>0</v>
      </c>
      <c r="L566" s="256">
        <v>0</v>
      </c>
      <c r="M566" s="256">
        <v>0</v>
      </c>
      <c r="N566" s="258"/>
      <c r="O566" s="258">
        <v>0</v>
      </c>
      <c r="P566" s="258"/>
      <c r="Q566" s="258">
        <v>0</v>
      </c>
      <c r="R566" s="258"/>
      <c r="S566" s="258">
        <v>0</v>
      </c>
      <c r="T566" s="249">
        <v>0</v>
      </c>
      <c r="U566" s="258">
        <v>0</v>
      </c>
      <c r="V566" s="276" t="s">
        <v>234</v>
      </c>
      <c r="W566" s="258">
        <v>1098.2</v>
      </c>
      <c r="X566" s="258">
        <v>9269063.5500000007</v>
      </c>
      <c r="Y566" s="275">
        <v>0</v>
      </c>
      <c r="Z566" s="275">
        <v>0</v>
      </c>
      <c r="AA566" s="275">
        <v>0</v>
      </c>
      <c r="AB566" s="275">
        <v>0</v>
      </c>
      <c r="AC566" s="275">
        <v>0</v>
      </c>
      <c r="AD566" s="275">
        <v>0</v>
      </c>
      <c r="AE566" s="275">
        <v>0</v>
      </c>
      <c r="AF566" s="275">
        <v>0</v>
      </c>
      <c r="AG566" s="275">
        <v>0</v>
      </c>
      <c r="AH566" s="275">
        <v>0</v>
      </c>
      <c r="AI566" s="275">
        <v>0</v>
      </c>
      <c r="AJ566" s="275">
        <v>291174.77</v>
      </c>
      <c r="AK566" s="275">
        <v>145587.39000000001</v>
      </c>
      <c r="AL566" s="275">
        <v>0</v>
      </c>
    </row>
    <row r="567" spans="1:38" s="39" customFormat="1" ht="12" hidden="1" customHeight="1" x14ac:dyDescent="0.2">
      <c r="A567" s="249">
        <v>6</v>
      </c>
      <c r="B567" s="250" t="s">
        <v>839</v>
      </c>
      <c r="C567" s="254">
        <v>19.267615909902016</v>
      </c>
      <c r="D567" s="263">
        <v>1982</v>
      </c>
      <c r="E567" s="277">
        <v>2025</v>
      </c>
      <c r="F567" s="254">
        <v>2320163.7999999998</v>
      </c>
      <c r="G567" s="256">
        <v>2025968.67</v>
      </c>
      <c r="H567" s="258">
        <v>1934800.08</v>
      </c>
      <c r="I567" s="256">
        <v>0</v>
      </c>
      <c r="J567" s="256">
        <v>0</v>
      </c>
      <c r="K567" s="256">
        <v>0</v>
      </c>
      <c r="L567" s="256">
        <v>369</v>
      </c>
      <c r="M567" s="256">
        <v>1934800.08</v>
      </c>
      <c r="N567" s="258"/>
      <c r="O567" s="258">
        <v>0</v>
      </c>
      <c r="P567" s="258"/>
      <c r="Q567" s="258">
        <v>0</v>
      </c>
      <c r="R567" s="258"/>
      <c r="S567" s="258">
        <v>0</v>
      </c>
      <c r="T567" s="249">
        <v>0</v>
      </c>
      <c r="U567" s="258">
        <v>0</v>
      </c>
      <c r="V567" s="276"/>
      <c r="W567" s="258">
        <v>0</v>
      </c>
      <c r="X567" s="258">
        <v>0</v>
      </c>
      <c r="Y567" s="275">
        <v>0</v>
      </c>
      <c r="Z567" s="275">
        <v>0</v>
      </c>
      <c r="AA567" s="275">
        <v>0</v>
      </c>
      <c r="AB567" s="275">
        <v>0</v>
      </c>
      <c r="AC567" s="275">
        <v>0</v>
      </c>
      <c r="AD567" s="275">
        <v>0</v>
      </c>
      <c r="AE567" s="275">
        <v>0</v>
      </c>
      <c r="AF567" s="275">
        <v>0</v>
      </c>
      <c r="AG567" s="275">
        <v>0</v>
      </c>
      <c r="AH567" s="275">
        <v>0</v>
      </c>
      <c r="AI567" s="275">
        <v>0</v>
      </c>
      <c r="AJ567" s="275">
        <v>60779.06</v>
      </c>
      <c r="AK567" s="275">
        <v>30389.53</v>
      </c>
      <c r="AL567" s="275">
        <v>0</v>
      </c>
    </row>
    <row r="568" spans="1:38" s="39" customFormat="1" ht="12" hidden="1" customHeight="1" x14ac:dyDescent="0.2">
      <c r="A568" s="249">
        <v>7</v>
      </c>
      <c r="B568" s="250" t="s">
        <v>840</v>
      </c>
      <c r="C568" s="254">
        <v>70.748181129064434</v>
      </c>
      <c r="D568" s="263">
        <v>1952</v>
      </c>
      <c r="E568" s="264">
        <v>2025</v>
      </c>
      <c r="F568" s="254">
        <v>126209.35</v>
      </c>
      <c r="G568" s="256">
        <v>1899512.51</v>
      </c>
      <c r="H568" s="258">
        <v>0</v>
      </c>
      <c r="I568" s="256">
        <v>0</v>
      </c>
      <c r="J568" s="256">
        <v>0</v>
      </c>
      <c r="K568" s="256">
        <v>0</v>
      </c>
      <c r="L568" s="256">
        <v>0</v>
      </c>
      <c r="M568" s="256">
        <v>0</v>
      </c>
      <c r="N568" s="258"/>
      <c r="O568" s="258">
        <v>0</v>
      </c>
      <c r="P568" s="258"/>
      <c r="Q568" s="258">
        <v>0</v>
      </c>
      <c r="R568" s="258"/>
      <c r="S568" s="258">
        <v>0</v>
      </c>
      <c r="T568" s="249">
        <v>0</v>
      </c>
      <c r="U568" s="258">
        <v>0</v>
      </c>
      <c r="V568" s="276" t="s">
        <v>235</v>
      </c>
      <c r="W568" s="258">
        <v>250</v>
      </c>
      <c r="X568" s="258">
        <v>1814034.44</v>
      </c>
      <c r="Y568" s="275">
        <v>0</v>
      </c>
      <c r="Z568" s="275">
        <v>0</v>
      </c>
      <c r="AA568" s="275">
        <v>0</v>
      </c>
      <c r="AB568" s="275">
        <v>0</v>
      </c>
      <c r="AC568" s="275">
        <v>0</v>
      </c>
      <c r="AD568" s="275">
        <v>0</v>
      </c>
      <c r="AE568" s="275">
        <v>0</v>
      </c>
      <c r="AF568" s="275">
        <v>0</v>
      </c>
      <c r="AG568" s="275">
        <v>0</v>
      </c>
      <c r="AH568" s="275">
        <v>0</v>
      </c>
      <c r="AI568" s="275">
        <v>0</v>
      </c>
      <c r="AJ568" s="275">
        <v>56985.38</v>
      </c>
      <c r="AK568" s="275">
        <v>28492.69</v>
      </c>
      <c r="AL568" s="275">
        <v>0</v>
      </c>
    </row>
    <row r="569" spans="1:38" s="39" customFormat="1" ht="12" hidden="1" customHeight="1" x14ac:dyDescent="0.2">
      <c r="A569" s="249">
        <v>8</v>
      </c>
      <c r="B569" s="250" t="s">
        <v>841</v>
      </c>
      <c r="C569" s="254">
        <v>70.180677777777788</v>
      </c>
      <c r="D569" s="263">
        <v>1960</v>
      </c>
      <c r="E569" s="264">
        <v>2025</v>
      </c>
      <c r="F569" s="254">
        <v>138557.48000000001</v>
      </c>
      <c r="G569" s="256">
        <v>1907110.56</v>
      </c>
      <c r="H569" s="258">
        <v>0</v>
      </c>
      <c r="I569" s="256">
        <v>0</v>
      </c>
      <c r="J569" s="256">
        <v>0</v>
      </c>
      <c r="K569" s="256">
        <v>0</v>
      </c>
      <c r="L569" s="256">
        <v>0</v>
      </c>
      <c r="M569" s="256">
        <v>0</v>
      </c>
      <c r="N569" s="258"/>
      <c r="O569" s="258">
        <v>0</v>
      </c>
      <c r="P569" s="258"/>
      <c r="Q569" s="258">
        <v>0</v>
      </c>
      <c r="R569" s="258"/>
      <c r="S569" s="258">
        <v>0</v>
      </c>
      <c r="T569" s="249">
        <v>0</v>
      </c>
      <c r="U569" s="258">
        <v>0</v>
      </c>
      <c r="V569" s="276" t="s">
        <v>235</v>
      </c>
      <c r="W569" s="258">
        <v>251</v>
      </c>
      <c r="X569" s="258">
        <v>1821290.58</v>
      </c>
      <c r="Y569" s="275">
        <v>0</v>
      </c>
      <c r="Z569" s="275">
        <v>0</v>
      </c>
      <c r="AA569" s="275">
        <v>0</v>
      </c>
      <c r="AB569" s="275">
        <v>0</v>
      </c>
      <c r="AC569" s="275">
        <v>0</v>
      </c>
      <c r="AD569" s="275">
        <v>0</v>
      </c>
      <c r="AE569" s="275">
        <v>0</v>
      </c>
      <c r="AF569" s="275">
        <v>0</v>
      </c>
      <c r="AG569" s="275">
        <v>0</v>
      </c>
      <c r="AH569" s="275">
        <v>0</v>
      </c>
      <c r="AI569" s="275">
        <v>0</v>
      </c>
      <c r="AJ569" s="275">
        <v>57213.32</v>
      </c>
      <c r="AK569" s="275">
        <v>28606.66</v>
      </c>
      <c r="AL569" s="275">
        <v>0</v>
      </c>
    </row>
    <row r="570" spans="1:38" s="39" customFormat="1" ht="12" hidden="1" customHeight="1" x14ac:dyDescent="0.2">
      <c r="A570" s="249">
        <v>9</v>
      </c>
      <c r="B570" s="250" t="s">
        <v>843</v>
      </c>
      <c r="C570" s="254">
        <v>23.556119824779554</v>
      </c>
      <c r="D570" s="263">
        <v>1998</v>
      </c>
      <c r="E570" s="277">
        <v>2025</v>
      </c>
      <c r="F570" s="254">
        <v>911061.14</v>
      </c>
      <c r="G570" s="256">
        <v>4940408.46</v>
      </c>
      <c r="H570" s="258">
        <v>0</v>
      </c>
      <c r="I570" s="256">
        <v>0</v>
      </c>
      <c r="J570" s="256">
        <v>0</v>
      </c>
      <c r="K570" s="256">
        <v>0</v>
      </c>
      <c r="L570" s="256">
        <v>0</v>
      </c>
      <c r="M570" s="256">
        <v>0</v>
      </c>
      <c r="N570" s="258"/>
      <c r="O570" s="258">
        <v>0</v>
      </c>
      <c r="P570" s="258"/>
      <c r="Q570" s="258">
        <v>0</v>
      </c>
      <c r="R570" s="258"/>
      <c r="S570" s="258">
        <v>0</v>
      </c>
      <c r="T570" s="249">
        <v>0</v>
      </c>
      <c r="U570" s="258">
        <v>0</v>
      </c>
      <c r="V570" s="276" t="s">
        <v>234</v>
      </c>
      <c r="W570" s="258">
        <v>559</v>
      </c>
      <c r="X570" s="258">
        <v>4718090.08</v>
      </c>
      <c r="Y570" s="275">
        <v>0</v>
      </c>
      <c r="Z570" s="275">
        <v>0</v>
      </c>
      <c r="AA570" s="275">
        <v>0</v>
      </c>
      <c r="AB570" s="275">
        <v>0</v>
      </c>
      <c r="AC570" s="275">
        <v>0</v>
      </c>
      <c r="AD570" s="275">
        <v>0</v>
      </c>
      <c r="AE570" s="275">
        <v>0</v>
      </c>
      <c r="AF570" s="275">
        <v>0</v>
      </c>
      <c r="AG570" s="275">
        <v>0</v>
      </c>
      <c r="AH570" s="275">
        <v>0</v>
      </c>
      <c r="AI570" s="275">
        <v>0</v>
      </c>
      <c r="AJ570" s="275">
        <v>148212.25</v>
      </c>
      <c r="AK570" s="275">
        <v>74106.13</v>
      </c>
      <c r="AL570" s="275">
        <v>0</v>
      </c>
    </row>
    <row r="571" spans="1:38" s="39" customFormat="1" ht="12" hidden="1" customHeight="1" x14ac:dyDescent="0.2">
      <c r="A571" s="249">
        <v>10</v>
      </c>
      <c r="B571" s="250" t="s">
        <v>844</v>
      </c>
      <c r="C571" s="254">
        <v>25.946360587634224</v>
      </c>
      <c r="D571" s="263">
        <v>1973</v>
      </c>
      <c r="E571" s="264">
        <v>2025</v>
      </c>
      <c r="F571" s="254">
        <v>1650130.78</v>
      </c>
      <c r="G571" s="256">
        <v>9394730.2200000007</v>
      </c>
      <c r="H571" s="258">
        <v>0</v>
      </c>
      <c r="I571" s="256">
        <v>0</v>
      </c>
      <c r="J571" s="256">
        <v>0</v>
      </c>
      <c r="K571" s="256">
        <v>0</v>
      </c>
      <c r="L571" s="256">
        <v>0</v>
      </c>
      <c r="M571" s="256">
        <v>0</v>
      </c>
      <c r="N571" s="258"/>
      <c r="O571" s="258">
        <v>0</v>
      </c>
      <c r="P571" s="258"/>
      <c r="Q571" s="258">
        <v>0</v>
      </c>
      <c r="R571" s="258"/>
      <c r="S571" s="258">
        <v>0</v>
      </c>
      <c r="T571" s="249">
        <v>0</v>
      </c>
      <c r="U571" s="258">
        <v>0</v>
      </c>
      <c r="V571" s="276" t="s">
        <v>234</v>
      </c>
      <c r="W571" s="258">
        <v>1063</v>
      </c>
      <c r="X571" s="258">
        <v>8971967.3599999994</v>
      </c>
      <c r="Y571" s="275">
        <v>0</v>
      </c>
      <c r="Z571" s="275">
        <v>0</v>
      </c>
      <c r="AA571" s="275">
        <v>0</v>
      </c>
      <c r="AB571" s="275">
        <v>0</v>
      </c>
      <c r="AC571" s="275">
        <v>0</v>
      </c>
      <c r="AD571" s="275">
        <v>0</v>
      </c>
      <c r="AE571" s="275">
        <v>0</v>
      </c>
      <c r="AF571" s="275">
        <v>0</v>
      </c>
      <c r="AG571" s="275">
        <v>0</v>
      </c>
      <c r="AH571" s="275">
        <v>0</v>
      </c>
      <c r="AI571" s="275">
        <v>0</v>
      </c>
      <c r="AJ571" s="275">
        <v>281841.90999999997</v>
      </c>
      <c r="AK571" s="275">
        <v>140920.95000000001</v>
      </c>
      <c r="AL571" s="275">
        <v>0</v>
      </c>
    </row>
    <row r="572" spans="1:38" s="39" customFormat="1" ht="12" hidden="1" customHeight="1" x14ac:dyDescent="0.2">
      <c r="A572" s="249">
        <v>11</v>
      </c>
      <c r="B572" s="250" t="s">
        <v>846</v>
      </c>
      <c r="C572" s="254">
        <v>29.524097555278157</v>
      </c>
      <c r="D572" s="263">
        <v>1991</v>
      </c>
      <c r="E572" s="264">
        <v>2025</v>
      </c>
      <c r="F572" s="254">
        <v>728011</v>
      </c>
      <c r="G572" s="256">
        <v>4772487.5999999996</v>
      </c>
      <c r="H572" s="258">
        <v>0</v>
      </c>
      <c r="I572" s="256">
        <v>0</v>
      </c>
      <c r="J572" s="256">
        <v>0</v>
      </c>
      <c r="K572" s="256">
        <v>0</v>
      </c>
      <c r="L572" s="256">
        <v>0</v>
      </c>
      <c r="M572" s="256">
        <v>0</v>
      </c>
      <c r="N572" s="258"/>
      <c r="O572" s="258">
        <v>0</v>
      </c>
      <c r="P572" s="258"/>
      <c r="Q572" s="258">
        <v>0</v>
      </c>
      <c r="R572" s="258"/>
      <c r="S572" s="258">
        <v>0</v>
      </c>
      <c r="T572" s="249">
        <v>0</v>
      </c>
      <c r="U572" s="258">
        <v>0</v>
      </c>
      <c r="V572" s="276" t="s">
        <v>234</v>
      </c>
      <c r="W572" s="258">
        <v>540</v>
      </c>
      <c r="X572" s="258">
        <v>4557725.66</v>
      </c>
      <c r="Y572" s="275">
        <v>0</v>
      </c>
      <c r="Z572" s="275">
        <v>0</v>
      </c>
      <c r="AA572" s="275">
        <v>0</v>
      </c>
      <c r="AB572" s="275">
        <v>0</v>
      </c>
      <c r="AC572" s="275">
        <v>0</v>
      </c>
      <c r="AD572" s="275">
        <v>0</v>
      </c>
      <c r="AE572" s="275">
        <v>0</v>
      </c>
      <c r="AF572" s="275">
        <v>0</v>
      </c>
      <c r="AG572" s="275">
        <v>0</v>
      </c>
      <c r="AH572" s="275">
        <v>0</v>
      </c>
      <c r="AI572" s="275">
        <v>0</v>
      </c>
      <c r="AJ572" s="275">
        <v>143174.63</v>
      </c>
      <c r="AK572" s="275">
        <v>71587.31</v>
      </c>
      <c r="AL572" s="275">
        <v>0</v>
      </c>
    </row>
    <row r="573" spans="1:38" s="39" customFormat="1" ht="12" hidden="1" customHeight="1" x14ac:dyDescent="0.2">
      <c r="A573" s="249">
        <v>12</v>
      </c>
      <c r="B573" s="250" t="s">
        <v>847</v>
      </c>
      <c r="C573" s="254">
        <v>30.142433514504908</v>
      </c>
      <c r="D573" s="263">
        <v>1994</v>
      </c>
      <c r="E573" s="277">
        <v>2025</v>
      </c>
      <c r="F573" s="254">
        <v>729573.42</v>
      </c>
      <c r="G573" s="256">
        <v>4772487.5999999996</v>
      </c>
      <c r="H573" s="258">
        <v>0</v>
      </c>
      <c r="I573" s="256">
        <v>0</v>
      </c>
      <c r="J573" s="256">
        <v>0</v>
      </c>
      <c r="K573" s="256">
        <v>0</v>
      </c>
      <c r="L573" s="256">
        <v>0</v>
      </c>
      <c r="M573" s="256">
        <v>0</v>
      </c>
      <c r="N573" s="258"/>
      <c r="O573" s="258">
        <v>0</v>
      </c>
      <c r="P573" s="258"/>
      <c r="Q573" s="258">
        <v>0</v>
      </c>
      <c r="R573" s="258"/>
      <c r="S573" s="258">
        <v>0</v>
      </c>
      <c r="T573" s="249">
        <v>0</v>
      </c>
      <c r="U573" s="258">
        <v>0</v>
      </c>
      <c r="V573" s="276" t="s">
        <v>234</v>
      </c>
      <c r="W573" s="258">
        <v>540</v>
      </c>
      <c r="X573" s="258">
        <v>4557725.66</v>
      </c>
      <c r="Y573" s="275">
        <v>0</v>
      </c>
      <c r="Z573" s="275">
        <v>0</v>
      </c>
      <c r="AA573" s="275">
        <v>0</v>
      </c>
      <c r="AB573" s="275">
        <v>0</v>
      </c>
      <c r="AC573" s="275">
        <v>0</v>
      </c>
      <c r="AD573" s="275">
        <v>0</v>
      </c>
      <c r="AE573" s="275">
        <v>0</v>
      </c>
      <c r="AF573" s="275">
        <v>0</v>
      </c>
      <c r="AG573" s="275">
        <v>0</v>
      </c>
      <c r="AH573" s="275">
        <v>0</v>
      </c>
      <c r="AI573" s="275">
        <v>0</v>
      </c>
      <c r="AJ573" s="275">
        <v>143174.63</v>
      </c>
      <c r="AK573" s="275">
        <v>71587.31</v>
      </c>
      <c r="AL573" s="275">
        <v>0</v>
      </c>
    </row>
    <row r="574" spans="1:38" s="39" customFormat="1" ht="12" hidden="1" customHeight="1" x14ac:dyDescent="0.2">
      <c r="A574" s="249">
        <v>13</v>
      </c>
      <c r="B574" s="250" t="s">
        <v>850</v>
      </c>
      <c r="C574" s="254">
        <v>66.476495941394674</v>
      </c>
      <c r="D574" s="263">
        <v>1990</v>
      </c>
      <c r="E574" s="264">
        <v>2025</v>
      </c>
      <c r="F574" s="254">
        <v>277229.93</v>
      </c>
      <c r="G574" s="256">
        <v>4560377.04</v>
      </c>
      <c r="H574" s="258">
        <v>0</v>
      </c>
      <c r="I574" s="256">
        <v>0</v>
      </c>
      <c r="J574" s="256">
        <v>0</v>
      </c>
      <c r="K574" s="256">
        <v>0</v>
      </c>
      <c r="L574" s="256">
        <v>0</v>
      </c>
      <c r="M574" s="256">
        <v>0</v>
      </c>
      <c r="N574" s="258"/>
      <c r="O574" s="258">
        <v>0</v>
      </c>
      <c r="P574" s="258"/>
      <c r="Q574" s="258">
        <v>0</v>
      </c>
      <c r="R574" s="258"/>
      <c r="S574" s="258">
        <v>0</v>
      </c>
      <c r="T574" s="249">
        <v>0</v>
      </c>
      <c r="U574" s="258">
        <v>0</v>
      </c>
      <c r="V574" s="276" t="s">
        <v>234</v>
      </c>
      <c r="W574" s="258">
        <v>516</v>
      </c>
      <c r="X574" s="258">
        <v>4355160.07</v>
      </c>
      <c r="Y574" s="275">
        <v>0</v>
      </c>
      <c r="Z574" s="275">
        <v>0</v>
      </c>
      <c r="AA574" s="275">
        <v>0</v>
      </c>
      <c r="AB574" s="275">
        <v>0</v>
      </c>
      <c r="AC574" s="275">
        <v>0</v>
      </c>
      <c r="AD574" s="275">
        <v>0</v>
      </c>
      <c r="AE574" s="275">
        <v>0</v>
      </c>
      <c r="AF574" s="275">
        <v>0</v>
      </c>
      <c r="AG574" s="275">
        <v>0</v>
      </c>
      <c r="AH574" s="275">
        <v>0</v>
      </c>
      <c r="AI574" s="275">
        <v>0</v>
      </c>
      <c r="AJ574" s="275">
        <v>136811.31</v>
      </c>
      <c r="AK574" s="275">
        <v>68405.66</v>
      </c>
      <c r="AL574" s="275">
        <v>0</v>
      </c>
    </row>
    <row r="575" spans="1:38" s="39" customFormat="1" ht="12" hidden="1" customHeight="1" x14ac:dyDescent="0.2">
      <c r="A575" s="249">
        <v>14</v>
      </c>
      <c r="B575" s="250" t="s">
        <v>851</v>
      </c>
      <c r="C575" s="254">
        <v>112.21542129423962</v>
      </c>
      <c r="D575" s="263">
        <v>1920</v>
      </c>
      <c r="E575" s="264">
        <v>2025</v>
      </c>
      <c r="F575" s="254">
        <v>100258.59</v>
      </c>
      <c r="G575" s="256">
        <v>2373630.81</v>
      </c>
      <c r="H575" s="258">
        <v>0</v>
      </c>
      <c r="I575" s="256">
        <v>0</v>
      </c>
      <c r="J575" s="256">
        <v>0</v>
      </c>
      <c r="K575" s="256">
        <v>0</v>
      </c>
      <c r="L575" s="256">
        <v>0</v>
      </c>
      <c r="M575" s="256">
        <v>0</v>
      </c>
      <c r="N575" s="258"/>
      <c r="O575" s="258">
        <v>0</v>
      </c>
      <c r="P575" s="258"/>
      <c r="Q575" s="258">
        <v>0</v>
      </c>
      <c r="R575" s="258"/>
      <c r="S575" s="258">
        <v>0</v>
      </c>
      <c r="T575" s="249">
        <v>0</v>
      </c>
      <c r="U575" s="258">
        <v>0</v>
      </c>
      <c r="V575" s="276" t="s">
        <v>235</v>
      </c>
      <c r="W575" s="258">
        <v>312.39999999999998</v>
      </c>
      <c r="X575" s="258">
        <v>2266817.4300000002</v>
      </c>
      <c r="Y575" s="275">
        <v>0</v>
      </c>
      <c r="Z575" s="275">
        <v>0</v>
      </c>
      <c r="AA575" s="275">
        <v>0</v>
      </c>
      <c r="AB575" s="275">
        <v>0</v>
      </c>
      <c r="AC575" s="275">
        <v>0</v>
      </c>
      <c r="AD575" s="275">
        <v>0</v>
      </c>
      <c r="AE575" s="275">
        <v>0</v>
      </c>
      <c r="AF575" s="275">
        <v>0</v>
      </c>
      <c r="AG575" s="275">
        <v>0</v>
      </c>
      <c r="AH575" s="275">
        <v>0</v>
      </c>
      <c r="AI575" s="275">
        <v>0</v>
      </c>
      <c r="AJ575" s="275">
        <v>71208.92</v>
      </c>
      <c r="AK575" s="275">
        <v>35604.46</v>
      </c>
      <c r="AL575" s="275">
        <v>0</v>
      </c>
    </row>
    <row r="576" spans="1:38" s="39" customFormat="1" ht="12" hidden="1" customHeight="1" x14ac:dyDescent="0.2">
      <c r="A576" s="249">
        <v>15</v>
      </c>
      <c r="B576" s="250" t="s">
        <v>852</v>
      </c>
      <c r="C576" s="254">
        <v>72.634047417100845</v>
      </c>
      <c r="D576" s="263">
        <v>1959</v>
      </c>
      <c r="E576" s="264">
        <v>2025</v>
      </c>
      <c r="F576" s="254">
        <v>139156.37</v>
      </c>
      <c r="G576" s="256">
        <v>1937502.75</v>
      </c>
      <c r="H576" s="258">
        <v>0</v>
      </c>
      <c r="I576" s="256">
        <v>0</v>
      </c>
      <c r="J576" s="256">
        <v>0</v>
      </c>
      <c r="K576" s="256">
        <v>0</v>
      </c>
      <c r="L576" s="256">
        <v>0</v>
      </c>
      <c r="M576" s="256">
        <v>0</v>
      </c>
      <c r="N576" s="258"/>
      <c r="O576" s="258">
        <v>0</v>
      </c>
      <c r="P576" s="258"/>
      <c r="Q576" s="258">
        <v>0</v>
      </c>
      <c r="R576" s="258"/>
      <c r="S576" s="258">
        <v>0</v>
      </c>
      <c r="T576" s="249">
        <v>0</v>
      </c>
      <c r="U576" s="258">
        <v>0</v>
      </c>
      <c r="V576" s="276" t="s">
        <v>235</v>
      </c>
      <c r="W576" s="258">
        <v>255</v>
      </c>
      <c r="X576" s="258">
        <v>1850315.13</v>
      </c>
      <c r="Y576" s="275">
        <v>0</v>
      </c>
      <c r="Z576" s="275">
        <v>0</v>
      </c>
      <c r="AA576" s="275">
        <v>0</v>
      </c>
      <c r="AB576" s="275">
        <v>0</v>
      </c>
      <c r="AC576" s="275">
        <v>0</v>
      </c>
      <c r="AD576" s="275">
        <v>0</v>
      </c>
      <c r="AE576" s="275">
        <v>0</v>
      </c>
      <c r="AF576" s="275">
        <v>0</v>
      </c>
      <c r="AG576" s="275">
        <v>0</v>
      </c>
      <c r="AH576" s="275">
        <v>0</v>
      </c>
      <c r="AI576" s="275">
        <v>0</v>
      </c>
      <c r="AJ576" s="275">
        <v>58125.08</v>
      </c>
      <c r="AK576" s="275">
        <v>29062.54</v>
      </c>
      <c r="AL576" s="275">
        <v>0</v>
      </c>
    </row>
    <row r="577" spans="1:38" s="39" customFormat="1" ht="12" hidden="1" customHeight="1" x14ac:dyDescent="0.2">
      <c r="A577" s="249">
        <v>16</v>
      </c>
      <c r="B577" s="250" t="s">
        <v>854</v>
      </c>
      <c r="C577" s="254">
        <v>48.267145773945551</v>
      </c>
      <c r="D577" s="263">
        <v>1982</v>
      </c>
      <c r="E577" s="277">
        <v>2025</v>
      </c>
      <c r="F577" s="254">
        <v>714652.54</v>
      </c>
      <c r="G577" s="256">
        <v>6861039.1500000004</v>
      </c>
      <c r="H577" s="258">
        <v>0</v>
      </c>
      <c r="I577" s="256">
        <v>0</v>
      </c>
      <c r="J577" s="256">
        <v>0</v>
      </c>
      <c r="K577" s="256">
        <v>0</v>
      </c>
      <c r="L577" s="256">
        <v>0</v>
      </c>
      <c r="M577" s="256">
        <v>0</v>
      </c>
      <c r="N577" s="258"/>
      <c r="O577" s="258">
        <v>0</v>
      </c>
      <c r="P577" s="258"/>
      <c r="Q577" s="258">
        <v>0</v>
      </c>
      <c r="R577" s="258"/>
      <c r="S577" s="258">
        <v>0</v>
      </c>
      <c r="T577" s="249">
        <v>0</v>
      </c>
      <c r="U577" s="258">
        <v>0</v>
      </c>
      <c r="V577" s="276" t="s">
        <v>235</v>
      </c>
      <c r="W577" s="258">
        <v>903</v>
      </c>
      <c r="X577" s="258">
        <v>6552292.3899999997</v>
      </c>
      <c r="Y577" s="275">
        <v>0</v>
      </c>
      <c r="Z577" s="275">
        <v>0</v>
      </c>
      <c r="AA577" s="275">
        <v>0</v>
      </c>
      <c r="AB577" s="275">
        <v>0</v>
      </c>
      <c r="AC577" s="275">
        <v>0</v>
      </c>
      <c r="AD577" s="275">
        <v>0</v>
      </c>
      <c r="AE577" s="275">
        <v>0</v>
      </c>
      <c r="AF577" s="275">
        <v>0</v>
      </c>
      <c r="AG577" s="275">
        <v>0</v>
      </c>
      <c r="AH577" s="275">
        <v>0</v>
      </c>
      <c r="AI577" s="275">
        <v>0</v>
      </c>
      <c r="AJ577" s="275">
        <v>205831.17</v>
      </c>
      <c r="AK577" s="275">
        <v>102915.59</v>
      </c>
      <c r="AL577" s="275">
        <v>0</v>
      </c>
    </row>
    <row r="578" spans="1:38" s="39" customFormat="1" ht="12" hidden="1" customHeight="1" x14ac:dyDescent="0.2">
      <c r="A578" s="249">
        <v>17</v>
      </c>
      <c r="B578" s="250" t="s">
        <v>855</v>
      </c>
      <c r="C578" s="254">
        <v>57.461758648361432</v>
      </c>
      <c r="D578" s="263">
        <v>1963</v>
      </c>
      <c r="E578" s="264">
        <v>2025</v>
      </c>
      <c r="F578" s="254">
        <v>1206220.4099999999</v>
      </c>
      <c r="G578" s="256">
        <v>11982540.710000001</v>
      </c>
      <c r="H578" s="258">
        <v>10276866.15</v>
      </c>
      <c r="I578" s="256">
        <v>2564278.0299999998</v>
      </c>
      <c r="J578" s="256">
        <v>600</v>
      </c>
      <c r="K578" s="256">
        <v>3297964.53</v>
      </c>
      <c r="L578" s="256">
        <v>310</v>
      </c>
      <c r="M578" s="256">
        <v>1625441.8</v>
      </c>
      <c r="N578" s="258">
        <v>340</v>
      </c>
      <c r="O578" s="258">
        <v>798609.39</v>
      </c>
      <c r="P578" s="258">
        <v>400</v>
      </c>
      <c r="Q578" s="258">
        <v>1101397.68</v>
      </c>
      <c r="R578" s="258">
        <v>340</v>
      </c>
      <c r="S578" s="258">
        <v>889174.72</v>
      </c>
      <c r="T578" s="249">
        <v>0</v>
      </c>
      <c r="U578" s="258">
        <v>0</v>
      </c>
      <c r="V578" s="276"/>
      <c r="W578" s="258">
        <v>0</v>
      </c>
      <c r="X578" s="258">
        <v>0</v>
      </c>
      <c r="Y578" s="275">
        <v>0</v>
      </c>
      <c r="Z578" s="275">
        <v>0</v>
      </c>
      <c r="AA578" s="275">
        <v>0</v>
      </c>
      <c r="AB578" s="275">
        <v>0</v>
      </c>
      <c r="AC578" s="275">
        <v>0</v>
      </c>
      <c r="AD578" s="275">
        <v>0</v>
      </c>
      <c r="AE578" s="275">
        <v>0</v>
      </c>
      <c r="AF578" s="275">
        <v>0</v>
      </c>
      <c r="AG578" s="275">
        <v>0</v>
      </c>
      <c r="AH578" s="275">
        <v>0</v>
      </c>
      <c r="AI578" s="275">
        <v>1166460.23</v>
      </c>
      <c r="AJ578" s="275">
        <v>359476.22</v>
      </c>
      <c r="AK578" s="275">
        <v>179738.11</v>
      </c>
      <c r="AL578" s="275">
        <v>0</v>
      </c>
    </row>
    <row r="579" spans="1:38" s="39" customFormat="1" ht="12" hidden="1" customHeight="1" x14ac:dyDescent="0.2">
      <c r="A579" s="249">
        <v>18</v>
      </c>
      <c r="B579" s="250" t="s">
        <v>857</v>
      </c>
      <c r="C579" s="254">
        <v>31.708451314786171</v>
      </c>
      <c r="D579" s="263">
        <v>1974</v>
      </c>
      <c r="E579" s="277">
        <v>2025</v>
      </c>
      <c r="F579" s="254">
        <v>1614290.45</v>
      </c>
      <c r="G579" s="256">
        <v>8958100.9499999993</v>
      </c>
      <c r="H579" s="258">
        <v>0</v>
      </c>
      <c r="I579" s="256">
        <v>0</v>
      </c>
      <c r="J579" s="256">
        <v>0</v>
      </c>
      <c r="K579" s="256">
        <v>0</v>
      </c>
      <c r="L579" s="256">
        <v>0</v>
      </c>
      <c r="M579" s="256">
        <v>0</v>
      </c>
      <c r="N579" s="258"/>
      <c r="O579" s="258">
        <v>0</v>
      </c>
      <c r="P579" s="258"/>
      <c r="Q579" s="258">
        <v>0</v>
      </c>
      <c r="R579" s="258"/>
      <c r="S579" s="258">
        <v>0</v>
      </c>
      <c r="T579" s="249">
        <v>0</v>
      </c>
      <c r="U579" s="258">
        <v>0</v>
      </c>
      <c r="V579" s="276" t="s">
        <v>235</v>
      </c>
      <c r="W579" s="258">
        <v>1179</v>
      </c>
      <c r="X579" s="258">
        <v>8554986.4100000001</v>
      </c>
      <c r="Y579" s="275">
        <v>0</v>
      </c>
      <c r="Z579" s="275">
        <v>0</v>
      </c>
      <c r="AA579" s="275">
        <v>0</v>
      </c>
      <c r="AB579" s="275">
        <v>0</v>
      </c>
      <c r="AC579" s="275">
        <v>0</v>
      </c>
      <c r="AD579" s="275">
        <v>0</v>
      </c>
      <c r="AE579" s="275">
        <v>0</v>
      </c>
      <c r="AF579" s="275">
        <v>0</v>
      </c>
      <c r="AG579" s="275">
        <v>0</v>
      </c>
      <c r="AH579" s="275">
        <v>0</v>
      </c>
      <c r="AI579" s="275">
        <v>0</v>
      </c>
      <c r="AJ579" s="275">
        <v>268743.03000000003</v>
      </c>
      <c r="AK579" s="275">
        <v>134371.51</v>
      </c>
      <c r="AL579" s="275">
        <v>0</v>
      </c>
    </row>
    <row r="580" spans="1:38" s="39" customFormat="1" ht="12" hidden="1" customHeight="1" x14ac:dyDescent="0.2">
      <c r="A580" s="249">
        <v>19</v>
      </c>
      <c r="B580" s="250" t="s">
        <v>860</v>
      </c>
      <c r="C580" s="254">
        <v>23.2654611890338</v>
      </c>
      <c r="D580" s="263">
        <v>1992</v>
      </c>
      <c r="E580" s="277">
        <v>2025</v>
      </c>
      <c r="F580" s="254">
        <v>1440862.61</v>
      </c>
      <c r="G580" s="256">
        <v>7397355.7800000003</v>
      </c>
      <c r="H580" s="258">
        <v>0</v>
      </c>
      <c r="I580" s="256">
        <v>0</v>
      </c>
      <c r="J580" s="256">
        <v>0</v>
      </c>
      <c r="K580" s="256">
        <v>0</v>
      </c>
      <c r="L580" s="256">
        <v>0</v>
      </c>
      <c r="M580" s="256">
        <v>0</v>
      </c>
      <c r="N580" s="258"/>
      <c r="O580" s="258">
        <v>0</v>
      </c>
      <c r="P580" s="258"/>
      <c r="Q580" s="258">
        <v>0</v>
      </c>
      <c r="R580" s="258"/>
      <c r="S580" s="258">
        <v>0</v>
      </c>
      <c r="T580" s="249">
        <v>0</v>
      </c>
      <c r="U580" s="258">
        <v>0</v>
      </c>
      <c r="V580" s="276" t="s">
        <v>234</v>
      </c>
      <c r="W580" s="258">
        <v>837</v>
      </c>
      <c r="X580" s="258">
        <v>7064474.7699999996</v>
      </c>
      <c r="Y580" s="275">
        <v>0</v>
      </c>
      <c r="Z580" s="275">
        <v>0</v>
      </c>
      <c r="AA580" s="275">
        <v>0</v>
      </c>
      <c r="AB580" s="275">
        <v>0</v>
      </c>
      <c r="AC580" s="275">
        <v>0</v>
      </c>
      <c r="AD580" s="275">
        <v>0</v>
      </c>
      <c r="AE580" s="275">
        <v>0</v>
      </c>
      <c r="AF580" s="275">
        <v>0</v>
      </c>
      <c r="AG580" s="275">
        <v>0</v>
      </c>
      <c r="AH580" s="275">
        <v>0</v>
      </c>
      <c r="AI580" s="275">
        <v>0</v>
      </c>
      <c r="AJ580" s="275">
        <v>221920.67</v>
      </c>
      <c r="AK580" s="275">
        <v>110960.34</v>
      </c>
      <c r="AL580" s="275">
        <v>0</v>
      </c>
    </row>
    <row r="581" spans="1:38" s="39" customFormat="1" ht="12" hidden="1" customHeight="1" x14ac:dyDescent="0.2">
      <c r="A581" s="249">
        <v>20</v>
      </c>
      <c r="B581" s="250" t="s">
        <v>861</v>
      </c>
      <c r="C581" s="254">
        <v>35.118049173418804</v>
      </c>
      <c r="D581" s="263">
        <v>1984</v>
      </c>
      <c r="E581" s="277">
        <v>2025</v>
      </c>
      <c r="F581" s="254">
        <v>2059722.28</v>
      </c>
      <c r="G581" s="256">
        <v>15300241.73</v>
      </c>
      <c r="H581" s="258">
        <v>0</v>
      </c>
      <c r="I581" s="256">
        <v>0</v>
      </c>
      <c r="J581" s="256">
        <v>0</v>
      </c>
      <c r="K581" s="256">
        <v>0</v>
      </c>
      <c r="L581" s="256">
        <v>0</v>
      </c>
      <c r="M581" s="256">
        <v>0</v>
      </c>
      <c r="N581" s="258"/>
      <c r="O581" s="258">
        <v>0</v>
      </c>
      <c r="P581" s="258"/>
      <c r="Q581" s="258">
        <v>0</v>
      </c>
      <c r="R581" s="258"/>
      <c r="S581" s="258">
        <v>0</v>
      </c>
      <c r="T581" s="249">
        <v>0</v>
      </c>
      <c r="U581" s="258">
        <v>0</v>
      </c>
      <c r="V581" s="276" t="s">
        <v>234</v>
      </c>
      <c r="W581" s="258">
        <v>1731.2</v>
      </c>
      <c r="X581" s="258">
        <v>14611730.85</v>
      </c>
      <c r="Y581" s="275">
        <v>0</v>
      </c>
      <c r="Z581" s="275">
        <v>0</v>
      </c>
      <c r="AA581" s="275">
        <v>0</v>
      </c>
      <c r="AB581" s="275">
        <v>0</v>
      </c>
      <c r="AC581" s="275">
        <v>0</v>
      </c>
      <c r="AD581" s="275">
        <v>0</v>
      </c>
      <c r="AE581" s="275">
        <v>0</v>
      </c>
      <c r="AF581" s="275">
        <v>0</v>
      </c>
      <c r="AG581" s="275">
        <v>0</v>
      </c>
      <c r="AH581" s="275">
        <v>0</v>
      </c>
      <c r="AI581" s="275">
        <v>0</v>
      </c>
      <c r="AJ581" s="275">
        <v>459007.25</v>
      </c>
      <c r="AK581" s="275">
        <v>229503.63</v>
      </c>
      <c r="AL581" s="275">
        <v>0</v>
      </c>
    </row>
    <row r="582" spans="1:38" s="39" customFormat="1" ht="12" hidden="1" customHeight="1" x14ac:dyDescent="0.2">
      <c r="A582" s="249">
        <v>21</v>
      </c>
      <c r="B582" s="250" t="s">
        <v>865</v>
      </c>
      <c r="C582" s="254">
        <v>28.798191403081919</v>
      </c>
      <c r="D582" s="263">
        <v>1965</v>
      </c>
      <c r="E582" s="277">
        <v>2025</v>
      </c>
      <c r="F582" s="254">
        <v>1324393.68</v>
      </c>
      <c r="G582" s="256">
        <v>3623683.8</v>
      </c>
      <c r="H582" s="258">
        <v>3460618.03</v>
      </c>
      <c r="I582" s="256">
        <v>0</v>
      </c>
      <c r="J582" s="256">
        <v>0</v>
      </c>
      <c r="K582" s="256">
        <v>0</v>
      </c>
      <c r="L582" s="256">
        <v>660</v>
      </c>
      <c r="M582" s="256">
        <v>3460618.03</v>
      </c>
      <c r="N582" s="258"/>
      <c r="O582" s="258">
        <v>0</v>
      </c>
      <c r="P582" s="258"/>
      <c r="Q582" s="258">
        <v>0</v>
      </c>
      <c r="R582" s="258"/>
      <c r="S582" s="258">
        <v>0</v>
      </c>
      <c r="T582" s="249">
        <v>0</v>
      </c>
      <c r="U582" s="258">
        <v>0</v>
      </c>
      <c r="V582" s="276"/>
      <c r="W582" s="258">
        <v>0</v>
      </c>
      <c r="X582" s="258">
        <v>0</v>
      </c>
      <c r="Y582" s="275">
        <v>0</v>
      </c>
      <c r="Z582" s="275">
        <v>0</v>
      </c>
      <c r="AA582" s="275">
        <v>0</v>
      </c>
      <c r="AB582" s="275">
        <v>0</v>
      </c>
      <c r="AC582" s="275">
        <v>0</v>
      </c>
      <c r="AD582" s="275">
        <v>0</v>
      </c>
      <c r="AE582" s="275">
        <v>0</v>
      </c>
      <c r="AF582" s="275">
        <v>0</v>
      </c>
      <c r="AG582" s="275">
        <v>0</v>
      </c>
      <c r="AH582" s="275">
        <v>0</v>
      </c>
      <c r="AI582" s="275">
        <v>0</v>
      </c>
      <c r="AJ582" s="275">
        <v>108710.51</v>
      </c>
      <c r="AK582" s="275">
        <v>54355.26</v>
      </c>
      <c r="AL582" s="275">
        <v>0</v>
      </c>
    </row>
    <row r="583" spans="1:38" s="39" customFormat="1" ht="12" hidden="1" customHeight="1" x14ac:dyDescent="0.2">
      <c r="A583" s="249">
        <v>22</v>
      </c>
      <c r="B583" s="250" t="s">
        <v>866</v>
      </c>
      <c r="C583" s="254">
        <v>23.852658342465261</v>
      </c>
      <c r="D583" s="263">
        <v>1990</v>
      </c>
      <c r="E583" s="277">
        <v>2025</v>
      </c>
      <c r="F583" s="254">
        <v>1099510.3</v>
      </c>
      <c r="G583" s="256">
        <v>5735823.0599999996</v>
      </c>
      <c r="H583" s="258">
        <v>0</v>
      </c>
      <c r="I583" s="256">
        <v>0</v>
      </c>
      <c r="J583" s="256">
        <v>0</v>
      </c>
      <c r="K583" s="256">
        <v>0</v>
      </c>
      <c r="L583" s="256">
        <v>0</v>
      </c>
      <c r="M583" s="256">
        <v>0</v>
      </c>
      <c r="N583" s="258"/>
      <c r="O583" s="258">
        <v>0</v>
      </c>
      <c r="P583" s="258"/>
      <c r="Q583" s="258">
        <v>0</v>
      </c>
      <c r="R583" s="258"/>
      <c r="S583" s="258">
        <v>0</v>
      </c>
      <c r="T583" s="249">
        <v>0</v>
      </c>
      <c r="U583" s="258">
        <v>0</v>
      </c>
      <c r="V583" s="276" t="s">
        <v>234</v>
      </c>
      <c r="W583" s="258">
        <v>649</v>
      </c>
      <c r="X583" s="258">
        <v>5477711.0199999996</v>
      </c>
      <c r="Y583" s="275">
        <v>0</v>
      </c>
      <c r="Z583" s="275">
        <v>0</v>
      </c>
      <c r="AA583" s="275">
        <v>0</v>
      </c>
      <c r="AB583" s="275">
        <v>0</v>
      </c>
      <c r="AC583" s="275">
        <v>0</v>
      </c>
      <c r="AD583" s="275">
        <v>0</v>
      </c>
      <c r="AE583" s="275">
        <v>0</v>
      </c>
      <c r="AF583" s="275">
        <v>0</v>
      </c>
      <c r="AG583" s="275">
        <v>0</v>
      </c>
      <c r="AH583" s="275">
        <v>0</v>
      </c>
      <c r="AI583" s="275">
        <v>0</v>
      </c>
      <c r="AJ583" s="275">
        <v>172074.69</v>
      </c>
      <c r="AK583" s="275">
        <v>86037.35</v>
      </c>
      <c r="AL583" s="275">
        <v>0</v>
      </c>
    </row>
    <row r="584" spans="1:38" s="39" customFormat="1" ht="12" hidden="1" customHeight="1" x14ac:dyDescent="0.2">
      <c r="A584" s="249">
        <v>23</v>
      </c>
      <c r="B584" s="250" t="s">
        <v>868</v>
      </c>
      <c r="C584" s="254">
        <v>22.436214390989683</v>
      </c>
      <c r="D584" s="263">
        <v>1993</v>
      </c>
      <c r="E584" s="264">
        <v>2025</v>
      </c>
      <c r="F584" s="254">
        <v>1481061.18</v>
      </c>
      <c r="G584" s="256">
        <v>7600628.4000000004</v>
      </c>
      <c r="H584" s="258">
        <v>0</v>
      </c>
      <c r="I584" s="256">
        <v>0</v>
      </c>
      <c r="J584" s="256">
        <v>0</v>
      </c>
      <c r="K584" s="256">
        <v>0</v>
      </c>
      <c r="L584" s="256">
        <v>0</v>
      </c>
      <c r="M584" s="256">
        <v>0</v>
      </c>
      <c r="N584" s="258"/>
      <c r="O584" s="258">
        <v>0</v>
      </c>
      <c r="P584" s="258"/>
      <c r="Q584" s="258">
        <v>0</v>
      </c>
      <c r="R584" s="258"/>
      <c r="S584" s="258">
        <v>0</v>
      </c>
      <c r="T584" s="249">
        <v>0</v>
      </c>
      <c r="U584" s="258">
        <v>0</v>
      </c>
      <c r="V584" s="276" t="s">
        <v>234</v>
      </c>
      <c r="W584" s="258">
        <v>860</v>
      </c>
      <c r="X584" s="258">
        <v>7258600.1200000001</v>
      </c>
      <c r="Y584" s="275">
        <v>0</v>
      </c>
      <c r="Z584" s="275">
        <v>0</v>
      </c>
      <c r="AA584" s="275">
        <v>0</v>
      </c>
      <c r="AB584" s="275">
        <v>0</v>
      </c>
      <c r="AC584" s="275">
        <v>0</v>
      </c>
      <c r="AD584" s="275">
        <v>0</v>
      </c>
      <c r="AE584" s="275">
        <v>0</v>
      </c>
      <c r="AF584" s="275">
        <v>0</v>
      </c>
      <c r="AG584" s="275">
        <v>0</v>
      </c>
      <c r="AH584" s="275">
        <v>0</v>
      </c>
      <c r="AI584" s="275">
        <v>0</v>
      </c>
      <c r="AJ584" s="275">
        <v>228018.85</v>
      </c>
      <c r="AK584" s="275">
        <v>114009.43</v>
      </c>
      <c r="AL584" s="275">
        <v>0</v>
      </c>
    </row>
    <row r="585" spans="1:38" s="39" customFormat="1" ht="12" hidden="1" customHeight="1" x14ac:dyDescent="0.2">
      <c r="A585" s="249">
        <v>24</v>
      </c>
      <c r="B585" s="250" t="s">
        <v>869</v>
      </c>
      <c r="C585" s="254">
        <v>47.919597523942997</v>
      </c>
      <c r="D585" s="263">
        <v>1960</v>
      </c>
      <c r="E585" s="277">
        <v>2025</v>
      </c>
      <c r="F585" s="254">
        <v>729519.39</v>
      </c>
      <c r="G585" s="256">
        <v>6883833.2999999998</v>
      </c>
      <c r="H585" s="258">
        <v>0</v>
      </c>
      <c r="I585" s="256">
        <v>0</v>
      </c>
      <c r="J585" s="256">
        <v>0</v>
      </c>
      <c r="K585" s="256">
        <v>0</v>
      </c>
      <c r="L585" s="256">
        <v>0</v>
      </c>
      <c r="M585" s="256">
        <v>0</v>
      </c>
      <c r="N585" s="258"/>
      <c r="O585" s="258">
        <v>0</v>
      </c>
      <c r="P585" s="258"/>
      <c r="Q585" s="258">
        <v>0</v>
      </c>
      <c r="R585" s="258"/>
      <c r="S585" s="258">
        <v>0</v>
      </c>
      <c r="T585" s="249">
        <v>0</v>
      </c>
      <c r="U585" s="258">
        <v>0</v>
      </c>
      <c r="V585" s="276" t="s">
        <v>235</v>
      </c>
      <c r="W585" s="258">
        <v>906</v>
      </c>
      <c r="X585" s="258">
        <v>6574060.7999999998</v>
      </c>
      <c r="Y585" s="275">
        <v>0</v>
      </c>
      <c r="Z585" s="275">
        <v>0</v>
      </c>
      <c r="AA585" s="275">
        <v>0</v>
      </c>
      <c r="AB585" s="275">
        <v>0</v>
      </c>
      <c r="AC585" s="275">
        <v>0</v>
      </c>
      <c r="AD585" s="275">
        <v>0</v>
      </c>
      <c r="AE585" s="275">
        <v>0</v>
      </c>
      <c r="AF585" s="275">
        <v>0</v>
      </c>
      <c r="AG585" s="275">
        <v>0</v>
      </c>
      <c r="AH585" s="275">
        <v>0</v>
      </c>
      <c r="AI585" s="275">
        <v>0</v>
      </c>
      <c r="AJ585" s="275">
        <v>206515</v>
      </c>
      <c r="AK585" s="275">
        <v>103257.5</v>
      </c>
      <c r="AL585" s="275">
        <v>0</v>
      </c>
    </row>
    <row r="586" spans="1:38" s="39" customFormat="1" ht="12" hidden="1" customHeight="1" x14ac:dyDescent="0.2">
      <c r="A586" s="249">
        <v>25</v>
      </c>
      <c r="B586" s="250" t="s">
        <v>870</v>
      </c>
      <c r="C586" s="254">
        <v>31.050734533725713</v>
      </c>
      <c r="D586" s="263">
        <v>1967</v>
      </c>
      <c r="E586" s="277">
        <v>2025</v>
      </c>
      <c r="F586" s="254">
        <v>656455.84</v>
      </c>
      <c r="G586" s="256">
        <v>4391672.9000000004</v>
      </c>
      <c r="H586" s="258">
        <v>0</v>
      </c>
      <c r="I586" s="256">
        <v>0</v>
      </c>
      <c r="J586" s="256">
        <v>0</v>
      </c>
      <c r="K586" s="256">
        <v>0</v>
      </c>
      <c r="L586" s="256">
        <v>0</v>
      </c>
      <c r="M586" s="256">
        <v>0</v>
      </c>
      <c r="N586" s="258"/>
      <c r="O586" s="258">
        <v>0</v>
      </c>
      <c r="P586" s="258"/>
      <c r="Q586" s="258">
        <v>0</v>
      </c>
      <c r="R586" s="258"/>
      <c r="S586" s="258">
        <v>0</v>
      </c>
      <c r="T586" s="249">
        <v>0</v>
      </c>
      <c r="U586" s="258">
        <v>0</v>
      </c>
      <c r="V586" s="276" t="s">
        <v>235</v>
      </c>
      <c r="W586" s="258">
        <v>578</v>
      </c>
      <c r="X586" s="258">
        <v>4194047.62</v>
      </c>
      <c r="Y586" s="275">
        <v>0</v>
      </c>
      <c r="Z586" s="275">
        <v>0</v>
      </c>
      <c r="AA586" s="275">
        <v>0</v>
      </c>
      <c r="AB586" s="275">
        <v>0</v>
      </c>
      <c r="AC586" s="275">
        <v>0</v>
      </c>
      <c r="AD586" s="275">
        <v>0</v>
      </c>
      <c r="AE586" s="275">
        <v>0</v>
      </c>
      <c r="AF586" s="275">
        <v>0</v>
      </c>
      <c r="AG586" s="275">
        <v>0</v>
      </c>
      <c r="AH586" s="275">
        <v>0</v>
      </c>
      <c r="AI586" s="275">
        <v>0</v>
      </c>
      <c r="AJ586" s="275">
        <v>131750.19</v>
      </c>
      <c r="AK586" s="275">
        <v>65875.09</v>
      </c>
      <c r="AL586" s="275">
        <v>0</v>
      </c>
    </row>
    <row r="587" spans="1:38" s="38" customFormat="1" ht="12" hidden="1" customHeight="1" x14ac:dyDescent="0.2">
      <c r="A587" s="249">
        <v>26</v>
      </c>
      <c r="B587" s="250" t="s">
        <v>873</v>
      </c>
      <c r="C587" s="254">
        <v>31.684798373374338</v>
      </c>
      <c r="D587" s="263">
        <v>1967</v>
      </c>
      <c r="E587" s="277">
        <v>2025</v>
      </c>
      <c r="F587" s="254">
        <v>1625681.06</v>
      </c>
      <c r="G587" s="256">
        <v>8980895.0999999996</v>
      </c>
      <c r="H587" s="258">
        <v>0</v>
      </c>
      <c r="I587" s="256">
        <v>0</v>
      </c>
      <c r="J587" s="256">
        <v>0</v>
      </c>
      <c r="K587" s="256">
        <v>0</v>
      </c>
      <c r="L587" s="256">
        <v>0</v>
      </c>
      <c r="M587" s="256">
        <v>0</v>
      </c>
      <c r="N587" s="258"/>
      <c r="O587" s="258">
        <v>0</v>
      </c>
      <c r="P587" s="258"/>
      <c r="Q587" s="258">
        <v>0</v>
      </c>
      <c r="R587" s="258"/>
      <c r="S587" s="258">
        <v>0</v>
      </c>
      <c r="T587" s="249">
        <v>0</v>
      </c>
      <c r="U587" s="258">
        <v>0</v>
      </c>
      <c r="V587" s="276" t="s">
        <v>235</v>
      </c>
      <c r="W587" s="258">
        <v>1182</v>
      </c>
      <c r="X587" s="258">
        <v>8576754.8200000003</v>
      </c>
      <c r="Y587" s="275">
        <v>0</v>
      </c>
      <c r="Z587" s="275">
        <v>0</v>
      </c>
      <c r="AA587" s="275">
        <v>0</v>
      </c>
      <c r="AB587" s="275">
        <v>0</v>
      </c>
      <c r="AC587" s="275">
        <v>0</v>
      </c>
      <c r="AD587" s="275">
        <v>0</v>
      </c>
      <c r="AE587" s="275">
        <v>0</v>
      </c>
      <c r="AF587" s="275">
        <v>0</v>
      </c>
      <c r="AG587" s="275">
        <v>0</v>
      </c>
      <c r="AH587" s="275">
        <v>0</v>
      </c>
      <c r="AI587" s="275">
        <v>0</v>
      </c>
      <c r="AJ587" s="275">
        <v>269426.84999999998</v>
      </c>
      <c r="AK587" s="275">
        <v>134713.43</v>
      </c>
      <c r="AL587" s="275">
        <v>0</v>
      </c>
    </row>
    <row r="588" spans="1:38" s="38" customFormat="1" ht="12" hidden="1" customHeight="1" x14ac:dyDescent="0.2">
      <c r="A588" s="249">
        <v>27</v>
      </c>
      <c r="B588" s="250" t="s">
        <v>874</v>
      </c>
      <c r="C588" s="254">
        <v>117.03415744436873</v>
      </c>
      <c r="D588" s="263">
        <v>1958</v>
      </c>
      <c r="E588" s="264">
        <v>2025</v>
      </c>
      <c r="F588" s="254">
        <v>472759.36</v>
      </c>
      <c r="G588" s="256">
        <v>10173496.42</v>
      </c>
      <c r="H588" s="258">
        <v>744557.21</v>
      </c>
      <c r="I588" s="256">
        <v>0</v>
      </c>
      <c r="J588" s="256">
        <v>0</v>
      </c>
      <c r="K588" s="256">
        <v>0</v>
      </c>
      <c r="L588" s="256">
        <v>142</v>
      </c>
      <c r="M588" s="256">
        <v>744557.21</v>
      </c>
      <c r="N588" s="258"/>
      <c r="O588" s="258">
        <v>0</v>
      </c>
      <c r="P588" s="258"/>
      <c r="Q588" s="258">
        <v>0</v>
      </c>
      <c r="R588" s="258"/>
      <c r="S588" s="258">
        <v>0</v>
      </c>
      <c r="T588" s="249">
        <v>0</v>
      </c>
      <c r="U588" s="258">
        <v>0</v>
      </c>
      <c r="V588" s="276"/>
      <c r="W588" s="258">
        <v>0</v>
      </c>
      <c r="X588" s="258">
        <v>0</v>
      </c>
      <c r="Y588" s="275">
        <v>484.2</v>
      </c>
      <c r="Z588" s="275">
        <v>634765.44999999995</v>
      </c>
      <c r="AA588" s="275">
        <v>950</v>
      </c>
      <c r="AB588" s="275">
        <v>8336366.4199999999</v>
      </c>
      <c r="AC588" s="275">
        <v>0</v>
      </c>
      <c r="AD588" s="275">
        <v>0</v>
      </c>
      <c r="AE588" s="275">
        <v>0</v>
      </c>
      <c r="AF588" s="275">
        <v>0</v>
      </c>
      <c r="AG588" s="275">
        <v>0</v>
      </c>
      <c r="AH588" s="275">
        <v>0</v>
      </c>
      <c r="AI588" s="275">
        <v>0</v>
      </c>
      <c r="AJ588" s="275">
        <v>305204.89</v>
      </c>
      <c r="AK588" s="275">
        <v>152602.45000000001</v>
      </c>
      <c r="AL588" s="275">
        <v>0</v>
      </c>
    </row>
    <row r="589" spans="1:38" s="38" customFormat="1" ht="12" hidden="1" customHeight="1" x14ac:dyDescent="0.2">
      <c r="A589" s="249">
        <v>28</v>
      </c>
      <c r="B589" s="250" t="s">
        <v>876</v>
      </c>
      <c r="C589" s="254">
        <v>73.545564552406645</v>
      </c>
      <c r="D589" s="263">
        <v>1961</v>
      </c>
      <c r="E589" s="264">
        <v>2025</v>
      </c>
      <c r="F589" s="254">
        <v>139093.06</v>
      </c>
      <c r="G589" s="256">
        <v>1937502.75</v>
      </c>
      <c r="H589" s="258">
        <v>0</v>
      </c>
      <c r="I589" s="256">
        <v>0</v>
      </c>
      <c r="J589" s="256">
        <v>0</v>
      </c>
      <c r="K589" s="256">
        <v>0</v>
      </c>
      <c r="L589" s="256">
        <v>0</v>
      </c>
      <c r="M589" s="256">
        <v>0</v>
      </c>
      <c r="N589" s="258"/>
      <c r="O589" s="258">
        <v>0</v>
      </c>
      <c r="P589" s="258"/>
      <c r="Q589" s="258">
        <v>0</v>
      </c>
      <c r="R589" s="258"/>
      <c r="S589" s="258">
        <v>0</v>
      </c>
      <c r="T589" s="249">
        <v>0</v>
      </c>
      <c r="U589" s="258">
        <v>0</v>
      </c>
      <c r="V589" s="276" t="s">
        <v>235</v>
      </c>
      <c r="W589" s="258">
        <v>255</v>
      </c>
      <c r="X589" s="258">
        <v>1850315.13</v>
      </c>
      <c r="Y589" s="275">
        <v>0</v>
      </c>
      <c r="Z589" s="275">
        <v>0</v>
      </c>
      <c r="AA589" s="275">
        <v>0</v>
      </c>
      <c r="AB589" s="275">
        <v>0</v>
      </c>
      <c r="AC589" s="275">
        <v>0</v>
      </c>
      <c r="AD589" s="275">
        <v>0</v>
      </c>
      <c r="AE589" s="275">
        <v>0</v>
      </c>
      <c r="AF589" s="275">
        <v>0</v>
      </c>
      <c r="AG589" s="275">
        <v>0</v>
      </c>
      <c r="AH589" s="275">
        <v>0</v>
      </c>
      <c r="AI589" s="275">
        <v>0</v>
      </c>
      <c r="AJ589" s="275">
        <v>58125.08</v>
      </c>
      <c r="AK589" s="275">
        <v>29062.54</v>
      </c>
      <c r="AL589" s="275">
        <v>0</v>
      </c>
    </row>
    <row r="590" spans="1:38" s="38" customFormat="1" ht="12" hidden="1" customHeight="1" x14ac:dyDescent="0.2">
      <c r="A590" s="249">
        <v>29</v>
      </c>
      <c r="B590" s="250" t="s">
        <v>879</v>
      </c>
      <c r="C590" s="254">
        <v>73.517393399450881</v>
      </c>
      <c r="D590" s="263">
        <v>1955</v>
      </c>
      <c r="E590" s="277">
        <v>2025</v>
      </c>
      <c r="F590" s="254">
        <v>996863.31</v>
      </c>
      <c r="G590" s="256">
        <v>14117512.51</v>
      </c>
      <c r="H590" s="258">
        <v>0</v>
      </c>
      <c r="I590" s="256">
        <v>0</v>
      </c>
      <c r="J590" s="256">
        <v>0</v>
      </c>
      <c r="K590" s="256">
        <v>0</v>
      </c>
      <c r="L590" s="256">
        <v>0</v>
      </c>
      <c r="M590" s="256">
        <v>0</v>
      </c>
      <c r="N590" s="258"/>
      <c r="O590" s="258">
        <v>0</v>
      </c>
      <c r="P590" s="258"/>
      <c r="Q590" s="258">
        <v>0</v>
      </c>
      <c r="R590" s="258"/>
      <c r="S590" s="258">
        <v>0</v>
      </c>
      <c r="T590" s="249">
        <v>0</v>
      </c>
      <c r="U590" s="258">
        <v>0</v>
      </c>
      <c r="V590" s="276" t="s">
        <v>235</v>
      </c>
      <c r="W590" s="258">
        <v>1470</v>
      </c>
      <c r="X590" s="258">
        <v>13482224.439999999</v>
      </c>
      <c r="Y590" s="275">
        <v>0</v>
      </c>
      <c r="Z590" s="275">
        <v>0</v>
      </c>
      <c r="AA590" s="275">
        <v>0</v>
      </c>
      <c r="AB590" s="275">
        <v>0</v>
      </c>
      <c r="AC590" s="275">
        <v>0</v>
      </c>
      <c r="AD590" s="275">
        <v>0</v>
      </c>
      <c r="AE590" s="275">
        <v>0</v>
      </c>
      <c r="AF590" s="275">
        <v>0</v>
      </c>
      <c r="AG590" s="275">
        <v>0</v>
      </c>
      <c r="AH590" s="275">
        <v>0</v>
      </c>
      <c r="AI590" s="275">
        <v>0</v>
      </c>
      <c r="AJ590" s="275">
        <v>423525.38</v>
      </c>
      <c r="AK590" s="275">
        <v>211762.69</v>
      </c>
      <c r="AL590" s="275">
        <v>0</v>
      </c>
    </row>
    <row r="591" spans="1:38" s="38" customFormat="1" ht="12" hidden="1" customHeight="1" x14ac:dyDescent="0.2">
      <c r="A591" s="249">
        <v>30</v>
      </c>
      <c r="B591" s="250" t="s">
        <v>881</v>
      </c>
      <c r="C591" s="254">
        <v>34.617592623439315</v>
      </c>
      <c r="D591" s="263">
        <v>1964</v>
      </c>
      <c r="E591" s="277">
        <v>2025</v>
      </c>
      <c r="F591" s="254">
        <v>612864.05000000005</v>
      </c>
      <c r="G591" s="256">
        <v>4353682.6500000004</v>
      </c>
      <c r="H591" s="258">
        <v>0</v>
      </c>
      <c r="I591" s="256">
        <v>0</v>
      </c>
      <c r="J591" s="256">
        <v>0</v>
      </c>
      <c r="K591" s="256">
        <v>0</v>
      </c>
      <c r="L591" s="256">
        <v>0</v>
      </c>
      <c r="M591" s="256">
        <v>0</v>
      </c>
      <c r="N591" s="258"/>
      <c r="O591" s="258">
        <v>0</v>
      </c>
      <c r="P591" s="258"/>
      <c r="Q591" s="258">
        <v>0</v>
      </c>
      <c r="R591" s="258"/>
      <c r="S591" s="258">
        <v>0</v>
      </c>
      <c r="T591" s="249">
        <v>0</v>
      </c>
      <c r="U591" s="258">
        <v>0</v>
      </c>
      <c r="V591" s="276" t="s">
        <v>235</v>
      </c>
      <c r="W591" s="258">
        <v>573</v>
      </c>
      <c r="X591" s="258">
        <v>4157766.93</v>
      </c>
      <c r="Y591" s="275">
        <v>0</v>
      </c>
      <c r="Z591" s="275">
        <v>0</v>
      </c>
      <c r="AA591" s="275">
        <v>0</v>
      </c>
      <c r="AB591" s="275">
        <v>0</v>
      </c>
      <c r="AC591" s="275">
        <v>0</v>
      </c>
      <c r="AD591" s="275">
        <v>0</v>
      </c>
      <c r="AE591" s="275">
        <v>0</v>
      </c>
      <c r="AF591" s="275">
        <v>0</v>
      </c>
      <c r="AG591" s="275">
        <v>0</v>
      </c>
      <c r="AH591" s="275">
        <v>0</v>
      </c>
      <c r="AI591" s="275">
        <v>0</v>
      </c>
      <c r="AJ591" s="275">
        <v>130610.48</v>
      </c>
      <c r="AK591" s="275">
        <v>65305.24</v>
      </c>
      <c r="AL591" s="275">
        <v>0</v>
      </c>
    </row>
    <row r="592" spans="1:38" s="38" customFormat="1" ht="12" hidden="1" customHeight="1" x14ac:dyDescent="0.2">
      <c r="A592" s="249">
        <v>31</v>
      </c>
      <c r="B592" s="250" t="s">
        <v>882</v>
      </c>
      <c r="C592" s="254">
        <v>28.988095717461515</v>
      </c>
      <c r="D592" s="263">
        <v>1964</v>
      </c>
      <c r="E592" s="277">
        <v>2025</v>
      </c>
      <c r="F592" s="254">
        <v>1727930.95</v>
      </c>
      <c r="G592" s="256">
        <v>8638982.8499999996</v>
      </c>
      <c r="H592" s="258">
        <v>0</v>
      </c>
      <c r="I592" s="256">
        <v>0</v>
      </c>
      <c r="J592" s="256">
        <v>0</v>
      </c>
      <c r="K592" s="256">
        <v>0</v>
      </c>
      <c r="L592" s="256">
        <v>0</v>
      </c>
      <c r="M592" s="256">
        <v>0</v>
      </c>
      <c r="N592" s="258"/>
      <c r="O592" s="258">
        <v>0</v>
      </c>
      <c r="P592" s="258"/>
      <c r="Q592" s="258">
        <v>0</v>
      </c>
      <c r="R592" s="258"/>
      <c r="S592" s="258">
        <v>0</v>
      </c>
      <c r="T592" s="249">
        <v>0</v>
      </c>
      <c r="U592" s="258">
        <v>0</v>
      </c>
      <c r="V592" s="276" t="s">
        <v>235</v>
      </c>
      <c r="W592" s="258">
        <v>1137</v>
      </c>
      <c r="X592" s="258">
        <v>8250228.6200000001</v>
      </c>
      <c r="Y592" s="275">
        <v>0</v>
      </c>
      <c r="Z592" s="275">
        <v>0</v>
      </c>
      <c r="AA592" s="275">
        <v>0</v>
      </c>
      <c r="AB592" s="275">
        <v>0</v>
      </c>
      <c r="AC592" s="275">
        <v>0</v>
      </c>
      <c r="AD592" s="275">
        <v>0</v>
      </c>
      <c r="AE592" s="275">
        <v>0</v>
      </c>
      <c r="AF592" s="275">
        <v>0</v>
      </c>
      <c r="AG592" s="275">
        <v>0</v>
      </c>
      <c r="AH592" s="275">
        <v>0</v>
      </c>
      <c r="AI592" s="275">
        <v>0</v>
      </c>
      <c r="AJ592" s="275">
        <v>259169.49</v>
      </c>
      <c r="AK592" s="275">
        <v>129584.74</v>
      </c>
      <c r="AL592" s="275">
        <v>0</v>
      </c>
    </row>
    <row r="593" spans="1:38" s="38" customFormat="1" ht="12" hidden="1" customHeight="1" x14ac:dyDescent="0.2">
      <c r="A593" s="249">
        <v>32</v>
      </c>
      <c r="B593" s="250" t="s">
        <v>883</v>
      </c>
      <c r="C593" s="254">
        <v>52.756809101264622</v>
      </c>
      <c r="D593" s="263">
        <v>1970</v>
      </c>
      <c r="E593" s="277">
        <v>2025</v>
      </c>
      <c r="F593" s="254">
        <v>1667230.69</v>
      </c>
      <c r="G593" s="256">
        <v>13676490</v>
      </c>
      <c r="H593" s="258">
        <v>0</v>
      </c>
      <c r="I593" s="256">
        <v>0</v>
      </c>
      <c r="J593" s="256">
        <v>0</v>
      </c>
      <c r="K593" s="256">
        <v>0</v>
      </c>
      <c r="L593" s="256">
        <v>0</v>
      </c>
      <c r="M593" s="256">
        <v>0</v>
      </c>
      <c r="N593" s="258"/>
      <c r="O593" s="258">
        <v>0</v>
      </c>
      <c r="P593" s="258"/>
      <c r="Q593" s="258">
        <v>0</v>
      </c>
      <c r="R593" s="258"/>
      <c r="S593" s="258">
        <v>0</v>
      </c>
      <c r="T593" s="249">
        <v>0</v>
      </c>
      <c r="U593" s="258">
        <v>0</v>
      </c>
      <c r="V593" s="276" t="s">
        <v>235</v>
      </c>
      <c r="W593" s="258">
        <v>1800</v>
      </c>
      <c r="X593" s="258">
        <v>13061047.949999999</v>
      </c>
      <c r="Y593" s="275">
        <v>0</v>
      </c>
      <c r="Z593" s="275">
        <v>0</v>
      </c>
      <c r="AA593" s="275">
        <v>0</v>
      </c>
      <c r="AB593" s="275">
        <v>0</v>
      </c>
      <c r="AC593" s="275">
        <v>0</v>
      </c>
      <c r="AD593" s="275">
        <v>0</v>
      </c>
      <c r="AE593" s="275">
        <v>0</v>
      </c>
      <c r="AF593" s="275">
        <v>0</v>
      </c>
      <c r="AG593" s="275">
        <v>0</v>
      </c>
      <c r="AH593" s="275">
        <v>0</v>
      </c>
      <c r="AI593" s="275">
        <v>0</v>
      </c>
      <c r="AJ593" s="275">
        <v>410294.7</v>
      </c>
      <c r="AK593" s="275">
        <v>205147.35</v>
      </c>
      <c r="AL593" s="275">
        <v>0</v>
      </c>
    </row>
    <row r="594" spans="1:38" s="38" customFormat="1" ht="12" hidden="1" customHeight="1" x14ac:dyDescent="0.2">
      <c r="A594" s="249">
        <v>33</v>
      </c>
      <c r="B594" s="250" t="s">
        <v>884</v>
      </c>
      <c r="C594" s="254">
        <v>46.743589597839986</v>
      </c>
      <c r="D594" s="263">
        <v>1971</v>
      </c>
      <c r="E594" s="277">
        <v>2025</v>
      </c>
      <c r="F594" s="254">
        <v>2495873.31</v>
      </c>
      <c r="G594" s="256">
        <v>14337520.35</v>
      </c>
      <c r="H594" s="258">
        <v>0</v>
      </c>
      <c r="I594" s="256">
        <v>0</v>
      </c>
      <c r="J594" s="256">
        <v>0</v>
      </c>
      <c r="K594" s="256">
        <v>0</v>
      </c>
      <c r="L594" s="256">
        <v>0</v>
      </c>
      <c r="M594" s="256">
        <v>0</v>
      </c>
      <c r="N594" s="258"/>
      <c r="O594" s="258">
        <v>0</v>
      </c>
      <c r="P594" s="258"/>
      <c r="Q594" s="258">
        <v>0</v>
      </c>
      <c r="R594" s="258"/>
      <c r="S594" s="258">
        <v>0</v>
      </c>
      <c r="T594" s="249">
        <v>0</v>
      </c>
      <c r="U594" s="258">
        <v>0</v>
      </c>
      <c r="V594" s="276" t="s">
        <v>235</v>
      </c>
      <c r="W594" s="258">
        <v>1887</v>
      </c>
      <c r="X594" s="258">
        <v>13692331.93</v>
      </c>
      <c r="Y594" s="275">
        <v>0</v>
      </c>
      <c r="Z594" s="275">
        <v>0</v>
      </c>
      <c r="AA594" s="275">
        <v>0</v>
      </c>
      <c r="AB594" s="275">
        <v>0</v>
      </c>
      <c r="AC594" s="275">
        <v>0</v>
      </c>
      <c r="AD594" s="275">
        <v>0</v>
      </c>
      <c r="AE594" s="275">
        <v>0</v>
      </c>
      <c r="AF594" s="275">
        <v>0</v>
      </c>
      <c r="AG594" s="275">
        <v>0</v>
      </c>
      <c r="AH594" s="275">
        <v>0</v>
      </c>
      <c r="AI594" s="275">
        <v>0</v>
      </c>
      <c r="AJ594" s="275">
        <v>430125.61</v>
      </c>
      <c r="AK594" s="275">
        <v>215062.81</v>
      </c>
      <c r="AL594" s="275">
        <v>0</v>
      </c>
    </row>
    <row r="595" spans="1:38" s="38" customFormat="1" ht="12" hidden="1" customHeight="1" x14ac:dyDescent="0.2">
      <c r="A595" s="249">
        <v>34</v>
      </c>
      <c r="B595" s="250" t="s">
        <v>885</v>
      </c>
      <c r="C595" s="254">
        <v>13.405465706476944</v>
      </c>
      <c r="D595" s="263">
        <v>1991</v>
      </c>
      <c r="E595" s="264">
        <v>2025</v>
      </c>
      <c r="F595" s="254">
        <v>1036905.57</v>
      </c>
      <c r="G595" s="256">
        <v>3817990.08</v>
      </c>
      <c r="H595" s="258">
        <v>0</v>
      </c>
      <c r="I595" s="256">
        <v>0</v>
      </c>
      <c r="J595" s="256">
        <v>0</v>
      </c>
      <c r="K595" s="256">
        <v>0</v>
      </c>
      <c r="L595" s="256">
        <v>0</v>
      </c>
      <c r="M595" s="256">
        <v>0</v>
      </c>
      <c r="N595" s="258"/>
      <c r="O595" s="258">
        <v>0</v>
      </c>
      <c r="P595" s="258"/>
      <c r="Q595" s="258">
        <v>0</v>
      </c>
      <c r="R595" s="258"/>
      <c r="S595" s="258">
        <v>0</v>
      </c>
      <c r="T595" s="249">
        <v>0</v>
      </c>
      <c r="U595" s="258">
        <v>0</v>
      </c>
      <c r="V595" s="276" t="s">
        <v>234</v>
      </c>
      <c r="W595" s="258">
        <v>432</v>
      </c>
      <c r="X595" s="258">
        <v>3646180.53</v>
      </c>
      <c r="Y595" s="275">
        <v>0</v>
      </c>
      <c r="Z595" s="275">
        <v>0</v>
      </c>
      <c r="AA595" s="275">
        <v>0</v>
      </c>
      <c r="AB595" s="275">
        <v>0</v>
      </c>
      <c r="AC595" s="275">
        <v>0</v>
      </c>
      <c r="AD595" s="275">
        <v>0</v>
      </c>
      <c r="AE595" s="275">
        <v>0</v>
      </c>
      <c r="AF595" s="275">
        <v>0</v>
      </c>
      <c r="AG595" s="275">
        <v>0</v>
      </c>
      <c r="AH595" s="275">
        <v>0</v>
      </c>
      <c r="AI595" s="275">
        <v>0</v>
      </c>
      <c r="AJ595" s="275">
        <v>114539.7</v>
      </c>
      <c r="AK595" s="275">
        <v>57269.85</v>
      </c>
      <c r="AL595" s="275">
        <v>0</v>
      </c>
    </row>
    <row r="596" spans="1:38" s="38" customFormat="1" ht="12" hidden="1" customHeight="1" x14ac:dyDescent="0.2">
      <c r="A596" s="249">
        <v>35</v>
      </c>
      <c r="B596" s="250" t="s">
        <v>886</v>
      </c>
      <c r="C596" s="254">
        <v>51.043882081826567</v>
      </c>
      <c r="D596" s="263">
        <v>1963</v>
      </c>
      <c r="E596" s="277">
        <v>2025</v>
      </c>
      <c r="F596" s="254">
        <v>771635.76</v>
      </c>
      <c r="G596" s="256">
        <v>7970354.4500000002</v>
      </c>
      <c r="H596" s="258">
        <v>0</v>
      </c>
      <c r="I596" s="256">
        <v>0</v>
      </c>
      <c r="J596" s="256">
        <v>0</v>
      </c>
      <c r="K596" s="256">
        <v>0</v>
      </c>
      <c r="L596" s="256">
        <v>0</v>
      </c>
      <c r="M596" s="256">
        <v>0</v>
      </c>
      <c r="N596" s="258"/>
      <c r="O596" s="258">
        <v>0</v>
      </c>
      <c r="P596" s="258"/>
      <c r="Q596" s="258">
        <v>0</v>
      </c>
      <c r="R596" s="258"/>
      <c r="S596" s="258">
        <v>0</v>
      </c>
      <c r="T596" s="249">
        <v>0</v>
      </c>
      <c r="U596" s="258">
        <v>0</v>
      </c>
      <c r="V596" s="276" t="s">
        <v>235</v>
      </c>
      <c r="W596" s="258">
        <v>1049</v>
      </c>
      <c r="X596" s="258">
        <v>7611688.5</v>
      </c>
      <c r="Y596" s="275">
        <v>0</v>
      </c>
      <c r="Z596" s="275">
        <v>0</v>
      </c>
      <c r="AA596" s="275">
        <v>0</v>
      </c>
      <c r="AB596" s="275">
        <v>0</v>
      </c>
      <c r="AC596" s="275">
        <v>0</v>
      </c>
      <c r="AD596" s="275">
        <v>0</v>
      </c>
      <c r="AE596" s="275">
        <v>0</v>
      </c>
      <c r="AF596" s="275">
        <v>0</v>
      </c>
      <c r="AG596" s="275">
        <v>0</v>
      </c>
      <c r="AH596" s="275">
        <v>0</v>
      </c>
      <c r="AI596" s="275">
        <v>0</v>
      </c>
      <c r="AJ596" s="275">
        <v>239110.63</v>
      </c>
      <c r="AK596" s="275">
        <v>119555.32</v>
      </c>
      <c r="AL596" s="275">
        <v>0</v>
      </c>
    </row>
    <row r="597" spans="1:38" s="38" customFormat="1" ht="12" hidden="1" customHeight="1" x14ac:dyDescent="0.2">
      <c r="A597" s="249">
        <v>36</v>
      </c>
      <c r="B597" s="250" t="s">
        <v>887</v>
      </c>
      <c r="C597" s="254">
        <v>31.186134428958887</v>
      </c>
      <c r="D597" s="263">
        <v>1967</v>
      </c>
      <c r="E597" s="264">
        <v>2025</v>
      </c>
      <c r="F597" s="254">
        <v>1670940.09</v>
      </c>
      <c r="G597" s="256">
        <v>8638982.8499999996</v>
      </c>
      <c r="H597" s="258">
        <v>0</v>
      </c>
      <c r="I597" s="256">
        <v>0</v>
      </c>
      <c r="J597" s="256">
        <v>0</v>
      </c>
      <c r="K597" s="256">
        <v>0</v>
      </c>
      <c r="L597" s="256">
        <v>0</v>
      </c>
      <c r="M597" s="256">
        <v>0</v>
      </c>
      <c r="N597" s="258"/>
      <c r="O597" s="258">
        <v>0</v>
      </c>
      <c r="P597" s="258"/>
      <c r="Q597" s="258">
        <v>0</v>
      </c>
      <c r="R597" s="258"/>
      <c r="S597" s="258">
        <v>0</v>
      </c>
      <c r="T597" s="249">
        <v>0</v>
      </c>
      <c r="U597" s="258">
        <v>0</v>
      </c>
      <c r="V597" s="276" t="s">
        <v>235</v>
      </c>
      <c r="W597" s="258">
        <v>1137</v>
      </c>
      <c r="X597" s="258">
        <v>8250228.6200000001</v>
      </c>
      <c r="Y597" s="275">
        <v>0</v>
      </c>
      <c r="Z597" s="275">
        <v>0</v>
      </c>
      <c r="AA597" s="275">
        <v>0</v>
      </c>
      <c r="AB597" s="275">
        <v>0</v>
      </c>
      <c r="AC597" s="275">
        <v>0</v>
      </c>
      <c r="AD597" s="275">
        <v>0</v>
      </c>
      <c r="AE597" s="275">
        <v>0</v>
      </c>
      <c r="AF597" s="275">
        <v>0</v>
      </c>
      <c r="AG597" s="275">
        <v>0</v>
      </c>
      <c r="AH597" s="275">
        <v>0</v>
      </c>
      <c r="AI597" s="275">
        <v>0</v>
      </c>
      <c r="AJ597" s="275">
        <v>259169.49</v>
      </c>
      <c r="AK597" s="275">
        <v>129584.74</v>
      </c>
      <c r="AL597" s="275">
        <v>0</v>
      </c>
    </row>
    <row r="598" spans="1:38" s="38" customFormat="1" ht="12" hidden="1" customHeight="1" x14ac:dyDescent="0.2">
      <c r="A598" s="249">
        <v>37</v>
      </c>
      <c r="B598" s="250" t="s">
        <v>888</v>
      </c>
      <c r="C598" s="254">
        <v>23.912219539289442</v>
      </c>
      <c r="D598" s="263">
        <v>1992</v>
      </c>
      <c r="E598" s="277">
        <v>2025</v>
      </c>
      <c r="F598" s="254">
        <v>2472522.9</v>
      </c>
      <c r="G598" s="256">
        <v>13256910</v>
      </c>
      <c r="H598" s="258">
        <v>0</v>
      </c>
      <c r="I598" s="256">
        <v>0</v>
      </c>
      <c r="J598" s="256">
        <v>0</v>
      </c>
      <c r="K598" s="256">
        <v>0</v>
      </c>
      <c r="L598" s="256">
        <v>0</v>
      </c>
      <c r="M598" s="256">
        <v>0</v>
      </c>
      <c r="N598" s="258"/>
      <c r="O598" s="258">
        <v>0</v>
      </c>
      <c r="P598" s="258"/>
      <c r="Q598" s="258">
        <v>0</v>
      </c>
      <c r="R598" s="258"/>
      <c r="S598" s="258">
        <v>0</v>
      </c>
      <c r="T598" s="249">
        <v>0</v>
      </c>
      <c r="U598" s="258">
        <v>0</v>
      </c>
      <c r="V598" s="276" t="s">
        <v>234</v>
      </c>
      <c r="W598" s="258">
        <v>1500</v>
      </c>
      <c r="X598" s="258">
        <v>12660349.050000001</v>
      </c>
      <c r="Y598" s="275">
        <v>0</v>
      </c>
      <c r="Z598" s="275">
        <v>0</v>
      </c>
      <c r="AA598" s="275">
        <v>0</v>
      </c>
      <c r="AB598" s="275">
        <v>0</v>
      </c>
      <c r="AC598" s="275">
        <v>0</v>
      </c>
      <c r="AD598" s="275">
        <v>0</v>
      </c>
      <c r="AE598" s="275">
        <v>0</v>
      </c>
      <c r="AF598" s="275">
        <v>0</v>
      </c>
      <c r="AG598" s="275">
        <v>0</v>
      </c>
      <c r="AH598" s="275">
        <v>0</v>
      </c>
      <c r="AI598" s="275">
        <v>0</v>
      </c>
      <c r="AJ598" s="275">
        <v>397707.3</v>
      </c>
      <c r="AK598" s="275">
        <v>198853.65</v>
      </c>
      <c r="AL598" s="275">
        <v>0</v>
      </c>
    </row>
    <row r="599" spans="1:38" s="38" customFormat="1" ht="12" hidden="1" customHeight="1" x14ac:dyDescent="0.2">
      <c r="A599" s="249">
        <v>38</v>
      </c>
      <c r="B599" s="250" t="s">
        <v>889</v>
      </c>
      <c r="C599" s="254">
        <v>27.677080795604581</v>
      </c>
      <c r="D599" s="263">
        <v>1995</v>
      </c>
      <c r="E599" s="264">
        <v>2025</v>
      </c>
      <c r="F599" s="254">
        <v>2487950.46</v>
      </c>
      <c r="G599" s="256">
        <v>14184893.699999999</v>
      </c>
      <c r="H599" s="258">
        <v>0</v>
      </c>
      <c r="I599" s="256">
        <v>0</v>
      </c>
      <c r="J599" s="256">
        <v>0</v>
      </c>
      <c r="K599" s="256">
        <v>0</v>
      </c>
      <c r="L599" s="256">
        <v>0</v>
      </c>
      <c r="M599" s="256">
        <v>0</v>
      </c>
      <c r="N599" s="258"/>
      <c r="O599" s="258">
        <v>0</v>
      </c>
      <c r="P599" s="258"/>
      <c r="Q599" s="258">
        <v>0</v>
      </c>
      <c r="R599" s="258"/>
      <c r="S599" s="258">
        <v>0</v>
      </c>
      <c r="T599" s="249">
        <v>0</v>
      </c>
      <c r="U599" s="258">
        <v>0</v>
      </c>
      <c r="V599" s="276" t="s">
        <v>234</v>
      </c>
      <c r="W599" s="258">
        <v>1605</v>
      </c>
      <c r="X599" s="258">
        <v>13546573.48</v>
      </c>
      <c r="Y599" s="275">
        <v>0</v>
      </c>
      <c r="Z599" s="275">
        <v>0</v>
      </c>
      <c r="AA599" s="275">
        <v>0</v>
      </c>
      <c r="AB599" s="275">
        <v>0</v>
      </c>
      <c r="AC599" s="275">
        <v>0</v>
      </c>
      <c r="AD599" s="275">
        <v>0</v>
      </c>
      <c r="AE599" s="275">
        <v>0</v>
      </c>
      <c r="AF599" s="275">
        <v>0</v>
      </c>
      <c r="AG599" s="275">
        <v>0</v>
      </c>
      <c r="AH599" s="275">
        <v>0</v>
      </c>
      <c r="AI599" s="275">
        <v>0</v>
      </c>
      <c r="AJ599" s="275">
        <v>425546.81</v>
      </c>
      <c r="AK599" s="275">
        <v>212773.41</v>
      </c>
      <c r="AL599" s="275">
        <v>0</v>
      </c>
    </row>
    <row r="600" spans="1:38" s="38" customFormat="1" ht="12" hidden="1" customHeight="1" x14ac:dyDescent="0.2">
      <c r="A600" s="249">
        <v>39</v>
      </c>
      <c r="B600" s="250" t="s">
        <v>890</v>
      </c>
      <c r="C600" s="254">
        <v>26.17520186974739</v>
      </c>
      <c r="D600" s="263">
        <v>1995</v>
      </c>
      <c r="E600" s="264">
        <v>2025</v>
      </c>
      <c r="F600" s="254">
        <v>646449.87</v>
      </c>
      <c r="G600" s="256">
        <v>3888693.6</v>
      </c>
      <c r="H600" s="258">
        <v>0</v>
      </c>
      <c r="I600" s="256">
        <v>0</v>
      </c>
      <c r="J600" s="256">
        <v>0</v>
      </c>
      <c r="K600" s="256">
        <v>0</v>
      </c>
      <c r="L600" s="256">
        <v>0</v>
      </c>
      <c r="M600" s="256">
        <v>0</v>
      </c>
      <c r="N600" s="258"/>
      <c r="O600" s="258">
        <v>0</v>
      </c>
      <c r="P600" s="258"/>
      <c r="Q600" s="258">
        <v>0</v>
      </c>
      <c r="R600" s="258"/>
      <c r="S600" s="258">
        <v>0</v>
      </c>
      <c r="T600" s="249">
        <v>0</v>
      </c>
      <c r="U600" s="258">
        <v>0</v>
      </c>
      <c r="V600" s="276" t="s">
        <v>234</v>
      </c>
      <c r="W600" s="258">
        <v>440</v>
      </c>
      <c r="X600" s="258">
        <v>3713702.39</v>
      </c>
      <c r="Y600" s="275">
        <v>0</v>
      </c>
      <c r="Z600" s="275">
        <v>0</v>
      </c>
      <c r="AA600" s="275">
        <v>0</v>
      </c>
      <c r="AB600" s="275">
        <v>0</v>
      </c>
      <c r="AC600" s="275">
        <v>0</v>
      </c>
      <c r="AD600" s="275">
        <v>0</v>
      </c>
      <c r="AE600" s="275">
        <v>0</v>
      </c>
      <c r="AF600" s="275">
        <v>0</v>
      </c>
      <c r="AG600" s="275">
        <v>0</v>
      </c>
      <c r="AH600" s="275">
        <v>0</v>
      </c>
      <c r="AI600" s="275">
        <v>0</v>
      </c>
      <c r="AJ600" s="275">
        <v>116660.81</v>
      </c>
      <c r="AK600" s="275">
        <v>58330.400000000001</v>
      </c>
      <c r="AL600" s="275">
        <v>0</v>
      </c>
    </row>
    <row r="601" spans="1:38" s="38" customFormat="1" ht="12" hidden="1" customHeight="1" x14ac:dyDescent="0.2">
      <c r="A601" s="249">
        <v>40</v>
      </c>
      <c r="B601" s="250" t="s">
        <v>891</v>
      </c>
      <c r="C601" s="254">
        <v>72.733493773332199</v>
      </c>
      <c r="D601" s="263">
        <v>1962</v>
      </c>
      <c r="E601" s="264">
        <v>2025</v>
      </c>
      <c r="F601" s="254">
        <v>183006.97</v>
      </c>
      <c r="G601" s="256">
        <v>2735298</v>
      </c>
      <c r="H601" s="258">
        <v>0</v>
      </c>
      <c r="I601" s="256">
        <v>0</v>
      </c>
      <c r="J601" s="256">
        <v>0</v>
      </c>
      <c r="K601" s="256">
        <v>0</v>
      </c>
      <c r="L601" s="256">
        <v>0</v>
      </c>
      <c r="M601" s="256">
        <v>0</v>
      </c>
      <c r="N601" s="258"/>
      <c r="O601" s="258">
        <v>0</v>
      </c>
      <c r="P601" s="258"/>
      <c r="Q601" s="258">
        <v>0</v>
      </c>
      <c r="R601" s="258"/>
      <c r="S601" s="258">
        <v>0</v>
      </c>
      <c r="T601" s="249">
        <v>0</v>
      </c>
      <c r="U601" s="258">
        <v>0</v>
      </c>
      <c r="V601" s="276" t="s">
        <v>235</v>
      </c>
      <c r="W601" s="258">
        <v>360</v>
      </c>
      <c r="X601" s="258">
        <v>2612209.59</v>
      </c>
      <c r="Y601" s="275">
        <v>0</v>
      </c>
      <c r="Z601" s="275">
        <v>0</v>
      </c>
      <c r="AA601" s="275">
        <v>0</v>
      </c>
      <c r="AB601" s="275">
        <v>0</v>
      </c>
      <c r="AC601" s="275">
        <v>0</v>
      </c>
      <c r="AD601" s="275">
        <v>0</v>
      </c>
      <c r="AE601" s="275">
        <v>0</v>
      </c>
      <c r="AF601" s="275">
        <v>0</v>
      </c>
      <c r="AG601" s="275">
        <v>0</v>
      </c>
      <c r="AH601" s="275">
        <v>0</v>
      </c>
      <c r="AI601" s="275">
        <v>0</v>
      </c>
      <c r="AJ601" s="275">
        <v>82058.94</v>
      </c>
      <c r="AK601" s="275">
        <v>41029.47</v>
      </c>
      <c r="AL601" s="275">
        <v>0</v>
      </c>
    </row>
    <row r="602" spans="1:38" s="38" customFormat="1" ht="12" hidden="1" customHeight="1" x14ac:dyDescent="0.2">
      <c r="A602" s="249">
        <v>41</v>
      </c>
      <c r="B602" s="250" t="s">
        <v>893</v>
      </c>
      <c r="C602" s="254">
        <v>84.651155546440606</v>
      </c>
      <c r="D602" s="263">
        <v>1958</v>
      </c>
      <c r="E602" s="277">
        <v>2025</v>
      </c>
      <c r="F602" s="254">
        <v>220958.59</v>
      </c>
      <c r="G602" s="256">
        <v>3935789.9</v>
      </c>
      <c r="H602" s="258">
        <v>0</v>
      </c>
      <c r="I602" s="256">
        <v>0</v>
      </c>
      <c r="J602" s="256">
        <v>0</v>
      </c>
      <c r="K602" s="256">
        <v>0</v>
      </c>
      <c r="L602" s="256">
        <v>0</v>
      </c>
      <c r="M602" s="256">
        <v>0</v>
      </c>
      <c r="N602" s="258"/>
      <c r="O602" s="258">
        <v>0</v>
      </c>
      <c r="P602" s="258"/>
      <c r="Q602" s="258">
        <v>0</v>
      </c>
      <c r="R602" s="258"/>
      <c r="S602" s="258">
        <v>0</v>
      </c>
      <c r="T602" s="249">
        <v>0</v>
      </c>
      <c r="U602" s="258">
        <v>0</v>
      </c>
      <c r="V602" s="276" t="s">
        <v>235</v>
      </c>
      <c r="W602" s="258">
        <v>518</v>
      </c>
      <c r="X602" s="258">
        <v>3758679.35</v>
      </c>
      <c r="Y602" s="275">
        <v>0</v>
      </c>
      <c r="Z602" s="275">
        <v>0</v>
      </c>
      <c r="AA602" s="275">
        <v>0</v>
      </c>
      <c r="AB602" s="275">
        <v>0</v>
      </c>
      <c r="AC602" s="275">
        <v>0</v>
      </c>
      <c r="AD602" s="275">
        <v>0</v>
      </c>
      <c r="AE602" s="275">
        <v>0</v>
      </c>
      <c r="AF602" s="275">
        <v>0</v>
      </c>
      <c r="AG602" s="275">
        <v>0</v>
      </c>
      <c r="AH602" s="275">
        <v>0</v>
      </c>
      <c r="AI602" s="275">
        <v>0</v>
      </c>
      <c r="AJ602" s="275">
        <v>118073.7</v>
      </c>
      <c r="AK602" s="275">
        <v>59036.85</v>
      </c>
      <c r="AL602" s="275">
        <v>0</v>
      </c>
    </row>
    <row r="603" spans="1:38" s="38" customFormat="1" ht="12" hidden="1" customHeight="1" x14ac:dyDescent="0.2">
      <c r="A603" s="249">
        <v>42</v>
      </c>
      <c r="B603" s="250" t="s">
        <v>894</v>
      </c>
      <c r="C603" s="254">
        <v>82.888145257855399</v>
      </c>
      <c r="D603" s="263">
        <v>1959</v>
      </c>
      <c r="E603" s="277">
        <v>2025</v>
      </c>
      <c r="F603" s="254">
        <v>119986.01</v>
      </c>
      <c r="G603" s="256">
        <v>2127454</v>
      </c>
      <c r="H603" s="258">
        <v>0</v>
      </c>
      <c r="I603" s="256">
        <v>0</v>
      </c>
      <c r="J603" s="256">
        <v>0</v>
      </c>
      <c r="K603" s="256">
        <v>0</v>
      </c>
      <c r="L603" s="256">
        <v>0</v>
      </c>
      <c r="M603" s="256">
        <v>0</v>
      </c>
      <c r="N603" s="258"/>
      <c r="O603" s="258">
        <v>0</v>
      </c>
      <c r="P603" s="258"/>
      <c r="Q603" s="258">
        <v>0</v>
      </c>
      <c r="R603" s="258"/>
      <c r="S603" s="258">
        <v>0</v>
      </c>
      <c r="T603" s="249">
        <v>0</v>
      </c>
      <c r="U603" s="258">
        <v>0</v>
      </c>
      <c r="V603" s="276" t="s">
        <v>235</v>
      </c>
      <c r="W603" s="258">
        <v>280</v>
      </c>
      <c r="X603" s="258">
        <v>2031718.57</v>
      </c>
      <c r="Y603" s="275">
        <v>0</v>
      </c>
      <c r="Z603" s="275">
        <v>0</v>
      </c>
      <c r="AA603" s="275">
        <v>0</v>
      </c>
      <c r="AB603" s="275">
        <v>0</v>
      </c>
      <c r="AC603" s="275">
        <v>0</v>
      </c>
      <c r="AD603" s="275">
        <v>0</v>
      </c>
      <c r="AE603" s="275">
        <v>0</v>
      </c>
      <c r="AF603" s="275">
        <v>0</v>
      </c>
      <c r="AG603" s="275">
        <v>0</v>
      </c>
      <c r="AH603" s="275">
        <v>0</v>
      </c>
      <c r="AI603" s="275">
        <v>0</v>
      </c>
      <c r="AJ603" s="275">
        <v>63823.62</v>
      </c>
      <c r="AK603" s="275">
        <v>31911.81</v>
      </c>
      <c r="AL603" s="275">
        <v>0</v>
      </c>
    </row>
    <row r="604" spans="1:38" s="38" customFormat="1" ht="12" hidden="1" customHeight="1" x14ac:dyDescent="0.2">
      <c r="A604" s="249">
        <v>43</v>
      </c>
      <c r="B604" s="250" t="s">
        <v>895</v>
      </c>
      <c r="C604" s="254">
        <v>32.751107395718535</v>
      </c>
      <c r="D604" s="263">
        <v>1978</v>
      </c>
      <c r="E604" s="277">
        <v>2025</v>
      </c>
      <c r="F604" s="254">
        <v>1876402.73</v>
      </c>
      <c r="G604" s="256">
        <v>9721734</v>
      </c>
      <c r="H604" s="258">
        <v>0</v>
      </c>
      <c r="I604" s="256">
        <v>0</v>
      </c>
      <c r="J604" s="256">
        <v>0</v>
      </c>
      <c r="K604" s="256">
        <v>0</v>
      </c>
      <c r="L604" s="256">
        <v>0</v>
      </c>
      <c r="M604" s="256">
        <v>0</v>
      </c>
      <c r="N604" s="258"/>
      <c r="O604" s="258">
        <v>0</v>
      </c>
      <c r="P604" s="258"/>
      <c r="Q604" s="258">
        <v>0</v>
      </c>
      <c r="R604" s="258"/>
      <c r="S604" s="258">
        <v>0</v>
      </c>
      <c r="T604" s="249">
        <v>0</v>
      </c>
      <c r="U604" s="258">
        <v>0</v>
      </c>
      <c r="V604" s="276" t="s">
        <v>234</v>
      </c>
      <c r="W604" s="258">
        <v>1100</v>
      </c>
      <c r="X604" s="258">
        <v>9284255.9700000007</v>
      </c>
      <c r="Y604" s="275">
        <v>0</v>
      </c>
      <c r="Z604" s="275">
        <v>0</v>
      </c>
      <c r="AA604" s="275">
        <v>0</v>
      </c>
      <c r="AB604" s="275">
        <v>0</v>
      </c>
      <c r="AC604" s="275">
        <v>0</v>
      </c>
      <c r="AD604" s="275">
        <v>0</v>
      </c>
      <c r="AE604" s="275">
        <v>0</v>
      </c>
      <c r="AF604" s="275">
        <v>0</v>
      </c>
      <c r="AG604" s="275">
        <v>0</v>
      </c>
      <c r="AH604" s="275">
        <v>0</v>
      </c>
      <c r="AI604" s="275">
        <v>0</v>
      </c>
      <c r="AJ604" s="275">
        <v>291652.02</v>
      </c>
      <c r="AK604" s="275">
        <v>145826.01</v>
      </c>
      <c r="AL604" s="275">
        <v>0</v>
      </c>
    </row>
    <row r="605" spans="1:38" s="38" customFormat="1" ht="12" hidden="1" customHeight="1" x14ac:dyDescent="0.2">
      <c r="A605" s="249">
        <v>44</v>
      </c>
      <c r="B605" s="250" t="s">
        <v>896</v>
      </c>
      <c r="C605" s="254">
        <v>29.931398790597004</v>
      </c>
      <c r="D605" s="263">
        <v>1961</v>
      </c>
      <c r="E605" s="264">
        <v>2025</v>
      </c>
      <c r="F605" s="254">
        <v>1115574.24</v>
      </c>
      <c r="G605" s="256">
        <v>6481136.6500000004</v>
      </c>
      <c r="H605" s="258">
        <v>0</v>
      </c>
      <c r="I605" s="256">
        <v>0</v>
      </c>
      <c r="J605" s="256">
        <v>0</v>
      </c>
      <c r="K605" s="256">
        <v>0</v>
      </c>
      <c r="L605" s="256">
        <v>0</v>
      </c>
      <c r="M605" s="256">
        <v>0</v>
      </c>
      <c r="N605" s="258"/>
      <c r="O605" s="258">
        <v>0</v>
      </c>
      <c r="P605" s="258"/>
      <c r="Q605" s="258">
        <v>0</v>
      </c>
      <c r="R605" s="258"/>
      <c r="S605" s="258">
        <v>0</v>
      </c>
      <c r="T605" s="249">
        <v>0</v>
      </c>
      <c r="U605" s="258">
        <v>0</v>
      </c>
      <c r="V605" s="276" t="s">
        <v>235</v>
      </c>
      <c r="W605" s="258">
        <v>853</v>
      </c>
      <c r="X605" s="258">
        <v>6189485.5</v>
      </c>
      <c r="Y605" s="275">
        <v>0</v>
      </c>
      <c r="Z605" s="275">
        <v>0</v>
      </c>
      <c r="AA605" s="275">
        <v>0</v>
      </c>
      <c r="AB605" s="275">
        <v>0</v>
      </c>
      <c r="AC605" s="275">
        <v>0</v>
      </c>
      <c r="AD605" s="275">
        <v>0</v>
      </c>
      <c r="AE605" s="275">
        <v>0</v>
      </c>
      <c r="AF605" s="275">
        <v>0</v>
      </c>
      <c r="AG605" s="275">
        <v>0</v>
      </c>
      <c r="AH605" s="275">
        <v>0</v>
      </c>
      <c r="AI605" s="275">
        <v>0</v>
      </c>
      <c r="AJ605" s="275">
        <v>194434.1</v>
      </c>
      <c r="AK605" s="275">
        <v>97217.05</v>
      </c>
      <c r="AL605" s="275">
        <v>0</v>
      </c>
    </row>
    <row r="606" spans="1:38" s="38" customFormat="1" ht="12" hidden="1" customHeight="1" x14ac:dyDescent="0.2">
      <c r="A606" s="249">
        <v>45</v>
      </c>
      <c r="B606" s="250" t="s">
        <v>897</v>
      </c>
      <c r="C606" s="254">
        <v>23.418986280430129</v>
      </c>
      <c r="D606" s="263">
        <v>1991</v>
      </c>
      <c r="E606" s="277">
        <v>2025</v>
      </c>
      <c r="F606" s="254">
        <v>793944.82</v>
      </c>
      <c r="G606" s="256">
        <v>3888693.6</v>
      </c>
      <c r="H606" s="258">
        <v>0</v>
      </c>
      <c r="I606" s="256">
        <v>0</v>
      </c>
      <c r="J606" s="256">
        <v>0</v>
      </c>
      <c r="K606" s="256">
        <v>0</v>
      </c>
      <c r="L606" s="256">
        <v>0</v>
      </c>
      <c r="M606" s="256">
        <v>0</v>
      </c>
      <c r="N606" s="258"/>
      <c r="O606" s="258">
        <v>0</v>
      </c>
      <c r="P606" s="258"/>
      <c r="Q606" s="258">
        <v>0</v>
      </c>
      <c r="R606" s="258"/>
      <c r="S606" s="258">
        <v>0</v>
      </c>
      <c r="T606" s="249">
        <v>0</v>
      </c>
      <c r="U606" s="258">
        <v>0</v>
      </c>
      <c r="V606" s="276" t="s">
        <v>234</v>
      </c>
      <c r="W606" s="258">
        <v>440</v>
      </c>
      <c r="X606" s="258">
        <v>3713702.39</v>
      </c>
      <c r="Y606" s="275">
        <v>0</v>
      </c>
      <c r="Z606" s="275">
        <v>0</v>
      </c>
      <c r="AA606" s="275">
        <v>0</v>
      </c>
      <c r="AB606" s="275">
        <v>0</v>
      </c>
      <c r="AC606" s="275">
        <v>0</v>
      </c>
      <c r="AD606" s="275">
        <v>0</v>
      </c>
      <c r="AE606" s="275">
        <v>0</v>
      </c>
      <c r="AF606" s="275">
        <v>0</v>
      </c>
      <c r="AG606" s="275">
        <v>0</v>
      </c>
      <c r="AH606" s="275">
        <v>0</v>
      </c>
      <c r="AI606" s="275">
        <v>0</v>
      </c>
      <c r="AJ606" s="275">
        <v>116660.81</v>
      </c>
      <c r="AK606" s="275">
        <v>58330.400000000001</v>
      </c>
      <c r="AL606" s="275">
        <v>0</v>
      </c>
    </row>
    <row r="607" spans="1:38" s="38" customFormat="1" ht="12" hidden="1" customHeight="1" x14ac:dyDescent="0.2">
      <c r="A607" s="249">
        <v>46</v>
      </c>
      <c r="B607" s="250" t="s">
        <v>898</v>
      </c>
      <c r="C607" s="254">
        <v>80.021653951486698</v>
      </c>
      <c r="D607" s="263">
        <v>1959</v>
      </c>
      <c r="E607" s="264">
        <v>2025</v>
      </c>
      <c r="F607" s="254">
        <v>96072.62</v>
      </c>
      <c r="G607" s="256">
        <v>1732355.4</v>
      </c>
      <c r="H607" s="258">
        <v>0</v>
      </c>
      <c r="I607" s="256">
        <v>0</v>
      </c>
      <c r="J607" s="256">
        <v>0</v>
      </c>
      <c r="K607" s="256">
        <v>0</v>
      </c>
      <c r="L607" s="256">
        <v>0</v>
      </c>
      <c r="M607" s="256">
        <v>0</v>
      </c>
      <c r="N607" s="258"/>
      <c r="O607" s="258">
        <v>0</v>
      </c>
      <c r="P607" s="258"/>
      <c r="Q607" s="258">
        <v>0</v>
      </c>
      <c r="R607" s="258"/>
      <c r="S607" s="258">
        <v>0</v>
      </c>
      <c r="T607" s="249">
        <v>0</v>
      </c>
      <c r="U607" s="258">
        <v>0</v>
      </c>
      <c r="V607" s="276" t="s">
        <v>235</v>
      </c>
      <c r="W607" s="258">
        <v>228</v>
      </c>
      <c r="X607" s="258">
        <v>1654399.41</v>
      </c>
      <c r="Y607" s="275">
        <v>0</v>
      </c>
      <c r="Z607" s="275">
        <v>0</v>
      </c>
      <c r="AA607" s="275">
        <v>0</v>
      </c>
      <c r="AB607" s="275">
        <v>0</v>
      </c>
      <c r="AC607" s="275">
        <v>0</v>
      </c>
      <c r="AD607" s="275">
        <v>0</v>
      </c>
      <c r="AE607" s="275">
        <v>0</v>
      </c>
      <c r="AF607" s="275">
        <v>0</v>
      </c>
      <c r="AG607" s="275">
        <v>0</v>
      </c>
      <c r="AH607" s="275">
        <v>0</v>
      </c>
      <c r="AI607" s="275">
        <v>0</v>
      </c>
      <c r="AJ607" s="275">
        <v>51970.66</v>
      </c>
      <c r="AK607" s="275">
        <v>25985.33</v>
      </c>
      <c r="AL607" s="275">
        <v>0</v>
      </c>
    </row>
    <row r="608" spans="1:38" s="38" customFormat="1" ht="12" hidden="1" customHeight="1" x14ac:dyDescent="0.2">
      <c r="A608" s="249">
        <v>47</v>
      </c>
      <c r="B608" s="250" t="s">
        <v>900</v>
      </c>
      <c r="C608" s="254">
        <v>70.127952896347637</v>
      </c>
      <c r="D608" s="263">
        <v>1959</v>
      </c>
      <c r="E608" s="264">
        <v>2025</v>
      </c>
      <c r="F608" s="254">
        <v>116339.67</v>
      </c>
      <c r="G608" s="256">
        <v>1846326.14</v>
      </c>
      <c r="H608" s="258">
        <v>0</v>
      </c>
      <c r="I608" s="256">
        <v>0</v>
      </c>
      <c r="J608" s="256">
        <v>0</v>
      </c>
      <c r="K608" s="256">
        <v>0</v>
      </c>
      <c r="L608" s="256">
        <v>0</v>
      </c>
      <c r="M608" s="256">
        <v>0</v>
      </c>
      <c r="N608" s="258"/>
      <c r="O608" s="258">
        <v>0</v>
      </c>
      <c r="P608" s="258"/>
      <c r="Q608" s="258">
        <v>0</v>
      </c>
      <c r="R608" s="258"/>
      <c r="S608" s="258">
        <v>0</v>
      </c>
      <c r="T608" s="249">
        <v>0</v>
      </c>
      <c r="U608" s="258">
        <v>0</v>
      </c>
      <c r="V608" s="276" t="s">
        <v>235</v>
      </c>
      <c r="W608" s="258">
        <v>243</v>
      </c>
      <c r="X608" s="258">
        <v>1763241.47</v>
      </c>
      <c r="Y608" s="275">
        <v>0</v>
      </c>
      <c r="Z608" s="275">
        <v>0</v>
      </c>
      <c r="AA608" s="275">
        <v>0</v>
      </c>
      <c r="AB608" s="275">
        <v>0</v>
      </c>
      <c r="AC608" s="275">
        <v>0</v>
      </c>
      <c r="AD608" s="275">
        <v>0</v>
      </c>
      <c r="AE608" s="275">
        <v>0</v>
      </c>
      <c r="AF608" s="275">
        <v>0</v>
      </c>
      <c r="AG608" s="275">
        <v>0</v>
      </c>
      <c r="AH608" s="275">
        <v>0</v>
      </c>
      <c r="AI608" s="275">
        <v>0</v>
      </c>
      <c r="AJ608" s="275">
        <v>55389.78</v>
      </c>
      <c r="AK608" s="275">
        <v>27694.89</v>
      </c>
      <c r="AL608" s="275">
        <v>0</v>
      </c>
    </row>
    <row r="609" spans="1:38" s="38" customFormat="1" ht="12" hidden="1" customHeight="1" x14ac:dyDescent="0.2">
      <c r="A609" s="249">
        <v>48</v>
      </c>
      <c r="B609" s="250" t="s">
        <v>901</v>
      </c>
      <c r="C609" s="254">
        <v>71.656718192627821</v>
      </c>
      <c r="D609" s="263">
        <v>1958</v>
      </c>
      <c r="E609" s="277">
        <v>2025</v>
      </c>
      <c r="F609" s="254">
        <v>128040.45</v>
      </c>
      <c r="G609" s="256">
        <v>1755149.55</v>
      </c>
      <c r="H609" s="258">
        <v>0</v>
      </c>
      <c r="I609" s="256">
        <v>0</v>
      </c>
      <c r="J609" s="256">
        <v>0</v>
      </c>
      <c r="K609" s="256">
        <v>0</v>
      </c>
      <c r="L609" s="256">
        <v>0</v>
      </c>
      <c r="M609" s="256">
        <v>0</v>
      </c>
      <c r="N609" s="258"/>
      <c r="O609" s="258">
        <v>0</v>
      </c>
      <c r="P609" s="258"/>
      <c r="Q609" s="258">
        <v>0</v>
      </c>
      <c r="R609" s="258"/>
      <c r="S609" s="258">
        <v>0</v>
      </c>
      <c r="T609" s="249">
        <v>0</v>
      </c>
      <c r="U609" s="258">
        <v>0</v>
      </c>
      <c r="V609" s="276" t="s">
        <v>235</v>
      </c>
      <c r="W609" s="258">
        <v>231</v>
      </c>
      <c r="X609" s="258">
        <v>1676167.82</v>
      </c>
      <c r="Y609" s="275">
        <v>0</v>
      </c>
      <c r="Z609" s="275">
        <v>0</v>
      </c>
      <c r="AA609" s="275">
        <v>0</v>
      </c>
      <c r="AB609" s="275">
        <v>0</v>
      </c>
      <c r="AC609" s="275">
        <v>0</v>
      </c>
      <c r="AD609" s="275">
        <v>0</v>
      </c>
      <c r="AE609" s="275">
        <v>0</v>
      </c>
      <c r="AF609" s="275">
        <v>0</v>
      </c>
      <c r="AG609" s="275">
        <v>0</v>
      </c>
      <c r="AH609" s="275">
        <v>0</v>
      </c>
      <c r="AI609" s="275">
        <v>0</v>
      </c>
      <c r="AJ609" s="275">
        <v>52654.49</v>
      </c>
      <c r="AK609" s="275">
        <v>26327.24</v>
      </c>
      <c r="AL609" s="275">
        <v>0</v>
      </c>
    </row>
    <row r="610" spans="1:38" s="38" customFormat="1" ht="12" hidden="1" customHeight="1" x14ac:dyDescent="0.2">
      <c r="A610" s="249">
        <v>49</v>
      </c>
      <c r="B610" s="250" t="s">
        <v>902</v>
      </c>
      <c r="C610" s="254">
        <v>69.299100073082855</v>
      </c>
      <c r="D610" s="263">
        <v>1951</v>
      </c>
      <c r="E610" s="264">
        <v>2025</v>
      </c>
      <c r="F610" s="254">
        <v>213381.9</v>
      </c>
      <c r="G610" s="256">
        <v>2963239.49</v>
      </c>
      <c r="H610" s="258">
        <v>0</v>
      </c>
      <c r="I610" s="256">
        <v>0</v>
      </c>
      <c r="J610" s="256">
        <v>0</v>
      </c>
      <c r="K610" s="256">
        <v>0</v>
      </c>
      <c r="L610" s="256">
        <v>0</v>
      </c>
      <c r="M610" s="256">
        <v>0</v>
      </c>
      <c r="N610" s="258"/>
      <c r="O610" s="258">
        <v>0</v>
      </c>
      <c r="P610" s="258"/>
      <c r="Q610" s="258">
        <v>0</v>
      </c>
      <c r="R610" s="258"/>
      <c r="S610" s="258">
        <v>0</v>
      </c>
      <c r="T610" s="249">
        <v>0</v>
      </c>
      <c r="U610" s="258">
        <v>0</v>
      </c>
      <c r="V610" s="276" t="s">
        <v>235</v>
      </c>
      <c r="W610" s="258">
        <v>390</v>
      </c>
      <c r="X610" s="258">
        <v>2829893.72</v>
      </c>
      <c r="Y610" s="275">
        <v>0</v>
      </c>
      <c r="Z610" s="275">
        <v>0</v>
      </c>
      <c r="AA610" s="275">
        <v>0</v>
      </c>
      <c r="AB610" s="275">
        <v>0</v>
      </c>
      <c r="AC610" s="275">
        <v>0</v>
      </c>
      <c r="AD610" s="275">
        <v>0</v>
      </c>
      <c r="AE610" s="275">
        <v>0</v>
      </c>
      <c r="AF610" s="275">
        <v>0</v>
      </c>
      <c r="AG610" s="275">
        <v>0</v>
      </c>
      <c r="AH610" s="275">
        <v>0</v>
      </c>
      <c r="AI610" s="275">
        <v>0</v>
      </c>
      <c r="AJ610" s="275">
        <v>88897.18</v>
      </c>
      <c r="AK610" s="275">
        <v>44448.59</v>
      </c>
      <c r="AL610" s="275">
        <v>0</v>
      </c>
    </row>
    <row r="611" spans="1:38" s="38" customFormat="1" ht="12" hidden="1" customHeight="1" x14ac:dyDescent="0.2">
      <c r="A611" s="249">
        <v>50</v>
      </c>
      <c r="B611" s="250" t="s">
        <v>903</v>
      </c>
      <c r="C611" s="254">
        <v>85.065986187284167</v>
      </c>
      <c r="D611" s="263">
        <v>1957</v>
      </c>
      <c r="E611" s="264">
        <v>2025</v>
      </c>
      <c r="F611" s="254">
        <v>109535.26</v>
      </c>
      <c r="G611" s="256">
        <v>2203434.5099999998</v>
      </c>
      <c r="H611" s="258">
        <v>0</v>
      </c>
      <c r="I611" s="256">
        <v>0</v>
      </c>
      <c r="J611" s="256">
        <v>0</v>
      </c>
      <c r="K611" s="256">
        <v>0</v>
      </c>
      <c r="L611" s="256">
        <v>0</v>
      </c>
      <c r="M611" s="256">
        <v>0</v>
      </c>
      <c r="N611" s="258"/>
      <c r="O611" s="258">
        <v>0</v>
      </c>
      <c r="P611" s="258"/>
      <c r="Q611" s="258">
        <v>0</v>
      </c>
      <c r="R611" s="258"/>
      <c r="S611" s="258">
        <v>0</v>
      </c>
      <c r="T611" s="249">
        <v>0</v>
      </c>
      <c r="U611" s="258">
        <v>0</v>
      </c>
      <c r="V611" s="276" t="s">
        <v>235</v>
      </c>
      <c r="W611" s="258">
        <v>290</v>
      </c>
      <c r="X611" s="258">
        <v>2104279.9500000002</v>
      </c>
      <c r="Y611" s="275">
        <v>0</v>
      </c>
      <c r="Z611" s="275">
        <v>0</v>
      </c>
      <c r="AA611" s="275">
        <v>0</v>
      </c>
      <c r="AB611" s="275">
        <v>0</v>
      </c>
      <c r="AC611" s="275">
        <v>0</v>
      </c>
      <c r="AD611" s="275">
        <v>0</v>
      </c>
      <c r="AE611" s="275">
        <v>0</v>
      </c>
      <c r="AF611" s="275">
        <v>0</v>
      </c>
      <c r="AG611" s="275">
        <v>0</v>
      </c>
      <c r="AH611" s="275">
        <v>0</v>
      </c>
      <c r="AI611" s="275">
        <v>0</v>
      </c>
      <c r="AJ611" s="275">
        <v>66103.039999999994</v>
      </c>
      <c r="AK611" s="275">
        <v>33051.519999999997</v>
      </c>
      <c r="AL611" s="275">
        <v>0</v>
      </c>
    </row>
    <row r="612" spans="1:38" s="38" customFormat="1" ht="12" hidden="1" customHeight="1" x14ac:dyDescent="0.2">
      <c r="A612" s="249">
        <v>51</v>
      </c>
      <c r="B612" s="250" t="s">
        <v>905</v>
      </c>
      <c r="C612" s="254">
        <v>56.764405681082529</v>
      </c>
      <c r="D612" s="263">
        <v>1955</v>
      </c>
      <c r="E612" s="264">
        <v>2025</v>
      </c>
      <c r="F612" s="254">
        <v>1068960.1399999999</v>
      </c>
      <c r="G612" s="256">
        <v>8259080.3499999996</v>
      </c>
      <c r="H612" s="258">
        <v>0</v>
      </c>
      <c r="I612" s="256">
        <v>0</v>
      </c>
      <c r="J612" s="256">
        <v>0</v>
      </c>
      <c r="K612" s="256">
        <v>0</v>
      </c>
      <c r="L612" s="256">
        <v>0</v>
      </c>
      <c r="M612" s="256">
        <v>0</v>
      </c>
      <c r="N612" s="258"/>
      <c r="O612" s="258">
        <v>0</v>
      </c>
      <c r="P612" s="258"/>
      <c r="Q612" s="258">
        <v>0</v>
      </c>
      <c r="R612" s="258"/>
      <c r="S612" s="258">
        <v>0</v>
      </c>
      <c r="T612" s="249">
        <v>0</v>
      </c>
      <c r="U612" s="258">
        <v>0</v>
      </c>
      <c r="V612" s="276" t="s">
        <v>235</v>
      </c>
      <c r="W612" s="258">
        <v>1087</v>
      </c>
      <c r="X612" s="258">
        <v>7887421.7300000004</v>
      </c>
      <c r="Y612" s="275">
        <v>0</v>
      </c>
      <c r="Z612" s="275">
        <v>0</v>
      </c>
      <c r="AA612" s="275">
        <v>0</v>
      </c>
      <c r="AB612" s="275">
        <v>0</v>
      </c>
      <c r="AC612" s="275">
        <v>0</v>
      </c>
      <c r="AD612" s="275">
        <v>0</v>
      </c>
      <c r="AE612" s="275">
        <v>0</v>
      </c>
      <c r="AF612" s="275">
        <v>0</v>
      </c>
      <c r="AG612" s="275">
        <v>0</v>
      </c>
      <c r="AH612" s="275">
        <v>0</v>
      </c>
      <c r="AI612" s="275">
        <v>0</v>
      </c>
      <c r="AJ612" s="275">
        <v>247772.41</v>
      </c>
      <c r="AK612" s="275">
        <v>123886.21</v>
      </c>
      <c r="AL612" s="275">
        <v>0</v>
      </c>
    </row>
    <row r="613" spans="1:38" s="38" customFormat="1" ht="12" hidden="1" customHeight="1" x14ac:dyDescent="0.2">
      <c r="A613" s="249">
        <v>52</v>
      </c>
      <c r="B613" s="250" t="s">
        <v>906</v>
      </c>
      <c r="C613" s="254">
        <v>56.607928857973583</v>
      </c>
      <c r="D613" s="263">
        <v>1982</v>
      </c>
      <c r="E613" s="264">
        <v>2025</v>
      </c>
      <c r="F613" s="254">
        <v>200919.47</v>
      </c>
      <c r="G613" s="256">
        <v>6353295.6100000003</v>
      </c>
      <c r="H613" s="258">
        <v>4900937.08</v>
      </c>
      <c r="I613" s="256">
        <v>1371908.87</v>
      </c>
      <c r="J613" s="256">
        <v>350</v>
      </c>
      <c r="K613" s="256">
        <v>1923812.64</v>
      </c>
      <c r="L613" s="256">
        <v>0</v>
      </c>
      <c r="M613" s="256">
        <v>0</v>
      </c>
      <c r="N613" s="258">
        <v>320</v>
      </c>
      <c r="O613" s="258">
        <v>751632.37</v>
      </c>
      <c r="P613" s="258">
        <v>310</v>
      </c>
      <c r="Q613" s="258">
        <v>853583.2</v>
      </c>
      <c r="R613" s="258"/>
      <c r="S613" s="258">
        <v>0</v>
      </c>
      <c r="T613" s="249">
        <v>0</v>
      </c>
      <c r="U613" s="258">
        <v>0</v>
      </c>
      <c r="V613" s="276"/>
      <c r="W613" s="258">
        <v>0</v>
      </c>
      <c r="X613" s="258">
        <v>0</v>
      </c>
      <c r="Y613" s="275">
        <v>0</v>
      </c>
      <c r="Z613" s="275">
        <v>0</v>
      </c>
      <c r="AA613" s="275">
        <v>0</v>
      </c>
      <c r="AB613" s="275">
        <v>0</v>
      </c>
      <c r="AC613" s="275">
        <v>0</v>
      </c>
      <c r="AD613" s="275">
        <v>0</v>
      </c>
      <c r="AE613" s="275">
        <v>0</v>
      </c>
      <c r="AF613" s="275">
        <v>0</v>
      </c>
      <c r="AG613" s="275">
        <v>0</v>
      </c>
      <c r="AH613" s="275">
        <v>0</v>
      </c>
      <c r="AI613" s="275">
        <v>1166460.23</v>
      </c>
      <c r="AJ613" s="275">
        <v>190598.87</v>
      </c>
      <c r="AK613" s="275">
        <v>95299.43</v>
      </c>
      <c r="AL613" s="275">
        <v>0</v>
      </c>
    </row>
    <row r="614" spans="1:38" s="38" customFormat="1" ht="12" hidden="1" customHeight="1" x14ac:dyDescent="0.2">
      <c r="A614" s="249">
        <v>53</v>
      </c>
      <c r="B614" s="250" t="s">
        <v>907</v>
      </c>
      <c r="C614" s="254">
        <v>75.054635092793447</v>
      </c>
      <c r="D614" s="263">
        <v>1952</v>
      </c>
      <c r="E614" s="277">
        <v>2025</v>
      </c>
      <c r="F614" s="254">
        <v>229125.19</v>
      </c>
      <c r="G614" s="256">
        <v>3343142</v>
      </c>
      <c r="H614" s="258">
        <v>0</v>
      </c>
      <c r="I614" s="256">
        <v>0</v>
      </c>
      <c r="J614" s="256">
        <v>0</v>
      </c>
      <c r="K614" s="256">
        <v>0</v>
      </c>
      <c r="L614" s="256">
        <v>0</v>
      </c>
      <c r="M614" s="256">
        <v>0</v>
      </c>
      <c r="N614" s="258"/>
      <c r="O614" s="258">
        <v>0</v>
      </c>
      <c r="P614" s="258"/>
      <c r="Q614" s="258">
        <v>0</v>
      </c>
      <c r="R614" s="258"/>
      <c r="S614" s="258">
        <v>0</v>
      </c>
      <c r="T614" s="249">
        <v>0</v>
      </c>
      <c r="U614" s="258">
        <v>0</v>
      </c>
      <c r="V614" s="276" t="s">
        <v>235</v>
      </c>
      <c r="W614" s="258">
        <v>440</v>
      </c>
      <c r="X614" s="258">
        <v>3192700.61</v>
      </c>
      <c r="Y614" s="275">
        <v>0</v>
      </c>
      <c r="Z614" s="275">
        <v>0</v>
      </c>
      <c r="AA614" s="275">
        <v>0</v>
      </c>
      <c r="AB614" s="275">
        <v>0</v>
      </c>
      <c r="AC614" s="275">
        <v>0</v>
      </c>
      <c r="AD614" s="275">
        <v>0</v>
      </c>
      <c r="AE614" s="275">
        <v>0</v>
      </c>
      <c r="AF614" s="275">
        <v>0</v>
      </c>
      <c r="AG614" s="275">
        <v>0</v>
      </c>
      <c r="AH614" s="275">
        <v>0</v>
      </c>
      <c r="AI614" s="275">
        <v>0</v>
      </c>
      <c r="AJ614" s="275">
        <v>100294.26</v>
      </c>
      <c r="AK614" s="275">
        <v>50147.13</v>
      </c>
      <c r="AL614" s="275">
        <v>0</v>
      </c>
    </row>
    <row r="615" spans="1:38" s="38" customFormat="1" ht="12" hidden="1" customHeight="1" x14ac:dyDescent="0.2">
      <c r="A615" s="249">
        <v>54</v>
      </c>
      <c r="B615" s="250" t="s">
        <v>908</v>
      </c>
      <c r="C615" s="254">
        <v>56.11592248258124</v>
      </c>
      <c r="D615" s="263">
        <v>1990</v>
      </c>
      <c r="E615" s="277">
        <v>2025</v>
      </c>
      <c r="F615" s="254">
        <v>526837.06000000006</v>
      </c>
      <c r="G615" s="256">
        <v>5850498.5099999998</v>
      </c>
      <c r="H615" s="258">
        <v>0</v>
      </c>
      <c r="I615" s="256">
        <v>0</v>
      </c>
      <c r="J615" s="256">
        <v>0</v>
      </c>
      <c r="K615" s="256">
        <v>0</v>
      </c>
      <c r="L615" s="256">
        <v>0</v>
      </c>
      <c r="M615" s="256">
        <v>0</v>
      </c>
      <c r="N615" s="258"/>
      <c r="O615" s="258">
        <v>0</v>
      </c>
      <c r="P615" s="258"/>
      <c r="Q615" s="258">
        <v>0</v>
      </c>
      <c r="R615" s="258"/>
      <c r="S615" s="258">
        <v>0</v>
      </c>
      <c r="T615" s="249">
        <v>0</v>
      </c>
      <c r="U615" s="258">
        <v>0</v>
      </c>
      <c r="V615" s="276" t="s">
        <v>235</v>
      </c>
      <c r="W615" s="258">
        <v>770</v>
      </c>
      <c r="X615" s="258">
        <v>5587226.0700000003</v>
      </c>
      <c r="Y615" s="275">
        <v>0</v>
      </c>
      <c r="Z615" s="275">
        <v>0</v>
      </c>
      <c r="AA615" s="275">
        <v>0</v>
      </c>
      <c r="AB615" s="275">
        <v>0</v>
      </c>
      <c r="AC615" s="275">
        <v>0</v>
      </c>
      <c r="AD615" s="275">
        <v>0</v>
      </c>
      <c r="AE615" s="275">
        <v>0</v>
      </c>
      <c r="AF615" s="275">
        <v>0</v>
      </c>
      <c r="AG615" s="275">
        <v>0</v>
      </c>
      <c r="AH615" s="275">
        <v>0</v>
      </c>
      <c r="AI615" s="275">
        <v>0</v>
      </c>
      <c r="AJ615" s="275">
        <v>175514.96</v>
      </c>
      <c r="AK615" s="275">
        <v>87757.48</v>
      </c>
      <c r="AL615" s="275">
        <v>0</v>
      </c>
    </row>
    <row r="616" spans="1:38" s="38" customFormat="1" ht="12" hidden="1" customHeight="1" x14ac:dyDescent="0.2">
      <c r="A616" s="249">
        <v>55</v>
      </c>
      <c r="B616" s="250" t="s">
        <v>909</v>
      </c>
      <c r="C616" s="254">
        <v>71.606613426630162</v>
      </c>
      <c r="D616" s="284">
        <v>1958</v>
      </c>
      <c r="E616" s="264">
        <v>2025</v>
      </c>
      <c r="F616" s="254">
        <v>337349.21</v>
      </c>
      <c r="G616" s="256">
        <v>4574026.0999999996</v>
      </c>
      <c r="H616" s="258">
        <v>0</v>
      </c>
      <c r="I616" s="256">
        <v>0</v>
      </c>
      <c r="J616" s="256">
        <v>0</v>
      </c>
      <c r="K616" s="256">
        <v>0</v>
      </c>
      <c r="L616" s="256">
        <v>0</v>
      </c>
      <c r="M616" s="256">
        <v>0</v>
      </c>
      <c r="N616" s="258"/>
      <c r="O616" s="258">
        <v>0</v>
      </c>
      <c r="P616" s="258"/>
      <c r="Q616" s="258">
        <v>0</v>
      </c>
      <c r="R616" s="258"/>
      <c r="S616" s="258">
        <v>0</v>
      </c>
      <c r="T616" s="249">
        <v>0</v>
      </c>
      <c r="U616" s="258">
        <v>0</v>
      </c>
      <c r="V616" s="276" t="s">
        <v>235</v>
      </c>
      <c r="W616" s="258">
        <v>602</v>
      </c>
      <c r="X616" s="258">
        <v>4368194.93</v>
      </c>
      <c r="Y616" s="275">
        <v>0</v>
      </c>
      <c r="Z616" s="275">
        <v>0</v>
      </c>
      <c r="AA616" s="275">
        <v>0</v>
      </c>
      <c r="AB616" s="275">
        <v>0</v>
      </c>
      <c r="AC616" s="275">
        <v>0</v>
      </c>
      <c r="AD616" s="275">
        <v>0</v>
      </c>
      <c r="AE616" s="275">
        <v>0</v>
      </c>
      <c r="AF616" s="275">
        <v>0</v>
      </c>
      <c r="AG616" s="275">
        <v>0</v>
      </c>
      <c r="AH616" s="275">
        <v>0</v>
      </c>
      <c r="AI616" s="275">
        <v>0</v>
      </c>
      <c r="AJ616" s="275">
        <v>137220.78</v>
      </c>
      <c r="AK616" s="275">
        <v>68610.39</v>
      </c>
      <c r="AL616" s="275">
        <v>0</v>
      </c>
    </row>
    <row r="617" spans="1:38" s="38" customFormat="1" ht="12" hidden="1" customHeight="1" x14ac:dyDescent="0.2">
      <c r="A617" s="249">
        <v>56</v>
      </c>
      <c r="B617" s="250" t="s">
        <v>911</v>
      </c>
      <c r="C617" s="254">
        <v>48.229485487010244</v>
      </c>
      <c r="D617" s="284">
        <v>1961</v>
      </c>
      <c r="E617" s="277">
        <v>2025</v>
      </c>
      <c r="F617" s="254">
        <v>569187.02</v>
      </c>
      <c r="G617" s="256">
        <v>5698537.4900000002</v>
      </c>
      <c r="H617" s="258">
        <v>0</v>
      </c>
      <c r="I617" s="256">
        <v>0</v>
      </c>
      <c r="J617" s="256">
        <v>0</v>
      </c>
      <c r="K617" s="256">
        <v>0</v>
      </c>
      <c r="L617" s="256">
        <v>0</v>
      </c>
      <c r="M617" s="256">
        <v>0</v>
      </c>
      <c r="N617" s="258"/>
      <c r="O617" s="258">
        <v>0</v>
      </c>
      <c r="P617" s="258"/>
      <c r="Q617" s="258">
        <v>0</v>
      </c>
      <c r="R617" s="258"/>
      <c r="S617" s="258">
        <v>0</v>
      </c>
      <c r="T617" s="249">
        <v>0</v>
      </c>
      <c r="U617" s="258">
        <v>0</v>
      </c>
      <c r="V617" s="276" t="s">
        <v>235</v>
      </c>
      <c r="W617" s="258">
        <v>750</v>
      </c>
      <c r="X617" s="258">
        <v>5442103.3099999996</v>
      </c>
      <c r="Y617" s="275">
        <v>0</v>
      </c>
      <c r="Z617" s="275">
        <v>0</v>
      </c>
      <c r="AA617" s="275">
        <v>0</v>
      </c>
      <c r="AB617" s="275">
        <v>0</v>
      </c>
      <c r="AC617" s="275">
        <v>0</v>
      </c>
      <c r="AD617" s="275">
        <v>0</v>
      </c>
      <c r="AE617" s="275">
        <v>0</v>
      </c>
      <c r="AF617" s="275">
        <v>0</v>
      </c>
      <c r="AG617" s="275">
        <v>0</v>
      </c>
      <c r="AH617" s="275">
        <v>0</v>
      </c>
      <c r="AI617" s="275">
        <v>0</v>
      </c>
      <c r="AJ617" s="275">
        <v>170956.12</v>
      </c>
      <c r="AK617" s="275">
        <v>85478.06</v>
      </c>
      <c r="AL617" s="275">
        <v>0</v>
      </c>
    </row>
    <row r="618" spans="1:38" s="38" customFormat="1" ht="12" hidden="1" customHeight="1" x14ac:dyDescent="0.2">
      <c r="A618" s="249">
        <v>57</v>
      </c>
      <c r="B618" s="250" t="s">
        <v>912</v>
      </c>
      <c r="C618" s="254">
        <v>71.875260794877789</v>
      </c>
      <c r="D618" s="284">
        <v>1961</v>
      </c>
      <c r="E618" s="277">
        <v>2025</v>
      </c>
      <c r="F618" s="254">
        <v>134480.07999999999</v>
      </c>
      <c r="G618" s="256">
        <v>1975493.01</v>
      </c>
      <c r="H618" s="258">
        <v>0</v>
      </c>
      <c r="I618" s="256">
        <v>0</v>
      </c>
      <c r="J618" s="256">
        <v>0</v>
      </c>
      <c r="K618" s="256">
        <v>0</v>
      </c>
      <c r="L618" s="256">
        <v>0</v>
      </c>
      <c r="M618" s="256">
        <v>0</v>
      </c>
      <c r="N618" s="258"/>
      <c r="O618" s="258">
        <v>0</v>
      </c>
      <c r="P618" s="258"/>
      <c r="Q618" s="258">
        <v>0</v>
      </c>
      <c r="R618" s="258"/>
      <c r="S618" s="258">
        <v>0</v>
      </c>
      <c r="T618" s="249">
        <v>0</v>
      </c>
      <c r="U618" s="258">
        <v>0</v>
      </c>
      <c r="V618" s="276" t="s">
        <v>235</v>
      </c>
      <c r="W618" s="258">
        <v>260</v>
      </c>
      <c r="X618" s="258">
        <v>1886595.82</v>
      </c>
      <c r="Y618" s="275">
        <v>0</v>
      </c>
      <c r="Z618" s="275">
        <v>0</v>
      </c>
      <c r="AA618" s="275">
        <v>0</v>
      </c>
      <c r="AB618" s="275">
        <v>0</v>
      </c>
      <c r="AC618" s="275">
        <v>0</v>
      </c>
      <c r="AD618" s="275">
        <v>0</v>
      </c>
      <c r="AE618" s="275">
        <v>0</v>
      </c>
      <c r="AF618" s="275">
        <v>0</v>
      </c>
      <c r="AG618" s="275">
        <v>0</v>
      </c>
      <c r="AH618" s="275">
        <v>0</v>
      </c>
      <c r="AI618" s="275">
        <v>0</v>
      </c>
      <c r="AJ618" s="275">
        <v>59264.79</v>
      </c>
      <c r="AK618" s="275">
        <v>29632.400000000001</v>
      </c>
      <c r="AL618" s="275">
        <v>0</v>
      </c>
    </row>
    <row r="619" spans="1:38" s="38" customFormat="1" ht="12" hidden="1" customHeight="1" x14ac:dyDescent="0.2">
      <c r="A619" s="249">
        <v>58</v>
      </c>
      <c r="B619" s="250" t="s">
        <v>913</v>
      </c>
      <c r="C619" s="254">
        <v>32.542978278810864</v>
      </c>
      <c r="D619" s="284">
        <v>1962</v>
      </c>
      <c r="E619" s="277">
        <v>2025</v>
      </c>
      <c r="F619" s="254">
        <v>974452.8</v>
      </c>
      <c r="G619" s="256">
        <v>6534323.0099999998</v>
      </c>
      <c r="H619" s="258">
        <v>0</v>
      </c>
      <c r="I619" s="256">
        <v>0</v>
      </c>
      <c r="J619" s="256">
        <v>0</v>
      </c>
      <c r="K619" s="256">
        <v>0</v>
      </c>
      <c r="L619" s="256">
        <v>0</v>
      </c>
      <c r="M619" s="256">
        <v>0</v>
      </c>
      <c r="N619" s="258"/>
      <c r="O619" s="258">
        <v>0</v>
      </c>
      <c r="P619" s="258"/>
      <c r="Q619" s="258">
        <v>0</v>
      </c>
      <c r="R619" s="258"/>
      <c r="S619" s="258">
        <v>0</v>
      </c>
      <c r="T619" s="249">
        <v>0</v>
      </c>
      <c r="U619" s="258">
        <v>0</v>
      </c>
      <c r="V619" s="276" t="s">
        <v>235</v>
      </c>
      <c r="W619" s="258">
        <v>860</v>
      </c>
      <c r="X619" s="258">
        <v>6240278.4699999997</v>
      </c>
      <c r="Y619" s="275">
        <v>0</v>
      </c>
      <c r="Z619" s="275">
        <v>0</v>
      </c>
      <c r="AA619" s="275">
        <v>0</v>
      </c>
      <c r="AB619" s="275">
        <v>0</v>
      </c>
      <c r="AC619" s="275">
        <v>0</v>
      </c>
      <c r="AD619" s="275">
        <v>0</v>
      </c>
      <c r="AE619" s="275">
        <v>0</v>
      </c>
      <c r="AF619" s="275">
        <v>0</v>
      </c>
      <c r="AG619" s="275">
        <v>0</v>
      </c>
      <c r="AH619" s="275">
        <v>0</v>
      </c>
      <c r="AI619" s="275">
        <v>0</v>
      </c>
      <c r="AJ619" s="275">
        <v>196029.69</v>
      </c>
      <c r="AK619" s="275">
        <v>98014.85</v>
      </c>
      <c r="AL619" s="275">
        <v>0</v>
      </c>
    </row>
    <row r="620" spans="1:38" s="38" customFormat="1" ht="12" hidden="1" customHeight="1" x14ac:dyDescent="0.2">
      <c r="A620" s="249">
        <v>59</v>
      </c>
      <c r="B620" s="250" t="s">
        <v>914</v>
      </c>
      <c r="C620" s="254">
        <v>61.680087479713421</v>
      </c>
      <c r="D620" s="284">
        <v>1960</v>
      </c>
      <c r="E620" s="277">
        <v>2025</v>
      </c>
      <c r="F620" s="254">
        <v>143739.16</v>
      </c>
      <c r="G620" s="256">
        <v>1701963.21</v>
      </c>
      <c r="H620" s="258">
        <v>0</v>
      </c>
      <c r="I620" s="256">
        <v>0</v>
      </c>
      <c r="J620" s="256">
        <v>0</v>
      </c>
      <c r="K620" s="256">
        <v>0</v>
      </c>
      <c r="L620" s="256">
        <v>0</v>
      </c>
      <c r="M620" s="256">
        <v>0</v>
      </c>
      <c r="N620" s="258"/>
      <c r="O620" s="258">
        <v>0</v>
      </c>
      <c r="P620" s="258"/>
      <c r="Q620" s="258">
        <v>0</v>
      </c>
      <c r="R620" s="258"/>
      <c r="S620" s="258">
        <v>0</v>
      </c>
      <c r="T620" s="249">
        <v>0</v>
      </c>
      <c r="U620" s="258">
        <v>0</v>
      </c>
      <c r="V620" s="276" t="s">
        <v>235</v>
      </c>
      <c r="W620" s="258">
        <v>224</v>
      </c>
      <c r="X620" s="258">
        <v>1625374.86</v>
      </c>
      <c r="Y620" s="275">
        <v>0</v>
      </c>
      <c r="Z620" s="275">
        <v>0</v>
      </c>
      <c r="AA620" s="275">
        <v>0</v>
      </c>
      <c r="AB620" s="275">
        <v>0</v>
      </c>
      <c r="AC620" s="275">
        <v>0</v>
      </c>
      <c r="AD620" s="275">
        <v>0</v>
      </c>
      <c r="AE620" s="275">
        <v>0</v>
      </c>
      <c r="AF620" s="275">
        <v>0</v>
      </c>
      <c r="AG620" s="275">
        <v>0</v>
      </c>
      <c r="AH620" s="275">
        <v>0</v>
      </c>
      <c r="AI620" s="275">
        <v>0</v>
      </c>
      <c r="AJ620" s="275">
        <v>51058.9</v>
      </c>
      <c r="AK620" s="275">
        <v>25529.45</v>
      </c>
      <c r="AL620" s="275">
        <v>0</v>
      </c>
    </row>
    <row r="621" spans="1:38" s="38" customFormat="1" ht="12" hidden="1" customHeight="1" x14ac:dyDescent="0.2">
      <c r="A621" s="249">
        <v>60</v>
      </c>
      <c r="B621" s="250" t="s">
        <v>915</v>
      </c>
      <c r="C621" s="254">
        <v>67.065806413857672</v>
      </c>
      <c r="D621" s="284">
        <v>1960</v>
      </c>
      <c r="E621" s="277">
        <v>2025</v>
      </c>
      <c r="F621" s="254">
        <v>127295.39</v>
      </c>
      <c r="G621" s="256">
        <v>1846326.14</v>
      </c>
      <c r="H621" s="258">
        <v>0</v>
      </c>
      <c r="I621" s="256">
        <v>0</v>
      </c>
      <c r="J621" s="256">
        <v>0</v>
      </c>
      <c r="K621" s="256">
        <v>0</v>
      </c>
      <c r="L621" s="256">
        <v>0</v>
      </c>
      <c r="M621" s="256">
        <v>0</v>
      </c>
      <c r="N621" s="258"/>
      <c r="O621" s="258">
        <v>0</v>
      </c>
      <c r="P621" s="258"/>
      <c r="Q621" s="258">
        <v>0</v>
      </c>
      <c r="R621" s="258"/>
      <c r="S621" s="258">
        <v>0</v>
      </c>
      <c r="T621" s="249">
        <v>0</v>
      </c>
      <c r="U621" s="258">
        <v>0</v>
      </c>
      <c r="V621" s="276" t="s">
        <v>235</v>
      </c>
      <c r="W621" s="258">
        <v>243</v>
      </c>
      <c r="X621" s="258">
        <v>1763241.47</v>
      </c>
      <c r="Y621" s="275">
        <v>0</v>
      </c>
      <c r="Z621" s="275">
        <v>0</v>
      </c>
      <c r="AA621" s="275">
        <v>0</v>
      </c>
      <c r="AB621" s="275">
        <v>0</v>
      </c>
      <c r="AC621" s="275">
        <v>0</v>
      </c>
      <c r="AD621" s="275">
        <v>0</v>
      </c>
      <c r="AE621" s="275">
        <v>0</v>
      </c>
      <c r="AF621" s="275">
        <v>0</v>
      </c>
      <c r="AG621" s="275">
        <v>0</v>
      </c>
      <c r="AH621" s="275">
        <v>0</v>
      </c>
      <c r="AI621" s="275">
        <v>0</v>
      </c>
      <c r="AJ621" s="275">
        <v>55389.78</v>
      </c>
      <c r="AK621" s="275">
        <v>27694.89</v>
      </c>
      <c r="AL621" s="275">
        <v>0</v>
      </c>
    </row>
    <row r="622" spans="1:38" s="38" customFormat="1" ht="12" hidden="1" customHeight="1" x14ac:dyDescent="0.2">
      <c r="A622" s="249">
        <v>61</v>
      </c>
      <c r="B622" s="250" t="s">
        <v>916</v>
      </c>
      <c r="C622" s="254">
        <v>82.291451500348913</v>
      </c>
      <c r="D622" s="284">
        <v>1961</v>
      </c>
      <c r="E622" s="277">
        <v>2025</v>
      </c>
      <c r="F622" s="254">
        <v>149191.25</v>
      </c>
      <c r="G622" s="256">
        <v>2271816.9500000002</v>
      </c>
      <c r="H622" s="258">
        <v>0</v>
      </c>
      <c r="I622" s="256">
        <v>0</v>
      </c>
      <c r="J622" s="256">
        <v>0</v>
      </c>
      <c r="K622" s="256">
        <v>0</v>
      </c>
      <c r="L622" s="256">
        <v>0</v>
      </c>
      <c r="M622" s="256">
        <v>0</v>
      </c>
      <c r="N622" s="258"/>
      <c r="O622" s="258">
        <v>0</v>
      </c>
      <c r="P622" s="258"/>
      <c r="Q622" s="258">
        <v>0</v>
      </c>
      <c r="R622" s="258"/>
      <c r="S622" s="258">
        <v>0</v>
      </c>
      <c r="T622" s="249">
        <v>0</v>
      </c>
      <c r="U622" s="258">
        <v>0</v>
      </c>
      <c r="V622" s="276" t="s">
        <v>235</v>
      </c>
      <c r="W622" s="258">
        <v>299</v>
      </c>
      <c r="X622" s="258">
        <v>2169585.19</v>
      </c>
      <c r="Y622" s="275">
        <v>0</v>
      </c>
      <c r="Z622" s="275">
        <v>0</v>
      </c>
      <c r="AA622" s="275">
        <v>0</v>
      </c>
      <c r="AB622" s="275">
        <v>0</v>
      </c>
      <c r="AC622" s="275">
        <v>0</v>
      </c>
      <c r="AD622" s="275">
        <v>0</v>
      </c>
      <c r="AE622" s="275">
        <v>0</v>
      </c>
      <c r="AF622" s="275">
        <v>0</v>
      </c>
      <c r="AG622" s="275">
        <v>0</v>
      </c>
      <c r="AH622" s="275">
        <v>0</v>
      </c>
      <c r="AI622" s="275">
        <v>0</v>
      </c>
      <c r="AJ622" s="275">
        <v>68154.509999999995</v>
      </c>
      <c r="AK622" s="275">
        <v>34077.25</v>
      </c>
      <c r="AL622" s="275">
        <v>0</v>
      </c>
    </row>
    <row r="623" spans="1:38" s="38" customFormat="1" ht="12" hidden="1" customHeight="1" x14ac:dyDescent="0.2">
      <c r="A623" s="249">
        <v>62</v>
      </c>
      <c r="B623" s="250" t="s">
        <v>917</v>
      </c>
      <c r="C623" s="254">
        <v>72.7730256220744</v>
      </c>
      <c r="D623" s="284">
        <v>1951</v>
      </c>
      <c r="E623" s="277">
        <v>2025</v>
      </c>
      <c r="F623" s="254">
        <v>199333.64</v>
      </c>
      <c r="G623" s="256">
        <v>3153190.75</v>
      </c>
      <c r="H623" s="258">
        <v>0</v>
      </c>
      <c r="I623" s="256">
        <v>0</v>
      </c>
      <c r="J623" s="256">
        <v>0</v>
      </c>
      <c r="K623" s="256">
        <v>0</v>
      </c>
      <c r="L623" s="256">
        <v>0</v>
      </c>
      <c r="M623" s="256">
        <v>0</v>
      </c>
      <c r="N623" s="258"/>
      <c r="O623" s="258">
        <v>0</v>
      </c>
      <c r="P623" s="258"/>
      <c r="Q623" s="258">
        <v>0</v>
      </c>
      <c r="R623" s="258"/>
      <c r="S623" s="258">
        <v>0</v>
      </c>
      <c r="T623" s="249">
        <v>0</v>
      </c>
      <c r="U623" s="258">
        <v>0</v>
      </c>
      <c r="V623" s="276" t="s">
        <v>235</v>
      </c>
      <c r="W623" s="258">
        <v>415</v>
      </c>
      <c r="X623" s="258">
        <v>3011297.17</v>
      </c>
      <c r="Y623" s="275">
        <v>0</v>
      </c>
      <c r="Z623" s="275">
        <v>0</v>
      </c>
      <c r="AA623" s="275">
        <v>0</v>
      </c>
      <c r="AB623" s="275">
        <v>0</v>
      </c>
      <c r="AC623" s="275">
        <v>0</v>
      </c>
      <c r="AD623" s="275">
        <v>0</v>
      </c>
      <c r="AE623" s="275">
        <v>0</v>
      </c>
      <c r="AF623" s="275">
        <v>0</v>
      </c>
      <c r="AG623" s="275">
        <v>0</v>
      </c>
      <c r="AH623" s="275">
        <v>0</v>
      </c>
      <c r="AI623" s="275">
        <v>0</v>
      </c>
      <c r="AJ623" s="275">
        <v>94595.72</v>
      </c>
      <c r="AK623" s="275">
        <v>47297.86</v>
      </c>
      <c r="AL623" s="275">
        <v>0</v>
      </c>
    </row>
    <row r="624" spans="1:38" s="38" customFormat="1" ht="12" hidden="1" customHeight="1" x14ac:dyDescent="0.2">
      <c r="A624" s="249">
        <v>63</v>
      </c>
      <c r="B624" s="250" t="s">
        <v>918</v>
      </c>
      <c r="C624" s="254">
        <v>59.616002027773234</v>
      </c>
      <c r="D624" s="284">
        <v>1951</v>
      </c>
      <c r="E624" s="277">
        <v>2025</v>
      </c>
      <c r="F624" s="254">
        <v>247920.66</v>
      </c>
      <c r="G624" s="256">
        <v>3540691.3</v>
      </c>
      <c r="H624" s="258">
        <v>0</v>
      </c>
      <c r="I624" s="256">
        <v>0</v>
      </c>
      <c r="J624" s="256">
        <v>0</v>
      </c>
      <c r="K624" s="256">
        <v>0</v>
      </c>
      <c r="L624" s="256">
        <v>0</v>
      </c>
      <c r="M624" s="256">
        <v>0</v>
      </c>
      <c r="N624" s="258"/>
      <c r="O624" s="258">
        <v>0</v>
      </c>
      <c r="P624" s="258"/>
      <c r="Q624" s="258">
        <v>0</v>
      </c>
      <c r="R624" s="258"/>
      <c r="S624" s="258">
        <v>0</v>
      </c>
      <c r="T624" s="249">
        <v>0</v>
      </c>
      <c r="U624" s="258">
        <v>0</v>
      </c>
      <c r="V624" s="276" t="s">
        <v>235</v>
      </c>
      <c r="W624" s="258">
        <v>466</v>
      </c>
      <c r="X624" s="258">
        <v>3381360.19</v>
      </c>
      <c r="Y624" s="275">
        <v>0</v>
      </c>
      <c r="Z624" s="275">
        <v>0</v>
      </c>
      <c r="AA624" s="275">
        <v>0</v>
      </c>
      <c r="AB624" s="275">
        <v>0</v>
      </c>
      <c r="AC624" s="275">
        <v>0</v>
      </c>
      <c r="AD624" s="275">
        <v>0</v>
      </c>
      <c r="AE624" s="275">
        <v>0</v>
      </c>
      <c r="AF624" s="275">
        <v>0</v>
      </c>
      <c r="AG624" s="275">
        <v>0</v>
      </c>
      <c r="AH624" s="275">
        <v>0</v>
      </c>
      <c r="AI624" s="275">
        <v>0</v>
      </c>
      <c r="AJ624" s="275">
        <v>106220.74</v>
      </c>
      <c r="AK624" s="275">
        <v>53110.37</v>
      </c>
      <c r="AL624" s="275">
        <v>0</v>
      </c>
    </row>
    <row r="625" spans="1:38" s="38" customFormat="1" ht="12" hidden="1" customHeight="1" x14ac:dyDescent="0.2">
      <c r="A625" s="249">
        <v>64</v>
      </c>
      <c r="B625" s="250" t="s">
        <v>919</v>
      </c>
      <c r="C625" s="254">
        <v>31.046102034600384</v>
      </c>
      <c r="D625" s="284">
        <v>1963</v>
      </c>
      <c r="E625" s="277">
        <v>2025</v>
      </c>
      <c r="F625" s="254">
        <v>951519.69</v>
      </c>
      <c r="G625" s="256">
        <v>6048047.7999999998</v>
      </c>
      <c r="H625" s="258">
        <v>0</v>
      </c>
      <c r="I625" s="256">
        <v>0</v>
      </c>
      <c r="J625" s="256">
        <v>0</v>
      </c>
      <c r="K625" s="256">
        <v>0</v>
      </c>
      <c r="L625" s="256">
        <v>0</v>
      </c>
      <c r="M625" s="256">
        <v>0</v>
      </c>
      <c r="N625" s="258"/>
      <c r="O625" s="258">
        <v>0</v>
      </c>
      <c r="P625" s="258"/>
      <c r="Q625" s="258">
        <v>0</v>
      </c>
      <c r="R625" s="258"/>
      <c r="S625" s="258">
        <v>0</v>
      </c>
      <c r="T625" s="249">
        <v>0</v>
      </c>
      <c r="U625" s="258">
        <v>0</v>
      </c>
      <c r="V625" s="276" t="s">
        <v>235</v>
      </c>
      <c r="W625" s="258">
        <v>796</v>
      </c>
      <c r="X625" s="258">
        <v>5775885.6500000004</v>
      </c>
      <c r="Y625" s="275">
        <v>0</v>
      </c>
      <c r="Z625" s="275">
        <v>0</v>
      </c>
      <c r="AA625" s="275">
        <v>0</v>
      </c>
      <c r="AB625" s="275">
        <v>0</v>
      </c>
      <c r="AC625" s="275">
        <v>0</v>
      </c>
      <c r="AD625" s="275">
        <v>0</v>
      </c>
      <c r="AE625" s="275">
        <v>0</v>
      </c>
      <c r="AF625" s="275">
        <v>0</v>
      </c>
      <c r="AG625" s="275">
        <v>0</v>
      </c>
      <c r="AH625" s="275">
        <v>0</v>
      </c>
      <c r="AI625" s="275">
        <v>0</v>
      </c>
      <c r="AJ625" s="275">
        <v>181441.43</v>
      </c>
      <c r="AK625" s="275">
        <v>90720.72</v>
      </c>
      <c r="AL625" s="275">
        <v>0</v>
      </c>
    </row>
    <row r="626" spans="1:38" s="38" customFormat="1" ht="12" hidden="1" customHeight="1" x14ac:dyDescent="0.2">
      <c r="A626" s="249">
        <v>65</v>
      </c>
      <c r="B626" s="250" t="s">
        <v>920</v>
      </c>
      <c r="C626" s="254">
        <v>25.517057220836442</v>
      </c>
      <c r="D626" s="284">
        <v>1969</v>
      </c>
      <c r="E626" s="277">
        <v>2025</v>
      </c>
      <c r="F626" s="254">
        <v>1178308.8999999999</v>
      </c>
      <c r="G626" s="256">
        <v>6610303.4900000002</v>
      </c>
      <c r="H626" s="258">
        <v>0</v>
      </c>
      <c r="I626" s="256">
        <v>0</v>
      </c>
      <c r="J626" s="256">
        <v>0</v>
      </c>
      <c r="K626" s="256">
        <v>0</v>
      </c>
      <c r="L626" s="256">
        <v>0</v>
      </c>
      <c r="M626" s="256">
        <v>0</v>
      </c>
      <c r="N626" s="258"/>
      <c r="O626" s="258">
        <v>0</v>
      </c>
      <c r="P626" s="258"/>
      <c r="Q626" s="258">
        <v>0</v>
      </c>
      <c r="R626" s="258"/>
      <c r="S626" s="258">
        <v>0</v>
      </c>
      <c r="T626" s="249">
        <v>0</v>
      </c>
      <c r="U626" s="258">
        <v>0</v>
      </c>
      <c r="V626" s="276" t="s">
        <v>235</v>
      </c>
      <c r="W626" s="258">
        <v>870</v>
      </c>
      <c r="X626" s="258">
        <v>6312839.8399999999</v>
      </c>
      <c r="Y626" s="275">
        <v>0</v>
      </c>
      <c r="Z626" s="275">
        <v>0</v>
      </c>
      <c r="AA626" s="275">
        <v>0</v>
      </c>
      <c r="AB626" s="275">
        <v>0</v>
      </c>
      <c r="AC626" s="275">
        <v>0</v>
      </c>
      <c r="AD626" s="275">
        <v>0</v>
      </c>
      <c r="AE626" s="275">
        <v>0</v>
      </c>
      <c r="AF626" s="275">
        <v>0</v>
      </c>
      <c r="AG626" s="275">
        <v>0</v>
      </c>
      <c r="AH626" s="275">
        <v>0</v>
      </c>
      <c r="AI626" s="275">
        <v>0</v>
      </c>
      <c r="AJ626" s="275">
        <v>198309.1</v>
      </c>
      <c r="AK626" s="275">
        <v>99154.55</v>
      </c>
      <c r="AL626" s="275">
        <v>0</v>
      </c>
    </row>
    <row r="627" spans="1:38" s="38" customFormat="1" ht="12" hidden="1" customHeight="1" x14ac:dyDescent="0.2">
      <c r="A627" s="249">
        <v>66</v>
      </c>
      <c r="B627" s="250" t="s">
        <v>924</v>
      </c>
      <c r="C627" s="254">
        <v>7.4306965371122926</v>
      </c>
      <c r="D627" s="284">
        <v>1964</v>
      </c>
      <c r="E627" s="277">
        <v>2025</v>
      </c>
      <c r="F627" s="254">
        <v>1581371.71</v>
      </c>
      <c r="G627" s="256">
        <v>3720743.55</v>
      </c>
      <c r="H627" s="258">
        <v>2386849.86</v>
      </c>
      <c r="I627" s="256">
        <v>0</v>
      </c>
      <c r="J627" s="256">
        <v>0</v>
      </c>
      <c r="K627" s="256">
        <v>0</v>
      </c>
      <c r="L627" s="256">
        <v>420.3</v>
      </c>
      <c r="M627" s="256">
        <v>2203784.48</v>
      </c>
      <c r="N627" s="258"/>
      <c r="O627" s="258">
        <v>0</v>
      </c>
      <c r="P627" s="258"/>
      <c r="Q627" s="258">
        <v>0</v>
      </c>
      <c r="R627" s="258">
        <v>70</v>
      </c>
      <c r="S627" s="258">
        <v>183065.38</v>
      </c>
      <c r="T627" s="249">
        <v>0</v>
      </c>
      <c r="U627" s="258">
        <v>0</v>
      </c>
      <c r="V627" s="276"/>
      <c r="W627" s="258">
        <v>0</v>
      </c>
      <c r="X627" s="258">
        <v>0</v>
      </c>
      <c r="Y627" s="275">
        <v>0</v>
      </c>
      <c r="Z627" s="275">
        <v>0</v>
      </c>
      <c r="AA627" s="275">
        <v>0</v>
      </c>
      <c r="AB627" s="275">
        <v>0</v>
      </c>
      <c r="AC627" s="275">
        <v>0</v>
      </c>
      <c r="AD627" s="275">
        <v>0</v>
      </c>
      <c r="AE627" s="275">
        <v>0</v>
      </c>
      <c r="AF627" s="275">
        <v>0</v>
      </c>
      <c r="AG627" s="275">
        <v>0</v>
      </c>
      <c r="AH627" s="275">
        <v>0</v>
      </c>
      <c r="AI627" s="275">
        <v>1166460.23</v>
      </c>
      <c r="AJ627" s="275">
        <v>111622.31</v>
      </c>
      <c r="AK627" s="275">
        <v>55811.15</v>
      </c>
      <c r="AL627" s="275">
        <v>0</v>
      </c>
    </row>
    <row r="628" spans="1:38" s="38" customFormat="1" ht="12" hidden="1" customHeight="1" x14ac:dyDescent="0.2">
      <c r="A628" s="249">
        <v>67</v>
      </c>
      <c r="B628" s="250" t="s">
        <v>926</v>
      </c>
      <c r="C628" s="254">
        <v>73.832007692917756</v>
      </c>
      <c r="D628" s="284">
        <v>1961</v>
      </c>
      <c r="E628" s="277">
        <v>2025</v>
      </c>
      <c r="F628" s="254">
        <v>143989.64000000001</v>
      </c>
      <c r="G628" s="256">
        <v>2005885.21</v>
      </c>
      <c r="H628" s="258">
        <v>0</v>
      </c>
      <c r="I628" s="256">
        <v>0</v>
      </c>
      <c r="J628" s="256">
        <v>0</v>
      </c>
      <c r="K628" s="256">
        <v>0</v>
      </c>
      <c r="L628" s="256">
        <v>0</v>
      </c>
      <c r="M628" s="256">
        <v>0</v>
      </c>
      <c r="N628" s="258"/>
      <c r="O628" s="258">
        <v>0</v>
      </c>
      <c r="P628" s="258"/>
      <c r="Q628" s="258">
        <v>0</v>
      </c>
      <c r="R628" s="258"/>
      <c r="S628" s="258">
        <v>0</v>
      </c>
      <c r="T628" s="249">
        <v>0</v>
      </c>
      <c r="U628" s="258">
        <v>0</v>
      </c>
      <c r="V628" s="276" t="s">
        <v>235</v>
      </c>
      <c r="W628" s="258">
        <v>264</v>
      </c>
      <c r="X628" s="258">
        <v>1915620.37</v>
      </c>
      <c r="Y628" s="275">
        <v>0</v>
      </c>
      <c r="Z628" s="275">
        <v>0</v>
      </c>
      <c r="AA628" s="275">
        <v>0</v>
      </c>
      <c r="AB628" s="275">
        <v>0</v>
      </c>
      <c r="AC628" s="275">
        <v>0</v>
      </c>
      <c r="AD628" s="275">
        <v>0</v>
      </c>
      <c r="AE628" s="275">
        <v>0</v>
      </c>
      <c r="AF628" s="275">
        <v>0</v>
      </c>
      <c r="AG628" s="275">
        <v>0</v>
      </c>
      <c r="AH628" s="275">
        <v>0</v>
      </c>
      <c r="AI628" s="275">
        <v>0</v>
      </c>
      <c r="AJ628" s="275">
        <v>60176.56</v>
      </c>
      <c r="AK628" s="275">
        <v>30088.28</v>
      </c>
      <c r="AL628" s="275">
        <v>0</v>
      </c>
    </row>
    <row r="629" spans="1:38" s="38" customFormat="1" ht="12" hidden="1" customHeight="1" x14ac:dyDescent="0.2">
      <c r="A629" s="249">
        <v>68</v>
      </c>
      <c r="B629" s="250" t="s">
        <v>927</v>
      </c>
      <c r="C629" s="254">
        <v>77.29552844440876</v>
      </c>
      <c r="D629" s="284">
        <v>1958</v>
      </c>
      <c r="E629" s="277">
        <v>2025</v>
      </c>
      <c r="F629" s="254">
        <v>97685.07</v>
      </c>
      <c r="G629" s="256">
        <v>1831130.05</v>
      </c>
      <c r="H629" s="258">
        <v>0</v>
      </c>
      <c r="I629" s="256">
        <v>0</v>
      </c>
      <c r="J629" s="256">
        <v>0</v>
      </c>
      <c r="K629" s="256">
        <v>0</v>
      </c>
      <c r="L629" s="256">
        <v>0</v>
      </c>
      <c r="M629" s="256">
        <v>0</v>
      </c>
      <c r="N629" s="258"/>
      <c r="O629" s="258">
        <v>0</v>
      </c>
      <c r="P629" s="258"/>
      <c r="Q629" s="258">
        <v>0</v>
      </c>
      <c r="R629" s="258"/>
      <c r="S629" s="258">
        <v>0</v>
      </c>
      <c r="T629" s="249">
        <v>0</v>
      </c>
      <c r="U629" s="258">
        <v>0</v>
      </c>
      <c r="V629" s="276" t="s">
        <v>235</v>
      </c>
      <c r="W629" s="258">
        <v>241</v>
      </c>
      <c r="X629" s="258">
        <v>1748729.2</v>
      </c>
      <c r="Y629" s="275">
        <v>0</v>
      </c>
      <c r="Z629" s="275">
        <v>0</v>
      </c>
      <c r="AA629" s="275">
        <v>0</v>
      </c>
      <c r="AB629" s="275">
        <v>0</v>
      </c>
      <c r="AC629" s="275">
        <v>0</v>
      </c>
      <c r="AD629" s="275">
        <v>0</v>
      </c>
      <c r="AE629" s="275">
        <v>0</v>
      </c>
      <c r="AF629" s="275">
        <v>0</v>
      </c>
      <c r="AG629" s="275">
        <v>0</v>
      </c>
      <c r="AH629" s="275">
        <v>0</v>
      </c>
      <c r="AI629" s="275">
        <v>0</v>
      </c>
      <c r="AJ629" s="275">
        <v>54933.9</v>
      </c>
      <c r="AK629" s="275">
        <v>27466.95</v>
      </c>
      <c r="AL629" s="275">
        <v>0</v>
      </c>
    </row>
    <row r="630" spans="1:38" s="38" customFormat="1" ht="12" hidden="1" customHeight="1" x14ac:dyDescent="0.2">
      <c r="A630" s="249">
        <v>69</v>
      </c>
      <c r="B630" s="250" t="s">
        <v>928</v>
      </c>
      <c r="C630" s="254">
        <v>31.055215187617318</v>
      </c>
      <c r="D630" s="284">
        <v>1963</v>
      </c>
      <c r="E630" s="277">
        <v>2025</v>
      </c>
      <c r="F630" s="254">
        <v>1232168.3999999999</v>
      </c>
      <c r="G630" s="256">
        <v>6807852.79</v>
      </c>
      <c r="H630" s="258">
        <v>0</v>
      </c>
      <c r="I630" s="256">
        <v>0</v>
      </c>
      <c r="J630" s="256">
        <v>0</v>
      </c>
      <c r="K630" s="256">
        <v>0</v>
      </c>
      <c r="L630" s="256">
        <v>0</v>
      </c>
      <c r="M630" s="256">
        <v>0</v>
      </c>
      <c r="N630" s="258"/>
      <c r="O630" s="258">
        <v>0</v>
      </c>
      <c r="P630" s="258"/>
      <c r="Q630" s="258">
        <v>0</v>
      </c>
      <c r="R630" s="258"/>
      <c r="S630" s="258">
        <v>0</v>
      </c>
      <c r="T630" s="249">
        <v>0</v>
      </c>
      <c r="U630" s="258">
        <v>0</v>
      </c>
      <c r="V630" s="276" t="s">
        <v>235</v>
      </c>
      <c r="W630" s="258">
        <v>896</v>
      </c>
      <c r="X630" s="258">
        <v>6501499.4199999999</v>
      </c>
      <c r="Y630" s="275">
        <v>0</v>
      </c>
      <c r="Z630" s="275">
        <v>0</v>
      </c>
      <c r="AA630" s="275">
        <v>0</v>
      </c>
      <c r="AB630" s="275">
        <v>0</v>
      </c>
      <c r="AC630" s="275">
        <v>0</v>
      </c>
      <c r="AD630" s="275">
        <v>0</v>
      </c>
      <c r="AE630" s="275">
        <v>0</v>
      </c>
      <c r="AF630" s="275">
        <v>0</v>
      </c>
      <c r="AG630" s="275">
        <v>0</v>
      </c>
      <c r="AH630" s="275">
        <v>0</v>
      </c>
      <c r="AI630" s="275">
        <v>0</v>
      </c>
      <c r="AJ630" s="275">
        <v>204235.58</v>
      </c>
      <c r="AK630" s="275">
        <v>102117.79</v>
      </c>
      <c r="AL630" s="275">
        <v>0</v>
      </c>
    </row>
    <row r="631" spans="1:38" s="38" customFormat="1" ht="12" hidden="1" customHeight="1" x14ac:dyDescent="0.2">
      <c r="A631" s="249">
        <v>70</v>
      </c>
      <c r="B631" s="250" t="s">
        <v>929</v>
      </c>
      <c r="C631" s="254">
        <v>75.164993330908231</v>
      </c>
      <c r="D631" s="284">
        <v>1958</v>
      </c>
      <c r="E631" s="277">
        <v>2025</v>
      </c>
      <c r="F631" s="254">
        <v>123433.95</v>
      </c>
      <c r="G631" s="256">
        <v>1983091.05</v>
      </c>
      <c r="H631" s="258">
        <v>0</v>
      </c>
      <c r="I631" s="256">
        <v>0</v>
      </c>
      <c r="J631" s="256">
        <v>0</v>
      </c>
      <c r="K631" s="256">
        <v>0</v>
      </c>
      <c r="L631" s="256">
        <v>0</v>
      </c>
      <c r="M631" s="256">
        <v>0</v>
      </c>
      <c r="N631" s="258"/>
      <c r="O631" s="258">
        <v>0</v>
      </c>
      <c r="P631" s="258"/>
      <c r="Q631" s="258">
        <v>0</v>
      </c>
      <c r="R631" s="258"/>
      <c r="S631" s="258">
        <v>0</v>
      </c>
      <c r="T631" s="249">
        <v>0</v>
      </c>
      <c r="U631" s="258">
        <v>0</v>
      </c>
      <c r="V631" s="276" t="s">
        <v>235</v>
      </c>
      <c r="W631" s="258">
        <v>261</v>
      </c>
      <c r="X631" s="258">
        <v>1893851.95</v>
      </c>
      <c r="Y631" s="275">
        <v>0</v>
      </c>
      <c r="Z631" s="275">
        <v>0</v>
      </c>
      <c r="AA631" s="275">
        <v>0</v>
      </c>
      <c r="AB631" s="275">
        <v>0</v>
      </c>
      <c r="AC631" s="275">
        <v>0</v>
      </c>
      <c r="AD631" s="275">
        <v>0</v>
      </c>
      <c r="AE631" s="275">
        <v>0</v>
      </c>
      <c r="AF631" s="275">
        <v>0</v>
      </c>
      <c r="AG631" s="275">
        <v>0</v>
      </c>
      <c r="AH631" s="275">
        <v>0</v>
      </c>
      <c r="AI631" s="275">
        <v>0</v>
      </c>
      <c r="AJ631" s="275">
        <v>59492.73</v>
      </c>
      <c r="AK631" s="275">
        <v>29746.37</v>
      </c>
      <c r="AL631" s="275">
        <v>0</v>
      </c>
    </row>
    <row r="632" spans="1:38" s="38" customFormat="1" ht="12" hidden="1" customHeight="1" x14ac:dyDescent="0.2">
      <c r="A632" s="249">
        <v>71</v>
      </c>
      <c r="B632" s="250" t="s">
        <v>930</v>
      </c>
      <c r="C632" s="254">
        <v>75.030153668843653</v>
      </c>
      <c r="D632" s="284">
        <v>1960</v>
      </c>
      <c r="E632" s="277">
        <v>2025</v>
      </c>
      <c r="F632" s="254">
        <v>118986.94</v>
      </c>
      <c r="G632" s="256">
        <v>1876718.35</v>
      </c>
      <c r="H632" s="258">
        <v>0</v>
      </c>
      <c r="I632" s="256">
        <v>0</v>
      </c>
      <c r="J632" s="256">
        <v>0</v>
      </c>
      <c r="K632" s="256">
        <v>0</v>
      </c>
      <c r="L632" s="256">
        <v>0</v>
      </c>
      <c r="M632" s="256">
        <v>0</v>
      </c>
      <c r="N632" s="258"/>
      <c r="O632" s="258">
        <v>0</v>
      </c>
      <c r="P632" s="258"/>
      <c r="Q632" s="258">
        <v>0</v>
      </c>
      <c r="R632" s="258"/>
      <c r="S632" s="258">
        <v>0</v>
      </c>
      <c r="T632" s="249">
        <v>0</v>
      </c>
      <c r="U632" s="258">
        <v>0</v>
      </c>
      <c r="V632" s="276" t="s">
        <v>235</v>
      </c>
      <c r="W632" s="258">
        <v>247</v>
      </c>
      <c r="X632" s="258">
        <v>1792266.02</v>
      </c>
      <c r="Y632" s="275">
        <v>0</v>
      </c>
      <c r="Z632" s="275">
        <v>0</v>
      </c>
      <c r="AA632" s="275">
        <v>0</v>
      </c>
      <c r="AB632" s="275">
        <v>0</v>
      </c>
      <c r="AC632" s="275">
        <v>0</v>
      </c>
      <c r="AD632" s="275">
        <v>0</v>
      </c>
      <c r="AE632" s="275">
        <v>0</v>
      </c>
      <c r="AF632" s="275">
        <v>0</v>
      </c>
      <c r="AG632" s="275">
        <v>0</v>
      </c>
      <c r="AH632" s="275">
        <v>0</v>
      </c>
      <c r="AI632" s="275">
        <v>0</v>
      </c>
      <c r="AJ632" s="275">
        <v>56301.55</v>
      </c>
      <c r="AK632" s="275">
        <v>28150.78</v>
      </c>
      <c r="AL632" s="275">
        <v>0</v>
      </c>
    </row>
    <row r="633" spans="1:38" s="38" customFormat="1" ht="12" hidden="1" customHeight="1" x14ac:dyDescent="0.2">
      <c r="A633" s="249">
        <v>72</v>
      </c>
      <c r="B633" s="250" t="s">
        <v>931</v>
      </c>
      <c r="C633" s="254">
        <v>66.255293650793661</v>
      </c>
      <c r="D633" s="284">
        <v>1959</v>
      </c>
      <c r="E633" s="277">
        <v>2025</v>
      </c>
      <c r="F633" s="254">
        <v>246528.4</v>
      </c>
      <c r="G633" s="256">
        <v>3168386.85</v>
      </c>
      <c r="H633" s="258">
        <v>0</v>
      </c>
      <c r="I633" s="256">
        <v>0</v>
      </c>
      <c r="J633" s="256">
        <v>0</v>
      </c>
      <c r="K633" s="256">
        <v>0</v>
      </c>
      <c r="L633" s="256">
        <v>0</v>
      </c>
      <c r="M633" s="256">
        <v>0</v>
      </c>
      <c r="N633" s="258"/>
      <c r="O633" s="258">
        <v>0</v>
      </c>
      <c r="P633" s="258"/>
      <c r="Q633" s="258">
        <v>0</v>
      </c>
      <c r="R633" s="258"/>
      <c r="S633" s="258">
        <v>0</v>
      </c>
      <c r="T633" s="249">
        <v>0</v>
      </c>
      <c r="U633" s="258">
        <v>0</v>
      </c>
      <c r="V633" s="276" t="s">
        <v>235</v>
      </c>
      <c r="W633" s="258">
        <v>417</v>
      </c>
      <c r="X633" s="258">
        <v>3025809.44</v>
      </c>
      <c r="Y633" s="275">
        <v>0</v>
      </c>
      <c r="Z633" s="275">
        <v>0</v>
      </c>
      <c r="AA633" s="275">
        <v>0</v>
      </c>
      <c r="AB633" s="275">
        <v>0</v>
      </c>
      <c r="AC633" s="275">
        <v>0</v>
      </c>
      <c r="AD633" s="275">
        <v>0</v>
      </c>
      <c r="AE633" s="275">
        <v>0</v>
      </c>
      <c r="AF633" s="275">
        <v>0</v>
      </c>
      <c r="AG633" s="275">
        <v>0</v>
      </c>
      <c r="AH633" s="275">
        <v>0</v>
      </c>
      <c r="AI633" s="275">
        <v>0</v>
      </c>
      <c r="AJ633" s="275">
        <v>95051.61</v>
      </c>
      <c r="AK633" s="275">
        <v>47525.8</v>
      </c>
      <c r="AL633" s="275">
        <v>0</v>
      </c>
    </row>
    <row r="634" spans="1:38" s="38" customFormat="1" ht="12" hidden="1" customHeight="1" x14ac:dyDescent="0.2">
      <c r="A634" s="249">
        <v>73</v>
      </c>
      <c r="B634" s="250" t="s">
        <v>935</v>
      </c>
      <c r="C634" s="254">
        <v>17.334344712989097</v>
      </c>
      <c r="D634" s="284">
        <v>1997</v>
      </c>
      <c r="E634" s="277">
        <v>2025</v>
      </c>
      <c r="F634" s="254">
        <v>2705026.71</v>
      </c>
      <c r="G634" s="256">
        <v>8670019.1400000006</v>
      </c>
      <c r="H634" s="258">
        <v>0</v>
      </c>
      <c r="I634" s="256">
        <v>0</v>
      </c>
      <c r="J634" s="256">
        <v>0</v>
      </c>
      <c r="K634" s="256">
        <v>0</v>
      </c>
      <c r="L634" s="256">
        <v>0</v>
      </c>
      <c r="M634" s="256">
        <v>0</v>
      </c>
      <c r="N634" s="258"/>
      <c r="O634" s="258">
        <v>0</v>
      </c>
      <c r="P634" s="258"/>
      <c r="Q634" s="258">
        <v>0</v>
      </c>
      <c r="R634" s="258"/>
      <c r="S634" s="258">
        <v>0</v>
      </c>
      <c r="T634" s="249">
        <v>0</v>
      </c>
      <c r="U634" s="258">
        <v>0</v>
      </c>
      <c r="V634" s="276" t="s">
        <v>234</v>
      </c>
      <c r="W634" s="258">
        <v>981</v>
      </c>
      <c r="X634" s="258">
        <v>8279868.2800000003</v>
      </c>
      <c r="Y634" s="275">
        <v>0</v>
      </c>
      <c r="Z634" s="275">
        <v>0</v>
      </c>
      <c r="AA634" s="275">
        <v>0</v>
      </c>
      <c r="AB634" s="275">
        <v>0</v>
      </c>
      <c r="AC634" s="275">
        <v>0</v>
      </c>
      <c r="AD634" s="275">
        <v>0</v>
      </c>
      <c r="AE634" s="275">
        <v>0</v>
      </c>
      <c r="AF634" s="275">
        <v>0</v>
      </c>
      <c r="AG634" s="275">
        <v>0</v>
      </c>
      <c r="AH634" s="275">
        <v>0</v>
      </c>
      <c r="AI634" s="275">
        <v>0</v>
      </c>
      <c r="AJ634" s="275">
        <v>260100.57</v>
      </c>
      <c r="AK634" s="275">
        <v>130050.29</v>
      </c>
      <c r="AL634" s="275">
        <v>0</v>
      </c>
    </row>
    <row r="635" spans="1:38" s="38" customFormat="1" ht="12" hidden="1" customHeight="1" x14ac:dyDescent="0.2">
      <c r="A635" s="249">
        <v>74</v>
      </c>
      <c r="B635" s="250" t="s">
        <v>936</v>
      </c>
      <c r="C635" s="254">
        <v>311.43390292624986</v>
      </c>
      <c r="D635" s="284">
        <v>1963</v>
      </c>
      <c r="E635" s="277">
        <v>2025</v>
      </c>
      <c r="F635" s="254">
        <v>127708.04</v>
      </c>
      <c r="G635" s="256">
        <v>5896086.79</v>
      </c>
      <c r="H635" s="258">
        <v>0</v>
      </c>
      <c r="I635" s="256">
        <v>0</v>
      </c>
      <c r="J635" s="256">
        <v>0</v>
      </c>
      <c r="K635" s="256">
        <v>0</v>
      </c>
      <c r="L635" s="256">
        <v>0</v>
      </c>
      <c r="M635" s="256">
        <v>0</v>
      </c>
      <c r="N635" s="258"/>
      <c r="O635" s="258">
        <v>0</v>
      </c>
      <c r="P635" s="258"/>
      <c r="Q635" s="258">
        <v>0</v>
      </c>
      <c r="R635" s="258"/>
      <c r="S635" s="258">
        <v>0</v>
      </c>
      <c r="T635" s="249">
        <v>0</v>
      </c>
      <c r="U635" s="258">
        <v>0</v>
      </c>
      <c r="V635" s="276" t="s">
        <v>235</v>
      </c>
      <c r="W635" s="258">
        <v>776</v>
      </c>
      <c r="X635" s="258">
        <v>5630762.8899999997</v>
      </c>
      <c r="Y635" s="275">
        <v>0</v>
      </c>
      <c r="Z635" s="275">
        <v>0</v>
      </c>
      <c r="AA635" s="275">
        <v>0</v>
      </c>
      <c r="AB635" s="275">
        <v>0</v>
      </c>
      <c r="AC635" s="275">
        <v>0</v>
      </c>
      <c r="AD635" s="275">
        <v>0</v>
      </c>
      <c r="AE635" s="275">
        <v>0</v>
      </c>
      <c r="AF635" s="275">
        <v>0</v>
      </c>
      <c r="AG635" s="275">
        <v>0</v>
      </c>
      <c r="AH635" s="275">
        <v>0</v>
      </c>
      <c r="AI635" s="275">
        <v>0</v>
      </c>
      <c r="AJ635" s="275">
        <v>176882.6</v>
      </c>
      <c r="AK635" s="275">
        <v>88441.3</v>
      </c>
      <c r="AL635" s="275">
        <v>0</v>
      </c>
    </row>
    <row r="636" spans="1:38" s="38" customFormat="1" ht="12" hidden="1" customHeight="1" x14ac:dyDescent="0.2">
      <c r="A636" s="249">
        <v>75</v>
      </c>
      <c r="B636" s="250" t="s">
        <v>937</v>
      </c>
      <c r="C636" s="254">
        <v>66.944776245766818</v>
      </c>
      <c r="D636" s="284">
        <v>1989</v>
      </c>
      <c r="E636" s="277">
        <v>2025</v>
      </c>
      <c r="F636" s="254">
        <v>471514.29</v>
      </c>
      <c r="G636" s="256">
        <v>5453008.9800000004</v>
      </c>
      <c r="H636" s="258">
        <v>0</v>
      </c>
      <c r="I636" s="256">
        <v>0</v>
      </c>
      <c r="J636" s="256">
        <v>0</v>
      </c>
      <c r="K636" s="256">
        <v>0</v>
      </c>
      <c r="L636" s="256">
        <v>0</v>
      </c>
      <c r="M636" s="256">
        <v>0</v>
      </c>
      <c r="N636" s="258"/>
      <c r="O636" s="258">
        <v>0</v>
      </c>
      <c r="P636" s="258"/>
      <c r="Q636" s="258">
        <v>0</v>
      </c>
      <c r="R636" s="258"/>
      <c r="S636" s="258">
        <v>0</v>
      </c>
      <c r="T636" s="249">
        <v>0</v>
      </c>
      <c r="U636" s="258">
        <v>0</v>
      </c>
      <c r="V636" s="276" t="s">
        <v>234</v>
      </c>
      <c r="W636" s="258">
        <v>617</v>
      </c>
      <c r="X636" s="258">
        <v>5207623.58</v>
      </c>
      <c r="Y636" s="275">
        <v>0</v>
      </c>
      <c r="Z636" s="275">
        <v>0</v>
      </c>
      <c r="AA636" s="275">
        <v>0</v>
      </c>
      <c r="AB636" s="275">
        <v>0</v>
      </c>
      <c r="AC636" s="275">
        <v>0</v>
      </c>
      <c r="AD636" s="275">
        <v>0</v>
      </c>
      <c r="AE636" s="275">
        <v>0</v>
      </c>
      <c r="AF636" s="275">
        <v>0</v>
      </c>
      <c r="AG636" s="275">
        <v>0</v>
      </c>
      <c r="AH636" s="275">
        <v>0</v>
      </c>
      <c r="AI636" s="275">
        <v>0</v>
      </c>
      <c r="AJ636" s="275">
        <v>163590.26999999999</v>
      </c>
      <c r="AK636" s="275">
        <v>81795.13</v>
      </c>
      <c r="AL636" s="275">
        <v>0</v>
      </c>
    </row>
    <row r="637" spans="1:38" s="38" customFormat="1" ht="12" hidden="1" customHeight="1" x14ac:dyDescent="0.2">
      <c r="A637" s="249">
        <v>76</v>
      </c>
      <c r="B637" s="250" t="s">
        <v>939</v>
      </c>
      <c r="C637" s="254">
        <v>80.895714434060224</v>
      </c>
      <c r="D637" s="284">
        <v>1958</v>
      </c>
      <c r="E637" s="277">
        <v>2025</v>
      </c>
      <c r="F637" s="254">
        <v>272249.81</v>
      </c>
      <c r="G637" s="256">
        <v>4167378.46</v>
      </c>
      <c r="H637" s="258">
        <v>0</v>
      </c>
      <c r="I637" s="256">
        <v>0</v>
      </c>
      <c r="J637" s="256">
        <v>0</v>
      </c>
      <c r="K637" s="256">
        <v>0</v>
      </c>
      <c r="L637" s="256">
        <v>0</v>
      </c>
      <c r="M637" s="256">
        <v>0</v>
      </c>
      <c r="N637" s="258"/>
      <c r="O637" s="258">
        <v>0</v>
      </c>
      <c r="P637" s="258"/>
      <c r="Q637" s="258">
        <v>0</v>
      </c>
      <c r="R637" s="258"/>
      <c r="S637" s="258">
        <v>0</v>
      </c>
      <c r="T637" s="249">
        <v>0</v>
      </c>
      <c r="U637" s="258">
        <v>0</v>
      </c>
      <c r="V637" s="276" t="s">
        <v>235</v>
      </c>
      <c r="W637" s="258">
        <v>548.48</v>
      </c>
      <c r="X637" s="258">
        <v>3979846.43</v>
      </c>
      <c r="Y637" s="275">
        <v>0</v>
      </c>
      <c r="Z637" s="275">
        <v>0</v>
      </c>
      <c r="AA637" s="275">
        <v>0</v>
      </c>
      <c r="AB637" s="275">
        <v>0</v>
      </c>
      <c r="AC637" s="275">
        <v>0</v>
      </c>
      <c r="AD637" s="275">
        <v>0</v>
      </c>
      <c r="AE637" s="275">
        <v>0</v>
      </c>
      <c r="AF637" s="275">
        <v>0</v>
      </c>
      <c r="AG637" s="275">
        <v>0</v>
      </c>
      <c r="AH637" s="275">
        <v>0</v>
      </c>
      <c r="AI637" s="275">
        <v>0</v>
      </c>
      <c r="AJ637" s="275">
        <v>125021.35</v>
      </c>
      <c r="AK637" s="275">
        <v>62510.68</v>
      </c>
      <c r="AL637" s="275">
        <v>0</v>
      </c>
    </row>
    <row r="638" spans="1:38" s="38" customFormat="1" ht="12" hidden="1" customHeight="1" x14ac:dyDescent="0.2">
      <c r="A638" s="249">
        <v>77</v>
      </c>
      <c r="B638" s="250" t="s">
        <v>940</v>
      </c>
      <c r="C638" s="254">
        <v>18.276461338144451</v>
      </c>
      <c r="D638" s="284">
        <v>1997</v>
      </c>
      <c r="E638" s="277">
        <v>2025</v>
      </c>
      <c r="F638" s="254">
        <v>2226475.58</v>
      </c>
      <c r="G638" s="256">
        <v>10234334.529999999</v>
      </c>
      <c r="H638" s="258">
        <v>0</v>
      </c>
      <c r="I638" s="256">
        <v>0</v>
      </c>
      <c r="J638" s="256">
        <v>0</v>
      </c>
      <c r="K638" s="256">
        <v>0</v>
      </c>
      <c r="L638" s="256">
        <v>0</v>
      </c>
      <c r="M638" s="256">
        <v>0</v>
      </c>
      <c r="N638" s="258"/>
      <c r="O638" s="258">
        <v>0</v>
      </c>
      <c r="P638" s="258"/>
      <c r="Q638" s="258">
        <v>0</v>
      </c>
      <c r="R638" s="258"/>
      <c r="S638" s="258">
        <v>0</v>
      </c>
      <c r="T638" s="249">
        <v>0</v>
      </c>
      <c r="U638" s="258">
        <v>0</v>
      </c>
      <c r="V638" s="276" t="s">
        <v>234</v>
      </c>
      <c r="W638" s="258">
        <v>1158</v>
      </c>
      <c r="X638" s="258">
        <v>9773789.4700000007</v>
      </c>
      <c r="Y638" s="275">
        <v>0</v>
      </c>
      <c r="Z638" s="275">
        <v>0</v>
      </c>
      <c r="AA638" s="275">
        <v>0</v>
      </c>
      <c r="AB638" s="275">
        <v>0</v>
      </c>
      <c r="AC638" s="275">
        <v>0</v>
      </c>
      <c r="AD638" s="275">
        <v>0</v>
      </c>
      <c r="AE638" s="275">
        <v>0</v>
      </c>
      <c r="AF638" s="275">
        <v>0</v>
      </c>
      <c r="AG638" s="275">
        <v>0</v>
      </c>
      <c r="AH638" s="275">
        <v>0</v>
      </c>
      <c r="AI638" s="275">
        <v>0</v>
      </c>
      <c r="AJ638" s="275">
        <v>307030.03999999998</v>
      </c>
      <c r="AK638" s="275">
        <v>153515.01999999999</v>
      </c>
      <c r="AL638" s="275">
        <v>0</v>
      </c>
    </row>
    <row r="639" spans="1:38" s="38" customFormat="1" ht="12" hidden="1" customHeight="1" x14ac:dyDescent="0.2">
      <c r="A639" s="249">
        <v>78</v>
      </c>
      <c r="B639" s="250" t="s">
        <v>941</v>
      </c>
      <c r="C639" s="254">
        <v>73.406589132006033</v>
      </c>
      <c r="D639" s="284">
        <v>1996</v>
      </c>
      <c r="E639" s="277">
        <v>2025</v>
      </c>
      <c r="F639" s="254">
        <v>430111.36</v>
      </c>
      <c r="G639" s="256">
        <v>6015985.7599999998</v>
      </c>
      <c r="H639" s="258">
        <v>0</v>
      </c>
      <c r="I639" s="256">
        <v>0</v>
      </c>
      <c r="J639" s="256">
        <v>0</v>
      </c>
      <c r="K639" s="256">
        <v>0</v>
      </c>
      <c r="L639" s="256">
        <v>0</v>
      </c>
      <c r="M639" s="256">
        <v>0</v>
      </c>
      <c r="N639" s="258"/>
      <c r="O639" s="258">
        <v>0</v>
      </c>
      <c r="P639" s="258"/>
      <c r="Q639" s="258">
        <v>0</v>
      </c>
      <c r="R639" s="258"/>
      <c r="S639" s="258">
        <v>0</v>
      </c>
      <c r="T639" s="249">
        <v>0</v>
      </c>
      <c r="U639" s="258">
        <v>0</v>
      </c>
      <c r="V639" s="276" t="s">
        <v>234</v>
      </c>
      <c r="W639" s="258">
        <v>680.7</v>
      </c>
      <c r="X639" s="258">
        <v>5745266.4000000004</v>
      </c>
      <c r="Y639" s="275">
        <v>0</v>
      </c>
      <c r="Z639" s="275">
        <v>0</v>
      </c>
      <c r="AA639" s="275">
        <v>0</v>
      </c>
      <c r="AB639" s="275">
        <v>0</v>
      </c>
      <c r="AC639" s="275">
        <v>0</v>
      </c>
      <c r="AD639" s="275">
        <v>0</v>
      </c>
      <c r="AE639" s="275">
        <v>0</v>
      </c>
      <c r="AF639" s="275">
        <v>0</v>
      </c>
      <c r="AG639" s="275">
        <v>0</v>
      </c>
      <c r="AH639" s="275">
        <v>0</v>
      </c>
      <c r="AI639" s="275">
        <v>0</v>
      </c>
      <c r="AJ639" s="275">
        <v>180479.57</v>
      </c>
      <c r="AK639" s="275">
        <v>90239.79</v>
      </c>
      <c r="AL639" s="275">
        <v>0</v>
      </c>
    </row>
    <row r="640" spans="1:38" s="38" customFormat="1" ht="12" hidden="1" customHeight="1" x14ac:dyDescent="0.2">
      <c r="A640" s="249">
        <v>79</v>
      </c>
      <c r="B640" s="250" t="s">
        <v>942</v>
      </c>
      <c r="C640" s="254">
        <v>21.493196412948386</v>
      </c>
      <c r="D640" s="284">
        <v>1976</v>
      </c>
      <c r="E640" s="277">
        <v>2025</v>
      </c>
      <c r="F640" s="254">
        <v>2163578.81</v>
      </c>
      <c r="G640" s="256">
        <v>10516264.800000001</v>
      </c>
      <c r="H640" s="258">
        <v>0</v>
      </c>
      <c r="I640" s="256">
        <v>0</v>
      </c>
      <c r="J640" s="256">
        <v>0</v>
      </c>
      <c r="K640" s="256">
        <v>0</v>
      </c>
      <c r="L640" s="256">
        <v>0</v>
      </c>
      <c r="M640" s="256">
        <v>0</v>
      </c>
      <c r="N640" s="258"/>
      <c r="O640" s="258">
        <v>0</v>
      </c>
      <c r="P640" s="258"/>
      <c r="Q640" s="258">
        <v>0</v>
      </c>
      <c r="R640" s="258"/>
      <c r="S640" s="258">
        <v>0</v>
      </c>
      <c r="T640" s="249">
        <v>0</v>
      </c>
      <c r="U640" s="258">
        <v>0</v>
      </c>
      <c r="V640" s="276" t="s">
        <v>234</v>
      </c>
      <c r="W640" s="258">
        <v>1189.9000000000001</v>
      </c>
      <c r="X640" s="258">
        <v>10043032.890000001</v>
      </c>
      <c r="Y640" s="275">
        <v>0</v>
      </c>
      <c r="Z640" s="275">
        <v>0</v>
      </c>
      <c r="AA640" s="275">
        <v>0</v>
      </c>
      <c r="AB640" s="275">
        <v>0</v>
      </c>
      <c r="AC640" s="275">
        <v>0</v>
      </c>
      <c r="AD640" s="275">
        <v>0</v>
      </c>
      <c r="AE640" s="275">
        <v>0</v>
      </c>
      <c r="AF640" s="275">
        <v>0</v>
      </c>
      <c r="AG640" s="275">
        <v>0</v>
      </c>
      <c r="AH640" s="275">
        <v>0</v>
      </c>
      <c r="AI640" s="275">
        <v>0</v>
      </c>
      <c r="AJ640" s="275">
        <v>315487.94</v>
      </c>
      <c r="AK640" s="275">
        <v>157743.97</v>
      </c>
      <c r="AL640" s="275">
        <v>0</v>
      </c>
    </row>
    <row r="641" spans="1:38" s="38" customFormat="1" ht="12" hidden="1" customHeight="1" x14ac:dyDescent="0.2">
      <c r="A641" s="249">
        <v>80</v>
      </c>
      <c r="B641" s="250" t="s">
        <v>1983</v>
      </c>
      <c r="C641" s="254">
        <v>27.178210370854593</v>
      </c>
      <c r="D641" s="284">
        <v>1994</v>
      </c>
      <c r="E641" s="277">
        <v>2025</v>
      </c>
      <c r="F641" s="254">
        <v>936301.49</v>
      </c>
      <c r="G641" s="256">
        <v>5426495.1600000001</v>
      </c>
      <c r="H641" s="258">
        <v>0</v>
      </c>
      <c r="I641" s="256">
        <v>0</v>
      </c>
      <c r="J641" s="256">
        <v>0</v>
      </c>
      <c r="K641" s="256">
        <v>0</v>
      </c>
      <c r="L641" s="256">
        <v>0</v>
      </c>
      <c r="M641" s="256">
        <v>0</v>
      </c>
      <c r="N641" s="258"/>
      <c r="O641" s="258">
        <v>0</v>
      </c>
      <c r="P641" s="258"/>
      <c r="Q641" s="258">
        <v>0</v>
      </c>
      <c r="R641" s="258"/>
      <c r="S641" s="258">
        <v>0</v>
      </c>
      <c r="T641" s="249">
        <v>0</v>
      </c>
      <c r="U641" s="258">
        <v>0</v>
      </c>
      <c r="V641" s="276" t="s">
        <v>234</v>
      </c>
      <c r="W641" s="258">
        <v>614</v>
      </c>
      <c r="X641" s="258">
        <v>5182302.88</v>
      </c>
      <c r="Y641" s="275">
        <v>0</v>
      </c>
      <c r="Z641" s="275">
        <v>0</v>
      </c>
      <c r="AA641" s="275">
        <v>0</v>
      </c>
      <c r="AB641" s="275">
        <v>0</v>
      </c>
      <c r="AC641" s="275">
        <v>0</v>
      </c>
      <c r="AD641" s="275">
        <v>0</v>
      </c>
      <c r="AE641" s="275">
        <v>0</v>
      </c>
      <c r="AF641" s="275">
        <v>0</v>
      </c>
      <c r="AG641" s="275">
        <v>0</v>
      </c>
      <c r="AH641" s="275">
        <v>0</v>
      </c>
      <c r="AI641" s="275">
        <v>0</v>
      </c>
      <c r="AJ641" s="275">
        <v>162794.85</v>
      </c>
      <c r="AK641" s="275">
        <v>81397.429999999993</v>
      </c>
      <c r="AL641" s="275">
        <v>0</v>
      </c>
    </row>
    <row r="642" spans="1:38" s="38" customFormat="1" ht="12" hidden="1" customHeight="1" x14ac:dyDescent="0.2">
      <c r="A642" s="249">
        <v>81</v>
      </c>
      <c r="B642" s="250" t="s">
        <v>1984</v>
      </c>
      <c r="C642" s="254">
        <v>25.787693543956848</v>
      </c>
      <c r="D642" s="284">
        <v>1997</v>
      </c>
      <c r="E642" s="277">
        <v>2025</v>
      </c>
      <c r="F642" s="254">
        <v>2847376.7</v>
      </c>
      <c r="G642" s="256">
        <v>16085050.789999999</v>
      </c>
      <c r="H642" s="258">
        <v>0</v>
      </c>
      <c r="I642" s="256">
        <v>0</v>
      </c>
      <c r="J642" s="256">
        <v>0</v>
      </c>
      <c r="K642" s="256">
        <v>0</v>
      </c>
      <c r="L642" s="256">
        <v>0</v>
      </c>
      <c r="M642" s="256">
        <v>0</v>
      </c>
      <c r="N642" s="258"/>
      <c r="O642" s="258">
        <v>0</v>
      </c>
      <c r="P642" s="258"/>
      <c r="Q642" s="258">
        <v>0</v>
      </c>
      <c r="R642" s="258"/>
      <c r="S642" s="258">
        <v>0</v>
      </c>
      <c r="T642" s="249">
        <v>0</v>
      </c>
      <c r="U642" s="258">
        <v>0</v>
      </c>
      <c r="V642" s="276" t="s">
        <v>234</v>
      </c>
      <c r="W642" s="258">
        <v>1820</v>
      </c>
      <c r="X642" s="258">
        <v>15361223.51</v>
      </c>
      <c r="Y642" s="275">
        <v>0</v>
      </c>
      <c r="Z642" s="275">
        <v>0</v>
      </c>
      <c r="AA642" s="275">
        <v>0</v>
      </c>
      <c r="AB642" s="275">
        <v>0</v>
      </c>
      <c r="AC642" s="275">
        <v>0</v>
      </c>
      <c r="AD642" s="275">
        <v>0</v>
      </c>
      <c r="AE642" s="275">
        <v>0</v>
      </c>
      <c r="AF642" s="275">
        <v>0</v>
      </c>
      <c r="AG642" s="275">
        <v>0</v>
      </c>
      <c r="AH642" s="275">
        <v>0</v>
      </c>
      <c r="AI642" s="275">
        <v>0</v>
      </c>
      <c r="AJ642" s="275">
        <v>482551.52</v>
      </c>
      <c r="AK642" s="275">
        <v>241275.76</v>
      </c>
      <c r="AL642" s="275">
        <v>0</v>
      </c>
    </row>
    <row r="643" spans="1:38" s="38" customFormat="1" ht="12" hidden="1" customHeight="1" x14ac:dyDescent="0.2">
      <c r="A643" s="249">
        <v>82</v>
      </c>
      <c r="B643" s="250" t="s">
        <v>1985</v>
      </c>
      <c r="C643" s="254">
        <v>103.51300940940942</v>
      </c>
      <c r="D643" s="284">
        <v>1960</v>
      </c>
      <c r="E643" s="277">
        <v>2025</v>
      </c>
      <c r="F643" s="254">
        <v>142462.54</v>
      </c>
      <c r="G643" s="256">
        <v>2727699.95</v>
      </c>
      <c r="H643" s="258">
        <v>0</v>
      </c>
      <c r="I643" s="256">
        <v>0</v>
      </c>
      <c r="J643" s="256">
        <v>0</v>
      </c>
      <c r="K643" s="256">
        <v>0</v>
      </c>
      <c r="L643" s="256">
        <v>0</v>
      </c>
      <c r="M643" s="256">
        <v>0</v>
      </c>
      <c r="N643" s="258"/>
      <c r="O643" s="258">
        <v>0</v>
      </c>
      <c r="P643" s="258"/>
      <c r="Q643" s="258">
        <v>0</v>
      </c>
      <c r="R643" s="258"/>
      <c r="S643" s="258">
        <v>0</v>
      </c>
      <c r="T643" s="249">
        <v>0</v>
      </c>
      <c r="U643" s="258">
        <v>0</v>
      </c>
      <c r="V643" s="276" t="s">
        <v>235</v>
      </c>
      <c r="W643" s="258">
        <v>359</v>
      </c>
      <c r="X643" s="258">
        <v>2604953.4500000002</v>
      </c>
      <c r="Y643" s="275">
        <v>0</v>
      </c>
      <c r="Z643" s="275">
        <v>0</v>
      </c>
      <c r="AA643" s="275">
        <v>0</v>
      </c>
      <c r="AB643" s="275">
        <v>0</v>
      </c>
      <c r="AC643" s="275">
        <v>0</v>
      </c>
      <c r="AD643" s="275">
        <v>0</v>
      </c>
      <c r="AE643" s="275">
        <v>0</v>
      </c>
      <c r="AF643" s="275">
        <v>0</v>
      </c>
      <c r="AG643" s="275">
        <v>0</v>
      </c>
      <c r="AH643" s="275">
        <v>0</v>
      </c>
      <c r="AI643" s="275">
        <v>0</v>
      </c>
      <c r="AJ643" s="275">
        <v>81831</v>
      </c>
      <c r="AK643" s="275">
        <v>40915.5</v>
      </c>
      <c r="AL643" s="275">
        <v>0</v>
      </c>
    </row>
    <row r="644" spans="1:38" s="38" customFormat="1" ht="12" hidden="1" customHeight="1" x14ac:dyDescent="0.2">
      <c r="A644" s="249">
        <v>83</v>
      </c>
      <c r="B644" s="250" t="s">
        <v>1988</v>
      </c>
      <c r="C644" s="254">
        <v>118.40800412742321</v>
      </c>
      <c r="D644" s="284">
        <v>1962</v>
      </c>
      <c r="E644" s="277">
        <v>2025</v>
      </c>
      <c r="F644" s="254">
        <v>221592.77</v>
      </c>
      <c r="G644" s="256">
        <v>5614958.9500000002</v>
      </c>
      <c r="H644" s="258">
        <v>0</v>
      </c>
      <c r="I644" s="256">
        <v>0</v>
      </c>
      <c r="J644" s="256">
        <v>0</v>
      </c>
      <c r="K644" s="256">
        <v>0</v>
      </c>
      <c r="L644" s="256">
        <v>0</v>
      </c>
      <c r="M644" s="256">
        <v>0</v>
      </c>
      <c r="N644" s="258"/>
      <c r="O644" s="258">
        <v>0</v>
      </c>
      <c r="P644" s="258"/>
      <c r="Q644" s="258">
        <v>0</v>
      </c>
      <c r="R644" s="258"/>
      <c r="S644" s="258">
        <v>0</v>
      </c>
      <c r="T644" s="249">
        <v>0</v>
      </c>
      <c r="U644" s="258">
        <v>0</v>
      </c>
      <c r="V644" s="276" t="s">
        <v>235</v>
      </c>
      <c r="W644" s="258">
        <v>739</v>
      </c>
      <c r="X644" s="258">
        <v>5362285.8</v>
      </c>
      <c r="Y644" s="275">
        <v>0</v>
      </c>
      <c r="Z644" s="275">
        <v>0</v>
      </c>
      <c r="AA644" s="275">
        <v>0</v>
      </c>
      <c r="AB644" s="275">
        <v>0</v>
      </c>
      <c r="AC644" s="275">
        <v>0</v>
      </c>
      <c r="AD644" s="275">
        <v>0</v>
      </c>
      <c r="AE644" s="275">
        <v>0</v>
      </c>
      <c r="AF644" s="275">
        <v>0</v>
      </c>
      <c r="AG644" s="275">
        <v>0</v>
      </c>
      <c r="AH644" s="275">
        <v>0</v>
      </c>
      <c r="AI644" s="275">
        <v>0</v>
      </c>
      <c r="AJ644" s="275">
        <v>168448.77</v>
      </c>
      <c r="AK644" s="275">
        <v>84224.38</v>
      </c>
      <c r="AL644" s="275">
        <v>0</v>
      </c>
    </row>
    <row r="645" spans="1:38" s="38" customFormat="1" ht="12" hidden="1" customHeight="1" x14ac:dyDescent="0.2">
      <c r="A645" s="249">
        <v>84</v>
      </c>
      <c r="B645" s="250" t="s">
        <v>1989</v>
      </c>
      <c r="C645" s="254">
        <v>87.286724640664147</v>
      </c>
      <c r="D645" s="284">
        <v>1928</v>
      </c>
      <c r="E645" s="277">
        <v>2025</v>
      </c>
      <c r="F645" s="254">
        <v>114822.18</v>
      </c>
      <c r="G645" s="256">
        <v>2659317.4900000002</v>
      </c>
      <c r="H645" s="258">
        <v>0</v>
      </c>
      <c r="I645" s="256">
        <v>0</v>
      </c>
      <c r="J645" s="256">
        <v>0</v>
      </c>
      <c r="K645" s="256">
        <v>0</v>
      </c>
      <c r="L645" s="256">
        <v>0</v>
      </c>
      <c r="M645" s="256">
        <v>0</v>
      </c>
      <c r="N645" s="258"/>
      <c r="O645" s="258">
        <v>0</v>
      </c>
      <c r="P645" s="258"/>
      <c r="Q645" s="258">
        <v>0</v>
      </c>
      <c r="R645" s="258"/>
      <c r="S645" s="258">
        <v>0</v>
      </c>
      <c r="T645" s="249">
        <v>0</v>
      </c>
      <c r="U645" s="258">
        <v>0</v>
      </c>
      <c r="V645" s="276" t="s">
        <v>235</v>
      </c>
      <c r="W645" s="258">
        <v>350</v>
      </c>
      <c r="X645" s="258">
        <v>2539648.21</v>
      </c>
      <c r="Y645" s="275">
        <v>0</v>
      </c>
      <c r="Z645" s="275">
        <v>0</v>
      </c>
      <c r="AA645" s="275">
        <v>0</v>
      </c>
      <c r="AB645" s="275">
        <v>0</v>
      </c>
      <c r="AC645" s="275">
        <v>0</v>
      </c>
      <c r="AD645" s="275">
        <v>0</v>
      </c>
      <c r="AE645" s="275">
        <v>0</v>
      </c>
      <c r="AF645" s="275">
        <v>0</v>
      </c>
      <c r="AG645" s="275">
        <v>0</v>
      </c>
      <c r="AH645" s="275">
        <v>0</v>
      </c>
      <c r="AI645" s="275">
        <v>0</v>
      </c>
      <c r="AJ645" s="275">
        <v>79779.520000000004</v>
      </c>
      <c r="AK645" s="275">
        <v>39889.760000000002</v>
      </c>
      <c r="AL645" s="275">
        <v>0</v>
      </c>
    </row>
    <row r="646" spans="1:38" s="38" customFormat="1" ht="12" hidden="1" customHeight="1" x14ac:dyDescent="0.2">
      <c r="A646" s="249">
        <v>85</v>
      </c>
      <c r="B646" s="250" t="s">
        <v>1993</v>
      </c>
      <c r="C646" s="254">
        <v>122.38636901607491</v>
      </c>
      <c r="D646" s="284">
        <v>1952</v>
      </c>
      <c r="E646" s="277">
        <v>2025</v>
      </c>
      <c r="F646" s="254">
        <v>153932.31</v>
      </c>
      <c r="G646" s="256">
        <v>2925249.25</v>
      </c>
      <c r="H646" s="258">
        <v>0</v>
      </c>
      <c r="I646" s="256">
        <v>0</v>
      </c>
      <c r="J646" s="256">
        <v>0</v>
      </c>
      <c r="K646" s="256">
        <v>0</v>
      </c>
      <c r="L646" s="256">
        <v>0</v>
      </c>
      <c r="M646" s="256">
        <v>0</v>
      </c>
      <c r="N646" s="258"/>
      <c r="O646" s="258">
        <v>0</v>
      </c>
      <c r="P646" s="258"/>
      <c r="Q646" s="258">
        <v>0</v>
      </c>
      <c r="R646" s="258"/>
      <c r="S646" s="258">
        <v>0</v>
      </c>
      <c r="T646" s="249">
        <v>0</v>
      </c>
      <c r="U646" s="258">
        <v>0</v>
      </c>
      <c r="V646" s="276" t="s">
        <v>235</v>
      </c>
      <c r="W646" s="258">
        <v>385</v>
      </c>
      <c r="X646" s="258">
        <v>2793613.03</v>
      </c>
      <c r="Y646" s="275">
        <v>0</v>
      </c>
      <c r="Z646" s="275">
        <v>0</v>
      </c>
      <c r="AA646" s="275">
        <v>0</v>
      </c>
      <c r="AB646" s="275">
        <v>0</v>
      </c>
      <c r="AC646" s="275">
        <v>0</v>
      </c>
      <c r="AD646" s="275">
        <v>0</v>
      </c>
      <c r="AE646" s="275">
        <v>0</v>
      </c>
      <c r="AF646" s="275">
        <v>0</v>
      </c>
      <c r="AG646" s="275">
        <v>0</v>
      </c>
      <c r="AH646" s="275">
        <v>0</v>
      </c>
      <c r="AI646" s="275">
        <v>0</v>
      </c>
      <c r="AJ646" s="275">
        <v>87757.48</v>
      </c>
      <c r="AK646" s="275">
        <v>43878.74</v>
      </c>
      <c r="AL646" s="275">
        <v>0</v>
      </c>
    </row>
    <row r="647" spans="1:38" s="38" customFormat="1" ht="12" hidden="1" customHeight="1" x14ac:dyDescent="0.2">
      <c r="A647" s="249">
        <v>86</v>
      </c>
      <c r="B647" s="250" t="s">
        <v>1994</v>
      </c>
      <c r="C647" s="254">
        <v>147.82464405160056</v>
      </c>
      <c r="D647" s="284">
        <v>1947</v>
      </c>
      <c r="E647" s="277">
        <v>2025</v>
      </c>
      <c r="F647" s="254">
        <v>125363.43</v>
      </c>
      <c r="G647" s="256">
        <v>2909936.25</v>
      </c>
      <c r="H647" s="258">
        <v>0</v>
      </c>
      <c r="I647" s="256">
        <v>0</v>
      </c>
      <c r="J647" s="256">
        <v>0</v>
      </c>
      <c r="K647" s="256">
        <v>0</v>
      </c>
      <c r="L647" s="256">
        <v>0</v>
      </c>
      <c r="M647" s="256">
        <v>0</v>
      </c>
      <c r="N647" s="258"/>
      <c r="O647" s="258">
        <v>0</v>
      </c>
      <c r="P647" s="258"/>
      <c r="Q647" s="258">
        <v>0</v>
      </c>
      <c r="R647" s="258"/>
      <c r="S647" s="258">
        <v>0</v>
      </c>
      <c r="T647" s="249">
        <v>0</v>
      </c>
      <c r="U647" s="258">
        <v>0</v>
      </c>
      <c r="V647" s="276" t="s">
        <v>235</v>
      </c>
      <c r="W647" s="258">
        <v>303</v>
      </c>
      <c r="X647" s="258">
        <v>2778989.12</v>
      </c>
      <c r="Y647" s="275">
        <v>0</v>
      </c>
      <c r="Z647" s="275">
        <v>0</v>
      </c>
      <c r="AA647" s="275">
        <v>0</v>
      </c>
      <c r="AB647" s="275">
        <v>0</v>
      </c>
      <c r="AC647" s="275">
        <v>0</v>
      </c>
      <c r="AD647" s="275">
        <v>0</v>
      </c>
      <c r="AE647" s="275">
        <v>0</v>
      </c>
      <c r="AF647" s="275">
        <v>0</v>
      </c>
      <c r="AG647" s="275">
        <v>0</v>
      </c>
      <c r="AH647" s="275">
        <v>0</v>
      </c>
      <c r="AI647" s="275">
        <v>0</v>
      </c>
      <c r="AJ647" s="275">
        <v>87298.09</v>
      </c>
      <c r="AK647" s="275">
        <v>43649.04</v>
      </c>
      <c r="AL647" s="275">
        <v>0</v>
      </c>
    </row>
    <row r="648" spans="1:38" s="38" customFormat="1" ht="12" hidden="1" customHeight="1" x14ac:dyDescent="0.2">
      <c r="A648" s="249">
        <v>87</v>
      </c>
      <c r="B648" s="250" t="s">
        <v>1995</v>
      </c>
      <c r="C648" s="254">
        <v>42.811524613305707</v>
      </c>
      <c r="D648" s="284">
        <v>1961</v>
      </c>
      <c r="E648" s="277">
        <v>2025</v>
      </c>
      <c r="F648" s="254">
        <v>1736922.2</v>
      </c>
      <c r="G648" s="256">
        <v>8572801.8000000007</v>
      </c>
      <c r="H648" s="258">
        <v>0</v>
      </c>
      <c r="I648" s="256">
        <v>0</v>
      </c>
      <c r="J648" s="256">
        <v>0</v>
      </c>
      <c r="K648" s="256">
        <v>0</v>
      </c>
      <c r="L648" s="256">
        <v>0</v>
      </c>
      <c r="M648" s="256">
        <v>0</v>
      </c>
      <c r="N648" s="258"/>
      <c r="O648" s="258">
        <v>0</v>
      </c>
      <c r="P648" s="258"/>
      <c r="Q648" s="258">
        <v>0</v>
      </c>
      <c r="R648" s="258"/>
      <c r="S648" s="258">
        <v>0</v>
      </c>
      <c r="T648" s="249">
        <v>0</v>
      </c>
      <c r="U648" s="258">
        <v>0</v>
      </c>
      <c r="V648" s="276" t="s">
        <v>234</v>
      </c>
      <c r="W648" s="258">
        <v>970</v>
      </c>
      <c r="X648" s="258">
        <v>8187025.7199999997</v>
      </c>
      <c r="Y648" s="275">
        <v>0</v>
      </c>
      <c r="Z648" s="275">
        <v>0</v>
      </c>
      <c r="AA648" s="275">
        <v>0</v>
      </c>
      <c r="AB648" s="275">
        <v>0</v>
      </c>
      <c r="AC648" s="275">
        <v>0</v>
      </c>
      <c r="AD648" s="275">
        <v>0</v>
      </c>
      <c r="AE648" s="275">
        <v>0</v>
      </c>
      <c r="AF648" s="275">
        <v>0</v>
      </c>
      <c r="AG648" s="275">
        <v>0</v>
      </c>
      <c r="AH648" s="275">
        <v>0</v>
      </c>
      <c r="AI648" s="275">
        <v>0</v>
      </c>
      <c r="AJ648" s="275">
        <v>257184.05</v>
      </c>
      <c r="AK648" s="275">
        <v>128592.03</v>
      </c>
      <c r="AL648" s="275">
        <v>0</v>
      </c>
    </row>
    <row r="649" spans="1:38" s="38" customFormat="1" ht="12" hidden="1" customHeight="1" x14ac:dyDescent="0.2">
      <c r="A649" s="249">
        <v>88</v>
      </c>
      <c r="B649" s="250" t="s">
        <v>1996</v>
      </c>
      <c r="C649" s="254">
        <v>32.97535965441029</v>
      </c>
      <c r="D649" s="284">
        <v>1993</v>
      </c>
      <c r="E649" s="277">
        <v>2025</v>
      </c>
      <c r="F649" s="254">
        <v>678099.1</v>
      </c>
      <c r="G649" s="256">
        <v>4616939.8600000003</v>
      </c>
      <c r="H649" s="258">
        <v>0</v>
      </c>
      <c r="I649" s="256">
        <v>0</v>
      </c>
      <c r="J649" s="256">
        <v>0</v>
      </c>
      <c r="K649" s="256">
        <v>0</v>
      </c>
      <c r="L649" s="256">
        <v>0</v>
      </c>
      <c r="M649" s="256">
        <v>0</v>
      </c>
      <c r="N649" s="258"/>
      <c r="O649" s="258">
        <v>0</v>
      </c>
      <c r="P649" s="258"/>
      <c r="Q649" s="258">
        <v>0</v>
      </c>
      <c r="R649" s="258"/>
      <c r="S649" s="258">
        <v>0</v>
      </c>
      <c r="T649" s="249">
        <v>0</v>
      </c>
      <c r="U649" s="258">
        <v>0</v>
      </c>
      <c r="V649" s="276" t="s">
        <v>234</v>
      </c>
      <c r="W649" s="258">
        <v>522.4</v>
      </c>
      <c r="X649" s="258">
        <v>4409177.5599999996</v>
      </c>
      <c r="Y649" s="275">
        <v>0</v>
      </c>
      <c r="Z649" s="275">
        <v>0</v>
      </c>
      <c r="AA649" s="275">
        <v>0</v>
      </c>
      <c r="AB649" s="275">
        <v>0</v>
      </c>
      <c r="AC649" s="275">
        <v>0</v>
      </c>
      <c r="AD649" s="275">
        <v>0</v>
      </c>
      <c r="AE649" s="275">
        <v>0</v>
      </c>
      <c r="AF649" s="275">
        <v>0</v>
      </c>
      <c r="AG649" s="275">
        <v>0</v>
      </c>
      <c r="AH649" s="275">
        <v>0</v>
      </c>
      <c r="AI649" s="275">
        <v>0</v>
      </c>
      <c r="AJ649" s="275">
        <v>138508.20000000001</v>
      </c>
      <c r="AK649" s="275">
        <v>69254.100000000006</v>
      </c>
      <c r="AL649" s="275">
        <v>0</v>
      </c>
    </row>
    <row r="650" spans="1:38" s="38" customFormat="1" ht="12" hidden="1" customHeight="1" x14ac:dyDescent="0.2">
      <c r="A650" s="249">
        <v>89</v>
      </c>
      <c r="B650" s="250" t="s">
        <v>1999</v>
      </c>
      <c r="C650" s="254">
        <v>24.371492834190565</v>
      </c>
      <c r="D650" s="284">
        <v>1994</v>
      </c>
      <c r="E650" s="277">
        <v>2025</v>
      </c>
      <c r="F650" s="254">
        <v>2081885.39</v>
      </c>
      <c r="G650" s="256">
        <v>11577701.4</v>
      </c>
      <c r="H650" s="258">
        <v>0</v>
      </c>
      <c r="I650" s="256">
        <v>0</v>
      </c>
      <c r="J650" s="256">
        <v>0</v>
      </c>
      <c r="K650" s="256">
        <v>0</v>
      </c>
      <c r="L650" s="256">
        <v>0</v>
      </c>
      <c r="M650" s="256">
        <v>0</v>
      </c>
      <c r="N650" s="258"/>
      <c r="O650" s="258">
        <v>0</v>
      </c>
      <c r="P650" s="258"/>
      <c r="Q650" s="258">
        <v>0</v>
      </c>
      <c r="R650" s="258"/>
      <c r="S650" s="258">
        <v>0</v>
      </c>
      <c r="T650" s="249">
        <v>0</v>
      </c>
      <c r="U650" s="258">
        <v>0</v>
      </c>
      <c r="V650" s="276" t="s">
        <v>234</v>
      </c>
      <c r="W650" s="258">
        <v>1310</v>
      </c>
      <c r="X650" s="258">
        <v>11056704.84</v>
      </c>
      <c r="Y650" s="275">
        <v>0</v>
      </c>
      <c r="Z650" s="275">
        <v>0</v>
      </c>
      <c r="AA650" s="275">
        <v>0</v>
      </c>
      <c r="AB650" s="275">
        <v>0</v>
      </c>
      <c r="AC650" s="275">
        <v>0</v>
      </c>
      <c r="AD650" s="275">
        <v>0</v>
      </c>
      <c r="AE650" s="275">
        <v>0</v>
      </c>
      <c r="AF650" s="275">
        <v>0</v>
      </c>
      <c r="AG650" s="275">
        <v>0</v>
      </c>
      <c r="AH650" s="275">
        <v>0</v>
      </c>
      <c r="AI650" s="275">
        <v>0</v>
      </c>
      <c r="AJ650" s="275">
        <v>347331.04</v>
      </c>
      <c r="AK650" s="275">
        <v>173665.52</v>
      </c>
      <c r="AL650" s="275">
        <v>0</v>
      </c>
    </row>
    <row r="651" spans="1:38" s="38" customFormat="1" ht="12" hidden="1" customHeight="1" x14ac:dyDescent="0.2">
      <c r="A651" s="249">
        <v>90</v>
      </c>
      <c r="B651" s="250" t="s">
        <v>2000</v>
      </c>
      <c r="C651" s="254">
        <v>16.647059962932065</v>
      </c>
      <c r="D651" s="284">
        <v>1986</v>
      </c>
      <c r="E651" s="277">
        <v>2025</v>
      </c>
      <c r="F651" s="254">
        <v>2023268.49</v>
      </c>
      <c r="G651" s="256">
        <v>8236960.0800000001</v>
      </c>
      <c r="H651" s="258">
        <v>0</v>
      </c>
      <c r="I651" s="256">
        <v>0</v>
      </c>
      <c r="J651" s="256">
        <v>0</v>
      </c>
      <c r="K651" s="256">
        <v>0</v>
      </c>
      <c r="L651" s="256">
        <v>0</v>
      </c>
      <c r="M651" s="256">
        <v>0</v>
      </c>
      <c r="N651" s="258"/>
      <c r="O651" s="258">
        <v>0</v>
      </c>
      <c r="P651" s="258"/>
      <c r="Q651" s="258">
        <v>0</v>
      </c>
      <c r="R651" s="258"/>
      <c r="S651" s="258">
        <v>0</v>
      </c>
      <c r="T651" s="249">
        <v>0</v>
      </c>
      <c r="U651" s="258">
        <v>0</v>
      </c>
      <c r="V651" s="276" t="s">
        <v>234</v>
      </c>
      <c r="W651" s="258">
        <v>932</v>
      </c>
      <c r="X651" s="258">
        <v>7866296.8799999999</v>
      </c>
      <c r="Y651" s="275">
        <v>0</v>
      </c>
      <c r="Z651" s="275">
        <v>0</v>
      </c>
      <c r="AA651" s="275">
        <v>0</v>
      </c>
      <c r="AB651" s="275">
        <v>0</v>
      </c>
      <c r="AC651" s="275">
        <v>0</v>
      </c>
      <c r="AD651" s="275">
        <v>0</v>
      </c>
      <c r="AE651" s="275">
        <v>0</v>
      </c>
      <c r="AF651" s="275">
        <v>0</v>
      </c>
      <c r="AG651" s="275">
        <v>0</v>
      </c>
      <c r="AH651" s="275">
        <v>0</v>
      </c>
      <c r="AI651" s="275">
        <v>0</v>
      </c>
      <c r="AJ651" s="275">
        <v>247108.8</v>
      </c>
      <c r="AK651" s="275">
        <v>123554.4</v>
      </c>
      <c r="AL651" s="275">
        <v>0</v>
      </c>
    </row>
    <row r="652" spans="1:38" s="38" customFormat="1" ht="12" hidden="1" customHeight="1" x14ac:dyDescent="0.2">
      <c r="A652" s="249">
        <v>91</v>
      </c>
      <c r="B652" s="250" t="s">
        <v>2001</v>
      </c>
      <c r="C652" s="254">
        <v>23.267528846706931</v>
      </c>
      <c r="D652" s="284">
        <v>1985</v>
      </c>
      <c r="E652" s="277">
        <v>2025</v>
      </c>
      <c r="F652" s="254">
        <v>2977697.73</v>
      </c>
      <c r="G652" s="256">
        <v>15112877.4</v>
      </c>
      <c r="H652" s="258">
        <v>0</v>
      </c>
      <c r="I652" s="256">
        <v>0</v>
      </c>
      <c r="J652" s="256">
        <v>0</v>
      </c>
      <c r="K652" s="256">
        <v>0</v>
      </c>
      <c r="L652" s="256">
        <v>0</v>
      </c>
      <c r="M652" s="256">
        <v>0</v>
      </c>
      <c r="N652" s="258"/>
      <c r="O652" s="258">
        <v>0</v>
      </c>
      <c r="P652" s="258"/>
      <c r="Q652" s="258">
        <v>0</v>
      </c>
      <c r="R652" s="258"/>
      <c r="S652" s="258">
        <v>0</v>
      </c>
      <c r="T652" s="249">
        <v>0</v>
      </c>
      <c r="U652" s="258">
        <v>0</v>
      </c>
      <c r="V652" s="276" t="s">
        <v>234</v>
      </c>
      <c r="W652" s="258">
        <v>1710</v>
      </c>
      <c r="X652" s="258">
        <v>14432797.92</v>
      </c>
      <c r="Y652" s="275">
        <v>0</v>
      </c>
      <c r="Z652" s="275">
        <v>0</v>
      </c>
      <c r="AA652" s="275">
        <v>0</v>
      </c>
      <c r="AB652" s="275">
        <v>0</v>
      </c>
      <c r="AC652" s="275">
        <v>0</v>
      </c>
      <c r="AD652" s="275">
        <v>0</v>
      </c>
      <c r="AE652" s="275">
        <v>0</v>
      </c>
      <c r="AF652" s="275">
        <v>0</v>
      </c>
      <c r="AG652" s="275">
        <v>0</v>
      </c>
      <c r="AH652" s="275">
        <v>0</v>
      </c>
      <c r="AI652" s="275">
        <v>0</v>
      </c>
      <c r="AJ652" s="275">
        <v>453386.32</v>
      </c>
      <c r="AK652" s="275">
        <v>226693.16</v>
      </c>
      <c r="AL652" s="275">
        <v>0</v>
      </c>
    </row>
    <row r="653" spans="1:38" s="38" customFormat="1" ht="12" hidden="1" customHeight="1" x14ac:dyDescent="0.2">
      <c r="A653" s="249">
        <v>92</v>
      </c>
      <c r="B653" s="250" t="s">
        <v>2002</v>
      </c>
      <c r="C653" s="254">
        <v>31.742079832696856</v>
      </c>
      <c r="D653" s="284">
        <v>1989</v>
      </c>
      <c r="E653" s="277">
        <v>2025</v>
      </c>
      <c r="F653" s="254">
        <v>1453822.03</v>
      </c>
      <c r="G653" s="256">
        <v>10181306.880000001</v>
      </c>
      <c r="H653" s="258">
        <v>0</v>
      </c>
      <c r="I653" s="256">
        <v>0</v>
      </c>
      <c r="J653" s="256">
        <v>0</v>
      </c>
      <c r="K653" s="256">
        <v>0</v>
      </c>
      <c r="L653" s="256">
        <v>0</v>
      </c>
      <c r="M653" s="256">
        <v>0</v>
      </c>
      <c r="N653" s="258"/>
      <c r="O653" s="258">
        <v>0</v>
      </c>
      <c r="P653" s="258"/>
      <c r="Q653" s="258">
        <v>0</v>
      </c>
      <c r="R653" s="258"/>
      <c r="S653" s="258">
        <v>0</v>
      </c>
      <c r="T653" s="249">
        <v>0</v>
      </c>
      <c r="U653" s="258">
        <v>0</v>
      </c>
      <c r="V653" s="276" t="s">
        <v>234</v>
      </c>
      <c r="W653" s="258">
        <v>1152</v>
      </c>
      <c r="X653" s="258">
        <v>9723148.0700000003</v>
      </c>
      <c r="Y653" s="275">
        <v>0</v>
      </c>
      <c r="Z653" s="275">
        <v>0</v>
      </c>
      <c r="AA653" s="275">
        <v>0</v>
      </c>
      <c r="AB653" s="275">
        <v>0</v>
      </c>
      <c r="AC653" s="275">
        <v>0</v>
      </c>
      <c r="AD653" s="275">
        <v>0</v>
      </c>
      <c r="AE653" s="275">
        <v>0</v>
      </c>
      <c r="AF653" s="275">
        <v>0</v>
      </c>
      <c r="AG653" s="275">
        <v>0</v>
      </c>
      <c r="AH653" s="275">
        <v>0</v>
      </c>
      <c r="AI653" s="275">
        <v>0</v>
      </c>
      <c r="AJ653" s="275">
        <v>305439.21000000002</v>
      </c>
      <c r="AK653" s="275">
        <v>152719.6</v>
      </c>
      <c r="AL653" s="275">
        <v>0</v>
      </c>
    </row>
    <row r="654" spans="1:38" s="38" customFormat="1" ht="12" hidden="1" customHeight="1" x14ac:dyDescent="0.2">
      <c r="A654" s="249">
        <v>93</v>
      </c>
      <c r="B654" s="250" t="s">
        <v>2007</v>
      </c>
      <c r="C654" s="254">
        <v>2.6924806337034033</v>
      </c>
      <c r="D654" s="284">
        <v>1985</v>
      </c>
      <c r="E654" s="277">
        <v>2025</v>
      </c>
      <c r="F654" s="254">
        <v>3216416.12</v>
      </c>
      <c r="G654" s="256">
        <v>4418970</v>
      </c>
      <c r="H654" s="258">
        <v>0</v>
      </c>
      <c r="I654" s="256">
        <v>0</v>
      </c>
      <c r="J654" s="256">
        <v>0</v>
      </c>
      <c r="K654" s="256">
        <v>0</v>
      </c>
      <c r="L654" s="256">
        <v>0</v>
      </c>
      <c r="M654" s="256">
        <v>0</v>
      </c>
      <c r="N654" s="258"/>
      <c r="O654" s="258">
        <v>0</v>
      </c>
      <c r="P654" s="258"/>
      <c r="Q654" s="258">
        <v>0</v>
      </c>
      <c r="R654" s="258"/>
      <c r="S654" s="258">
        <v>0</v>
      </c>
      <c r="T654" s="249">
        <v>0</v>
      </c>
      <c r="U654" s="258">
        <v>0</v>
      </c>
      <c r="V654" s="276" t="s">
        <v>234</v>
      </c>
      <c r="W654" s="258">
        <v>500</v>
      </c>
      <c r="X654" s="258">
        <v>4220116.3499999996</v>
      </c>
      <c r="Y654" s="275">
        <v>0</v>
      </c>
      <c r="Z654" s="275">
        <v>0</v>
      </c>
      <c r="AA654" s="275">
        <v>0</v>
      </c>
      <c r="AB654" s="275">
        <v>0</v>
      </c>
      <c r="AC654" s="275">
        <v>0</v>
      </c>
      <c r="AD654" s="275">
        <v>0</v>
      </c>
      <c r="AE654" s="275">
        <v>0</v>
      </c>
      <c r="AF654" s="275">
        <v>0</v>
      </c>
      <c r="AG654" s="275">
        <v>0</v>
      </c>
      <c r="AH654" s="275">
        <v>0</v>
      </c>
      <c r="AI654" s="275">
        <v>0</v>
      </c>
      <c r="AJ654" s="275">
        <v>132569.1</v>
      </c>
      <c r="AK654" s="275">
        <v>66284.55</v>
      </c>
      <c r="AL654" s="275">
        <v>0</v>
      </c>
    </row>
    <row r="655" spans="1:38" s="38" customFormat="1" ht="12" hidden="1" customHeight="1" x14ac:dyDescent="0.2">
      <c r="A655" s="249">
        <v>94</v>
      </c>
      <c r="B655" s="250" t="s">
        <v>2009</v>
      </c>
      <c r="C655" s="254">
        <v>68.218021012020344</v>
      </c>
      <c r="D655" s="284">
        <v>1985</v>
      </c>
      <c r="E655" s="277">
        <v>2025</v>
      </c>
      <c r="F655" s="254">
        <v>1481070.85</v>
      </c>
      <c r="G655" s="256">
        <v>12337764.24</v>
      </c>
      <c r="H655" s="258">
        <v>0</v>
      </c>
      <c r="I655" s="256">
        <v>0</v>
      </c>
      <c r="J655" s="256">
        <v>0</v>
      </c>
      <c r="K655" s="256">
        <v>0</v>
      </c>
      <c r="L655" s="256">
        <v>0</v>
      </c>
      <c r="M655" s="256">
        <v>0</v>
      </c>
      <c r="N655" s="258"/>
      <c r="O655" s="258">
        <v>0</v>
      </c>
      <c r="P655" s="258"/>
      <c r="Q655" s="258">
        <v>0</v>
      </c>
      <c r="R655" s="258"/>
      <c r="S655" s="258">
        <v>0</v>
      </c>
      <c r="T655" s="249">
        <v>0</v>
      </c>
      <c r="U655" s="258">
        <v>0</v>
      </c>
      <c r="V655" s="276" t="s">
        <v>234</v>
      </c>
      <c r="W655" s="258">
        <v>1396</v>
      </c>
      <c r="X655" s="258">
        <v>11782564.85</v>
      </c>
      <c r="Y655" s="275">
        <v>0</v>
      </c>
      <c r="Z655" s="275">
        <v>0</v>
      </c>
      <c r="AA655" s="275">
        <v>0</v>
      </c>
      <c r="AB655" s="275">
        <v>0</v>
      </c>
      <c r="AC655" s="275">
        <v>0</v>
      </c>
      <c r="AD655" s="275">
        <v>0</v>
      </c>
      <c r="AE655" s="275">
        <v>0</v>
      </c>
      <c r="AF655" s="275">
        <v>0</v>
      </c>
      <c r="AG655" s="275">
        <v>0</v>
      </c>
      <c r="AH655" s="275">
        <v>0</v>
      </c>
      <c r="AI655" s="275">
        <v>0</v>
      </c>
      <c r="AJ655" s="275">
        <v>370132.93</v>
      </c>
      <c r="AK655" s="275">
        <v>185066.46</v>
      </c>
      <c r="AL655" s="275">
        <v>0</v>
      </c>
    </row>
    <row r="656" spans="1:38" s="38" customFormat="1" ht="12" hidden="1" customHeight="1" x14ac:dyDescent="0.2">
      <c r="A656" s="249">
        <v>95</v>
      </c>
      <c r="B656" s="250" t="s">
        <v>2010</v>
      </c>
      <c r="C656" s="254">
        <v>96.075545905707202</v>
      </c>
      <c r="D656" s="284">
        <v>1957</v>
      </c>
      <c r="E656" s="277">
        <v>2025</v>
      </c>
      <c r="F656" s="254">
        <v>311869.68</v>
      </c>
      <c r="G656" s="256">
        <v>4254908</v>
      </c>
      <c r="H656" s="258">
        <v>0</v>
      </c>
      <c r="I656" s="256">
        <v>0</v>
      </c>
      <c r="J656" s="256">
        <v>0</v>
      </c>
      <c r="K656" s="256">
        <v>0</v>
      </c>
      <c r="L656" s="256">
        <v>0</v>
      </c>
      <c r="M656" s="256">
        <v>0</v>
      </c>
      <c r="N656" s="258"/>
      <c r="O656" s="258">
        <v>0</v>
      </c>
      <c r="P656" s="258"/>
      <c r="Q656" s="258">
        <v>0</v>
      </c>
      <c r="R656" s="258"/>
      <c r="S656" s="258">
        <v>0</v>
      </c>
      <c r="T656" s="249">
        <v>0</v>
      </c>
      <c r="U656" s="258">
        <v>0</v>
      </c>
      <c r="V656" s="276" t="s">
        <v>235</v>
      </c>
      <c r="W656" s="258">
        <v>560</v>
      </c>
      <c r="X656" s="258">
        <v>4063437.14</v>
      </c>
      <c r="Y656" s="275">
        <v>0</v>
      </c>
      <c r="Z656" s="275">
        <v>0</v>
      </c>
      <c r="AA656" s="275">
        <v>0</v>
      </c>
      <c r="AB656" s="275">
        <v>0</v>
      </c>
      <c r="AC656" s="275">
        <v>0</v>
      </c>
      <c r="AD656" s="275">
        <v>0</v>
      </c>
      <c r="AE656" s="275">
        <v>0</v>
      </c>
      <c r="AF656" s="275">
        <v>0</v>
      </c>
      <c r="AG656" s="275">
        <v>0</v>
      </c>
      <c r="AH656" s="275">
        <v>0</v>
      </c>
      <c r="AI656" s="275">
        <v>0</v>
      </c>
      <c r="AJ656" s="275">
        <v>127647.24</v>
      </c>
      <c r="AK656" s="275">
        <v>63823.62</v>
      </c>
      <c r="AL656" s="275">
        <v>0</v>
      </c>
    </row>
    <row r="657" spans="1:38" s="38" customFormat="1" ht="12" hidden="1" customHeight="1" x14ac:dyDescent="0.2">
      <c r="A657" s="249">
        <v>96</v>
      </c>
      <c r="B657" s="250" t="s">
        <v>2011</v>
      </c>
      <c r="C657" s="254">
        <v>21.691904350104821</v>
      </c>
      <c r="D657" s="284">
        <v>1987</v>
      </c>
      <c r="E657" s="277">
        <v>2025</v>
      </c>
      <c r="F657" s="254">
        <v>2431121.2200000002</v>
      </c>
      <c r="G657" s="256">
        <v>12364278.060000001</v>
      </c>
      <c r="H657" s="258">
        <v>0</v>
      </c>
      <c r="I657" s="256">
        <v>0</v>
      </c>
      <c r="J657" s="256">
        <v>0</v>
      </c>
      <c r="K657" s="256">
        <v>0</v>
      </c>
      <c r="L657" s="256">
        <v>0</v>
      </c>
      <c r="M657" s="256">
        <v>0</v>
      </c>
      <c r="N657" s="258"/>
      <c r="O657" s="258">
        <v>0</v>
      </c>
      <c r="P657" s="258"/>
      <c r="Q657" s="258">
        <v>0</v>
      </c>
      <c r="R657" s="258"/>
      <c r="S657" s="258">
        <v>0</v>
      </c>
      <c r="T657" s="249">
        <v>0</v>
      </c>
      <c r="U657" s="258">
        <v>0</v>
      </c>
      <c r="V657" s="276" t="s">
        <v>234</v>
      </c>
      <c r="W657" s="258">
        <v>1399</v>
      </c>
      <c r="X657" s="258">
        <v>11807885.550000001</v>
      </c>
      <c r="Y657" s="275">
        <v>0</v>
      </c>
      <c r="Z657" s="275">
        <v>0</v>
      </c>
      <c r="AA657" s="275">
        <v>0</v>
      </c>
      <c r="AB657" s="275">
        <v>0</v>
      </c>
      <c r="AC657" s="275">
        <v>0</v>
      </c>
      <c r="AD657" s="275">
        <v>0</v>
      </c>
      <c r="AE657" s="275">
        <v>0</v>
      </c>
      <c r="AF657" s="275">
        <v>0</v>
      </c>
      <c r="AG657" s="275">
        <v>0</v>
      </c>
      <c r="AH657" s="275">
        <v>0</v>
      </c>
      <c r="AI657" s="275">
        <v>0</v>
      </c>
      <c r="AJ657" s="275">
        <v>370928.34</v>
      </c>
      <c r="AK657" s="275">
        <v>185464.17</v>
      </c>
      <c r="AL657" s="275">
        <v>0</v>
      </c>
    </row>
    <row r="658" spans="1:38" s="38" customFormat="1" ht="12" hidden="1" customHeight="1" x14ac:dyDescent="0.2">
      <c r="A658" s="249">
        <v>97</v>
      </c>
      <c r="B658" s="250" t="s">
        <v>2017</v>
      </c>
      <c r="C658" s="254">
        <v>36.962339973081463</v>
      </c>
      <c r="D658" s="284">
        <v>1992</v>
      </c>
      <c r="E658" s="277">
        <v>2025</v>
      </c>
      <c r="F658" s="254">
        <v>2491689.0499999998</v>
      </c>
      <c r="G658" s="256">
        <v>18117777.010000002</v>
      </c>
      <c r="H658" s="258">
        <v>0</v>
      </c>
      <c r="I658" s="256">
        <v>0</v>
      </c>
      <c r="J658" s="256">
        <v>0</v>
      </c>
      <c r="K658" s="256">
        <v>0</v>
      </c>
      <c r="L658" s="256">
        <v>0</v>
      </c>
      <c r="M658" s="256">
        <v>0</v>
      </c>
      <c r="N658" s="258"/>
      <c r="O658" s="258">
        <v>0</v>
      </c>
      <c r="P658" s="258"/>
      <c r="Q658" s="258">
        <v>0</v>
      </c>
      <c r="R658" s="258"/>
      <c r="S658" s="258">
        <v>0</v>
      </c>
      <c r="T658" s="249">
        <v>0</v>
      </c>
      <c r="U658" s="258">
        <v>0</v>
      </c>
      <c r="V658" s="276" t="s">
        <v>234</v>
      </c>
      <c r="W658" s="258">
        <v>2050</v>
      </c>
      <c r="X658" s="258">
        <v>17302477.039999999</v>
      </c>
      <c r="Y658" s="275">
        <v>0</v>
      </c>
      <c r="Z658" s="275">
        <v>0</v>
      </c>
      <c r="AA658" s="275">
        <v>0</v>
      </c>
      <c r="AB658" s="275">
        <v>0</v>
      </c>
      <c r="AC658" s="275">
        <v>0</v>
      </c>
      <c r="AD658" s="275">
        <v>0</v>
      </c>
      <c r="AE658" s="275">
        <v>0</v>
      </c>
      <c r="AF658" s="275">
        <v>0</v>
      </c>
      <c r="AG658" s="275">
        <v>0</v>
      </c>
      <c r="AH658" s="275">
        <v>0</v>
      </c>
      <c r="AI658" s="275">
        <v>0</v>
      </c>
      <c r="AJ658" s="275">
        <v>543533.31000000006</v>
      </c>
      <c r="AK658" s="275">
        <v>271766.65999999997</v>
      </c>
      <c r="AL658" s="275">
        <v>0</v>
      </c>
    </row>
    <row r="659" spans="1:38" s="38" customFormat="1" ht="12" hidden="1" customHeight="1" x14ac:dyDescent="0.2">
      <c r="A659" s="249">
        <v>98</v>
      </c>
      <c r="B659" s="250" t="s">
        <v>2018</v>
      </c>
      <c r="C659" s="254">
        <v>29.220136206887641</v>
      </c>
      <c r="D659" s="284">
        <v>1995</v>
      </c>
      <c r="E659" s="277">
        <v>2025</v>
      </c>
      <c r="F659" s="254">
        <v>2112533.87</v>
      </c>
      <c r="G659" s="256">
        <v>13415992.92</v>
      </c>
      <c r="H659" s="258">
        <v>0</v>
      </c>
      <c r="I659" s="256">
        <v>0</v>
      </c>
      <c r="J659" s="256">
        <v>0</v>
      </c>
      <c r="K659" s="256">
        <v>0</v>
      </c>
      <c r="L659" s="256">
        <v>0</v>
      </c>
      <c r="M659" s="256">
        <v>0</v>
      </c>
      <c r="N659" s="258"/>
      <c r="O659" s="258">
        <v>0</v>
      </c>
      <c r="P659" s="258"/>
      <c r="Q659" s="258">
        <v>0</v>
      </c>
      <c r="R659" s="258"/>
      <c r="S659" s="258">
        <v>0</v>
      </c>
      <c r="T659" s="249">
        <v>0</v>
      </c>
      <c r="U659" s="258">
        <v>0</v>
      </c>
      <c r="V659" s="276" t="s">
        <v>234</v>
      </c>
      <c r="W659" s="258">
        <v>1518</v>
      </c>
      <c r="X659" s="258">
        <v>12812273.24</v>
      </c>
      <c r="Y659" s="275">
        <v>0</v>
      </c>
      <c r="Z659" s="275">
        <v>0</v>
      </c>
      <c r="AA659" s="275">
        <v>0</v>
      </c>
      <c r="AB659" s="275">
        <v>0</v>
      </c>
      <c r="AC659" s="275">
        <v>0</v>
      </c>
      <c r="AD659" s="275">
        <v>0</v>
      </c>
      <c r="AE659" s="275">
        <v>0</v>
      </c>
      <c r="AF659" s="275">
        <v>0</v>
      </c>
      <c r="AG659" s="275">
        <v>0</v>
      </c>
      <c r="AH659" s="275">
        <v>0</v>
      </c>
      <c r="AI659" s="275">
        <v>0</v>
      </c>
      <c r="AJ659" s="275">
        <v>402479.79</v>
      </c>
      <c r="AK659" s="275">
        <v>201239.89</v>
      </c>
      <c r="AL659" s="275">
        <v>0</v>
      </c>
    </row>
    <row r="660" spans="1:38" s="38" customFormat="1" ht="12" hidden="1" customHeight="1" x14ac:dyDescent="0.2">
      <c r="A660" s="249">
        <v>99</v>
      </c>
      <c r="B660" s="250" t="s">
        <v>2019</v>
      </c>
      <c r="C660" s="254">
        <v>21.864827078563017</v>
      </c>
      <c r="D660" s="284">
        <v>1995</v>
      </c>
      <c r="E660" s="277">
        <v>2025</v>
      </c>
      <c r="F660" s="254">
        <v>2154663.0099999998</v>
      </c>
      <c r="G660" s="256">
        <v>10605528</v>
      </c>
      <c r="H660" s="258">
        <v>0</v>
      </c>
      <c r="I660" s="256">
        <v>0</v>
      </c>
      <c r="J660" s="256">
        <v>0</v>
      </c>
      <c r="K660" s="256">
        <v>0</v>
      </c>
      <c r="L660" s="256">
        <v>0</v>
      </c>
      <c r="M660" s="256">
        <v>0</v>
      </c>
      <c r="N660" s="258"/>
      <c r="O660" s="258">
        <v>0</v>
      </c>
      <c r="P660" s="258"/>
      <c r="Q660" s="258">
        <v>0</v>
      </c>
      <c r="R660" s="258"/>
      <c r="S660" s="258">
        <v>0</v>
      </c>
      <c r="T660" s="249">
        <v>0</v>
      </c>
      <c r="U660" s="258">
        <v>0</v>
      </c>
      <c r="V660" s="276" t="s">
        <v>234</v>
      </c>
      <c r="W660" s="258">
        <v>1200</v>
      </c>
      <c r="X660" s="258">
        <v>10128279.24</v>
      </c>
      <c r="Y660" s="275">
        <v>0</v>
      </c>
      <c r="Z660" s="275">
        <v>0</v>
      </c>
      <c r="AA660" s="275">
        <v>0</v>
      </c>
      <c r="AB660" s="275">
        <v>0</v>
      </c>
      <c r="AC660" s="275">
        <v>0</v>
      </c>
      <c r="AD660" s="275">
        <v>0</v>
      </c>
      <c r="AE660" s="275">
        <v>0</v>
      </c>
      <c r="AF660" s="275">
        <v>0</v>
      </c>
      <c r="AG660" s="275">
        <v>0</v>
      </c>
      <c r="AH660" s="275">
        <v>0</v>
      </c>
      <c r="AI660" s="275">
        <v>0</v>
      </c>
      <c r="AJ660" s="275">
        <v>318165.84000000003</v>
      </c>
      <c r="AK660" s="275">
        <v>159082.92000000001</v>
      </c>
      <c r="AL660" s="275">
        <v>0</v>
      </c>
    </row>
    <row r="661" spans="1:38" s="38" customFormat="1" ht="12" hidden="1" customHeight="1" x14ac:dyDescent="0.2">
      <c r="A661" s="249">
        <v>100</v>
      </c>
      <c r="B661" s="250" t="s">
        <v>2020</v>
      </c>
      <c r="C661" s="254">
        <v>47.697407980736166</v>
      </c>
      <c r="D661" s="284">
        <v>1961</v>
      </c>
      <c r="E661" s="277">
        <v>2025</v>
      </c>
      <c r="F661" s="254">
        <v>942967.95</v>
      </c>
      <c r="G661" s="256">
        <v>6458342.5099999998</v>
      </c>
      <c r="H661" s="258">
        <v>0</v>
      </c>
      <c r="I661" s="256">
        <v>0</v>
      </c>
      <c r="J661" s="256">
        <v>0</v>
      </c>
      <c r="K661" s="256">
        <v>0</v>
      </c>
      <c r="L661" s="256">
        <v>0</v>
      </c>
      <c r="M661" s="256">
        <v>0</v>
      </c>
      <c r="N661" s="258"/>
      <c r="O661" s="258">
        <v>0</v>
      </c>
      <c r="P661" s="258"/>
      <c r="Q661" s="258">
        <v>0</v>
      </c>
      <c r="R661" s="258"/>
      <c r="S661" s="258">
        <v>0</v>
      </c>
      <c r="T661" s="249">
        <v>0</v>
      </c>
      <c r="U661" s="258">
        <v>0</v>
      </c>
      <c r="V661" s="276" t="s">
        <v>235</v>
      </c>
      <c r="W661" s="258">
        <v>850</v>
      </c>
      <c r="X661" s="258">
        <v>6167717.0899999999</v>
      </c>
      <c r="Y661" s="275">
        <v>0</v>
      </c>
      <c r="Z661" s="275">
        <v>0</v>
      </c>
      <c r="AA661" s="275">
        <v>0</v>
      </c>
      <c r="AB661" s="275">
        <v>0</v>
      </c>
      <c r="AC661" s="275">
        <v>0</v>
      </c>
      <c r="AD661" s="275">
        <v>0</v>
      </c>
      <c r="AE661" s="275">
        <v>0</v>
      </c>
      <c r="AF661" s="275">
        <v>0</v>
      </c>
      <c r="AG661" s="275">
        <v>0</v>
      </c>
      <c r="AH661" s="275">
        <v>0</v>
      </c>
      <c r="AI661" s="275">
        <v>0</v>
      </c>
      <c r="AJ661" s="275">
        <v>193750.28</v>
      </c>
      <c r="AK661" s="275">
        <v>96875.14</v>
      </c>
      <c r="AL661" s="275">
        <v>0</v>
      </c>
    </row>
    <row r="662" spans="1:38" s="38" customFormat="1" ht="12" hidden="1" customHeight="1" x14ac:dyDescent="0.2">
      <c r="A662" s="249">
        <v>101</v>
      </c>
      <c r="B662" s="250" t="s">
        <v>2022</v>
      </c>
      <c r="C662" s="254">
        <v>25.793177937037299</v>
      </c>
      <c r="D662" s="284">
        <v>1989</v>
      </c>
      <c r="E662" s="277">
        <v>2025</v>
      </c>
      <c r="F662" s="254">
        <v>2822174.76</v>
      </c>
      <c r="G662" s="256">
        <v>15908292</v>
      </c>
      <c r="H662" s="258">
        <v>0</v>
      </c>
      <c r="I662" s="256">
        <v>0</v>
      </c>
      <c r="J662" s="256">
        <v>0</v>
      </c>
      <c r="K662" s="256">
        <v>0</v>
      </c>
      <c r="L662" s="256">
        <v>0</v>
      </c>
      <c r="M662" s="256">
        <v>0</v>
      </c>
      <c r="N662" s="258"/>
      <c r="O662" s="258">
        <v>0</v>
      </c>
      <c r="P662" s="258"/>
      <c r="Q662" s="258">
        <v>0</v>
      </c>
      <c r="R662" s="258"/>
      <c r="S662" s="258">
        <v>0</v>
      </c>
      <c r="T662" s="249">
        <v>0</v>
      </c>
      <c r="U662" s="258">
        <v>0</v>
      </c>
      <c r="V662" s="276" t="s">
        <v>234</v>
      </c>
      <c r="W662" s="258">
        <v>1800</v>
      </c>
      <c r="X662" s="258">
        <v>15192418.859999999</v>
      </c>
      <c r="Y662" s="275">
        <v>0</v>
      </c>
      <c r="Z662" s="275">
        <v>0</v>
      </c>
      <c r="AA662" s="275">
        <v>0</v>
      </c>
      <c r="AB662" s="275">
        <v>0</v>
      </c>
      <c r="AC662" s="275">
        <v>0</v>
      </c>
      <c r="AD662" s="275">
        <v>0</v>
      </c>
      <c r="AE662" s="275">
        <v>0</v>
      </c>
      <c r="AF662" s="275">
        <v>0</v>
      </c>
      <c r="AG662" s="275">
        <v>0</v>
      </c>
      <c r="AH662" s="275">
        <v>0</v>
      </c>
      <c r="AI662" s="275">
        <v>0</v>
      </c>
      <c r="AJ662" s="275">
        <v>477248.76</v>
      </c>
      <c r="AK662" s="275">
        <v>238624.38</v>
      </c>
      <c r="AL662" s="275">
        <v>0</v>
      </c>
    </row>
    <row r="663" spans="1:38" s="38" customFormat="1" ht="12" hidden="1" customHeight="1" x14ac:dyDescent="0.2">
      <c r="A663" s="249">
        <v>102</v>
      </c>
      <c r="B663" s="250" t="s">
        <v>2024</v>
      </c>
      <c r="C663" s="254">
        <v>43.657334865137202</v>
      </c>
      <c r="D663" s="284">
        <v>1989</v>
      </c>
      <c r="E663" s="277">
        <v>2025</v>
      </c>
      <c r="F663" s="254">
        <v>2348720.69</v>
      </c>
      <c r="G663" s="256">
        <v>17340038.280000001</v>
      </c>
      <c r="H663" s="258">
        <v>0</v>
      </c>
      <c r="I663" s="256">
        <v>0</v>
      </c>
      <c r="J663" s="256">
        <v>0</v>
      </c>
      <c r="K663" s="256">
        <v>0</v>
      </c>
      <c r="L663" s="256">
        <v>0</v>
      </c>
      <c r="M663" s="256">
        <v>0</v>
      </c>
      <c r="N663" s="258"/>
      <c r="O663" s="258">
        <v>0</v>
      </c>
      <c r="P663" s="258"/>
      <c r="Q663" s="258">
        <v>0</v>
      </c>
      <c r="R663" s="258"/>
      <c r="S663" s="258">
        <v>0</v>
      </c>
      <c r="T663" s="249">
        <v>0</v>
      </c>
      <c r="U663" s="258">
        <v>0</v>
      </c>
      <c r="V663" s="276" t="s">
        <v>234</v>
      </c>
      <c r="W663" s="258">
        <v>1962</v>
      </c>
      <c r="X663" s="258">
        <v>16559736.560000001</v>
      </c>
      <c r="Y663" s="275">
        <v>0</v>
      </c>
      <c r="Z663" s="275">
        <v>0</v>
      </c>
      <c r="AA663" s="275">
        <v>0</v>
      </c>
      <c r="AB663" s="275">
        <v>0</v>
      </c>
      <c r="AC663" s="275">
        <v>0</v>
      </c>
      <c r="AD663" s="275">
        <v>0</v>
      </c>
      <c r="AE663" s="275">
        <v>0</v>
      </c>
      <c r="AF663" s="275">
        <v>0</v>
      </c>
      <c r="AG663" s="275">
        <v>0</v>
      </c>
      <c r="AH663" s="275">
        <v>0</v>
      </c>
      <c r="AI663" s="275">
        <v>0</v>
      </c>
      <c r="AJ663" s="275">
        <v>520201.15</v>
      </c>
      <c r="AK663" s="275">
        <v>260100.57</v>
      </c>
      <c r="AL663" s="275">
        <v>0</v>
      </c>
    </row>
    <row r="664" spans="1:38" s="38" customFormat="1" ht="12" hidden="1" customHeight="1" x14ac:dyDescent="0.2">
      <c r="A664" s="249">
        <v>103</v>
      </c>
      <c r="B664" s="250" t="s">
        <v>2025</v>
      </c>
      <c r="C664" s="254">
        <v>69.062201573437392</v>
      </c>
      <c r="D664" s="284">
        <v>1948</v>
      </c>
      <c r="E664" s="277">
        <v>2025</v>
      </c>
      <c r="F664" s="254">
        <v>302450.64</v>
      </c>
      <c r="G664" s="256">
        <v>3647064</v>
      </c>
      <c r="H664" s="258">
        <v>0</v>
      </c>
      <c r="I664" s="256">
        <v>0</v>
      </c>
      <c r="J664" s="256">
        <v>0</v>
      </c>
      <c r="K664" s="256">
        <v>0</v>
      </c>
      <c r="L664" s="256">
        <v>0</v>
      </c>
      <c r="M664" s="256">
        <v>0</v>
      </c>
      <c r="N664" s="258"/>
      <c r="O664" s="258">
        <v>0</v>
      </c>
      <c r="P664" s="258"/>
      <c r="Q664" s="258">
        <v>0</v>
      </c>
      <c r="R664" s="258"/>
      <c r="S664" s="258">
        <v>0</v>
      </c>
      <c r="T664" s="249">
        <v>0</v>
      </c>
      <c r="U664" s="258">
        <v>0</v>
      </c>
      <c r="V664" s="276" t="s">
        <v>235</v>
      </c>
      <c r="W664" s="258">
        <v>480</v>
      </c>
      <c r="X664" s="258">
        <v>3482946.12</v>
      </c>
      <c r="Y664" s="275">
        <v>0</v>
      </c>
      <c r="Z664" s="275">
        <v>0</v>
      </c>
      <c r="AA664" s="275">
        <v>0</v>
      </c>
      <c r="AB664" s="275">
        <v>0</v>
      </c>
      <c r="AC664" s="275">
        <v>0</v>
      </c>
      <c r="AD664" s="275">
        <v>0</v>
      </c>
      <c r="AE664" s="275">
        <v>0</v>
      </c>
      <c r="AF664" s="275">
        <v>0</v>
      </c>
      <c r="AG664" s="275">
        <v>0</v>
      </c>
      <c r="AH664" s="275">
        <v>0</v>
      </c>
      <c r="AI664" s="275">
        <v>0</v>
      </c>
      <c r="AJ664" s="275">
        <v>109411.92</v>
      </c>
      <c r="AK664" s="275">
        <v>54705.96</v>
      </c>
      <c r="AL664" s="275">
        <v>0</v>
      </c>
    </row>
    <row r="665" spans="1:38" s="38" customFormat="1" ht="12" hidden="1" customHeight="1" x14ac:dyDescent="0.2">
      <c r="A665" s="249">
        <v>104</v>
      </c>
      <c r="B665" s="250" t="s">
        <v>2029</v>
      </c>
      <c r="C665" s="254">
        <v>10.481300521966379</v>
      </c>
      <c r="D665" s="284">
        <v>1986</v>
      </c>
      <c r="E665" s="277">
        <v>2025</v>
      </c>
      <c r="F665" s="254">
        <v>4099475.91</v>
      </c>
      <c r="G665" s="256">
        <v>11666080.789999999</v>
      </c>
      <c r="H665" s="258">
        <v>0</v>
      </c>
      <c r="I665" s="256">
        <v>0</v>
      </c>
      <c r="J665" s="256">
        <v>0</v>
      </c>
      <c r="K665" s="256">
        <v>0</v>
      </c>
      <c r="L665" s="256">
        <v>0</v>
      </c>
      <c r="M665" s="256">
        <v>0</v>
      </c>
      <c r="N665" s="258"/>
      <c r="O665" s="258">
        <v>0</v>
      </c>
      <c r="P665" s="258"/>
      <c r="Q665" s="258">
        <v>0</v>
      </c>
      <c r="R665" s="258"/>
      <c r="S665" s="258">
        <v>0</v>
      </c>
      <c r="T665" s="249">
        <v>0</v>
      </c>
      <c r="U665" s="258">
        <v>0</v>
      </c>
      <c r="V665" s="276" t="s">
        <v>234</v>
      </c>
      <c r="W665" s="258">
        <v>1320</v>
      </c>
      <c r="X665" s="258">
        <v>11141107.16</v>
      </c>
      <c r="Y665" s="275">
        <v>0</v>
      </c>
      <c r="Z665" s="275">
        <v>0</v>
      </c>
      <c r="AA665" s="275">
        <v>0</v>
      </c>
      <c r="AB665" s="275">
        <v>0</v>
      </c>
      <c r="AC665" s="275">
        <v>0</v>
      </c>
      <c r="AD665" s="275">
        <v>0</v>
      </c>
      <c r="AE665" s="275">
        <v>0</v>
      </c>
      <c r="AF665" s="275">
        <v>0</v>
      </c>
      <c r="AG665" s="275">
        <v>0</v>
      </c>
      <c r="AH665" s="275">
        <v>0</v>
      </c>
      <c r="AI665" s="275">
        <v>0</v>
      </c>
      <c r="AJ665" s="275">
        <v>349982.42</v>
      </c>
      <c r="AK665" s="275">
        <v>174991.21</v>
      </c>
      <c r="AL665" s="275">
        <v>0</v>
      </c>
    </row>
    <row r="666" spans="1:38" s="38" customFormat="1" ht="12" hidden="1" customHeight="1" x14ac:dyDescent="0.2">
      <c r="A666" s="249">
        <v>105</v>
      </c>
      <c r="B666" s="250" t="s">
        <v>2032</v>
      </c>
      <c r="C666" s="254">
        <v>29.199969675711156</v>
      </c>
      <c r="D666" s="284">
        <v>1986</v>
      </c>
      <c r="E666" s="277">
        <v>2025</v>
      </c>
      <c r="F666" s="254">
        <v>2934392.1</v>
      </c>
      <c r="G666" s="256">
        <v>14547249.24</v>
      </c>
      <c r="H666" s="258">
        <v>0</v>
      </c>
      <c r="I666" s="256">
        <v>0</v>
      </c>
      <c r="J666" s="256">
        <v>0</v>
      </c>
      <c r="K666" s="256">
        <v>0</v>
      </c>
      <c r="L666" s="256">
        <v>0</v>
      </c>
      <c r="M666" s="256">
        <v>0</v>
      </c>
      <c r="N666" s="258"/>
      <c r="O666" s="258">
        <v>0</v>
      </c>
      <c r="P666" s="258"/>
      <c r="Q666" s="258">
        <v>0</v>
      </c>
      <c r="R666" s="258"/>
      <c r="S666" s="258">
        <v>0</v>
      </c>
      <c r="T666" s="249">
        <v>0</v>
      </c>
      <c r="U666" s="258">
        <v>0</v>
      </c>
      <c r="V666" s="276" t="s">
        <v>234</v>
      </c>
      <c r="W666" s="258">
        <v>1646</v>
      </c>
      <c r="X666" s="258">
        <v>13892623.02</v>
      </c>
      <c r="Y666" s="275">
        <v>0</v>
      </c>
      <c r="Z666" s="275">
        <v>0</v>
      </c>
      <c r="AA666" s="275">
        <v>0</v>
      </c>
      <c r="AB666" s="275">
        <v>0</v>
      </c>
      <c r="AC666" s="275">
        <v>0</v>
      </c>
      <c r="AD666" s="275">
        <v>0</v>
      </c>
      <c r="AE666" s="275">
        <v>0</v>
      </c>
      <c r="AF666" s="275">
        <v>0</v>
      </c>
      <c r="AG666" s="275">
        <v>0</v>
      </c>
      <c r="AH666" s="275">
        <v>0</v>
      </c>
      <c r="AI666" s="275">
        <v>0</v>
      </c>
      <c r="AJ666" s="275">
        <v>436417.48</v>
      </c>
      <c r="AK666" s="275">
        <v>218208.74</v>
      </c>
      <c r="AL666" s="275">
        <v>0</v>
      </c>
    </row>
    <row r="667" spans="1:38" s="38" customFormat="1" ht="12" hidden="1" customHeight="1" x14ac:dyDescent="0.2">
      <c r="A667" s="249">
        <v>106</v>
      </c>
      <c r="B667" s="250" t="s">
        <v>2033</v>
      </c>
      <c r="C667" s="254">
        <v>10.025300674932714</v>
      </c>
      <c r="D667" s="284">
        <v>1986</v>
      </c>
      <c r="E667" s="277">
        <v>2025</v>
      </c>
      <c r="F667" s="254">
        <v>4315659.0599999996</v>
      </c>
      <c r="G667" s="256">
        <v>11666080.789999999</v>
      </c>
      <c r="H667" s="258">
        <v>0</v>
      </c>
      <c r="I667" s="256">
        <v>0</v>
      </c>
      <c r="J667" s="256">
        <v>0</v>
      </c>
      <c r="K667" s="256">
        <v>0</v>
      </c>
      <c r="L667" s="256">
        <v>0</v>
      </c>
      <c r="M667" s="256">
        <v>0</v>
      </c>
      <c r="N667" s="258"/>
      <c r="O667" s="258">
        <v>0</v>
      </c>
      <c r="P667" s="258"/>
      <c r="Q667" s="258">
        <v>0</v>
      </c>
      <c r="R667" s="258"/>
      <c r="S667" s="258">
        <v>0</v>
      </c>
      <c r="T667" s="249">
        <v>0</v>
      </c>
      <c r="U667" s="258">
        <v>0</v>
      </c>
      <c r="V667" s="276" t="s">
        <v>234</v>
      </c>
      <c r="W667" s="258">
        <v>1320</v>
      </c>
      <c r="X667" s="258">
        <v>11141107.16</v>
      </c>
      <c r="Y667" s="275">
        <v>0</v>
      </c>
      <c r="Z667" s="275">
        <v>0</v>
      </c>
      <c r="AA667" s="275">
        <v>0</v>
      </c>
      <c r="AB667" s="275">
        <v>0</v>
      </c>
      <c r="AC667" s="275">
        <v>0</v>
      </c>
      <c r="AD667" s="275">
        <v>0</v>
      </c>
      <c r="AE667" s="275">
        <v>0</v>
      </c>
      <c r="AF667" s="275">
        <v>0</v>
      </c>
      <c r="AG667" s="275">
        <v>0</v>
      </c>
      <c r="AH667" s="275">
        <v>0</v>
      </c>
      <c r="AI667" s="275">
        <v>0</v>
      </c>
      <c r="AJ667" s="275">
        <v>349982.42</v>
      </c>
      <c r="AK667" s="275">
        <v>174991.21</v>
      </c>
      <c r="AL667" s="275">
        <v>0</v>
      </c>
    </row>
    <row r="668" spans="1:38" s="38" customFormat="1" ht="12" hidden="1" customHeight="1" x14ac:dyDescent="0.2">
      <c r="A668" s="249">
        <v>107</v>
      </c>
      <c r="B668" s="250" t="s">
        <v>2034</v>
      </c>
      <c r="C668" s="254">
        <v>22.629045540018527</v>
      </c>
      <c r="D668" s="284">
        <v>1986</v>
      </c>
      <c r="E668" s="277">
        <v>2025</v>
      </c>
      <c r="F668" s="254">
        <v>3028371.67</v>
      </c>
      <c r="G668" s="256">
        <v>15218932.68</v>
      </c>
      <c r="H668" s="258">
        <v>0</v>
      </c>
      <c r="I668" s="256">
        <v>0</v>
      </c>
      <c r="J668" s="256">
        <v>0</v>
      </c>
      <c r="K668" s="256">
        <v>0</v>
      </c>
      <c r="L668" s="256">
        <v>0</v>
      </c>
      <c r="M668" s="256">
        <v>0</v>
      </c>
      <c r="N668" s="258"/>
      <c r="O668" s="258">
        <v>0</v>
      </c>
      <c r="P668" s="258"/>
      <c r="Q668" s="258">
        <v>0</v>
      </c>
      <c r="R668" s="258"/>
      <c r="S668" s="258">
        <v>0</v>
      </c>
      <c r="T668" s="249">
        <v>0</v>
      </c>
      <c r="U668" s="258">
        <v>0</v>
      </c>
      <c r="V668" s="276" t="s">
        <v>234</v>
      </c>
      <c r="W668" s="258">
        <v>1722</v>
      </c>
      <c r="X668" s="258">
        <v>14534080.710000001</v>
      </c>
      <c r="Y668" s="275">
        <v>0</v>
      </c>
      <c r="Z668" s="275">
        <v>0</v>
      </c>
      <c r="AA668" s="275">
        <v>0</v>
      </c>
      <c r="AB668" s="275">
        <v>0</v>
      </c>
      <c r="AC668" s="275">
        <v>0</v>
      </c>
      <c r="AD668" s="275">
        <v>0</v>
      </c>
      <c r="AE668" s="275">
        <v>0</v>
      </c>
      <c r="AF668" s="275">
        <v>0</v>
      </c>
      <c r="AG668" s="275">
        <v>0</v>
      </c>
      <c r="AH668" s="275">
        <v>0</v>
      </c>
      <c r="AI668" s="275">
        <v>0</v>
      </c>
      <c r="AJ668" s="275">
        <v>456567.98</v>
      </c>
      <c r="AK668" s="275">
        <v>228283.99</v>
      </c>
      <c r="AL668" s="275">
        <v>0</v>
      </c>
    </row>
    <row r="669" spans="1:38" s="38" customFormat="1" ht="12" hidden="1" customHeight="1" x14ac:dyDescent="0.2">
      <c r="A669" s="249">
        <v>108</v>
      </c>
      <c r="B669" s="250" t="s">
        <v>2037</v>
      </c>
      <c r="C669" s="254">
        <v>29.781694596106426</v>
      </c>
      <c r="D669" s="284">
        <v>1993</v>
      </c>
      <c r="E669" s="277">
        <v>2025</v>
      </c>
      <c r="F669" s="254">
        <v>727248.25</v>
      </c>
      <c r="G669" s="256">
        <v>4507349.4000000004</v>
      </c>
      <c r="H669" s="258">
        <v>0</v>
      </c>
      <c r="I669" s="256">
        <v>0</v>
      </c>
      <c r="J669" s="256">
        <v>0</v>
      </c>
      <c r="K669" s="256">
        <v>0</v>
      </c>
      <c r="L669" s="256">
        <v>0</v>
      </c>
      <c r="M669" s="256">
        <v>0</v>
      </c>
      <c r="N669" s="258"/>
      <c r="O669" s="258">
        <v>0</v>
      </c>
      <c r="P669" s="258"/>
      <c r="Q669" s="258">
        <v>0</v>
      </c>
      <c r="R669" s="258"/>
      <c r="S669" s="258">
        <v>0</v>
      </c>
      <c r="T669" s="249">
        <v>0</v>
      </c>
      <c r="U669" s="258">
        <v>0</v>
      </c>
      <c r="V669" s="276" t="s">
        <v>234</v>
      </c>
      <c r="W669" s="258">
        <v>510</v>
      </c>
      <c r="X669" s="258">
        <v>4304518.68</v>
      </c>
      <c r="Y669" s="275">
        <v>0</v>
      </c>
      <c r="Z669" s="275">
        <v>0</v>
      </c>
      <c r="AA669" s="275">
        <v>0</v>
      </c>
      <c r="AB669" s="275">
        <v>0</v>
      </c>
      <c r="AC669" s="275">
        <v>0</v>
      </c>
      <c r="AD669" s="275">
        <v>0</v>
      </c>
      <c r="AE669" s="275">
        <v>0</v>
      </c>
      <c r="AF669" s="275">
        <v>0</v>
      </c>
      <c r="AG669" s="275">
        <v>0</v>
      </c>
      <c r="AH669" s="275">
        <v>0</v>
      </c>
      <c r="AI669" s="275">
        <v>0</v>
      </c>
      <c r="AJ669" s="275">
        <v>135220.48000000001</v>
      </c>
      <c r="AK669" s="275">
        <v>67610.240000000005</v>
      </c>
      <c r="AL669" s="275">
        <v>0</v>
      </c>
    </row>
    <row r="670" spans="1:38" s="38" customFormat="1" ht="12" hidden="1" customHeight="1" x14ac:dyDescent="0.2">
      <c r="A670" s="249">
        <v>109</v>
      </c>
      <c r="B670" s="250" t="s">
        <v>2039</v>
      </c>
      <c r="C670" s="254">
        <v>23.228609233333188</v>
      </c>
      <c r="D670" s="284">
        <v>1997</v>
      </c>
      <c r="E670" s="277">
        <v>2025</v>
      </c>
      <c r="F670" s="254">
        <v>3923340.7</v>
      </c>
      <c r="G670" s="256">
        <v>20035609.98</v>
      </c>
      <c r="H670" s="258">
        <v>0</v>
      </c>
      <c r="I670" s="256">
        <v>0</v>
      </c>
      <c r="J670" s="256">
        <v>0</v>
      </c>
      <c r="K670" s="256">
        <v>0</v>
      </c>
      <c r="L670" s="256">
        <v>0</v>
      </c>
      <c r="M670" s="256">
        <v>0</v>
      </c>
      <c r="N670" s="258"/>
      <c r="O670" s="258">
        <v>0</v>
      </c>
      <c r="P670" s="258"/>
      <c r="Q670" s="258">
        <v>0</v>
      </c>
      <c r="R670" s="258"/>
      <c r="S670" s="258">
        <v>0</v>
      </c>
      <c r="T670" s="249">
        <v>0</v>
      </c>
      <c r="U670" s="258">
        <v>0</v>
      </c>
      <c r="V670" s="276" t="s">
        <v>234</v>
      </c>
      <c r="W670" s="258">
        <v>2267</v>
      </c>
      <c r="X670" s="258">
        <v>19134007.530000001</v>
      </c>
      <c r="Y670" s="275">
        <v>0</v>
      </c>
      <c r="Z670" s="275">
        <v>0</v>
      </c>
      <c r="AA670" s="275">
        <v>0</v>
      </c>
      <c r="AB670" s="275">
        <v>0</v>
      </c>
      <c r="AC670" s="275">
        <v>0</v>
      </c>
      <c r="AD670" s="275">
        <v>0</v>
      </c>
      <c r="AE670" s="275">
        <v>0</v>
      </c>
      <c r="AF670" s="275">
        <v>0</v>
      </c>
      <c r="AG670" s="275">
        <v>0</v>
      </c>
      <c r="AH670" s="275">
        <v>0</v>
      </c>
      <c r="AI670" s="275">
        <v>0</v>
      </c>
      <c r="AJ670" s="275">
        <v>601068.30000000005</v>
      </c>
      <c r="AK670" s="275">
        <v>300534.15000000002</v>
      </c>
      <c r="AL670" s="275">
        <v>0</v>
      </c>
    </row>
    <row r="671" spans="1:38" s="38" customFormat="1" ht="12" hidden="1" customHeight="1" x14ac:dyDescent="0.2">
      <c r="A671" s="249">
        <v>110</v>
      </c>
      <c r="B671" s="250" t="s">
        <v>2040</v>
      </c>
      <c r="C671" s="254">
        <v>26.153842858071645</v>
      </c>
      <c r="D671" s="284">
        <v>1989</v>
      </c>
      <c r="E671" s="277">
        <v>2025</v>
      </c>
      <c r="F671" s="254">
        <v>855820.31</v>
      </c>
      <c r="G671" s="256">
        <v>4878542.88</v>
      </c>
      <c r="H671" s="258">
        <v>0</v>
      </c>
      <c r="I671" s="256">
        <v>0</v>
      </c>
      <c r="J671" s="256">
        <v>0</v>
      </c>
      <c r="K671" s="256">
        <v>0</v>
      </c>
      <c r="L671" s="256">
        <v>0</v>
      </c>
      <c r="M671" s="256">
        <v>0</v>
      </c>
      <c r="N671" s="258"/>
      <c r="O671" s="258">
        <v>0</v>
      </c>
      <c r="P671" s="258"/>
      <c r="Q671" s="258">
        <v>0</v>
      </c>
      <c r="R671" s="258"/>
      <c r="S671" s="258">
        <v>0</v>
      </c>
      <c r="T671" s="249">
        <v>0</v>
      </c>
      <c r="U671" s="258">
        <v>0</v>
      </c>
      <c r="V671" s="276" t="s">
        <v>234</v>
      </c>
      <c r="W671" s="258">
        <v>552</v>
      </c>
      <c r="X671" s="258">
        <v>4659008.45</v>
      </c>
      <c r="Y671" s="275">
        <v>0</v>
      </c>
      <c r="Z671" s="275">
        <v>0</v>
      </c>
      <c r="AA671" s="275">
        <v>0</v>
      </c>
      <c r="AB671" s="275">
        <v>0</v>
      </c>
      <c r="AC671" s="275">
        <v>0</v>
      </c>
      <c r="AD671" s="275">
        <v>0</v>
      </c>
      <c r="AE671" s="275">
        <v>0</v>
      </c>
      <c r="AF671" s="275">
        <v>0</v>
      </c>
      <c r="AG671" s="275">
        <v>0</v>
      </c>
      <c r="AH671" s="275">
        <v>0</v>
      </c>
      <c r="AI671" s="275">
        <v>0</v>
      </c>
      <c r="AJ671" s="275">
        <v>146356.29</v>
      </c>
      <c r="AK671" s="275">
        <v>73178.14</v>
      </c>
      <c r="AL671" s="275">
        <v>0</v>
      </c>
    </row>
    <row r="672" spans="1:38" s="38" customFormat="1" ht="12" hidden="1" customHeight="1" x14ac:dyDescent="0.2">
      <c r="A672" s="249">
        <v>111</v>
      </c>
      <c r="B672" s="250" t="s">
        <v>2041</v>
      </c>
      <c r="C672" s="254">
        <v>25.211226246620132</v>
      </c>
      <c r="D672" s="284">
        <v>1990</v>
      </c>
      <c r="E672" s="277">
        <v>2025</v>
      </c>
      <c r="F672" s="254">
        <v>869201.57</v>
      </c>
      <c r="G672" s="256">
        <v>4878542.88</v>
      </c>
      <c r="H672" s="258">
        <v>0</v>
      </c>
      <c r="I672" s="256">
        <v>0</v>
      </c>
      <c r="J672" s="256">
        <v>0</v>
      </c>
      <c r="K672" s="256">
        <v>0</v>
      </c>
      <c r="L672" s="256">
        <v>0</v>
      </c>
      <c r="M672" s="256">
        <v>0</v>
      </c>
      <c r="N672" s="258"/>
      <c r="O672" s="258">
        <v>0</v>
      </c>
      <c r="P672" s="258"/>
      <c r="Q672" s="258">
        <v>0</v>
      </c>
      <c r="R672" s="258"/>
      <c r="S672" s="258">
        <v>0</v>
      </c>
      <c r="T672" s="249">
        <v>0</v>
      </c>
      <c r="U672" s="258">
        <v>0</v>
      </c>
      <c r="V672" s="276" t="s">
        <v>234</v>
      </c>
      <c r="W672" s="258">
        <v>552</v>
      </c>
      <c r="X672" s="258">
        <v>4659008.45</v>
      </c>
      <c r="Y672" s="275">
        <v>0</v>
      </c>
      <c r="Z672" s="275">
        <v>0</v>
      </c>
      <c r="AA672" s="275">
        <v>0</v>
      </c>
      <c r="AB672" s="275">
        <v>0</v>
      </c>
      <c r="AC672" s="275">
        <v>0</v>
      </c>
      <c r="AD672" s="275">
        <v>0</v>
      </c>
      <c r="AE672" s="275">
        <v>0</v>
      </c>
      <c r="AF672" s="275">
        <v>0</v>
      </c>
      <c r="AG672" s="275">
        <v>0</v>
      </c>
      <c r="AH672" s="275">
        <v>0</v>
      </c>
      <c r="AI672" s="275">
        <v>0</v>
      </c>
      <c r="AJ672" s="275">
        <v>146356.29</v>
      </c>
      <c r="AK672" s="275">
        <v>73178.14</v>
      </c>
      <c r="AL672" s="275">
        <v>0</v>
      </c>
    </row>
    <row r="673" spans="1:38" s="38" customFormat="1" ht="12" hidden="1" customHeight="1" x14ac:dyDescent="0.2">
      <c r="A673" s="249">
        <v>112</v>
      </c>
      <c r="B673" s="250" t="s">
        <v>2044</v>
      </c>
      <c r="C673" s="254">
        <v>26.459030540486239</v>
      </c>
      <c r="D673" s="284">
        <v>1987</v>
      </c>
      <c r="E673" s="277">
        <v>2025</v>
      </c>
      <c r="F673" s="254">
        <v>1334464.49</v>
      </c>
      <c r="G673" s="256">
        <v>7918794.2400000002</v>
      </c>
      <c r="H673" s="258">
        <v>0</v>
      </c>
      <c r="I673" s="256">
        <v>0</v>
      </c>
      <c r="J673" s="256">
        <v>0</v>
      </c>
      <c r="K673" s="256">
        <v>0</v>
      </c>
      <c r="L673" s="256">
        <v>0</v>
      </c>
      <c r="M673" s="256">
        <v>0</v>
      </c>
      <c r="N673" s="258"/>
      <c r="O673" s="258">
        <v>0</v>
      </c>
      <c r="P673" s="258"/>
      <c r="Q673" s="258">
        <v>0</v>
      </c>
      <c r="R673" s="258"/>
      <c r="S673" s="258">
        <v>0</v>
      </c>
      <c r="T673" s="249">
        <v>0</v>
      </c>
      <c r="U673" s="258">
        <v>0</v>
      </c>
      <c r="V673" s="276" t="s">
        <v>234</v>
      </c>
      <c r="W673" s="258">
        <v>896</v>
      </c>
      <c r="X673" s="258">
        <v>7562448.5</v>
      </c>
      <c r="Y673" s="275">
        <v>0</v>
      </c>
      <c r="Z673" s="275">
        <v>0</v>
      </c>
      <c r="AA673" s="275">
        <v>0</v>
      </c>
      <c r="AB673" s="275">
        <v>0</v>
      </c>
      <c r="AC673" s="275">
        <v>0</v>
      </c>
      <c r="AD673" s="275">
        <v>0</v>
      </c>
      <c r="AE673" s="275">
        <v>0</v>
      </c>
      <c r="AF673" s="275">
        <v>0</v>
      </c>
      <c r="AG673" s="275">
        <v>0</v>
      </c>
      <c r="AH673" s="275">
        <v>0</v>
      </c>
      <c r="AI673" s="275">
        <v>0</v>
      </c>
      <c r="AJ673" s="275">
        <v>237563.83</v>
      </c>
      <c r="AK673" s="275">
        <v>118781.91</v>
      </c>
      <c r="AL673" s="275">
        <v>0</v>
      </c>
    </row>
    <row r="674" spans="1:38" s="38" customFormat="1" ht="12" hidden="1" customHeight="1" x14ac:dyDescent="0.2">
      <c r="A674" s="249">
        <v>113</v>
      </c>
      <c r="B674" s="250" t="s">
        <v>2046</v>
      </c>
      <c r="C674" s="254">
        <v>13.425352549416779</v>
      </c>
      <c r="D674" s="284">
        <v>1986</v>
      </c>
      <c r="E674" s="277">
        <v>2025</v>
      </c>
      <c r="F674" s="254">
        <v>2578508.4500000002</v>
      </c>
      <c r="G674" s="256">
        <v>8678857.0800000001</v>
      </c>
      <c r="H674" s="258">
        <v>0</v>
      </c>
      <c r="I674" s="256">
        <v>0</v>
      </c>
      <c r="J674" s="256">
        <v>0</v>
      </c>
      <c r="K674" s="256">
        <v>0</v>
      </c>
      <c r="L674" s="256">
        <v>0</v>
      </c>
      <c r="M674" s="256">
        <v>0</v>
      </c>
      <c r="N674" s="258"/>
      <c r="O674" s="258">
        <v>0</v>
      </c>
      <c r="P674" s="258"/>
      <c r="Q674" s="258">
        <v>0</v>
      </c>
      <c r="R674" s="258"/>
      <c r="S674" s="258">
        <v>0</v>
      </c>
      <c r="T674" s="249">
        <v>0</v>
      </c>
      <c r="U674" s="258">
        <v>0</v>
      </c>
      <c r="V674" s="276" t="s">
        <v>234</v>
      </c>
      <c r="W674" s="258">
        <v>982</v>
      </c>
      <c r="X674" s="258">
        <v>8288308.5099999998</v>
      </c>
      <c r="Y674" s="275">
        <v>0</v>
      </c>
      <c r="Z674" s="275">
        <v>0</v>
      </c>
      <c r="AA674" s="275">
        <v>0</v>
      </c>
      <c r="AB674" s="275">
        <v>0</v>
      </c>
      <c r="AC674" s="275">
        <v>0</v>
      </c>
      <c r="AD674" s="275">
        <v>0</v>
      </c>
      <c r="AE674" s="275">
        <v>0</v>
      </c>
      <c r="AF674" s="275">
        <v>0</v>
      </c>
      <c r="AG674" s="275">
        <v>0</v>
      </c>
      <c r="AH674" s="275">
        <v>0</v>
      </c>
      <c r="AI674" s="275">
        <v>0</v>
      </c>
      <c r="AJ674" s="275">
        <v>260365.71</v>
      </c>
      <c r="AK674" s="275">
        <v>130182.86</v>
      </c>
      <c r="AL674" s="275">
        <v>0</v>
      </c>
    </row>
    <row r="675" spans="1:38" s="38" customFormat="1" ht="12" hidden="1" customHeight="1" x14ac:dyDescent="0.2">
      <c r="A675" s="249">
        <v>114</v>
      </c>
      <c r="B675" s="250" t="s">
        <v>2047</v>
      </c>
      <c r="C675" s="254">
        <v>44.032402286973884</v>
      </c>
      <c r="D675" s="284">
        <v>1966</v>
      </c>
      <c r="E675" s="277">
        <v>2025</v>
      </c>
      <c r="F675" s="254">
        <v>1627011.41</v>
      </c>
      <c r="G675" s="256">
        <v>8608153.5600000005</v>
      </c>
      <c r="H675" s="258">
        <v>0</v>
      </c>
      <c r="I675" s="256">
        <v>0</v>
      </c>
      <c r="J675" s="256">
        <v>0</v>
      </c>
      <c r="K675" s="256">
        <v>0</v>
      </c>
      <c r="L675" s="256">
        <v>0</v>
      </c>
      <c r="M675" s="256">
        <v>0</v>
      </c>
      <c r="N675" s="258"/>
      <c r="O675" s="258">
        <v>0</v>
      </c>
      <c r="P675" s="258"/>
      <c r="Q675" s="258">
        <v>0</v>
      </c>
      <c r="R675" s="258"/>
      <c r="S675" s="258">
        <v>0</v>
      </c>
      <c r="T675" s="249">
        <v>0</v>
      </c>
      <c r="U675" s="258">
        <v>0</v>
      </c>
      <c r="V675" s="276" t="s">
        <v>234</v>
      </c>
      <c r="W675" s="258">
        <v>974</v>
      </c>
      <c r="X675" s="258">
        <v>8220786.6500000004</v>
      </c>
      <c r="Y675" s="275">
        <v>0</v>
      </c>
      <c r="Z675" s="275">
        <v>0</v>
      </c>
      <c r="AA675" s="275">
        <v>0</v>
      </c>
      <c r="AB675" s="275">
        <v>0</v>
      </c>
      <c r="AC675" s="275">
        <v>0</v>
      </c>
      <c r="AD675" s="275">
        <v>0</v>
      </c>
      <c r="AE675" s="275">
        <v>0</v>
      </c>
      <c r="AF675" s="275">
        <v>0</v>
      </c>
      <c r="AG675" s="275">
        <v>0</v>
      </c>
      <c r="AH675" s="275">
        <v>0</v>
      </c>
      <c r="AI675" s="275">
        <v>0</v>
      </c>
      <c r="AJ675" s="275">
        <v>258244.61</v>
      </c>
      <c r="AK675" s="275">
        <v>129122.3</v>
      </c>
      <c r="AL675" s="275">
        <v>0</v>
      </c>
    </row>
    <row r="676" spans="1:38" s="38" customFormat="1" ht="12" hidden="1" customHeight="1" x14ac:dyDescent="0.2">
      <c r="A676" s="249">
        <v>115</v>
      </c>
      <c r="B676" s="250" t="s">
        <v>2048</v>
      </c>
      <c r="C676" s="254">
        <v>88.797753059787581</v>
      </c>
      <c r="D676" s="284">
        <v>1949</v>
      </c>
      <c r="E676" s="277">
        <v>2025</v>
      </c>
      <c r="F676" s="254">
        <v>378865.08</v>
      </c>
      <c r="G676" s="256">
        <v>6306381.4900000002</v>
      </c>
      <c r="H676" s="258">
        <v>0</v>
      </c>
      <c r="I676" s="256">
        <v>0</v>
      </c>
      <c r="J676" s="256">
        <v>0</v>
      </c>
      <c r="K676" s="256">
        <v>0</v>
      </c>
      <c r="L676" s="256">
        <v>0</v>
      </c>
      <c r="M676" s="256">
        <v>0</v>
      </c>
      <c r="N676" s="258"/>
      <c r="O676" s="258">
        <v>0</v>
      </c>
      <c r="P676" s="258"/>
      <c r="Q676" s="258">
        <v>0</v>
      </c>
      <c r="R676" s="258"/>
      <c r="S676" s="258">
        <v>0</v>
      </c>
      <c r="T676" s="249">
        <v>0</v>
      </c>
      <c r="U676" s="258">
        <v>0</v>
      </c>
      <c r="V676" s="276" t="s">
        <v>235</v>
      </c>
      <c r="W676" s="258">
        <v>830</v>
      </c>
      <c r="X676" s="258">
        <v>6022594.3300000001</v>
      </c>
      <c r="Y676" s="275">
        <v>0</v>
      </c>
      <c r="Z676" s="275">
        <v>0</v>
      </c>
      <c r="AA676" s="275">
        <v>0</v>
      </c>
      <c r="AB676" s="275">
        <v>0</v>
      </c>
      <c r="AC676" s="275">
        <v>0</v>
      </c>
      <c r="AD676" s="275">
        <v>0</v>
      </c>
      <c r="AE676" s="275">
        <v>0</v>
      </c>
      <c r="AF676" s="275">
        <v>0</v>
      </c>
      <c r="AG676" s="275">
        <v>0</v>
      </c>
      <c r="AH676" s="275">
        <v>0</v>
      </c>
      <c r="AI676" s="275">
        <v>0</v>
      </c>
      <c r="AJ676" s="275">
        <v>189191.44</v>
      </c>
      <c r="AK676" s="275">
        <v>94595.72</v>
      </c>
      <c r="AL676" s="275">
        <v>0</v>
      </c>
    </row>
    <row r="677" spans="1:38" s="38" customFormat="1" ht="12" hidden="1" customHeight="1" x14ac:dyDescent="0.2">
      <c r="A677" s="249">
        <v>116</v>
      </c>
      <c r="B677" s="250" t="s">
        <v>2049</v>
      </c>
      <c r="C677" s="254">
        <v>87.82621802652281</v>
      </c>
      <c r="D677" s="284">
        <v>1963</v>
      </c>
      <c r="E677" s="277">
        <v>2025</v>
      </c>
      <c r="F677" s="254">
        <v>731119.29</v>
      </c>
      <c r="G677" s="256">
        <v>8752953.5999999996</v>
      </c>
      <c r="H677" s="258">
        <v>0</v>
      </c>
      <c r="I677" s="256">
        <v>0</v>
      </c>
      <c r="J677" s="256">
        <v>0</v>
      </c>
      <c r="K677" s="256">
        <v>0</v>
      </c>
      <c r="L677" s="256">
        <v>0</v>
      </c>
      <c r="M677" s="256">
        <v>0</v>
      </c>
      <c r="N677" s="258"/>
      <c r="O677" s="258">
        <v>0</v>
      </c>
      <c r="P677" s="258"/>
      <c r="Q677" s="258">
        <v>0</v>
      </c>
      <c r="R677" s="258"/>
      <c r="S677" s="258">
        <v>0</v>
      </c>
      <c r="T677" s="249">
        <v>0</v>
      </c>
      <c r="U677" s="258">
        <v>0</v>
      </c>
      <c r="V677" s="276" t="s">
        <v>235</v>
      </c>
      <c r="W677" s="258">
        <v>1152</v>
      </c>
      <c r="X677" s="258">
        <v>8359070.6900000004</v>
      </c>
      <c r="Y677" s="275">
        <v>0</v>
      </c>
      <c r="Z677" s="275">
        <v>0</v>
      </c>
      <c r="AA677" s="275">
        <v>0</v>
      </c>
      <c r="AB677" s="275">
        <v>0</v>
      </c>
      <c r="AC677" s="275">
        <v>0</v>
      </c>
      <c r="AD677" s="275">
        <v>0</v>
      </c>
      <c r="AE677" s="275">
        <v>0</v>
      </c>
      <c r="AF677" s="275">
        <v>0</v>
      </c>
      <c r="AG677" s="275">
        <v>0</v>
      </c>
      <c r="AH677" s="275">
        <v>0</v>
      </c>
      <c r="AI677" s="275">
        <v>0</v>
      </c>
      <c r="AJ677" s="275">
        <v>262588.61</v>
      </c>
      <c r="AK677" s="275">
        <v>131294.29999999999</v>
      </c>
      <c r="AL677" s="275">
        <v>0</v>
      </c>
    </row>
    <row r="678" spans="1:38" s="38" customFormat="1" ht="12" hidden="1" customHeight="1" x14ac:dyDescent="0.2">
      <c r="A678" s="249">
        <v>117</v>
      </c>
      <c r="B678" s="250" t="s">
        <v>2050</v>
      </c>
      <c r="C678" s="254">
        <v>26.681416767803071</v>
      </c>
      <c r="D678" s="284">
        <v>1995</v>
      </c>
      <c r="E678" s="277">
        <v>2025</v>
      </c>
      <c r="F678" s="254">
        <v>1424696.37</v>
      </c>
      <c r="G678" s="256">
        <v>7954146</v>
      </c>
      <c r="H678" s="258">
        <v>0</v>
      </c>
      <c r="I678" s="256">
        <v>0</v>
      </c>
      <c r="J678" s="256">
        <v>0</v>
      </c>
      <c r="K678" s="256">
        <v>0</v>
      </c>
      <c r="L678" s="256">
        <v>0</v>
      </c>
      <c r="M678" s="256">
        <v>0</v>
      </c>
      <c r="N678" s="258"/>
      <c r="O678" s="258">
        <v>0</v>
      </c>
      <c r="P678" s="258"/>
      <c r="Q678" s="258">
        <v>0</v>
      </c>
      <c r="R678" s="258"/>
      <c r="S678" s="258">
        <v>0</v>
      </c>
      <c r="T678" s="249">
        <v>0</v>
      </c>
      <c r="U678" s="258">
        <v>0</v>
      </c>
      <c r="V678" s="276" t="s">
        <v>234</v>
      </c>
      <c r="W678" s="258">
        <v>900</v>
      </c>
      <c r="X678" s="258">
        <v>7596209.4299999997</v>
      </c>
      <c r="Y678" s="275">
        <v>0</v>
      </c>
      <c r="Z678" s="275">
        <v>0</v>
      </c>
      <c r="AA678" s="275">
        <v>0</v>
      </c>
      <c r="AB678" s="275">
        <v>0</v>
      </c>
      <c r="AC678" s="275">
        <v>0</v>
      </c>
      <c r="AD678" s="275">
        <v>0</v>
      </c>
      <c r="AE678" s="275">
        <v>0</v>
      </c>
      <c r="AF678" s="275">
        <v>0</v>
      </c>
      <c r="AG678" s="275">
        <v>0</v>
      </c>
      <c r="AH678" s="275">
        <v>0</v>
      </c>
      <c r="AI678" s="275">
        <v>0</v>
      </c>
      <c r="AJ678" s="275">
        <v>238624.38</v>
      </c>
      <c r="AK678" s="275">
        <v>119312.19</v>
      </c>
      <c r="AL678" s="275">
        <v>0</v>
      </c>
    </row>
    <row r="679" spans="1:38" s="38" customFormat="1" ht="12" hidden="1" customHeight="1" x14ac:dyDescent="0.2">
      <c r="A679" s="249">
        <v>118</v>
      </c>
      <c r="B679" s="250" t="s">
        <v>2051</v>
      </c>
      <c r="C679" s="254">
        <v>30.112842757888121</v>
      </c>
      <c r="D679" s="284">
        <v>1995</v>
      </c>
      <c r="E679" s="277">
        <v>2025</v>
      </c>
      <c r="F679" s="254">
        <v>2144186.96</v>
      </c>
      <c r="G679" s="256">
        <v>13256910</v>
      </c>
      <c r="H679" s="258">
        <v>0</v>
      </c>
      <c r="I679" s="256">
        <v>0</v>
      </c>
      <c r="J679" s="256">
        <v>0</v>
      </c>
      <c r="K679" s="256">
        <v>0</v>
      </c>
      <c r="L679" s="256">
        <v>0</v>
      </c>
      <c r="M679" s="256">
        <v>0</v>
      </c>
      <c r="N679" s="258"/>
      <c r="O679" s="258">
        <v>0</v>
      </c>
      <c r="P679" s="258"/>
      <c r="Q679" s="258">
        <v>0</v>
      </c>
      <c r="R679" s="258"/>
      <c r="S679" s="258">
        <v>0</v>
      </c>
      <c r="T679" s="249">
        <v>0</v>
      </c>
      <c r="U679" s="258">
        <v>0</v>
      </c>
      <c r="V679" s="276" t="s">
        <v>234</v>
      </c>
      <c r="W679" s="258">
        <v>1500</v>
      </c>
      <c r="X679" s="258">
        <v>12660349.050000001</v>
      </c>
      <c r="Y679" s="275">
        <v>0</v>
      </c>
      <c r="Z679" s="275">
        <v>0</v>
      </c>
      <c r="AA679" s="275">
        <v>0</v>
      </c>
      <c r="AB679" s="275">
        <v>0</v>
      </c>
      <c r="AC679" s="275">
        <v>0</v>
      </c>
      <c r="AD679" s="275">
        <v>0</v>
      </c>
      <c r="AE679" s="275">
        <v>0</v>
      </c>
      <c r="AF679" s="275">
        <v>0</v>
      </c>
      <c r="AG679" s="275">
        <v>0</v>
      </c>
      <c r="AH679" s="275">
        <v>0</v>
      </c>
      <c r="AI679" s="275">
        <v>0</v>
      </c>
      <c r="AJ679" s="275">
        <v>397707.3</v>
      </c>
      <c r="AK679" s="275">
        <v>198853.65</v>
      </c>
      <c r="AL679" s="275">
        <v>0</v>
      </c>
    </row>
    <row r="680" spans="1:38" s="38" customFormat="1" ht="12" hidden="1" customHeight="1" x14ac:dyDescent="0.2">
      <c r="A680" s="249">
        <v>119</v>
      </c>
      <c r="B680" s="250" t="s">
        <v>2052</v>
      </c>
      <c r="C680" s="254">
        <v>21.98843278808371</v>
      </c>
      <c r="D680" s="284">
        <v>1991</v>
      </c>
      <c r="E680" s="277">
        <v>2025</v>
      </c>
      <c r="F680" s="254">
        <v>2181853.2599999998</v>
      </c>
      <c r="G680" s="256">
        <v>10844152.380000001</v>
      </c>
      <c r="H680" s="258">
        <v>0</v>
      </c>
      <c r="I680" s="256">
        <v>0</v>
      </c>
      <c r="J680" s="256">
        <v>0</v>
      </c>
      <c r="K680" s="256">
        <v>0</v>
      </c>
      <c r="L680" s="256">
        <v>0</v>
      </c>
      <c r="M680" s="256">
        <v>0</v>
      </c>
      <c r="N680" s="258"/>
      <c r="O680" s="258">
        <v>0</v>
      </c>
      <c r="P680" s="258"/>
      <c r="Q680" s="258">
        <v>0</v>
      </c>
      <c r="R680" s="258"/>
      <c r="S680" s="258">
        <v>0</v>
      </c>
      <c r="T680" s="249">
        <v>0</v>
      </c>
      <c r="U680" s="258">
        <v>0</v>
      </c>
      <c r="V680" s="276" t="s">
        <v>234</v>
      </c>
      <c r="W680" s="258">
        <v>1227</v>
      </c>
      <c r="X680" s="258">
        <v>10356165.52</v>
      </c>
      <c r="Y680" s="275">
        <v>0</v>
      </c>
      <c r="Z680" s="275">
        <v>0</v>
      </c>
      <c r="AA680" s="275">
        <v>0</v>
      </c>
      <c r="AB680" s="275">
        <v>0</v>
      </c>
      <c r="AC680" s="275">
        <v>0</v>
      </c>
      <c r="AD680" s="275">
        <v>0</v>
      </c>
      <c r="AE680" s="275">
        <v>0</v>
      </c>
      <c r="AF680" s="275">
        <v>0</v>
      </c>
      <c r="AG680" s="275">
        <v>0</v>
      </c>
      <c r="AH680" s="275">
        <v>0</v>
      </c>
      <c r="AI680" s="275">
        <v>0</v>
      </c>
      <c r="AJ680" s="275">
        <v>325324.57</v>
      </c>
      <c r="AK680" s="275">
        <v>162662.29</v>
      </c>
      <c r="AL680" s="275">
        <v>0</v>
      </c>
    </row>
    <row r="681" spans="1:38" s="38" customFormat="1" ht="12" hidden="1" customHeight="1" x14ac:dyDescent="0.2">
      <c r="A681" s="249">
        <v>120</v>
      </c>
      <c r="B681" s="250" t="s">
        <v>2054</v>
      </c>
      <c r="C681" s="254">
        <v>23.350857779500853</v>
      </c>
      <c r="D681" s="284">
        <v>1989</v>
      </c>
      <c r="E681" s="277">
        <v>2025</v>
      </c>
      <c r="F681" s="254">
        <v>1466367.38</v>
      </c>
      <c r="G681" s="256">
        <v>7429172.3700000001</v>
      </c>
      <c r="H681" s="258">
        <v>0</v>
      </c>
      <c r="I681" s="256">
        <v>0</v>
      </c>
      <c r="J681" s="256">
        <v>0</v>
      </c>
      <c r="K681" s="256">
        <v>0</v>
      </c>
      <c r="L681" s="256">
        <v>0</v>
      </c>
      <c r="M681" s="256">
        <v>0</v>
      </c>
      <c r="N681" s="258"/>
      <c r="O681" s="258">
        <v>0</v>
      </c>
      <c r="P681" s="258"/>
      <c r="Q681" s="258">
        <v>0</v>
      </c>
      <c r="R681" s="258"/>
      <c r="S681" s="258">
        <v>0</v>
      </c>
      <c r="T681" s="249">
        <v>0</v>
      </c>
      <c r="U681" s="258">
        <v>0</v>
      </c>
      <c r="V681" s="276" t="s">
        <v>234</v>
      </c>
      <c r="W681" s="258">
        <v>840.6</v>
      </c>
      <c r="X681" s="258">
        <v>7094859.6100000003</v>
      </c>
      <c r="Y681" s="275">
        <v>0</v>
      </c>
      <c r="Z681" s="275">
        <v>0</v>
      </c>
      <c r="AA681" s="275">
        <v>0</v>
      </c>
      <c r="AB681" s="275">
        <v>0</v>
      </c>
      <c r="AC681" s="275">
        <v>0</v>
      </c>
      <c r="AD681" s="275">
        <v>0</v>
      </c>
      <c r="AE681" s="275">
        <v>0</v>
      </c>
      <c r="AF681" s="275">
        <v>0</v>
      </c>
      <c r="AG681" s="275">
        <v>0</v>
      </c>
      <c r="AH681" s="275">
        <v>0</v>
      </c>
      <c r="AI681" s="275">
        <v>0</v>
      </c>
      <c r="AJ681" s="275">
        <v>222875.17</v>
      </c>
      <c r="AK681" s="275">
        <v>111437.59</v>
      </c>
      <c r="AL681" s="275">
        <v>0</v>
      </c>
    </row>
    <row r="682" spans="1:38" s="38" customFormat="1" ht="12" hidden="1" customHeight="1" x14ac:dyDescent="0.2">
      <c r="A682" s="249">
        <v>121</v>
      </c>
      <c r="B682" s="250" t="s">
        <v>2055</v>
      </c>
      <c r="C682" s="254">
        <v>23.336659669457944</v>
      </c>
      <c r="D682" s="284">
        <v>1991</v>
      </c>
      <c r="E682" s="277">
        <v>2025</v>
      </c>
      <c r="F682" s="254">
        <v>678959.21</v>
      </c>
      <c r="G682" s="256">
        <v>3747286.56</v>
      </c>
      <c r="H682" s="258">
        <v>0</v>
      </c>
      <c r="I682" s="256">
        <v>0</v>
      </c>
      <c r="J682" s="256">
        <v>0</v>
      </c>
      <c r="K682" s="256">
        <v>0</v>
      </c>
      <c r="L682" s="256">
        <v>0</v>
      </c>
      <c r="M682" s="256">
        <v>0</v>
      </c>
      <c r="N682" s="258"/>
      <c r="O682" s="258">
        <v>0</v>
      </c>
      <c r="P682" s="258"/>
      <c r="Q682" s="258">
        <v>0</v>
      </c>
      <c r="R682" s="258"/>
      <c r="S682" s="258">
        <v>0</v>
      </c>
      <c r="T682" s="249">
        <v>0</v>
      </c>
      <c r="U682" s="258">
        <v>0</v>
      </c>
      <c r="V682" s="276" t="s">
        <v>234</v>
      </c>
      <c r="W682" s="258">
        <v>424</v>
      </c>
      <c r="X682" s="258">
        <v>3578658.66</v>
      </c>
      <c r="Y682" s="275">
        <v>0</v>
      </c>
      <c r="Z682" s="275">
        <v>0</v>
      </c>
      <c r="AA682" s="275">
        <v>0</v>
      </c>
      <c r="AB682" s="275">
        <v>0</v>
      </c>
      <c r="AC682" s="275">
        <v>0</v>
      </c>
      <c r="AD682" s="275">
        <v>0</v>
      </c>
      <c r="AE682" s="275">
        <v>0</v>
      </c>
      <c r="AF682" s="275">
        <v>0</v>
      </c>
      <c r="AG682" s="275">
        <v>0</v>
      </c>
      <c r="AH682" s="275">
        <v>0</v>
      </c>
      <c r="AI682" s="275">
        <v>0</v>
      </c>
      <c r="AJ682" s="275">
        <v>112418.6</v>
      </c>
      <c r="AK682" s="275">
        <v>56209.3</v>
      </c>
      <c r="AL682" s="275">
        <v>0</v>
      </c>
    </row>
    <row r="683" spans="1:38" s="38" customFormat="1" ht="12" hidden="1" customHeight="1" x14ac:dyDescent="0.2">
      <c r="A683" s="249">
        <v>122</v>
      </c>
      <c r="B683" s="250" t="s">
        <v>2056</v>
      </c>
      <c r="C683" s="254">
        <v>91.09918007781036</v>
      </c>
      <c r="D683" s="284">
        <v>2000</v>
      </c>
      <c r="E683" s="277">
        <v>2025</v>
      </c>
      <c r="F683" s="254">
        <v>413584.79</v>
      </c>
      <c r="G683" s="256">
        <v>11044312.51</v>
      </c>
      <c r="H683" s="258">
        <v>0</v>
      </c>
      <c r="I683" s="256">
        <v>0</v>
      </c>
      <c r="J683" s="256">
        <v>0</v>
      </c>
      <c r="K683" s="256">
        <v>0</v>
      </c>
      <c r="L683" s="256">
        <v>0</v>
      </c>
      <c r="M683" s="256">
        <v>0</v>
      </c>
      <c r="N683" s="258"/>
      <c r="O683" s="258">
        <v>0</v>
      </c>
      <c r="P683" s="258"/>
      <c r="Q683" s="258">
        <v>0</v>
      </c>
      <c r="R683" s="258"/>
      <c r="S683" s="258">
        <v>0</v>
      </c>
      <c r="T683" s="249">
        <v>0</v>
      </c>
      <c r="U683" s="258">
        <v>0</v>
      </c>
      <c r="V683" s="276" t="s">
        <v>235</v>
      </c>
      <c r="W683" s="258">
        <v>1150</v>
      </c>
      <c r="X683" s="258">
        <v>10547318.439999999</v>
      </c>
      <c r="Y683" s="275">
        <v>0</v>
      </c>
      <c r="Z683" s="275">
        <v>0</v>
      </c>
      <c r="AA683" s="275">
        <v>0</v>
      </c>
      <c r="AB683" s="275">
        <v>0</v>
      </c>
      <c r="AC683" s="275">
        <v>0</v>
      </c>
      <c r="AD683" s="275">
        <v>0</v>
      </c>
      <c r="AE683" s="275">
        <v>0</v>
      </c>
      <c r="AF683" s="275">
        <v>0</v>
      </c>
      <c r="AG683" s="275">
        <v>0</v>
      </c>
      <c r="AH683" s="275">
        <v>0</v>
      </c>
      <c r="AI683" s="275">
        <v>0</v>
      </c>
      <c r="AJ683" s="275">
        <v>331329.38</v>
      </c>
      <c r="AK683" s="275">
        <v>165664.69</v>
      </c>
      <c r="AL683" s="275">
        <v>0</v>
      </c>
    </row>
    <row r="684" spans="1:38" s="38" customFormat="1" ht="12" hidden="1" customHeight="1" x14ac:dyDescent="0.2">
      <c r="A684" s="249">
        <v>123</v>
      </c>
      <c r="B684" s="250" t="s">
        <v>2057</v>
      </c>
      <c r="C684" s="254">
        <v>52.399250358464492</v>
      </c>
      <c r="D684" s="284">
        <v>1962</v>
      </c>
      <c r="E684" s="277">
        <v>2025</v>
      </c>
      <c r="F684" s="254">
        <v>697561.21</v>
      </c>
      <c r="G684" s="256">
        <v>4391672.9000000004</v>
      </c>
      <c r="H684" s="258">
        <v>0</v>
      </c>
      <c r="I684" s="256">
        <v>0</v>
      </c>
      <c r="J684" s="256">
        <v>0</v>
      </c>
      <c r="K684" s="256">
        <v>0</v>
      </c>
      <c r="L684" s="256">
        <v>0</v>
      </c>
      <c r="M684" s="256">
        <v>0</v>
      </c>
      <c r="N684" s="258"/>
      <c r="O684" s="258">
        <v>0</v>
      </c>
      <c r="P684" s="258"/>
      <c r="Q684" s="258">
        <v>0</v>
      </c>
      <c r="R684" s="258"/>
      <c r="S684" s="258">
        <v>0</v>
      </c>
      <c r="T684" s="249">
        <v>0</v>
      </c>
      <c r="U684" s="258">
        <v>0</v>
      </c>
      <c r="V684" s="276" t="s">
        <v>235</v>
      </c>
      <c r="W684" s="258">
        <v>578</v>
      </c>
      <c r="X684" s="258">
        <v>4194047.62</v>
      </c>
      <c r="Y684" s="275">
        <v>0</v>
      </c>
      <c r="Z684" s="275">
        <v>0</v>
      </c>
      <c r="AA684" s="275">
        <v>0</v>
      </c>
      <c r="AB684" s="275">
        <v>0</v>
      </c>
      <c r="AC684" s="275">
        <v>0</v>
      </c>
      <c r="AD684" s="275">
        <v>0</v>
      </c>
      <c r="AE684" s="275">
        <v>0</v>
      </c>
      <c r="AF684" s="275">
        <v>0</v>
      </c>
      <c r="AG684" s="275">
        <v>0</v>
      </c>
      <c r="AH684" s="275">
        <v>0</v>
      </c>
      <c r="AI684" s="275">
        <v>0</v>
      </c>
      <c r="AJ684" s="275">
        <v>131750.19</v>
      </c>
      <c r="AK684" s="275">
        <v>65875.09</v>
      </c>
      <c r="AL684" s="275">
        <v>0</v>
      </c>
    </row>
    <row r="685" spans="1:38" s="38" customFormat="1" ht="12" hidden="1" customHeight="1" x14ac:dyDescent="0.2">
      <c r="A685" s="249">
        <v>124</v>
      </c>
      <c r="B685" s="250" t="s">
        <v>2058</v>
      </c>
      <c r="C685" s="254">
        <v>43.028317768199237</v>
      </c>
      <c r="D685" s="284">
        <v>1990</v>
      </c>
      <c r="E685" s="277">
        <v>2025</v>
      </c>
      <c r="F685" s="254">
        <v>235863.65</v>
      </c>
      <c r="G685" s="256">
        <v>2032726.2</v>
      </c>
      <c r="H685" s="258">
        <v>0</v>
      </c>
      <c r="I685" s="256">
        <v>0</v>
      </c>
      <c r="J685" s="256">
        <v>0</v>
      </c>
      <c r="K685" s="256">
        <v>0</v>
      </c>
      <c r="L685" s="256">
        <v>0</v>
      </c>
      <c r="M685" s="256">
        <v>0</v>
      </c>
      <c r="N685" s="258"/>
      <c r="O685" s="258">
        <v>0</v>
      </c>
      <c r="P685" s="258"/>
      <c r="Q685" s="258">
        <v>0</v>
      </c>
      <c r="R685" s="258"/>
      <c r="S685" s="258">
        <v>0</v>
      </c>
      <c r="T685" s="249">
        <v>0</v>
      </c>
      <c r="U685" s="258">
        <v>0</v>
      </c>
      <c r="V685" s="276" t="s">
        <v>234</v>
      </c>
      <c r="W685" s="258">
        <v>230</v>
      </c>
      <c r="X685" s="258">
        <v>1941253.52</v>
      </c>
      <c r="Y685" s="275">
        <v>0</v>
      </c>
      <c r="Z685" s="275">
        <v>0</v>
      </c>
      <c r="AA685" s="275">
        <v>0</v>
      </c>
      <c r="AB685" s="275">
        <v>0</v>
      </c>
      <c r="AC685" s="275">
        <v>0</v>
      </c>
      <c r="AD685" s="275">
        <v>0</v>
      </c>
      <c r="AE685" s="275">
        <v>0</v>
      </c>
      <c r="AF685" s="275">
        <v>0</v>
      </c>
      <c r="AG685" s="275">
        <v>0</v>
      </c>
      <c r="AH685" s="275">
        <v>0</v>
      </c>
      <c r="AI685" s="275">
        <v>0</v>
      </c>
      <c r="AJ685" s="275">
        <v>60981.79</v>
      </c>
      <c r="AK685" s="275">
        <v>30490.89</v>
      </c>
      <c r="AL685" s="275">
        <v>0</v>
      </c>
    </row>
    <row r="686" spans="1:38" s="38" customFormat="1" ht="12" hidden="1" customHeight="1" x14ac:dyDescent="0.2">
      <c r="A686" s="249">
        <v>125</v>
      </c>
      <c r="B686" s="250" t="s">
        <v>2059</v>
      </c>
      <c r="C686" s="254">
        <v>20.042045027260766</v>
      </c>
      <c r="D686" s="284">
        <v>1961</v>
      </c>
      <c r="E686" s="277">
        <v>2025</v>
      </c>
      <c r="F686" s="254">
        <v>1085805.45</v>
      </c>
      <c r="G686" s="256">
        <v>4923536.4000000004</v>
      </c>
      <c r="H686" s="258">
        <v>0</v>
      </c>
      <c r="I686" s="256">
        <v>0</v>
      </c>
      <c r="J686" s="256">
        <v>0</v>
      </c>
      <c r="K686" s="256">
        <v>0</v>
      </c>
      <c r="L686" s="256">
        <v>0</v>
      </c>
      <c r="M686" s="256">
        <v>0</v>
      </c>
      <c r="N686" s="258"/>
      <c r="O686" s="258">
        <v>0</v>
      </c>
      <c r="P686" s="258"/>
      <c r="Q686" s="258">
        <v>0</v>
      </c>
      <c r="R686" s="258"/>
      <c r="S686" s="258">
        <v>0</v>
      </c>
      <c r="T686" s="249">
        <v>0</v>
      </c>
      <c r="U686" s="258">
        <v>0</v>
      </c>
      <c r="V686" s="276" t="s">
        <v>235</v>
      </c>
      <c r="W686" s="258">
        <v>648</v>
      </c>
      <c r="X686" s="258">
        <v>4701977.26</v>
      </c>
      <c r="Y686" s="275">
        <v>0</v>
      </c>
      <c r="Z686" s="275">
        <v>0</v>
      </c>
      <c r="AA686" s="275">
        <v>0</v>
      </c>
      <c r="AB686" s="275">
        <v>0</v>
      </c>
      <c r="AC686" s="275">
        <v>0</v>
      </c>
      <c r="AD686" s="275">
        <v>0</v>
      </c>
      <c r="AE686" s="275">
        <v>0</v>
      </c>
      <c r="AF686" s="275">
        <v>0</v>
      </c>
      <c r="AG686" s="275">
        <v>0</v>
      </c>
      <c r="AH686" s="275">
        <v>0</v>
      </c>
      <c r="AI686" s="275">
        <v>0</v>
      </c>
      <c r="AJ686" s="275">
        <v>147706.09</v>
      </c>
      <c r="AK686" s="275">
        <v>73853.05</v>
      </c>
      <c r="AL686" s="275">
        <v>0</v>
      </c>
    </row>
    <row r="687" spans="1:38" s="38" customFormat="1" ht="12" hidden="1" customHeight="1" x14ac:dyDescent="0.2">
      <c r="A687" s="249">
        <v>126</v>
      </c>
      <c r="B687" s="250" t="s">
        <v>2060</v>
      </c>
      <c r="C687" s="254">
        <v>30.883258961821181</v>
      </c>
      <c r="D687" s="284">
        <v>1985</v>
      </c>
      <c r="E687" s="277">
        <v>2025</v>
      </c>
      <c r="F687" s="254">
        <v>1403518.92</v>
      </c>
      <c r="G687" s="256">
        <v>9986872.1999999993</v>
      </c>
      <c r="H687" s="258">
        <v>0</v>
      </c>
      <c r="I687" s="256">
        <v>0</v>
      </c>
      <c r="J687" s="256">
        <v>0</v>
      </c>
      <c r="K687" s="256">
        <v>0</v>
      </c>
      <c r="L687" s="256">
        <v>0</v>
      </c>
      <c r="M687" s="256">
        <v>0</v>
      </c>
      <c r="N687" s="258"/>
      <c r="O687" s="258">
        <v>0</v>
      </c>
      <c r="P687" s="258"/>
      <c r="Q687" s="258">
        <v>0</v>
      </c>
      <c r="R687" s="258"/>
      <c r="S687" s="258">
        <v>0</v>
      </c>
      <c r="T687" s="249">
        <v>0</v>
      </c>
      <c r="U687" s="258">
        <v>0</v>
      </c>
      <c r="V687" s="276" t="s">
        <v>234</v>
      </c>
      <c r="W687" s="258">
        <v>1130</v>
      </c>
      <c r="X687" s="258">
        <v>9537462.9499999993</v>
      </c>
      <c r="Y687" s="275">
        <v>0</v>
      </c>
      <c r="Z687" s="275">
        <v>0</v>
      </c>
      <c r="AA687" s="275">
        <v>0</v>
      </c>
      <c r="AB687" s="275">
        <v>0</v>
      </c>
      <c r="AC687" s="275">
        <v>0</v>
      </c>
      <c r="AD687" s="275">
        <v>0</v>
      </c>
      <c r="AE687" s="275">
        <v>0</v>
      </c>
      <c r="AF687" s="275">
        <v>0</v>
      </c>
      <c r="AG687" s="275">
        <v>0</v>
      </c>
      <c r="AH687" s="275">
        <v>0</v>
      </c>
      <c r="AI687" s="275">
        <v>0</v>
      </c>
      <c r="AJ687" s="275">
        <v>299606.17</v>
      </c>
      <c r="AK687" s="275">
        <v>149803.07999999999</v>
      </c>
      <c r="AL687" s="275">
        <v>0</v>
      </c>
    </row>
    <row r="688" spans="1:38" s="38" customFormat="1" ht="12" hidden="1" customHeight="1" x14ac:dyDescent="0.2">
      <c r="A688" s="249">
        <v>127</v>
      </c>
      <c r="B688" s="250" t="s">
        <v>2061</v>
      </c>
      <c r="C688" s="254">
        <v>19.398207269799723</v>
      </c>
      <c r="D688" s="284">
        <v>1991</v>
      </c>
      <c r="E688" s="277">
        <v>2025</v>
      </c>
      <c r="F688" s="254">
        <v>1618489.97</v>
      </c>
      <c r="G688" s="256">
        <v>7088027.8899999997</v>
      </c>
      <c r="H688" s="258">
        <v>0</v>
      </c>
      <c r="I688" s="256">
        <v>0</v>
      </c>
      <c r="J688" s="256">
        <v>0</v>
      </c>
      <c r="K688" s="256">
        <v>0</v>
      </c>
      <c r="L688" s="256">
        <v>0</v>
      </c>
      <c r="M688" s="256">
        <v>0</v>
      </c>
      <c r="N688" s="258"/>
      <c r="O688" s="258">
        <v>0</v>
      </c>
      <c r="P688" s="258"/>
      <c r="Q688" s="258">
        <v>0</v>
      </c>
      <c r="R688" s="258"/>
      <c r="S688" s="258">
        <v>0</v>
      </c>
      <c r="T688" s="249">
        <v>0</v>
      </c>
      <c r="U688" s="258">
        <v>0</v>
      </c>
      <c r="V688" s="276" t="s">
        <v>234</v>
      </c>
      <c r="W688" s="258">
        <v>802</v>
      </c>
      <c r="X688" s="258">
        <v>6769066.6299999999</v>
      </c>
      <c r="Y688" s="275">
        <v>0</v>
      </c>
      <c r="Z688" s="275">
        <v>0</v>
      </c>
      <c r="AA688" s="275">
        <v>0</v>
      </c>
      <c r="AB688" s="275">
        <v>0</v>
      </c>
      <c r="AC688" s="275">
        <v>0</v>
      </c>
      <c r="AD688" s="275">
        <v>0</v>
      </c>
      <c r="AE688" s="275">
        <v>0</v>
      </c>
      <c r="AF688" s="275">
        <v>0</v>
      </c>
      <c r="AG688" s="275">
        <v>0</v>
      </c>
      <c r="AH688" s="275">
        <v>0</v>
      </c>
      <c r="AI688" s="275">
        <v>0</v>
      </c>
      <c r="AJ688" s="275">
        <v>212640.84</v>
      </c>
      <c r="AK688" s="275">
        <v>106320.42</v>
      </c>
      <c r="AL688" s="275">
        <v>0</v>
      </c>
    </row>
    <row r="689" spans="1:38" s="38" customFormat="1" ht="12" hidden="1" customHeight="1" x14ac:dyDescent="0.2">
      <c r="A689" s="249">
        <v>128</v>
      </c>
      <c r="B689" s="250" t="s">
        <v>2065</v>
      </c>
      <c r="C689" s="254">
        <v>37.090679991233841</v>
      </c>
      <c r="D689" s="284">
        <v>1991</v>
      </c>
      <c r="E689" s="277">
        <v>2025</v>
      </c>
      <c r="F689" s="254">
        <v>629747.68999999994</v>
      </c>
      <c r="G689" s="256">
        <v>4860867.01</v>
      </c>
      <c r="H689" s="258">
        <v>0</v>
      </c>
      <c r="I689" s="256">
        <v>0</v>
      </c>
      <c r="J689" s="256">
        <v>0</v>
      </c>
      <c r="K689" s="256">
        <v>0</v>
      </c>
      <c r="L689" s="256">
        <v>0</v>
      </c>
      <c r="M689" s="256">
        <v>0</v>
      </c>
      <c r="N689" s="258"/>
      <c r="O689" s="258">
        <v>0</v>
      </c>
      <c r="P689" s="258"/>
      <c r="Q689" s="258">
        <v>0</v>
      </c>
      <c r="R689" s="258"/>
      <c r="S689" s="258">
        <v>0</v>
      </c>
      <c r="T689" s="249">
        <v>0</v>
      </c>
      <c r="U689" s="258">
        <v>0</v>
      </c>
      <c r="V689" s="276" t="s">
        <v>234</v>
      </c>
      <c r="W689" s="258">
        <v>550</v>
      </c>
      <c r="X689" s="258">
        <v>4642127.99</v>
      </c>
      <c r="Y689" s="275">
        <v>0</v>
      </c>
      <c r="Z689" s="275">
        <v>0</v>
      </c>
      <c r="AA689" s="275">
        <v>0</v>
      </c>
      <c r="AB689" s="275">
        <v>0</v>
      </c>
      <c r="AC689" s="275">
        <v>0</v>
      </c>
      <c r="AD689" s="275">
        <v>0</v>
      </c>
      <c r="AE689" s="275">
        <v>0</v>
      </c>
      <c r="AF689" s="275">
        <v>0</v>
      </c>
      <c r="AG689" s="275">
        <v>0</v>
      </c>
      <c r="AH689" s="275">
        <v>0</v>
      </c>
      <c r="AI689" s="275">
        <v>0</v>
      </c>
      <c r="AJ689" s="275">
        <v>145826.01</v>
      </c>
      <c r="AK689" s="275">
        <v>72913.009999999995</v>
      </c>
      <c r="AL689" s="275">
        <v>0</v>
      </c>
    </row>
    <row r="690" spans="1:38" s="38" customFormat="1" ht="12" hidden="1" customHeight="1" x14ac:dyDescent="0.2">
      <c r="A690" s="249">
        <v>129</v>
      </c>
      <c r="B690" s="250" t="s">
        <v>2067</v>
      </c>
      <c r="C690" s="254">
        <v>34.103983335149984</v>
      </c>
      <c r="D690" s="284">
        <v>1993</v>
      </c>
      <c r="E690" s="277">
        <v>2025</v>
      </c>
      <c r="F690" s="254">
        <v>1379993.88</v>
      </c>
      <c r="G690" s="256">
        <v>9827789.2799999993</v>
      </c>
      <c r="H690" s="258">
        <v>0</v>
      </c>
      <c r="I690" s="256">
        <v>0</v>
      </c>
      <c r="J690" s="256">
        <v>0</v>
      </c>
      <c r="K690" s="256">
        <v>0</v>
      </c>
      <c r="L690" s="256">
        <v>0</v>
      </c>
      <c r="M690" s="256">
        <v>0</v>
      </c>
      <c r="N690" s="258"/>
      <c r="O690" s="258">
        <v>0</v>
      </c>
      <c r="P690" s="258"/>
      <c r="Q690" s="258">
        <v>0</v>
      </c>
      <c r="R690" s="258"/>
      <c r="S690" s="258">
        <v>0</v>
      </c>
      <c r="T690" s="249">
        <v>0</v>
      </c>
      <c r="U690" s="258">
        <v>0</v>
      </c>
      <c r="V690" s="276" t="s">
        <v>234</v>
      </c>
      <c r="W690" s="258">
        <v>1112</v>
      </c>
      <c r="X690" s="258">
        <v>9385538.7599999998</v>
      </c>
      <c r="Y690" s="275">
        <v>0</v>
      </c>
      <c r="Z690" s="275">
        <v>0</v>
      </c>
      <c r="AA690" s="275">
        <v>0</v>
      </c>
      <c r="AB690" s="275">
        <v>0</v>
      </c>
      <c r="AC690" s="275">
        <v>0</v>
      </c>
      <c r="AD690" s="275">
        <v>0</v>
      </c>
      <c r="AE690" s="275">
        <v>0</v>
      </c>
      <c r="AF690" s="275">
        <v>0</v>
      </c>
      <c r="AG690" s="275">
        <v>0</v>
      </c>
      <c r="AH690" s="275">
        <v>0</v>
      </c>
      <c r="AI690" s="275">
        <v>0</v>
      </c>
      <c r="AJ690" s="275">
        <v>294833.68</v>
      </c>
      <c r="AK690" s="275">
        <v>147416.84</v>
      </c>
      <c r="AL690" s="275">
        <v>0</v>
      </c>
    </row>
    <row r="691" spans="1:38" s="38" customFormat="1" ht="12" hidden="1" customHeight="1" x14ac:dyDescent="0.2">
      <c r="A691" s="249">
        <v>130</v>
      </c>
      <c r="B691" s="250" t="s">
        <v>2068</v>
      </c>
      <c r="C691" s="254">
        <v>26.295637318443184</v>
      </c>
      <c r="D691" s="284">
        <v>1987</v>
      </c>
      <c r="E691" s="277">
        <v>2025</v>
      </c>
      <c r="F691" s="254">
        <v>997719.97</v>
      </c>
      <c r="G691" s="256">
        <v>5744661.0099999998</v>
      </c>
      <c r="H691" s="258">
        <v>0</v>
      </c>
      <c r="I691" s="256">
        <v>0</v>
      </c>
      <c r="J691" s="256">
        <v>0</v>
      </c>
      <c r="K691" s="256">
        <v>0</v>
      </c>
      <c r="L691" s="256">
        <v>0</v>
      </c>
      <c r="M691" s="256">
        <v>0</v>
      </c>
      <c r="N691" s="258"/>
      <c r="O691" s="258">
        <v>0</v>
      </c>
      <c r="P691" s="258"/>
      <c r="Q691" s="258">
        <v>0</v>
      </c>
      <c r="R691" s="258"/>
      <c r="S691" s="258">
        <v>0</v>
      </c>
      <c r="T691" s="249">
        <v>0</v>
      </c>
      <c r="U691" s="258">
        <v>0</v>
      </c>
      <c r="V691" s="276" t="s">
        <v>234</v>
      </c>
      <c r="W691" s="258">
        <v>650</v>
      </c>
      <c r="X691" s="258">
        <v>5486151.2599999998</v>
      </c>
      <c r="Y691" s="275">
        <v>0</v>
      </c>
      <c r="Z691" s="275">
        <v>0</v>
      </c>
      <c r="AA691" s="275">
        <v>0</v>
      </c>
      <c r="AB691" s="275">
        <v>0</v>
      </c>
      <c r="AC691" s="275">
        <v>0</v>
      </c>
      <c r="AD691" s="275">
        <v>0</v>
      </c>
      <c r="AE691" s="275">
        <v>0</v>
      </c>
      <c r="AF691" s="275">
        <v>0</v>
      </c>
      <c r="AG691" s="275">
        <v>0</v>
      </c>
      <c r="AH691" s="275">
        <v>0</v>
      </c>
      <c r="AI691" s="275">
        <v>0</v>
      </c>
      <c r="AJ691" s="275">
        <v>172339.83</v>
      </c>
      <c r="AK691" s="275">
        <v>86169.919999999998</v>
      </c>
      <c r="AL691" s="275">
        <v>0</v>
      </c>
    </row>
    <row r="692" spans="1:38" s="38" customFormat="1" ht="12" hidden="1" customHeight="1" x14ac:dyDescent="0.2">
      <c r="A692" s="249">
        <v>131</v>
      </c>
      <c r="B692" s="250" t="s">
        <v>2069</v>
      </c>
      <c r="C692" s="254">
        <v>33.22858570290721</v>
      </c>
      <c r="D692" s="284">
        <v>1992</v>
      </c>
      <c r="E692" s="277">
        <v>2025</v>
      </c>
      <c r="F692" s="254">
        <v>1466415.53</v>
      </c>
      <c r="G692" s="256">
        <v>9810113.4000000004</v>
      </c>
      <c r="H692" s="258">
        <v>0</v>
      </c>
      <c r="I692" s="256">
        <v>0</v>
      </c>
      <c r="J692" s="256">
        <v>0</v>
      </c>
      <c r="K692" s="256">
        <v>0</v>
      </c>
      <c r="L692" s="256">
        <v>0</v>
      </c>
      <c r="M692" s="256">
        <v>0</v>
      </c>
      <c r="N692" s="258"/>
      <c r="O692" s="258">
        <v>0</v>
      </c>
      <c r="P692" s="258"/>
      <c r="Q692" s="258">
        <v>0</v>
      </c>
      <c r="R692" s="258"/>
      <c r="S692" s="258">
        <v>0</v>
      </c>
      <c r="T692" s="249">
        <v>0</v>
      </c>
      <c r="U692" s="258">
        <v>0</v>
      </c>
      <c r="V692" s="276" t="s">
        <v>234</v>
      </c>
      <c r="W692" s="258">
        <v>1110</v>
      </c>
      <c r="X692" s="258">
        <v>9368658.3000000007</v>
      </c>
      <c r="Y692" s="275">
        <v>0</v>
      </c>
      <c r="Z692" s="275">
        <v>0</v>
      </c>
      <c r="AA692" s="275">
        <v>0</v>
      </c>
      <c r="AB692" s="275">
        <v>0</v>
      </c>
      <c r="AC692" s="275">
        <v>0</v>
      </c>
      <c r="AD692" s="275">
        <v>0</v>
      </c>
      <c r="AE692" s="275">
        <v>0</v>
      </c>
      <c r="AF692" s="275">
        <v>0</v>
      </c>
      <c r="AG692" s="275">
        <v>0</v>
      </c>
      <c r="AH692" s="275">
        <v>0</v>
      </c>
      <c r="AI692" s="275">
        <v>0</v>
      </c>
      <c r="AJ692" s="275">
        <v>294303.40000000002</v>
      </c>
      <c r="AK692" s="275">
        <v>147151.70000000001</v>
      </c>
      <c r="AL692" s="275">
        <v>0</v>
      </c>
    </row>
    <row r="693" spans="1:38" s="38" customFormat="1" ht="12" hidden="1" customHeight="1" x14ac:dyDescent="0.2">
      <c r="A693" s="249">
        <v>132</v>
      </c>
      <c r="B693" s="250" t="s">
        <v>2070</v>
      </c>
      <c r="C693" s="254">
        <v>36.978583425338833</v>
      </c>
      <c r="D693" s="284">
        <v>1993</v>
      </c>
      <c r="E693" s="277">
        <v>2025</v>
      </c>
      <c r="F693" s="254">
        <v>2128479.2000000002</v>
      </c>
      <c r="G693" s="256">
        <v>16085050.789999999</v>
      </c>
      <c r="H693" s="258">
        <v>0</v>
      </c>
      <c r="I693" s="256">
        <v>0</v>
      </c>
      <c r="J693" s="256">
        <v>0</v>
      </c>
      <c r="K693" s="256">
        <v>0</v>
      </c>
      <c r="L693" s="256">
        <v>0</v>
      </c>
      <c r="M693" s="256">
        <v>0</v>
      </c>
      <c r="N693" s="258"/>
      <c r="O693" s="258">
        <v>0</v>
      </c>
      <c r="P693" s="258"/>
      <c r="Q693" s="258">
        <v>0</v>
      </c>
      <c r="R693" s="258"/>
      <c r="S693" s="258">
        <v>0</v>
      </c>
      <c r="T693" s="249">
        <v>0</v>
      </c>
      <c r="U693" s="258">
        <v>0</v>
      </c>
      <c r="V693" s="276" t="s">
        <v>234</v>
      </c>
      <c r="W693" s="258">
        <v>1820</v>
      </c>
      <c r="X693" s="258">
        <v>15361223.51</v>
      </c>
      <c r="Y693" s="275">
        <v>0</v>
      </c>
      <c r="Z693" s="275">
        <v>0</v>
      </c>
      <c r="AA693" s="275">
        <v>0</v>
      </c>
      <c r="AB693" s="275">
        <v>0</v>
      </c>
      <c r="AC693" s="275">
        <v>0</v>
      </c>
      <c r="AD693" s="275">
        <v>0</v>
      </c>
      <c r="AE693" s="275">
        <v>0</v>
      </c>
      <c r="AF693" s="275">
        <v>0</v>
      </c>
      <c r="AG693" s="275">
        <v>0</v>
      </c>
      <c r="AH693" s="275">
        <v>0</v>
      </c>
      <c r="AI693" s="275">
        <v>0</v>
      </c>
      <c r="AJ693" s="275">
        <v>482551.52</v>
      </c>
      <c r="AK693" s="275">
        <v>241275.76</v>
      </c>
      <c r="AL693" s="275">
        <v>0</v>
      </c>
    </row>
    <row r="694" spans="1:38" s="38" customFormat="1" ht="12" hidden="1" customHeight="1" x14ac:dyDescent="0.2">
      <c r="A694" s="249">
        <v>133</v>
      </c>
      <c r="B694" s="250" t="s">
        <v>2071</v>
      </c>
      <c r="C694" s="254">
        <v>51.321043460732135</v>
      </c>
      <c r="D694" s="284">
        <v>1988</v>
      </c>
      <c r="E694" s="277">
        <v>2025</v>
      </c>
      <c r="F694" s="254">
        <v>701205.28</v>
      </c>
      <c r="G694" s="256">
        <v>7066041.0899999999</v>
      </c>
      <c r="H694" s="258">
        <v>0</v>
      </c>
      <c r="I694" s="256">
        <v>0</v>
      </c>
      <c r="J694" s="256">
        <v>0</v>
      </c>
      <c r="K694" s="256">
        <v>0</v>
      </c>
      <c r="L694" s="256">
        <v>0</v>
      </c>
      <c r="M694" s="256">
        <v>0</v>
      </c>
      <c r="N694" s="258"/>
      <c r="O694" s="258">
        <v>0</v>
      </c>
      <c r="P694" s="258"/>
      <c r="Q694" s="258">
        <v>0</v>
      </c>
      <c r="R694" s="258"/>
      <c r="S694" s="258">
        <v>0</v>
      </c>
      <c r="T694" s="249">
        <v>0</v>
      </c>
      <c r="U694" s="258">
        <v>0</v>
      </c>
      <c r="V694" s="276"/>
      <c r="W694" s="258">
        <v>0</v>
      </c>
      <c r="X694" s="258">
        <v>0</v>
      </c>
      <c r="Y694" s="275">
        <v>0</v>
      </c>
      <c r="Z694" s="275">
        <v>0</v>
      </c>
      <c r="AA694" s="275">
        <v>769</v>
      </c>
      <c r="AB694" s="275">
        <v>6748069.2400000002</v>
      </c>
      <c r="AC694" s="275">
        <v>0</v>
      </c>
      <c r="AD694" s="275">
        <v>0</v>
      </c>
      <c r="AE694" s="275">
        <v>0</v>
      </c>
      <c r="AF694" s="275">
        <v>0</v>
      </c>
      <c r="AG694" s="275">
        <v>0</v>
      </c>
      <c r="AH694" s="275">
        <v>0</v>
      </c>
      <c r="AI694" s="275">
        <v>0</v>
      </c>
      <c r="AJ694" s="275">
        <v>211981.23</v>
      </c>
      <c r="AK694" s="275">
        <v>105990.62</v>
      </c>
      <c r="AL694" s="275">
        <v>0</v>
      </c>
    </row>
    <row r="695" spans="1:38" s="38" customFormat="1" ht="12" hidden="1" customHeight="1" x14ac:dyDescent="0.2">
      <c r="A695" s="249">
        <v>134</v>
      </c>
      <c r="B695" s="250" t="s">
        <v>2073</v>
      </c>
      <c r="C695" s="254">
        <v>42.961807855626333</v>
      </c>
      <c r="D695" s="284">
        <v>1970</v>
      </c>
      <c r="E695" s="277">
        <v>2025</v>
      </c>
      <c r="F695" s="254">
        <v>1271381.1100000001</v>
      </c>
      <c r="G695" s="256">
        <v>5833040.4000000004</v>
      </c>
      <c r="H695" s="258">
        <v>0</v>
      </c>
      <c r="I695" s="256">
        <v>0</v>
      </c>
      <c r="J695" s="256">
        <v>0</v>
      </c>
      <c r="K695" s="256">
        <v>0</v>
      </c>
      <c r="L695" s="256">
        <v>0</v>
      </c>
      <c r="M695" s="256">
        <v>0</v>
      </c>
      <c r="N695" s="258"/>
      <c r="O695" s="258">
        <v>0</v>
      </c>
      <c r="P695" s="258"/>
      <c r="Q695" s="258">
        <v>0</v>
      </c>
      <c r="R695" s="258"/>
      <c r="S695" s="258">
        <v>0</v>
      </c>
      <c r="T695" s="249">
        <v>0</v>
      </c>
      <c r="U695" s="258">
        <v>0</v>
      </c>
      <c r="V695" s="276" t="s">
        <v>234</v>
      </c>
      <c r="W695" s="258">
        <v>660</v>
      </c>
      <c r="X695" s="258">
        <v>5570553.5800000001</v>
      </c>
      <c r="Y695" s="275">
        <v>0</v>
      </c>
      <c r="Z695" s="275">
        <v>0</v>
      </c>
      <c r="AA695" s="275">
        <v>0</v>
      </c>
      <c r="AB695" s="275">
        <v>0</v>
      </c>
      <c r="AC695" s="275">
        <v>0</v>
      </c>
      <c r="AD695" s="275">
        <v>0</v>
      </c>
      <c r="AE695" s="275">
        <v>0</v>
      </c>
      <c r="AF695" s="275">
        <v>0</v>
      </c>
      <c r="AG695" s="275">
        <v>0</v>
      </c>
      <c r="AH695" s="275">
        <v>0</v>
      </c>
      <c r="AI695" s="275">
        <v>0</v>
      </c>
      <c r="AJ695" s="275">
        <v>174991.21</v>
      </c>
      <c r="AK695" s="275">
        <v>87495.61</v>
      </c>
      <c r="AL695" s="275">
        <v>0</v>
      </c>
    </row>
    <row r="696" spans="1:38" s="38" customFormat="1" ht="12" hidden="1" customHeight="1" x14ac:dyDescent="0.2">
      <c r="A696" s="249">
        <v>135</v>
      </c>
      <c r="B696" s="250" t="s">
        <v>2074</v>
      </c>
      <c r="C696" s="254">
        <v>54.262406298893396</v>
      </c>
      <c r="D696" s="284">
        <v>1973</v>
      </c>
      <c r="E696" s="277">
        <v>2025</v>
      </c>
      <c r="F696" s="254">
        <v>858949.11</v>
      </c>
      <c r="G696" s="256">
        <v>5744661.0099999998</v>
      </c>
      <c r="H696" s="258">
        <v>0</v>
      </c>
      <c r="I696" s="256">
        <v>0</v>
      </c>
      <c r="J696" s="256">
        <v>0</v>
      </c>
      <c r="K696" s="256">
        <v>0</v>
      </c>
      <c r="L696" s="256">
        <v>0</v>
      </c>
      <c r="M696" s="256">
        <v>0</v>
      </c>
      <c r="N696" s="258"/>
      <c r="O696" s="258">
        <v>0</v>
      </c>
      <c r="P696" s="258"/>
      <c r="Q696" s="258">
        <v>0</v>
      </c>
      <c r="R696" s="258"/>
      <c r="S696" s="258">
        <v>0</v>
      </c>
      <c r="T696" s="249">
        <v>0</v>
      </c>
      <c r="U696" s="258">
        <v>0</v>
      </c>
      <c r="V696" s="276" t="s">
        <v>234</v>
      </c>
      <c r="W696" s="258">
        <v>650</v>
      </c>
      <c r="X696" s="258">
        <v>5486151.2599999998</v>
      </c>
      <c r="Y696" s="275">
        <v>0</v>
      </c>
      <c r="Z696" s="275">
        <v>0</v>
      </c>
      <c r="AA696" s="275">
        <v>0</v>
      </c>
      <c r="AB696" s="275">
        <v>0</v>
      </c>
      <c r="AC696" s="275">
        <v>0</v>
      </c>
      <c r="AD696" s="275">
        <v>0</v>
      </c>
      <c r="AE696" s="275">
        <v>0</v>
      </c>
      <c r="AF696" s="275">
        <v>0</v>
      </c>
      <c r="AG696" s="275">
        <v>0</v>
      </c>
      <c r="AH696" s="275">
        <v>0</v>
      </c>
      <c r="AI696" s="275">
        <v>0</v>
      </c>
      <c r="AJ696" s="275">
        <v>172339.83</v>
      </c>
      <c r="AK696" s="275">
        <v>86169.919999999998</v>
      </c>
      <c r="AL696" s="275">
        <v>0</v>
      </c>
    </row>
    <row r="697" spans="1:38" s="38" customFormat="1" ht="12" hidden="1" customHeight="1" x14ac:dyDescent="0.2">
      <c r="A697" s="249">
        <v>136</v>
      </c>
      <c r="B697" s="250" t="s">
        <v>2075</v>
      </c>
      <c r="C697" s="254">
        <v>31.030317228509997</v>
      </c>
      <c r="D697" s="284">
        <v>1971</v>
      </c>
      <c r="E697" s="277">
        <v>2025</v>
      </c>
      <c r="F697" s="254">
        <v>2807037.06</v>
      </c>
      <c r="G697" s="256">
        <v>13610427.6</v>
      </c>
      <c r="H697" s="258">
        <v>0</v>
      </c>
      <c r="I697" s="256">
        <v>0</v>
      </c>
      <c r="J697" s="256">
        <v>0</v>
      </c>
      <c r="K697" s="256">
        <v>0</v>
      </c>
      <c r="L697" s="256">
        <v>0</v>
      </c>
      <c r="M697" s="256">
        <v>0</v>
      </c>
      <c r="N697" s="258"/>
      <c r="O697" s="258">
        <v>0</v>
      </c>
      <c r="P697" s="258"/>
      <c r="Q697" s="258">
        <v>0</v>
      </c>
      <c r="R697" s="258"/>
      <c r="S697" s="258">
        <v>0</v>
      </c>
      <c r="T697" s="249">
        <v>0</v>
      </c>
      <c r="U697" s="258">
        <v>0</v>
      </c>
      <c r="V697" s="276" t="s">
        <v>234</v>
      </c>
      <c r="W697" s="258">
        <v>1540</v>
      </c>
      <c r="X697" s="258">
        <v>12997958.359999999</v>
      </c>
      <c r="Y697" s="275">
        <v>0</v>
      </c>
      <c r="Z697" s="275">
        <v>0</v>
      </c>
      <c r="AA697" s="275">
        <v>0</v>
      </c>
      <c r="AB697" s="275">
        <v>0</v>
      </c>
      <c r="AC697" s="275">
        <v>0</v>
      </c>
      <c r="AD697" s="275">
        <v>0</v>
      </c>
      <c r="AE697" s="275">
        <v>0</v>
      </c>
      <c r="AF697" s="275">
        <v>0</v>
      </c>
      <c r="AG697" s="275">
        <v>0</v>
      </c>
      <c r="AH697" s="275">
        <v>0</v>
      </c>
      <c r="AI697" s="275">
        <v>0</v>
      </c>
      <c r="AJ697" s="275">
        <v>408312.83</v>
      </c>
      <c r="AK697" s="275">
        <v>204156.41</v>
      </c>
      <c r="AL697" s="275">
        <v>0</v>
      </c>
    </row>
    <row r="698" spans="1:38" s="38" customFormat="1" ht="12" hidden="1" customHeight="1" x14ac:dyDescent="0.2">
      <c r="A698" s="249">
        <v>137</v>
      </c>
      <c r="B698" s="250" t="s">
        <v>2078</v>
      </c>
      <c r="C698" s="254">
        <v>24.049790926011301</v>
      </c>
      <c r="D698" s="284">
        <v>1972</v>
      </c>
      <c r="E698" s="277">
        <v>2025</v>
      </c>
      <c r="F698" s="254">
        <v>1610203.73</v>
      </c>
      <c r="G698" s="256">
        <v>8652343.2599999998</v>
      </c>
      <c r="H698" s="258">
        <v>0</v>
      </c>
      <c r="I698" s="256">
        <v>0</v>
      </c>
      <c r="J698" s="256">
        <v>0</v>
      </c>
      <c r="K698" s="256">
        <v>0</v>
      </c>
      <c r="L698" s="256">
        <v>0</v>
      </c>
      <c r="M698" s="256">
        <v>0</v>
      </c>
      <c r="N698" s="258"/>
      <c r="O698" s="258">
        <v>0</v>
      </c>
      <c r="P698" s="258"/>
      <c r="Q698" s="258">
        <v>0</v>
      </c>
      <c r="R698" s="258"/>
      <c r="S698" s="258">
        <v>0</v>
      </c>
      <c r="T698" s="249">
        <v>0</v>
      </c>
      <c r="U698" s="258">
        <v>0</v>
      </c>
      <c r="V698" s="276" t="s">
        <v>234</v>
      </c>
      <c r="W698" s="258">
        <v>979</v>
      </c>
      <c r="X698" s="258">
        <v>8262987.8099999996</v>
      </c>
      <c r="Y698" s="275">
        <v>0</v>
      </c>
      <c r="Z698" s="275">
        <v>0</v>
      </c>
      <c r="AA698" s="275">
        <v>0</v>
      </c>
      <c r="AB698" s="275">
        <v>0</v>
      </c>
      <c r="AC698" s="275">
        <v>0</v>
      </c>
      <c r="AD698" s="275">
        <v>0</v>
      </c>
      <c r="AE698" s="275">
        <v>0</v>
      </c>
      <c r="AF698" s="275">
        <v>0</v>
      </c>
      <c r="AG698" s="275">
        <v>0</v>
      </c>
      <c r="AH698" s="275">
        <v>0</v>
      </c>
      <c r="AI698" s="275">
        <v>0</v>
      </c>
      <c r="AJ698" s="275">
        <v>259570.3</v>
      </c>
      <c r="AK698" s="275">
        <v>129785.15</v>
      </c>
      <c r="AL698" s="275">
        <v>0</v>
      </c>
    </row>
    <row r="699" spans="1:38" s="38" customFormat="1" ht="12" hidden="1" customHeight="1" x14ac:dyDescent="0.2">
      <c r="A699" s="249">
        <v>138</v>
      </c>
      <c r="B699" s="250" t="s">
        <v>2079</v>
      </c>
      <c r="C699" s="254">
        <v>43.045317508883819</v>
      </c>
      <c r="D699" s="284">
        <v>1975</v>
      </c>
      <c r="E699" s="277">
        <v>2025</v>
      </c>
      <c r="F699" s="254">
        <v>1610697.83</v>
      </c>
      <c r="G699" s="256">
        <v>8122066.8600000003</v>
      </c>
      <c r="H699" s="258">
        <v>0</v>
      </c>
      <c r="I699" s="256">
        <v>0</v>
      </c>
      <c r="J699" s="256">
        <v>0</v>
      </c>
      <c r="K699" s="256">
        <v>0</v>
      </c>
      <c r="L699" s="256">
        <v>0</v>
      </c>
      <c r="M699" s="256">
        <v>0</v>
      </c>
      <c r="N699" s="258"/>
      <c r="O699" s="258">
        <v>0</v>
      </c>
      <c r="P699" s="258"/>
      <c r="Q699" s="258">
        <v>0</v>
      </c>
      <c r="R699" s="258"/>
      <c r="S699" s="258">
        <v>0</v>
      </c>
      <c r="T699" s="249">
        <v>0</v>
      </c>
      <c r="U699" s="258">
        <v>0</v>
      </c>
      <c r="V699" s="276" t="s">
        <v>234</v>
      </c>
      <c r="W699" s="258">
        <v>919</v>
      </c>
      <c r="X699" s="258">
        <v>7756573.8499999996</v>
      </c>
      <c r="Y699" s="275">
        <v>0</v>
      </c>
      <c r="Z699" s="275">
        <v>0</v>
      </c>
      <c r="AA699" s="275">
        <v>0</v>
      </c>
      <c r="AB699" s="275">
        <v>0</v>
      </c>
      <c r="AC699" s="275">
        <v>0</v>
      </c>
      <c r="AD699" s="275">
        <v>0</v>
      </c>
      <c r="AE699" s="275">
        <v>0</v>
      </c>
      <c r="AF699" s="275">
        <v>0</v>
      </c>
      <c r="AG699" s="275">
        <v>0</v>
      </c>
      <c r="AH699" s="275">
        <v>0</v>
      </c>
      <c r="AI699" s="275">
        <v>0</v>
      </c>
      <c r="AJ699" s="275">
        <v>243662.01</v>
      </c>
      <c r="AK699" s="275">
        <v>121831</v>
      </c>
      <c r="AL699" s="275">
        <v>0</v>
      </c>
    </row>
    <row r="700" spans="1:38" s="38" customFormat="1" ht="12" hidden="1" customHeight="1" x14ac:dyDescent="0.2">
      <c r="A700" s="249">
        <v>139</v>
      </c>
      <c r="B700" s="250" t="s">
        <v>2081</v>
      </c>
      <c r="C700" s="254">
        <v>39.412173747939484</v>
      </c>
      <c r="D700" s="284">
        <v>1970</v>
      </c>
      <c r="E700" s="277">
        <v>2025</v>
      </c>
      <c r="F700" s="254">
        <v>1937359.43</v>
      </c>
      <c r="G700" s="256">
        <v>9359378.4600000009</v>
      </c>
      <c r="H700" s="258">
        <v>0</v>
      </c>
      <c r="I700" s="256">
        <v>0</v>
      </c>
      <c r="J700" s="256">
        <v>0</v>
      </c>
      <c r="K700" s="256">
        <v>0</v>
      </c>
      <c r="L700" s="256">
        <v>0</v>
      </c>
      <c r="M700" s="256">
        <v>0</v>
      </c>
      <c r="N700" s="258"/>
      <c r="O700" s="258">
        <v>0</v>
      </c>
      <c r="P700" s="258"/>
      <c r="Q700" s="258">
        <v>0</v>
      </c>
      <c r="R700" s="258"/>
      <c r="S700" s="258">
        <v>0</v>
      </c>
      <c r="T700" s="249">
        <v>0</v>
      </c>
      <c r="U700" s="258">
        <v>0</v>
      </c>
      <c r="V700" s="276" t="s">
        <v>234</v>
      </c>
      <c r="W700" s="258">
        <v>1059</v>
      </c>
      <c r="X700" s="258">
        <v>8938206.4299999997</v>
      </c>
      <c r="Y700" s="275">
        <v>0</v>
      </c>
      <c r="Z700" s="275">
        <v>0</v>
      </c>
      <c r="AA700" s="275">
        <v>0</v>
      </c>
      <c r="AB700" s="275">
        <v>0</v>
      </c>
      <c r="AC700" s="275">
        <v>0</v>
      </c>
      <c r="AD700" s="275">
        <v>0</v>
      </c>
      <c r="AE700" s="275">
        <v>0</v>
      </c>
      <c r="AF700" s="275">
        <v>0</v>
      </c>
      <c r="AG700" s="275">
        <v>0</v>
      </c>
      <c r="AH700" s="275">
        <v>0</v>
      </c>
      <c r="AI700" s="275">
        <v>0</v>
      </c>
      <c r="AJ700" s="275">
        <v>280781.34999999998</v>
      </c>
      <c r="AK700" s="275">
        <v>140390.68</v>
      </c>
      <c r="AL700" s="275">
        <v>0</v>
      </c>
    </row>
    <row r="701" spans="1:38" s="38" customFormat="1" ht="12" hidden="1" customHeight="1" x14ac:dyDescent="0.2">
      <c r="A701" s="249">
        <v>140</v>
      </c>
      <c r="B701" s="250" t="s">
        <v>2083</v>
      </c>
      <c r="C701" s="254">
        <v>36.350242439410998</v>
      </c>
      <c r="D701" s="284">
        <v>1989</v>
      </c>
      <c r="E701" s="277">
        <v>2025</v>
      </c>
      <c r="F701" s="254">
        <v>2151986.2200000002</v>
      </c>
      <c r="G701" s="256">
        <v>15223351.65</v>
      </c>
      <c r="H701" s="258">
        <v>0</v>
      </c>
      <c r="I701" s="256">
        <v>0</v>
      </c>
      <c r="J701" s="256">
        <v>0</v>
      </c>
      <c r="K701" s="256">
        <v>0</v>
      </c>
      <c r="L701" s="256">
        <v>0</v>
      </c>
      <c r="M701" s="256">
        <v>0</v>
      </c>
      <c r="N701" s="258"/>
      <c r="O701" s="258">
        <v>0</v>
      </c>
      <c r="P701" s="258"/>
      <c r="Q701" s="258">
        <v>0</v>
      </c>
      <c r="R701" s="258"/>
      <c r="S701" s="258">
        <v>0</v>
      </c>
      <c r="T701" s="249">
        <v>0</v>
      </c>
      <c r="U701" s="258">
        <v>0</v>
      </c>
      <c r="V701" s="276" t="s">
        <v>234</v>
      </c>
      <c r="W701" s="258">
        <v>1722.5</v>
      </c>
      <c r="X701" s="258">
        <v>14538300.83</v>
      </c>
      <c r="Y701" s="275">
        <v>0</v>
      </c>
      <c r="Z701" s="275">
        <v>0</v>
      </c>
      <c r="AA701" s="275">
        <v>0</v>
      </c>
      <c r="AB701" s="275">
        <v>0</v>
      </c>
      <c r="AC701" s="275">
        <v>0</v>
      </c>
      <c r="AD701" s="275">
        <v>0</v>
      </c>
      <c r="AE701" s="275">
        <v>0</v>
      </c>
      <c r="AF701" s="275">
        <v>0</v>
      </c>
      <c r="AG701" s="275">
        <v>0</v>
      </c>
      <c r="AH701" s="275">
        <v>0</v>
      </c>
      <c r="AI701" s="275">
        <v>0</v>
      </c>
      <c r="AJ701" s="275">
        <v>456700.55</v>
      </c>
      <c r="AK701" s="275">
        <v>228350.27</v>
      </c>
      <c r="AL701" s="275">
        <v>0</v>
      </c>
    </row>
    <row r="702" spans="1:38" s="38" customFormat="1" ht="12" hidden="1" customHeight="1" x14ac:dyDescent="0.2">
      <c r="A702" s="249">
        <v>141</v>
      </c>
      <c r="B702" s="250" t="s">
        <v>2087</v>
      </c>
      <c r="C702" s="254">
        <v>80.530065793266743</v>
      </c>
      <c r="D702" s="284">
        <v>1952</v>
      </c>
      <c r="E702" s="277">
        <v>2025</v>
      </c>
      <c r="F702" s="254">
        <v>410136.41</v>
      </c>
      <c r="G702" s="256">
        <v>5774518</v>
      </c>
      <c r="H702" s="258">
        <v>0</v>
      </c>
      <c r="I702" s="256">
        <v>0</v>
      </c>
      <c r="J702" s="256">
        <v>0</v>
      </c>
      <c r="K702" s="256">
        <v>0</v>
      </c>
      <c r="L702" s="256">
        <v>0</v>
      </c>
      <c r="M702" s="256">
        <v>0</v>
      </c>
      <c r="N702" s="258"/>
      <c r="O702" s="258">
        <v>0</v>
      </c>
      <c r="P702" s="258"/>
      <c r="Q702" s="258">
        <v>0</v>
      </c>
      <c r="R702" s="258"/>
      <c r="S702" s="258">
        <v>0</v>
      </c>
      <c r="T702" s="249">
        <v>0</v>
      </c>
      <c r="U702" s="258">
        <v>0</v>
      </c>
      <c r="V702" s="276" t="s">
        <v>235</v>
      </c>
      <c r="W702" s="258">
        <v>760</v>
      </c>
      <c r="X702" s="258">
        <v>5514664.6900000004</v>
      </c>
      <c r="Y702" s="275">
        <v>0</v>
      </c>
      <c r="Z702" s="275">
        <v>0</v>
      </c>
      <c r="AA702" s="275">
        <v>0</v>
      </c>
      <c r="AB702" s="275">
        <v>0</v>
      </c>
      <c r="AC702" s="275">
        <v>0</v>
      </c>
      <c r="AD702" s="275">
        <v>0</v>
      </c>
      <c r="AE702" s="275">
        <v>0</v>
      </c>
      <c r="AF702" s="275">
        <v>0</v>
      </c>
      <c r="AG702" s="275">
        <v>0</v>
      </c>
      <c r="AH702" s="275">
        <v>0</v>
      </c>
      <c r="AI702" s="275">
        <v>0</v>
      </c>
      <c r="AJ702" s="275">
        <v>173235.54</v>
      </c>
      <c r="AK702" s="275">
        <v>86617.77</v>
      </c>
      <c r="AL702" s="275">
        <v>0</v>
      </c>
    </row>
    <row r="703" spans="1:38" s="38" customFormat="1" ht="12" hidden="1" customHeight="1" x14ac:dyDescent="0.2">
      <c r="A703" s="249">
        <v>142</v>
      </c>
      <c r="B703" s="250" t="s">
        <v>2089</v>
      </c>
      <c r="C703" s="254">
        <v>72.558570195627155</v>
      </c>
      <c r="D703" s="284">
        <v>1996</v>
      </c>
      <c r="E703" s="277">
        <v>2025</v>
      </c>
      <c r="F703" s="254">
        <v>321022.39</v>
      </c>
      <c r="G703" s="256">
        <v>4860867.01</v>
      </c>
      <c r="H703" s="258">
        <v>0</v>
      </c>
      <c r="I703" s="256">
        <v>0</v>
      </c>
      <c r="J703" s="256">
        <v>0</v>
      </c>
      <c r="K703" s="256">
        <v>0</v>
      </c>
      <c r="L703" s="256">
        <v>0</v>
      </c>
      <c r="M703" s="256">
        <v>0</v>
      </c>
      <c r="N703" s="258"/>
      <c r="O703" s="258">
        <v>0</v>
      </c>
      <c r="P703" s="258"/>
      <c r="Q703" s="258">
        <v>0</v>
      </c>
      <c r="R703" s="258"/>
      <c r="S703" s="258">
        <v>0</v>
      </c>
      <c r="T703" s="249">
        <v>0</v>
      </c>
      <c r="U703" s="258">
        <v>0</v>
      </c>
      <c r="V703" s="276" t="s">
        <v>234</v>
      </c>
      <c r="W703" s="258">
        <v>550</v>
      </c>
      <c r="X703" s="258">
        <v>4642127.99</v>
      </c>
      <c r="Y703" s="275">
        <v>0</v>
      </c>
      <c r="Z703" s="275">
        <v>0</v>
      </c>
      <c r="AA703" s="275">
        <v>0</v>
      </c>
      <c r="AB703" s="275">
        <v>0</v>
      </c>
      <c r="AC703" s="275">
        <v>0</v>
      </c>
      <c r="AD703" s="275">
        <v>0</v>
      </c>
      <c r="AE703" s="275">
        <v>0</v>
      </c>
      <c r="AF703" s="275">
        <v>0</v>
      </c>
      <c r="AG703" s="275">
        <v>0</v>
      </c>
      <c r="AH703" s="275">
        <v>0</v>
      </c>
      <c r="AI703" s="275">
        <v>0</v>
      </c>
      <c r="AJ703" s="275">
        <v>145826.01</v>
      </c>
      <c r="AK703" s="275">
        <v>72913.009999999995</v>
      </c>
      <c r="AL703" s="275">
        <v>0</v>
      </c>
    </row>
    <row r="704" spans="1:38" s="38" customFormat="1" ht="12" hidden="1" customHeight="1" x14ac:dyDescent="0.2">
      <c r="A704" s="249">
        <v>143</v>
      </c>
      <c r="B704" s="250" t="s">
        <v>2092</v>
      </c>
      <c r="C704" s="254">
        <v>43.64407294684576</v>
      </c>
      <c r="D704" s="284">
        <v>1963</v>
      </c>
      <c r="E704" s="277">
        <v>2025</v>
      </c>
      <c r="F704" s="254">
        <v>1772307.68</v>
      </c>
      <c r="G704" s="256">
        <v>8519774.1500000004</v>
      </c>
      <c r="H704" s="258">
        <v>0</v>
      </c>
      <c r="I704" s="256">
        <v>0</v>
      </c>
      <c r="J704" s="256">
        <v>0</v>
      </c>
      <c r="K704" s="256">
        <v>0</v>
      </c>
      <c r="L704" s="256">
        <v>0</v>
      </c>
      <c r="M704" s="256">
        <v>0</v>
      </c>
      <c r="N704" s="258"/>
      <c r="O704" s="258">
        <v>0</v>
      </c>
      <c r="P704" s="258"/>
      <c r="Q704" s="258">
        <v>0</v>
      </c>
      <c r="R704" s="258"/>
      <c r="S704" s="258">
        <v>0</v>
      </c>
      <c r="T704" s="249">
        <v>0</v>
      </c>
      <c r="U704" s="258">
        <v>0</v>
      </c>
      <c r="V704" s="276" t="s">
        <v>234</v>
      </c>
      <c r="W704" s="258">
        <v>964</v>
      </c>
      <c r="X704" s="258">
        <v>8136384.3200000003</v>
      </c>
      <c r="Y704" s="275">
        <v>0</v>
      </c>
      <c r="Z704" s="275">
        <v>0</v>
      </c>
      <c r="AA704" s="275">
        <v>0</v>
      </c>
      <c r="AB704" s="275">
        <v>0</v>
      </c>
      <c r="AC704" s="275">
        <v>0</v>
      </c>
      <c r="AD704" s="275">
        <v>0</v>
      </c>
      <c r="AE704" s="275">
        <v>0</v>
      </c>
      <c r="AF704" s="275">
        <v>0</v>
      </c>
      <c r="AG704" s="275">
        <v>0</v>
      </c>
      <c r="AH704" s="275">
        <v>0</v>
      </c>
      <c r="AI704" s="275">
        <v>0</v>
      </c>
      <c r="AJ704" s="275">
        <v>255593.22</v>
      </c>
      <c r="AK704" s="275">
        <v>127796.61</v>
      </c>
      <c r="AL704" s="275">
        <v>0</v>
      </c>
    </row>
    <row r="705" spans="1:38" s="38" customFormat="1" ht="12" hidden="1" customHeight="1" x14ac:dyDescent="0.2">
      <c r="A705" s="249">
        <v>144</v>
      </c>
      <c r="B705" s="250" t="s">
        <v>2093</v>
      </c>
      <c r="C705" s="254">
        <v>50.046585228978245</v>
      </c>
      <c r="D705" s="284">
        <v>1962</v>
      </c>
      <c r="E705" s="277">
        <v>2025</v>
      </c>
      <c r="F705" s="254">
        <v>1483224.35</v>
      </c>
      <c r="G705" s="256">
        <v>8342658.9000000004</v>
      </c>
      <c r="H705" s="258">
        <v>0</v>
      </c>
      <c r="I705" s="256">
        <v>0</v>
      </c>
      <c r="J705" s="256">
        <v>0</v>
      </c>
      <c r="K705" s="256">
        <v>0</v>
      </c>
      <c r="L705" s="256">
        <v>0</v>
      </c>
      <c r="M705" s="256">
        <v>0</v>
      </c>
      <c r="N705" s="258"/>
      <c r="O705" s="258">
        <v>0</v>
      </c>
      <c r="P705" s="258"/>
      <c r="Q705" s="258">
        <v>0</v>
      </c>
      <c r="R705" s="258"/>
      <c r="S705" s="258">
        <v>0</v>
      </c>
      <c r="T705" s="249">
        <v>0</v>
      </c>
      <c r="U705" s="258">
        <v>0</v>
      </c>
      <c r="V705" s="276" t="s">
        <v>235</v>
      </c>
      <c r="W705" s="258">
        <v>1098</v>
      </c>
      <c r="X705" s="258">
        <v>7967239.25</v>
      </c>
      <c r="Y705" s="275">
        <v>0</v>
      </c>
      <c r="Z705" s="275">
        <v>0</v>
      </c>
      <c r="AA705" s="275">
        <v>0</v>
      </c>
      <c r="AB705" s="275">
        <v>0</v>
      </c>
      <c r="AC705" s="275">
        <v>0</v>
      </c>
      <c r="AD705" s="275">
        <v>0</v>
      </c>
      <c r="AE705" s="275">
        <v>0</v>
      </c>
      <c r="AF705" s="275">
        <v>0</v>
      </c>
      <c r="AG705" s="275">
        <v>0</v>
      </c>
      <c r="AH705" s="275">
        <v>0</v>
      </c>
      <c r="AI705" s="275">
        <v>0</v>
      </c>
      <c r="AJ705" s="275">
        <v>250279.77</v>
      </c>
      <c r="AK705" s="275">
        <v>125139.88</v>
      </c>
      <c r="AL705" s="275">
        <v>0</v>
      </c>
    </row>
    <row r="706" spans="1:38" s="38" customFormat="1" ht="12" hidden="1" customHeight="1" x14ac:dyDescent="0.2">
      <c r="A706" s="249">
        <v>145</v>
      </c>
      <c r="B706" s="250" t="s">
        <v>2095</v>
      </c>
      <c r="C706" s="254">
        <v>21.077865425879281</v>
      </c>
      <c r="D706" s="284">
        <v>1988</v>
      </c>
      <c r="E706" s="277">
        <v>2025</v>
      </c>
      <c r="F706" s="254">
        <v>1210079.92</v>
      </c>
      <c r="G706" s="256">
        <v>5728752.71</v>
      </c>
      <c r="H706" s="258">
        <v>0</v>
      </c>
      <c r="I706" s="256">
        <v>0</v>
      </c>
      <c r="J706" s="256">
        <v>0</v>
      </c>
      <c r="K706" s="256">
        <v>0</v>
      </c>
      <c r="L706" s="256">
        <v>0</v>
      </c>
      <c r="M706" s="256">
        <v>0</v>
      </c>
      <c r="N706" s="258"/>
      <c r="O706" s="258">
        <v>0</v>
      </c>
      <c r="P706" s="258"/>
      <c r="Q706" s="258">
        <v>0</v>
      </c>
      <c r="R706" s="258"/>
      <c r="S706" s="258">
        <v>0</v>
      </c>
      <c r="T706" s="249">
        <v>0</v>
      </c>
      <c r="U706" s="258">
        <v>0</v>
      </c>
      <c r="V706" s="276" t="s">
        <v>234</v>
      </c>
      <c r="W706" s="258">
        <v>648.20000000000005</v>
      </c>
      <c r="X706" s="258">
        <v>5470958.8399999999</v>
      </c>
      <c r="Y706" s="275">
        <v>0</v>
      </c>
      <c r="Z706" s="275">
        <v>0</v>
      </c>
      <c r="AA706" s="275">
        <v>0</v>
      </c>
      <c r="AB706" s="275">
        <v>0</v>
      </c>
      <c r="AC706" s="275">
        <v>0</v>
      </c>
      <c r="AD706" s="275">
        <v>0</v>
      </c>
      <c r="AE706" s="275">
        <v>0</v>
      </c>
      <c r="AF706" s="275">
        <v>0</v>
      </c>
      <c r="AG706" s="275">
        <v>0</v>
      </c>
      <c r="AH706" s="275">
        <v>0</v>
      </c>
      <c r="AI706" s="275">
        <v>0</v>
      </c>
      <c r="AJ706" s="275">
        <v>171862.58</v>
      </c>
      <c r="AK706" s="275">
        <v>85931.29</v>
      </c>
      <c r="AL706" s="275">
        <v>0</v>
      </c>
    </row>
    <row r="707" spans="1:38" s="38" customFormat="1" ht="12" hidden="1" customHeight="1" x14ac:dyDescent="0.2">
      <c r="A707" s="249">
        <v>146</v>
      </c>
      <c r="B707" s="250" t="s">
        <v>2097</v>
      </c>
      <c r="C707" s="254">
        <v>21.916659384103205</v>
      </c>
      <c r="D707" s="284">
        <v>1988</v>
      </c>
      <c r="E707" s="277">
        <v>2025</v>
      </c>
      <c r="F707" s="254">
        <v>1797683.91</v>
      </c>
      <c r="G707" s="256">
        <v>8749560.5999999996</v>
      </c>
      <c r="H707" s="258">
        <v>0</v>
      </c>
      <c r="I707" s="256">
        <v>0</v>
      </c>
      <c r="J707" s="256">
        <v>0</v>
      </c>
      <c r="K707" s="256">
        <v>0</v>
      </c>
      <c r="L707" s="256">
        <v>0</v>
      </c>
      <c r="M707" s="256">
        <v>0</v>
      </c>
      <c r="N707" s="258"/>
      <c r="O707" s="258">
        <v>0</v>
      </c>
      <c r="P707" s="258"/>
      <c r="Q707" s="258">
        <v>0</v>
      </c>
      <c r="R707" s="258"/>
      <c r="S707" s="258">
        <v>0</v>
      </c>
      <c r="T707" s="249">
        <v>0</v>
      </c>
      <c r="U707" s="258">
        <v>0</v>
      </c>
      <c r="V707" s="276" t="s">
        <v>234</v>
      </c>
      <c r="W707" s="258">
        <v>990</v>
      </c>
      <c r="X707" s="258">
        <v>8355830.3700000001</v>
      </c>
      <c r="Y707" s="275">
        <v>0</v>
      </c>
      <c r="Z707" s="275">
        <v>0</v>
      </c>
      <c r="AA707" s="275">
        <v>0</v>
      </c>
      <c r="AB707" s="275">
        <v>0</v>
      </c>
      <c r="AC707" s="275">
        <v>0</v>
      </c>
      <c r="AD707" s="275">
        <v>0</v>
      </c>
      <c r="AE707" s="275">
        <v>0</v>
      </c>
      <c r="AF707" s="275">
        <v>0</v>
      </c>
      <c r="AG707" s="275">
        <v>0</v>
      </c>
      <c r="AH707" s="275">
        <v>0</v>
      </c>
      <c r="AI707" s="275">
        <v>0</v>
      </c>
      <c r="AJ707" s="275">
        <v>262486.82</v>
      </c>
      <c r="AK707" s="275">
        <v>131243.41</v>
      </c>
      <c r="AL707" s="275">
        <v>0</v>
      </c>
    </row>
    <row r="708" spans="1:38" s="38" customFormat="1" ht="12" hidden="1" customHeight="1" x14ac:dyDescent="0.2">
      <c r="A708" s="249">
        <v>147</v>
      </c>
      <c r="B708" s="250" t="s">
        <v>2100</v>
      </c>
      <c r="C708" s="254">
        <v>63.771874600127958</v>
      </c>
      <c r="D708" s="284">
        <v>1987</v>
      </c>
      <c r="E708" s="277">
        <v>2025</v>
      </c>
      <c r="F708" s="254">
        <v>254104.15</v>
      </c>
      <c r="G708" s="256">
        <v>3244367.35</v>
      </c>
      <c r="H708" s="258">
        <v>0</v>
      </c>
      <c r="I708" s="256">
        <v>0</v>
      </c>
      <c r="J708" s="256">
        <v>0</v>
      </c>
      <c r="K708" s="256">
        <v>0</v>
      </c>
      <c r="L708" s="256">
        <v>0</v>
      </c>
      <c r="M708" s="256">
        <v>0</v>
      </c>
      <c r="N708" s="258"/>
      <c r="O708" s="258">
        <v>0</v>
      </c>
      <c r="P708" s="258"/>
      <c r="Q708" s="258">
        <v>0</v>
      </c>
      <c r="R708" s="258"/>
      <c r="S708" s="258">
        <v>0</v>
      </c>
      <c r="T708" s="249">
        <v>0</v>
      </c>
      <c r="U708" s="258">
        <v>0</v>
      </c>
      <c r="V708" s="276" t="s">
        <v>235</v>
      </c>
      <c r="W708" s="258">
        <v>427</v>
      </c>
      <c r="X708" s="258">
        <v>3098370.82</v>
      </c>
      <c r="Y708" s="275">
        <v>0</v>
      </c>
      <c r="Z708" s="275">
        <v>0</v>
      </c>
      <c r="AA708" s="275">
        <v>0</v>
      </c>
      <c r="AB708" s="275">
        <v>0</v>
      </c>
      <c r="AC708" s="275">
        <v>0</v>
      </c>
      <c r="AD708" s="275">
        <v>0</v>
      </c>
      <c r="AE708" s="275">
        <v>0</v>
      </c>
      <c r="AF708" s="275">
        <v>0</v>
      </c>
      <c r="AG708" s="275">
        <v>0</v>
      </c>
      <c r="AH708" s="275">
        <v>0</v>
      </c>
      <c r="AI708" s="275">
        <v>0</v>
      </c>
      <c r="AJ708" s="275">
        <v>97331.02</v>
      </c>
      <c r="AK708" s="275">
        <v>48665.51</v>
      </c>
      <c r="AL708" s="275">
        <v>0</v>
      </c>
    </row>
    <row r="709" spans="1:38" s="38" customFormat="1" ht="12" hidden="1" customHeight="1" x14ac:dyDescent="0.2">
      <c r="A709" s="249">
        <v>148</v>
      </c>
      <c r="B709" s="250" t="s">
        <v>2101</v>
      </c>
      <c r="C709" s="254">
        <v>134.18098372257609</v>
      </c>
      <c r="D709" s="284">
        <v>1961</v>
      </c>
      <c r="E709" s="277">
        <v>2025</v>
      </c>
      <c r="F709" s="254">
        <v>80222.73</v>
      </c>
      <c r="G709" s="256">
        <v>2355395.4900000002</v>
      </c>
      <c r="H709" s="258">
        <v>0</v>
      </c>
      <c r="I709" s="256">
        <v>0</v>
      </c>
      <c r="J709" s="256">
        <v>0</v>
      </c>
      <c r="K709" s="256">
        <v>0</v>
      </c>
      <c r="L709" s="256">
        <v>0</v>
      </c>
      <c r="M709" s="256">
        <v>0</v>
      </c>
      <c r="N709" s="258"/>
      <c r="O709" s="258">
        <v>0</v>
      </c>
      <c r="P709" s="258"/>
      <c r="Q709" s="258">
        <v>0</v>
      </c>
      <c r="R709" s="258"/>
      <c r="S709" s="258">
        <v>0</v>
      </c>
      <c r="T709" s="249">
        <v>0</v>
      </c>
      <c r="U709" s="258">
        <v>0</v>
      </c>
      <c r="V709" s="276" t="s">
        <v>235</v>
      </c>
      <c r="W709" s="258">
        <v>310</v>
      </c>
      <c r="X709" s="258">
        <v>2249402.7000000002</v>
      </c>
      <c r="Y709" s="275">
        <v>0</v>
      </c>
      <c r="Z709" s="275">
        <v>0</v>
      </c>
      <c r="AA709" s="275">
        <v>0</v>
      </c>
      <c r="AB709" s="275">
        <v>0</v>
      </c>
      <c r="AC709" s="275">
        <v>0</v>
      </c>
      <c r="AD709" s="275">
        <v>0</v>
      </c>
      <c r="AE709" s="275">
        <v>0</v>
      </c>
      <c r="AF709" s="275">
        <v>0</v>
      </c>
      <c r="AG709" s="275">
        <v>0</v>
      </c>
      <c r="AH709" s="275">
        <v>0</v>
      </c>
      <c r="AI709" s="275">
        <v>0</v>
      </c>
      <c r="AJ709" s="275">
        <v>70661.86</v>
      </c>
      <c r="AK709" s="275">
        <v>35330.93</v>
      </c>
      <c r="AL709" s="275">
        <v>0</v>
      </c>
    </row>
    <row r="710" spans="1:38" s="38" customFormat="1" ht="12" hidden="1" customHeight="1" x14ac:dyDescent="0.2">
      <c r="A710" s="249">
        <v>149</v>
      </c>
      <c r="B710" s="250" t="s">
        <v>2102</v>
      </c>
      <c r="C710" s="254">
        <v>74.543600341224149</v>
      </c>
      <c r="D710" s="284">
        <v>1986</v>
      </c>
      <c r="E710" s="277">
        <v>2025</v>
      </c>
      <c r="F710" s="254">
        <v>225423.32</v>
      </c>
      <c r="G710" s="256">
        <v>3720772.74</v>
      </c>
      <c r="H710" s="258">
        <v>0</v>
      </c>
      <c r="I710" s="256">
        <v>0</v>
      </c>
      <c r="J710" s="256">
        <v>0</v>
      </c>
      <c r="K710" s="256">
        <v>0</v>
      </c>
      <c r="L710" s="256">
        <v>0</v>
      </c>
      <c r="M710" s="256">
        <v>0</v>
      </c>
      <c r="N710" s="258"/>
      <c r="O710" s="258">
        <v>0</v>
      </c>
      <c r="P710" s="258"/>
      <c r="Q710" s="258">
        <v>0</v>
      </c>
      <c r="R710" s="258"/>
      <c r="S710" s="258">
        <v>0</v>
      </c>
      <c r="T710" s="249">
        <v>0</v>
      </c>
      <c r="U710" s="258">
        <v>0</v>
      </c>
      <c r="V710" s="276" t="s">
        <v>234</v>
      </c>
      <c r="W710" s="258">
        <v>421</v>
      </c>
      <c r="X710" s="258">
        <v>3553337.97</v>
      </c>
      <c r="Y710" s="275">
        <v>0</v>
      </c>
      <c r="Z710" s="275">
        <v>0</v>
      </c>
      <c r="AA710" s="275">
        <v>0</v>
      </c>
      <c r="AB710" s="275">
        <v>0</v>
      </c>
      <c r="AC710" s="275">
        <v>0</v>
      </c>
      <c r="AD710" s="275">
        <v>0</v>
      </c>
      <c r="AE710" s="275">
        <v>0</v>
      </c>
      <c r="AF710" s="275">
        <v>0</v>
      </c>
      <c r="AG710" s="275">
        <v>0</v>
      </c>
      <c r="AH710" s="275">
        <v>0</v>
      </c>
      <c r="AI710" s="275">
        <v>0</v>
      </c>
      <c r="AJ710" s="275">
        <v>111623.18</v>
      </c>
      <c r="AK710" s="275">
        <v>55811.59</v>
      </c>
      <c r="AL710" s="275">
        <v>0</v>
      </c>
    </row>
    <row r="711" spans="1:38" s="38" customFormat="1" ht="12" hidden="1" customHeight="1" x14ac:dyDescent="0.2">
      <c r="A711" s="249">
        <v>150</v>
      </c>
      <c r="B711" s="250" t="s">
        <v>2103</v>
      </c>
      <c r="C711" s="254">
        <v>23.403495653263189</v>
      </c>
      <c r="D711" s="284">
        <v>1990</v>
      </c>
      <c r="E711" s="277">
        <v>2025</v>
      </c>
      <c r="F711" s="254">
        <v>2165492.6</v>
      </c>
      <c r="G711" s="256">
        <v>11506997.890000001</v>
      </c>
      <c r="H711" s="258">
        <v>0</v>
      </c>
      <c r="I711" s="256">
        <v>0</v>
      </c>
      <c r="J711" s="256">
        <v>0</v>
      </c>
      <c r="K711" s="256">
        <v>0</v>
      </c>
      <c r="L711" s="256">
        <v>0</v>
      </c>
      <c r="M711" s="256">
        <v>0</v>
      </c>
      <c r="N711" s="258"/>
      <c r="O711" s="258">
        <v>0</v>
      </c>
      <c r="P711" s="258"/>
      <c r="Q711" s="258">
        <v>0</v>
      </c>
      <c r="R711" s="258"/>
      <c r="S711" s="258">
        <v>0</v>
      </c>
      <c r="T711" s="249">
        <v>0</v>
      </c>
      <c r="U711" s="258">
        <v>0</v>
      </c>
      <c r="V711" s="276" t="s">
        <v>234</v>
      </c>
      <c r="W711" s="258">
        <v>1302</v>
      </c>
      <c r="X711" s="258">
        <v>10989182.98</v>
      </c>
      <c r="Y711" s="275">
        <v>0</v>
      </c>
      <c r="Z711" s="275">
        <v>0</v>
      </c>
      <c r="AA711" s="275">
        <v>0</v>
      </c>
      <c r="AB711" s="275">
        <v>0</v>
      </c>
      <c r="AC711" s="275">
        <v>0</v>
      </c>
      <c r="AD711" s="275">
        <v>0</v>
      </c>
      <c r="AE711" s="275">
        <v>0</v>
      </c>
      <c r="AF711" s="275">
        <v>0</v>
      </c>
      <c r="AG711" s="275">
        <v>0</v>
      </c>
      <c r="AH711" s="275">
        <v>0</v>
      </c>
      <c r="AI711" s="275">
        <v>0</v>
      </c>
      <c r="AJ711" s="275">
        <v>345209.94</v>
      </c>
      <c r="AK711" s="275">
        <v>172604.97</v>
      </c>
      <c r="AL711" s="275">
        <v>0</v>
      </c>
    </row>
    <row r="712" spans="1:38" s="38" customFormat="1" ht="12" hidden="1" customHeight="1" x14ac:dyDescent="0.2">
      <c r="A712" s="249">
        <v>151</v>
      </c>
      <c r="B712" s="250" t="s">
        <v>2104</v>
      </c>
      <c r="C712" s="254">
        <v>27.693678463006332</v>
      </c>
      <c r="D712" s="284">
        <v>1995</v>
      </c>
      <c r="E712" s="277">
        <v>2025</v>
      </c>
      <c r="F712" s="254">
        <v>589834.13</v>
      </c>
      <c r="G712" s="256">
        <v>3782638.32</v>
      </c>
      <c r="H712" s="258">
        <v>0</v>
      </c>
      <c r="I712" s="256">
        <v>0</v>
      </c>
      <c r="J712" s="256">
        <v>0</v>
      </c>
      <c r="K712" s="256">
        <v>0</v>
      </c>
      <c r="L712" s="256">
        <v>0</v>
      </c>
      <c r="M712" s="256">
        <v>0</v>
      </c>
      <c r="N712" s="258"/>
      <c r="O712" s="258">
        <v>0</v>
      </c>
      <c r="P712" s="258"/>
      <c r="Q712" s="258">
        <v>0</v>
      </c>
      <c r="R712" s="258"/>
      <c r="S712" s="258">
        <v>0</v>
      </c>
      <c r="T712" s="249">
        <v>0</v>
      </c>
      <c r="U712" s="258">
        <v>0</v>
      </c>
      <c r="V712" s="276" t="s">
        <v>234</v>
      </c>
      <c r="W712" s="258">
        <v>428</v>
      </c>
      <c r="X712" s="258">
        <v>3612419.6</v>
      </c>
      <c r="Y712" s="275">
        <v>0</v>
      </c>
      <c r="Z712" s="275">
        <v>0</v>
      </c>
      <c r="AA712" s="275">
        <v>0</v>
      </c>
      <c r="AB712" s="275">
        <v>0</v>
      </c>
      <c r="AC712" s="275">
        <v>0</v>
      </c>
      <c r="AD712" s="275">
        <v>0</v>
      </c>
      <c r="AE712" s="275">
        <v>0</v>
      </c>
      <c r="AF712" s="275">
        <v>0</v>
      </c>
      <c r="AG712" s="275">
        <v>0</v>
      </c>
      <c r="AH712" s="275">
        <v>0</v>
      </c>
      <c r="AI712" s="275">
        <v>0</v>
      </c>
      <c r="AJ712" s="275">
        <v>113479.15</v>
      </c>
      <c r="AK712" s="275">
        <v>56739.57</v>
      </c>
      <c r="AL712" s="275">
        <v>0</v>
      </c>
    </row>
    <row r="713" spans="1:38" s="38" customFormat="1" ht="12" hidden="1" customHeight="1" x14ac:dyDescent="0.2">
      <c r="A713" s="249">
        <v>152</v>
      </c>
      <c r="B713" s="250" t="s">
        <v>2105</v>
      </c>
      <c r="C713" s="254">
        <v>34.344799861111113</v>
      </c>
      <c r="D713" s="284">
        <v>2002</v>
      </c>
      <c r="E713" s="277">
        <v>2025</v>
      </c>
      <c r="F713" s="254">
        <v>1156122.6499999999</v>
      </c>
      <c r="G713" s="256">
        <v>11047425.01</v>
      </c>
      <c r="H713" s="258">
        <v>0</v>
      </c>
      <c r="I713" s="256">
        <v>0</v>
      </c>
      <c r="J713" s="256">
        <v>0</v>
      </c>
      <c r="K713" s="256">
        <v>0</v>
      </c>
      <c r="L713" s="256">
        <v>0</v>
      </c>
      <c r="M713" s="256">
        <v>0</v>
      </c>
      <c r="N713" s="258"/>
      <c r="O713" s="258">
        <v>0</v>
      </c>
      <c r="P713" s="258"/>
      <c r="Q713" s="258">
        <v>0</v>
      </c>
      <c r="R713" s="258"/>
      <c r="S713" s="258">
        <v>0</v>
      </c>
      <c r="T713" s="249">
        <v>0</v>
      </c>
      <c r="U713" s="258">
        <v>0</v>
      </c>
      <c r="V713" s="276" t="s">
        <v>234</v>
      </c>
      <c r="W713" s="258">
        <v>1250</v>
      </c>
      <c r="X713" s="258">
        <v>10550290.880000001</v>
      </c>
      <c r="Y713" s="275">
        <v>0</v>
      </c>
      <c r="Z713" s="275">
        <v>0</v>
      </c>
      <c r="AA713" s="275">
        <v>0</v>
      </c>
      <c r="AB713" s="275">
        <v>0</v>
      </c>
      <c r="AC713" s="275">
        <v>0</v>
      </c>
      <c r="AD713" s="275">
        <v>0</v>
      </c>
      <c r="AE713" s="275">
        <v>0</v>
      </c>
      <c r="AF713" s="275">
        <v>0</v>
      </c>
      <c r="AG713" s="275">
        <v>0</v>
      </c>
      <c r="AH713" s="275">
        <v>0</v>
      </c>
      <c r="AI713" s="275">
        <v>0</v>
      </c>
      <c r="AJ713" s="275">
        <v>331422.75</v>
      </c>
      <c r="AK713" s="275">
        <v>165711.38</v>
      </c>
      <c r="AL713" s="275">
        <v>0</v>
      </c>
    </row>
    <row r="714" spans="1:38" s="38" customFormat="1" ht="12" hidden="1" customHeight="1" x14ac:dyDescent="0.2">
      <c r="A714" s="249">
        <v>153</v>
      </c>
      <c r="B714" s="250" t="s">
        <v>2106</v>
      </c>
      <c r="C714" s="254">
        <v>23.956358531853912</v>
      </c>
      <c r="D714" s="284">
        <v>1999</v>
      </c>
      <c r="E714" s="277">
        <v>2025</v>
      </c>
      <c r="F714" s="254">
        <v>1688557.83</v>
      </c>
      <c r="G714" s="256">
        <v>8826450.6799999997</v>
      </c>
      <c r="H714" s="258">
        <v>0</v>
      </c>
      <c r="I714" s="256">
        <v>0</v>
      </c>
      <c r="J714" s="256">
        <v>0</v>
      </c>
      <c r="K714" s="256">
        <v>0</v>
      </c>
      <c r="L714" s="256">
        <v>0</v>
      </c>
      <c r="M714" s="256">
        <v>0</v>
      </c>
      <c r="N714" s="258"/>
      <c r="O714" s="258">
        <v>0</v>
      </c>
      <c r="P714" s="258"/>
      <c r="Q714" s="258">
        <v>0</v>
      </c>
      <c r="R714" s="258"/>
      <c r="S714" s="258">
        <v>0</v>
      </c>
      <c r="T714" s="249">
        <v>0</v>
      </c>
      <c r="U714" s="258">
        <v>0</v>
      </c>
      <c r="V714" s="276" t="s">
        <v>234</v>
      </c>
      <c r="W714" s="258">
        <v>998.7</v>
      </c>
      <c r="X714" s="258">
        <v>8429260.4000000004</v>
      </c>
      <c r="Y714" s="275">
        <v>0</v>
      </c>
      <c r="Z714" s="275">
        <v>0</v>
      </c>
      <c r="AA714" s="275">
        <v>0</v>
      </c>
      <c r="AB714" s="275">
        <v>0</v>
      </c>
      <c r="AC714" s="275">
        <v>0</v>
      </c>
      <c r="AD714" s="275">
        <v>0</v>
      </c>
      <c r="AE714" s="275">
        <v>0</v>
      </c>
      <c r="AF714" s="275">
        <v>0</v>
      </c>
      <c r="AG714" s="275">
        <v>0</v>
      </c>
      <c r="AH714" s="275">
        <v>0</v>
      </c>
      <c r="AI714" s="275">
        <v>0</v>
      </c>
      <c r="AJ714" s="275">
        <v>264793.52</v>
      </c>
      <c r="AK714" s="275">
        <v>132396.76</v>
      </c>
      <c r="AL714" s="275">
        <v>0</v>
      </c>
    </row>
    <row r="715" spans="1:38" s="38" customFormat="1" ht="12" hidden="1" customHeight="1" x14ac:dyDescent="0.2">
      <c r="A715" s="249">
        <v>154</v>
      </c>
      <c r="B715" s="250" t="s">
        <v>2107</v>
      </c>
      <c r="C715" s="254">
        <v>29.249369731053463</v>
      </c>
      <c r="D715" s="284">
        <v>1989</v>
      </c>
      <c r="E715" s="277">
        <v>2025</v>
      </c>
      <c r="F715" s="254">
        <v>1053081.53</v>
      </c>
      <c r="G715" s="256">
        <v>6451696.2000000002</v>
      </c>
      <c r="H715" s="258">
        <v>0</v>
      </c>
      <c r="I715" s="256">
        <v>0</v>
      </c>
      <c r="J715" s="256">
        <v>0</v>
      </c>
      <c r="K715" s="256">
        <v>0</v>
      </c>
      <c r="L715" s="256">
        <v>0</v>
      </c>
      <c r="M715" s="256">
        <v>0</v>
      </c>
      <c r="N715" s="258"/>
      <c r="O715" s="258">
        <v>0</v>
      </c>
      <c r="P715" s="258"/>
      <c r="Q715" s="258">
        <v>0</v>
      </c>
      <c r="R715" s="258"/>
      <c r="S715" s="258">
        <v>0</v>
      </c>
      <c r="T715" s="249">
        <v>0</v>
      </c>
      <c r="U715" s="258">
        <v>0</v>
      </c>
      <c r="V715" s="276" t="s">
        <v>234</v>
      </c>
      <c r="W715" s="258">
        <v>730</v>
      </c>
      <c r="X715" s="258">
        <v>6161369.8700000001</v>
      </c>
      <c r="Y715" s="275">
        <v>0</v>
      </c>
      <c r="Z715" s="275">
        <v>0</v>
      </c>
      <c r="AA715" s="275">
        <v>0</v>
      </c>
      <c r="AB715" s="275">
        <v>0</v>
      </c>
      <c r="AC715" s="275">
        <v>0</v>
      </c>
      <c r="AD715" s="275">
        <v>0</v>
      </c>
      <c r="AE715" s="275">
        <v>0</v>
      </c>
      <c r="AF715" s="275">
        <v>0</v>
      </c>
      <c r="AG715" s="275">
        <v>0</v>
      </c>
      <c r="AH715" s="275">
        <v>0</v>
      </c>
      <c r="AI715" s="275">
        <v>0</v>
      </c>
      <c r="AJ715" s="275">
        <v>193550.89</v>
      </c>
      <c r="AK715" s="275">
        <v>96775.44</v>
      </c>
      <c r="AL715" s="275">
        <v>0</v>
      </c>
    </row>
    <row r="716" spans="1:38" s="38" customFormat="1" ht="12" hidden="1" customHeight="1" x14ac:dyDescent="0.2">
      <c r="A716" s="249">
        <v>155</v>
      </c>
      <c r="B716" s="250" t="s">
        <v>2108</v>
      </c>
      <c r="C716" s="254">
        <v>62.088764946297886</v>
      </c>
      <c r="D716" s="284">
        <v>1958</v>
      </c>
      <c r="E716" s="277">
        <v>2025</v>
      </c>
      <c r="F716" s="254">
        <v>600750.21</v>
      </c>
      <c r="G716" s="256">
        <v>5622557.0099999998</v>
      </c>
      <c r="H716" s="258">
        <v>0</v>
      </c>
      <c r="I716" s="256">
        <v>0</v>
      </c>
      <c r="J716" s="256">
        <v>0</v>
      </c>
      <c r="K716" s="256">
        <v>0</v>
      </c>
      <c r="L716" s="256">
        <v>0</v>
      </c>
      <c r="M716" s="256">
        <v>0</v>
      </c>
      <c r="N716" s="258"/>
      <c r="O716" s="258">
        <v>0</v>
      </c>
      <c r="P716" s="258"/>
      <c r="Q716" s="258">
        <v>0</v>
      </c>
      <c r="R716" s="258"/>
      <c r="S716" s="258">
        <v>0</v>
      </c>
      <c r="T716" s="249">
        <v>0</v>
      </c>
      <c r="U716" s="258">
        <v>0</v>
      </c>
      <c r="V716" s="276" t="s">
        <v>235</v>
      </c>
      <c r="W716" s="258">
        <v>740</v>
      </c>
      <c r="X716" s="258">
        <v>5369541.9400000004</v>
      </c>
      <c r="Y716" s="275">
        <v>0</v>
      </c>
      <c r="Z716" s="275">
        <v>0</v>
      </c>
      <c r="AA716" s="275">
        <v>0</v>
      </c>
      <c r="AB716" s="275">
        <v>0</v>
      </c>
      <c r="AC716" s="275">
        <v>0</v>
      </c>
      <c r="AD716" s="275">
        <v>0</v>
      </c>
      <c r="AE716" s="275">
        <v>0</v>
      </c>
      <c r="AF716" s="275">
        <v>0</v>
      </c>
      <c r="AG716" s="275">
        <v>0</v>
      </c>
      <c r="AH716" s="275">
        <v>0</v>
      </c>
      <c r="AI716" s="275">
        <v>0</v>
      </c>
      <c r="AJ716" s="275">
        <v>168676.71</v>
      </c>
      <c r="AK716" s="275">
        <v>84338.36</v>
      </c>
      <c r="AL716" s="275">
        <v>0</v>
      </c>
    </row>
    <row r="717" spans="1:38" s="38" customFormat="1" ht="12" hidden="1" customHeight="1" x14ac:dyDescent="0.2">
      <c r="A717" s="249">
        <v>156</v>
      </c>
      <c r="B717" s="250" t="s">
        <v>2109</v>
      </c>
      <c r="C717" s="254">
        <v>27.516885817618185</v>
      </c>
      <c r="D717" s="284">
        <v>1964</v>
      </c>
      <c r="E717" s="277">
        <v>2025</v>
      </c>
      <c r="F717" s="254">
        <v>754579.06</v>
      </c>
      <c r="G717" s="256">
        <v>4589222.2</v>
      </c>
      <c r="H717" s="258">
        <v>0</v>
      </c>
      <c r="I717" s="256">
        <v>0</v>
      </c>
      <c r="J717" s="256">
        <v>0</v>
      </c>
      <c r="K717" s="256">
        <v>0</v>
      </c>
      <c r="L717" s="256">
        <v>0</v>
      </c>
      <c r="M717" s="256">
        <v>0</v>
      </c>
      <c r="N717" s="258"/>
      <c r="O717" s="258">
        <v>0</v>
      </c>
      <c r="P717" s="258"/>
      <c r="Q717" s="258">
        <v>0</v>
      </c>
      <c r="R717" s="258"/>
      <c r="S717" s="258">
        <v>0</v>
      </c>
      <c r="T717" s="249">
        <v>0</v>
      </c>
      <c r="U717" s="258">
        <v>0</v>
      </c>
      <c r="V717" s="276" t="s">
        <v>235</v>
      </c>
      <c r="W717" s="258">
        <v>604</v>
      </c>
      <c r="X717" s="258">
        <v>4382707.2</v>
      </c>
      <c r="Y717" s="275">
        <v>0</v>
      </c>
      <c r="Z717" s="275">
        <v>0</v>
      </c>
      <c r="AA717" s="275">
        <v>0</v>
      </c>
      <c r="AB717" s="275">
        <v>0</v>
      </c>
      <c r="AC717" s="275">
        <v>0</v>
      </c>
      <c r="AD717" s="275">
        <v>0</v>
      </c>
      <c r="AE717" s="275">
        <v>0</v>
      </c>
      <c r="AF717" s="275">
        <v>0</v>
      </c>
      <c r="AG717" s="275">
        <v>0</v>
      </c>
      <c r="AH717" s="275">
        <v>0</v>
      </c>
      <c r="AI717" s="275">
        <v>0</v>
      </c>
      <c r="AJ717" s="275">
        <v>137676.67000000001</v>
      </c>
      <c r="AK717" s="275">
        <v>68838.33</v>
      </c>
      <c r="AL717" s="275">
        <v>0</v>
      </c>
    </row>
    <row r="718" spans="1:38" s="38" customFormat="1" ht="12" hidden="1" customHeight="1" x14ac:dyDescent="0.2">
      <c r="A718" s="249">
        <v>157</v>
      </c>
      <c r="B718" s="250" t="s">
        <v>2110</v>
      </c>
      <c r="C718" s="254">
        <v>21.482608918519347</v>
      </c>
      <c r="D718" s="284">
        <v>1965</v>
      </c>
      <c r="E718" s="277">
        <v>2025</v>
      </c>
      <c r="F718" s="254">
        <v>1664282.66</v>
      </c>
      <c r="G718" s="256">
        <v>8537450.0399999991</v>
      </c>
      <c r="H718" s="258">
        <v>0</v>
      </c>
      <c r="I718" s="256">
        <v>0</v>
      </c>
      <c r="J718" s="256">
        <v>0</v>
      </c>
      <c r="K718" s="256">
        <v>0</v>
      </c>
      <c r="L718" s="256">
        <v>0</v>
      </c>
      <c r="M718" s="256">
        <v>0</v>
      </c>
      <c r="N718" s="258"/>
      <c r="O718" s="258">
        <v>0</v>
      </c>
      <c r="P718" s="258"/>
      <c r="Q718" s="258">
        <v>0</v>
      </c>
      <c r="R718" s="258"/>
      <c r="S718" s="258">
        <v>0</v>
      </c>
      <c r="T718" s="249">
        <v>0</v>
      </c>
      <c r="U718" s="258">
        <v>0</v>
      </c>
      <c r="V718" s="276" t="s">
        <v>234</v>
      </c>
      <c r="W718" s="258">
        <v>966</v>
      </c>
      <c r="X718" s="258">
        <v>8153264.79</v>
      </c>
      <c r="Y718" s="275">
        <v>0</v>
      </c>
      <c r="Z718" s="275">
        <v>0</v>
      </c>
      <c r="AA718" s="275">
        <v>0</v>
      </c>
      <c r="AB718" s="275">
        <v>0</v>
      </c>
      <c r="AC718" s="275">
        <v>0</v>
      </c>
      <c r="AD718" s="275">
        <v>0</v>
      </c>
      <c r="AE718" s="275">
        <v>0</v>
      </c>
      <c r="AF718" s="275">
        <v>0</v>
      </c>
      <c r="AG718" s="275">
        <v>0</v>
      </c>
      <c r="AH718" s="275">
        <v>0</v>
      </c>
      <c r="AI718" s="275">
        <v>0</v>
      </c>
      <c r="AJ718" s="275">
        <v>256123.5</v>
      </c>
      <c r="AK718" s="275">
        <v>128061.75</v>
      </c>
      <c r="AL718" s="275">
        <v>0</v>
      </c>
    </row>
    <row r="719" spans="1:38" s="38" customFormat="1" ht="12" hidden="1" customHeight="1" x14ac:dyDescent="0.2">
      <c r="A719" s="249">
        <v>158</v>
      </c>
      <c r="B719" s="250" t="s">
        <v>2111</v>
      </c>
      <c r="C719" s="254">
        <v>28.005590690777815</v>
      </c>
      <c r="D719" s="284">
        <v>1998</v>
      </c>
      <c r="E719" s="277">
        <v>2025</v>
      </c>
      <c r="F719" s="254">
        <v>523944.28</v>
      </c>
      <c r="G719" s="256">
        <v>3130396.6</v>
      </c>
      <c r="H719" s="258">
        <v>0</v>
      </c>
      <c r="I719" s="256">
        <v>0</v>
      </c>
      <c r="J719" s="256">
        <v>0</v>
      </c>
      <c r="K719" s="256">
        <v>0</v>
      </c>
      <c r="L719" s="256">
        <v>0</v>
      </c>
      <c r="M719" s="256">
        <v>0</v>
      </c>
      <c r="N719" s="258"/>
      <c r="O719" s="258">
        <v>0</v>
      </c>
      <c r="P719" s="258"/>
      <c r="Q719" s="258">
        <v>0</v>
      </c>
      <c r="R719" s="258"/>
      <c r="S719" s="258">
        <v>0</v>
      </c>
      <c r="T719" s="249">
        <v>0</v>
      </c>
      <c r="U719" s="258">
        <v>0</v>
      </c>
      <c r="V719" s="276" t="s">
        <v>235</v>
      </c>
      <c r="W719" s="258">
        <v>412</v>
      </c>
      <c r="X719" s="258">
        <v>2989528.75</v>
      </c>
      <c r="Y719" s="275">
        <v>0</v>
      </c>
      <c r="Z719" s="275">
        <v>0</v>
      </c>
      <c r="AA719" s="275">
        <v>0</v>
      </c>
      <c r="AB719" s="275">
        <v>0</v>
      </c>
      <c r="AC719" s="275">
        <v>0</v>
      </c>
      <c r="AD719" s="275">
        <v>0</v>
      </c>
      <c r="AE719" s="275">
        <v>0</v>
      </c>
      <c r="AF719" s="275">
        <v>0</v>
      </c>
      <c r="AG719" s="275">
        <v>0</v>
      </c>
      <c r="AH719" s="275">
        <v>0</v>
      </c>
      <c r="AI719" s="275">
        <v>0</v>
      </c>
      <c r="AJ719" s="275">
        <v>93911.9</v>
      </c>
      <c r="AK719" s="275">
        <v>46955.95</v>
      </c>
      <c r="AL719" s="275">
        <v>0</v>
      </c>
    </row>
    <row r="720" spans="1:38" s="38" customFormat="1" ht="12" hidden="1" customHeight="1" x14ac:dyDescent="0.2">
      <c r="A720" s="249">
        <v>159</v>
      </c>
      <c r="B720" s="250" t="s">
        <v>2112</v>
      </c>
      <c r="C720" s="254">
        <v>61.866805320800864</v>
      </c>
      <c r="D720" s="284">
        <v>1910</v>
      </c>
      <c r="E720" s="277">
        <v>2025</v>
      </c>
      <c r="F720" s="254">
        <v>1254635.8799999999</v>
      </c>
      <c r="G720" s="256">
        <v>14760963.75</v>
      </c>
      <c r="H720" s="258">
        <v>0</v>
      </c>
      <c r="I720" s="256">
        <v>0</v>
      </c>
      <c r="J720" s="256">
        <v>0</v>
      </c>
      <c r="K720" s="256">
        <v>0</v>
      </c>
      <c r="L720" s="256">
        <v>0</v>
      </c>
      <c r="M720" s="256">
        <v>0</v>
      </c>
      <c r="N720" s="258"/>
      <c r="O720" s="258">
        <v>0</v>
      </c>
      <c r="P720" s="258"/>
      <c r="Q720" s="258">
        <v>0</v>
      </c>
      <c r="R720" s="258"/>
      <c r="S720" s="258">
        <v>0</v>
      </c>
      <c r="T720" s="249">
        <v>0</v>
      </c>
      <c r="U720" s="258">
        <v>0</v>
      </c>
      <c r="V720" s="276" t="s">
        <v>235</v>
      </c>
      <c r="W720" s="258">
        <v>1537</v>
      </c>
      <c r="X720" s="258">
        <v>14096720.380000001</v>
      </c>
      <c r="Y720" s="275">
        <v>0</v>
      </c>
      <c r="Z720" s="275">
        <v>0</v>
      </c>
      <c r="AA720" s="275">
        <v>0</v>
      </c>
      <c r="AB720" s="275">
        <v>0</v>
      </c>
      <c r="AC720" s="275">
        <v>0</v>
      </c>
      <c r="AD720" s="275">
        <v>0</v>
      </c>
      <c r="AE720" s="275">
        <v>0</v>
      </c>
      <c r="AF720" s="275">
        <v>0</v>
      </c>
      <c r="AG720" s="275">
        <v>0</v>
      </c>
      <c r="AH720" s="275">
        <v>0</v>
      </c>
      <c r="AI720" s="275">
        <v>0</v>
      </c>
      <c r="AJ720" s="275">
        <v>442828.91</v>
      </c>
      <c r="AK720" s="275">
        <v>221414.46</v>
      </c>
      <c r="AL720" s="275">
        <v>0</v>
      </c>
    </row>
    <row r="721" spans="1:38" s="38" customFormat="1" ht="12" hidden="1" customHeight="1" x14ac:dyDescent="0.2">
      <c r="A721" s="249">
        <v>160</v>
      </c>
      <c r="B721" s="250" t="s">
        <v>2114</v>
      </c>
      <c r="C721" s="254">
        <v>18.581338504044474</v>
      </c>
      <c r="D721" s="284">
        <v>1991</v>
      </c>
      <c r="E721" s="277">
        <v>2025</v>
      </c>
      <c r="F721" s="254">
        <v>1427878.29</v>
      </c>
      <c r="G721" s="256">
        <v>6451696.2000000002</v>
      </c>
      <c r="H721" s="258">
        <v>0</v>
      </c>
      <c r="I721" s="256">
        <v>0</v>
      </c>
      <c r="J721" s="256">
        <v>0</v>
      </c>
      <c r="K721" s="256">
        <v>0</v>
      </c>
      <c r="L721" s="256">
        <v>0</v>
      </c>
      <c r="M721" s="256">
        <v>0</v>
      </c>
      <c r="N721" s="258"/>
      <c r="O721" s="258">
        <v>0</v>
      </c>
      <c r="P721" s="258"/>
      <c r="Q721" s="258">
        <v>0</v>
      </c>
      <c r="R721" s="258"/>
      <c r="S721" s="258">
        <v>0</v>
      </c>
      <c r="T721" s="249">
        <v>0</v>
      </c>
      <c r="U721" s="258">
        <v>0</v>
      </c>
      <c r="V721" s="276" t="s">
        <v>234</v>
      </c>
      <c r="W721" s="258">
        <v>730</v>
      </c>
      <c r="X721" s="258">
        <v>6161369.8700000001</v>
      </c>
      <c r="Y721" s="275">
        <v>0</v>
      </c>
      <c r="Z721" s="275">
        <v>0</v>
      </c>
      <c r="AA721" s="275">
        <v>0</v>
      </c>
      <c r="AB721" s="275">
        <v>0</v>
      </c>
      <c r="AC721" s="275">
        <v>0</v>
      </c>
      <c r="AD721" s="275">
        <v>0</v>
      </c>
      <c r="AE721" s="275">
        <v>0</v>
      </c>
      <c r="AF721" s="275">
        <v>0</v>
      </c>
      <c r="AG721" s="275">
        <v>0</v>
      </c>
      <c r="AH721" s="275">
        <v>0</v>
      </c>
      <c r="AI721" s="275">
        <v>0</v>
      </c>
      <c r="AJ721" s="275">
        <v>193550.89</v>
      </c>
      <c r="AK721" s="275">
        <v>96775.44</v>
      </c>
      <c r="AL721" s="275">
        <v>0</v>
      </c>
    </row>
    <row r="722" spans="1:38" s="38" customFormat="1" ht="12" hidden="1" customHeight="1" x14ac:dyDescent="0.2">
      <c r="A722" s="249">
        <v>161</v>
      </c>
      <c r="B722" s="250" t="s">
        <v>2115</v>
      </c>
      <c r="C722" s="254">
        <v>13.943855010552173</v>
      </c>
      <c r="D722" s="284">
        <v>1989</v>
      </c>
      <c r="E722" s="277">
        <v>2025</v>
      </c>
      <c r="F722" s="254">
        <v>1687266.66</v>
      </c>
      <c r="G722" s="256">
        <v>4737135.8499999996</v>
      </c>
      <c r="H722" s="258">
        <v>0</v>
      </c>
      <c r="I722" s="256">
        <v>0</v>
      </c>
      <c r="J722" s="256">
        <v>0</v>
      </c>
      <c r="K722" s="256">
        <v>0</v>
      </c>
      <c r="L722" s="256">
        <v>0</v>
      </c>
      <c r="M722" s="256">
        <v>0</v>
      </c>
      <c r="N722" s="258"/>
      <c r="O722" s="258">
        <v>0</v>
      </c>
      <c r="P722" s="258"/>
      <c r="Q722" s="258">
        <v>0</v>
      </c>
      <c r="R722" s="258"/>
      <c r="S722" s="258">
        <v>0</v>
      </c>
      <c r="T722" s="249">
        <v>0</v>
      </c>
      <c r="U722" s="258">
        <v>0</v>
      </c>
      <c r="V722" s="276" t="s">
        <v>234</v>
      </c>
      <c r="W722" s="258">
        <v>536</v>
      </c>
      <c r="X722" s="258">
        <v>4523964.7300000004</v>
      </c>
      <c r="Y722" s="275">
        <v>0</v>
      </c>
      <c r="Z722" s="275">
        <v>0</v>
      </c>
      <c r="AA722" s="275">
        <v>0</v>
      </c>
      <c r="AB722" s="275">
        <v>0</v>
      </c>
      <c r="AC722" s="275">
        <v>0</v>
      </c>
      <c r="AD722" s="275">
        <v>0</v>
      </c>
      <c r="AE722" s="275">
        <v>0</v>
      </c>
      <c r="AF722" s="275">
        <v>0</v>
      </c>
      <c r="AG722" s="275">
        <v>0</v>
      </c>
      <c r="AH722" s="275">
        <v>0</v>
      </c>
      <c r="AI722" s="275">
        <v>0</v>
      </c>
      <c r="AJ722" s="275">
        <v>142114.07999999999</v>
      </c>
      <c r="AK722" s="275">
        <v>71057.039999999994</v>
      </c>
      <c r="AL722" s="275">
        <v>0</v>
      </c>
    </row>
    <row r="723" spans="1:38" s="38" customFormat="1" ht="12" hidden="1" customHeight="1" x14ac:dyDescent="0.2">
      <c r="A723" s="249">
        <v>162</v>
      </c>
      <c r="B723" s="250" t="s">
        <v>2117</v>
      </c>
      <c r="C723" s="254">
        <v>33.705321435866018</v>
      </c>
      <c r="D723" s="284">
        <v>1988</v>
      </c>
      <c r="E723" s="277">
        <v>2025</v>
      </c>
      <c r="F723" s="254">
        <v>723598.11</v>
      </c>
      <c r="G723" s="256">
        <v>4684108.2</v>
      </c>
      <c r="H723" s="258">
        <v>0</v>
      </c>
      <c r="I723" s="256">
        <v>0</v>
      </c>
      <c r="J723" s="256">
        <v>0</v>
      </c>
      <c r="K723" s="256">
        <v>0</v>
      </c>
      <c r="L723" s="256">
        <v>0</v>
      </c>
      <c r="M723" s="256">
        <v>0</v>
      </c>
      <c r="N723" s="258"/>
      <c r="O723" s="258">
        <v>0</v>
      </c>
      <c r="P723" s="258"/>
      <c r="Q723" s="258">
        <v>0</v>
      </c>
      <c r="R723" s="258"/>
      <c r="S723" s="258">
        <v>0</v>
      </c>
      <c r="T723" s="249">
        <v>0</v>
      </c>
      <c r="U723" s="258">
        <v>0</v>
      </c>
      <c r="V723" s="276" t="s">
        <v>234</v>
      </c>
      <c r="W723" s="258">
        <v>530</v>
      </c>
      <c r="X723" s="258">
        <v>4473323.33</v>
      </c>
      <c r="Y723" s="275">
        <v>0</v>
      </c>
      <c r="Z723" s="275">
        <v>0</v>
      </c>
      <c r="AA723" s="275">
        <v>0</v>
      </c>
      <c r="AB723" s="275">
        <v>0</v>
      </c>
      <c r="AC723" s="275">
        <v>0</v>
      </c>
      <c r="AD723" s="275">
        <v>0</v>
      </c>
      <c r="AE723" s="275">
        <v>0</v>
      </c>
      <c r="AF723" s="275">
        <v>0</v>
      </c>
      <c r="AG723" s="275">
        <v>0</v>
      </c>
      <c r="AH723" s="275">
        <v>0</v>
      </c>
      <c r="AI723" s="275">
        <v>0</v>
      </c>
      <c r="AJ723" s="275">
        <v>140523.25</v>
      </c>
      <c r="AK723" s="275">
        <v>70261.62</v>
      </c>
      <c r="AL723" s="275">
        <v>0</v>
      </c>
    </row>
    <row r="724" spans="1:38" s="38" customFormat="1" ht="12" hidden="1" customHeight="1" x14ac:dyDescent="0.2">
      <c r="A724" s="249">
        <v>163</v>
      </c>
      <c r="B724" s="250" t="s">
        <v>2118</v>
      </c>
      <c r="C724" s="254">
        <v>25.216751850244105</v>
      </c>
      <c r="D724" s="284">
        <v>1988</v>
      </c>
      <c r="E724" s="277">
        <v>2025</v>
      </c>
      <c r="F724" s="254">
        <v>2078581.51</v>
      </c>
      <c r="G724" s="256">
        <v>11489322</v>
      </c>
      <c r="H724" s="258">
        <v>0</v>
      </c>
      <c r="I724" s="256">
        <v>0</v>
      </c>
      <c r="J724" s="256">
        <v>0</v>
      </c>
      <c r="K724" s="256">
        <v>0</v>
      </c>
      <c r="L724" s="256">
        <v>0</v>
      </c>
      <c r="M724" s="256">
        <v>0</v>
      </c>
      <c r="N724" s="258"/>
      <c r="O724" s="258">
        <v>0</v>
      </c>
      <c r="P724" s="258"/>
      <c r="Q724" s="258">
        <v>0</v>
      </c>
      <c r="R724" s="258"/>
      <c r="S724" s="258">
        <v>0</v>
      </c>
      <c r="T724" s="249">
        <v>0</v>
      </c>
      <c r="U724" s="258">
        <v>0</v>
      </c>
      <c r="V724" s="276" t="s">
        <v>234</v>
      </c>
      <c r="W724" s="258">
        <v>1300</v>
      </c>
      <c r="X724" s="258">
        <v>10972302.51</v>
      </c>
      <c r="Y724" s="275">
        <v>0</v>
      </c>
      <c r="Z724" s="275">
        <v>0</v>
      </c>
      <c r="AA724" s="275">
        <v>0</v>
      </c>
      <c r="AB724" s="275">
        <v>0</v>
      </c>
      <c r="AC724" s="275">
        <v>0</v>
      </c>
      <c r="AD724" s="275">
        <v>0</v>
      </c>
      <c r="AE724" s="275">
        <v>0</v>
      </c>
      <c r="AF724" s="275">
        <v>0</v>
      </c>
      <c r="AG724" s="275">
        <v>0</v>
      </c>
      <c r="AH724" s="275">
        <v>0</v>
      </c>
      <c r="AI724" s="275">
        <v>0</v>
      </c>
      <c r="AJ724" s="275">
        <v>344679.66</v>
      </c>
      <c r="AK724" s="275">
        <v>172339.83</v>
      </c>
      <c r="AL724" s="275">
        <v>0</v>
      </c>
    </row>
    <row r="725" spans="1:38" s="38" customFormat="1" ht="12" hidden="1" customHeight="1" x14ac:dyDescent="0.2">
      <c r="A725" s="249">
        <v>164</v>
      </c>
      <c r="B725" s="250" t="s">
        <v>2120</v>
      </c>
      <c r="C725" s="254">
        <v>45.866920751730561</v>
      </c>
      <c r="D725" s="284">
        <v>1962</v>
      </c>
      <c r="E725" s="277">
        <v>2025</v>
      </c>
      <c r="F725" s="254">
        <v>1500003.31</v>
      </c>
      <c r="G725" s="256">
        <v>8676973.0999999996</v>
      </c>
      <c r="H725" s="258">
        <v>0</v>
      </c>
      <c r="I725" s="256">
        <v>0</v>
      </c>
      <c r="J725" s="256">
        <v>0</v>
      </c>
      <c r="K725" s="256">
        <v>0</v>
      </c>
      <c r="L725" s="256">
        <v>0</v>
      </c>
      <c r="M725" s="256">
        <v>0</v>
      </c>
      <c r="N725" s="258"/>
      <c r="O725" s="258">
        <v>0</v>
      </c>
      <c r="P725" s="258"/>
      <c r="Q725" s="258">
        <v>0</v>
      </c>
      <c r="R725" s="258"/>
      <c r="S725" s="258">
        <v>0</v>
      </c>
      <c r="T725" s="249">
        <v>0</v>
      </c>
      <c r="U725" s="258">
        <v>0</v>
      </c>
      <c r="V725" s="276" t="s">
        <v>235</v>
      </c>
      <c r="W725" s="258">
        <v>1142</v>
      </c>
      <c r="X725" s="258">
        <v>8286509.3099999996</v>
      </c>
      <c r="Y725" s="275">
        <v>0</v>
      </c>
      <c r="Z725" s="275">
        <v>0</v>
      </c>
      <c r="AA725" s="275">
        <v>0</v>
      </c>
      <c r="AB725" s="275">
        <v>0</v>
      </c>
      <c r="AC725" s="275">
        <v>0</v>
      </c>
      <c r="AD725" s="275">
        <v>0</v>
      </c>
      <c r="AE725" s="275">
        <v>0</v>
      </c>
      <c r="AF725" s="275">
        <v>0</v>
      </c>
      <c r="AG725" s="275">
        <v>0</v>
      </c>
      <c r="AH725" s="275">
        <v>0</v>
      </c>
      <c r="AI725" s="275">
        <v>0</v>
      </c>
      <c r="AJ725" s="275">
        <v>260309.19</v>
      </c>
      <c r="AK725" s="275">
        <v>130154.6</v>
      </c>
      <c r="AL725" s="275">
        <v>0</v>
      </c>
    </row>
    <row r="726" spans="1:38" s="38" customFormat="1" ht="12" hidden="1" customHeight="1" x14ac:dyDescent="0.2">
      <c r="A726" s="249">
        <v>165</v>
      </c>
      <c r="B726" s="250" t="s">
        <v>2121</v>
      </c>
      <c r="C726" s="254">
        <v>18.836764895481615</v>
      </c>
      <c r="D726" s="284">
        <v>1978</v>
      </c>
      <c r="E726" s="277">
        <v>2025</v>
      </c>
      <c r="F726" s="254">
        <v>1391539.28</v>
      </c>
      <c r="G726" s="256">
        <v>1877727.06</v>
      </c>
      <c r="H726" s="258">
        <v>1793229.34</v>
      </c>
      <c r="I726" s="256">
        <v>0</v>
      </c>
      <c r="J726" s="256">
        <v>0</v>
      </c>
      <c r="K726" s="256">
        <v>0</v>
      </c>
      <c r="L726" s="256">
        <v>342</v>
      </c>
      <c r="M726" s="256">
        <v>1793229.34</v>
      </c>
      <c r="N726" s="258"/>
      <c r="O726" s="258">
        <v>0</v>
      </c>
      <c r="P726" s="258"/>
      <c r="Q726" s="258">
        <v>0</v>
      </c>
      <c r="R726" s="258"/>
      <c r="S726" s="258">
        <v>0</v>
      </c>
      <c r="T726" s="249">
        <v>0</v>
      </c>
      <c r="U726" s="258">
        <v>0</v>
      </c>
      <c r="V726" s="276"/>
      <c r="W726" s="258">
        <v>0</v>
      </c>
      <c r="X726" s="258">
        <v>0</v>
      </c>
      <c r="Y726" s="275">
        <v>0</v>
      </c>
      <c r="Z726" s="275">
        <v>0</v>
      </c>
      <c r="AA726" s="275">
        <v>0</v>
      </c>
      <c r="AB726" s="275">
        <v>0</v>
      </c>
      <c r="AC726" s="275">
        <v>0</v>
      </c>
      <c r="AD726" s="275">
        <v>0</v>
      </c>
      <c r="AE726" s="275">
        <v>0</v>
      </c>
      <c r="AF726" s="275">
        <v>0</v>
      </c>
      <c r="AG726" s="275">
        <v>0</v>
      </c>
      <c r="AH726" s="275">
        <v>0</v>
      </c>
      <c r="AI726" s="275">
        <v>0</v>
      </c>
      <c r="AJ726" s="275">
        <v>56331.81</v>
      </c>
      <c r="AK726" s="275">
        <v>28165.91</v>
      </c>
      <c r="AL726" s="275">
        <v>0</v>
      </c>
    </row>
    <row r="727" spans="1:38" s="38" customFormat="1" ht="12" hidden="1" customHeight="1" x14ac:dyDescent="0.2">
      <c r="A727" s="249">
        <v>166</v>
      </c>
      <c r="B727" s="250" t="s">
        <v>2123</v>
      </c>
      <c r="C727" s="254">
        <v>22.223898873348872</v>
      </c>
      <c r="D727" s="284">
        <v>1994</v>
      </c>
      <c r="E727" s="277">
        <v>2025</v>
      </c>
      <c r="F727" s="254">
        <v>1455975.71</v>
      </c>
      <c r="G727" s="256">
        <v>7176407.2800000003</v>
      </c>
      <c r="H727" s="258">
        <v>0</v>
      </c>
      <c r="I727" s="256">
        <v>0</v>
      </c>
      <c r="J727" s="256">
        <v>0</v>
      </c>
      <c r="K727" s="256">
        <v>0</v>
      </c>
      <c r="L727" s="256">
        <v>0</v>
      </c>
      <c r="M727" s="256">
        <v>0</v>
      </c>
      <c r="N727" s="258"/>
      <c r="O727" s="258">
        <v>0</v>
      </c>
      <c r="P727" s="258"/>
      <c r="Q727" s="258">
        <v>0</v>
      </c>
      <c r="R727" s="258"/>
      <c r="S727" s="258">
        <v>0</v>
      </c>
      <c r="T727" s="249">
        <v>0</v>
      </c>
      <c r="U727" s="258">
        <v>0</v>
      </c>
      <c r="V727" s="276" t="s">
        <v>234</v>
      </c>
      <c r="W727" s="258">
        <v>812</v>
      </c>
      <c r="X727" s="258">
        <v>6853468.9500000002</v>
      </c>
      <c r="Y727" s="275">
        <v>0</v>
      </c>
      <c r="Z727" s="275">
        <v>0</v>
      </c>
      <c r="AA727" s="275">
        <v>0</v>
      </c>
      <c r="AB727" s="275">
        <v>0</v>
      </c>
      <c r="AC727" s="275">
        <v>0</v>
      </c>
      <c r="AD727" s="275">
        <v>0</v>
      </c>
      <c r="AE727" s="275">
        <v>0</v>
      </c>
      <c r="AF727" s="275">
        <v>0</v>
      </c>
      <c r="AG727" s="275">
        <v>0</v>
      </c>
      <c r="AH727" s="275">
        <v>0</v>
      </c>
      <c r="AI727" s="275">
        <v>0</v>
      </c>
      <c r="AJ727" s="275">
        <v>215292.22</v>
      </c>
      <c r="AK727" s="275">
        <v>107646.11</v>
      </c>
      <c r="AL727" s="275">
        <v>0</v>
      </c>
    </row>
    <row r="728" spans="1:38" s="38" customFormat="1" ht="12" hidden="1" customHeight="1" x14ac:dyDescent="0.2">
      <c r="A728" s="249">
        <v>167</v>
      </c>
      <c r="B728" s="250" t="s">
        <v>2124</v>
      </c>
      <c r="C728" s="254">
        <v>29.718500516854498</v>
      </c>
      <c r="D728" s="284">
        <v>1994</v>
      </c>
      <c r="E728" s="277">
        <v>2025</v>
      </c>
      <c r="F728" s="254">
        <v>1088348.17</v>
      </c>
      <c r="G728" s="256">
        <v>6981972.5999999996</v>
      </c>
      <c r="H728" s="258">
        <v>0</v>
      </c>
      <c r="I728" s="256">
        <v>0</v>
      </c>
      <c r="J728" s="256">
        <v>0</v>
      </c>
      <c r="K728" s="256">
        <v>0</v>
      </c>
      <c r="L728" s="256">
        <v>0</v>
      </c>
      <c r="M728" s="256">
        <v>0</v>
      </c>
      <c r="N728" s="258"/>
      <c r="O728" s="258">
        <v>0</v>
      </c>
      <c r="P728" s="258"/>
      <c r="Q728" s="258">
        <v>0</v>
      </c>
      <c r="R728" s="258"/>
      <c r="S728" s="258">
        <v>0</v>
      </c>
      <c r="T728" s="249">
        <v>0</v>
      </c>
      <c r="U728" s="258">
        <v>0</v>
      </c>
      <c r="V728" s="276" t="s">
        <v>234</v>
      </c>
      <c r="W728" s="258">
        <v>790</v>
      </c>
      <c r="X728" s="258">
        <v>6667783.8300000001</v>
      </c>
      <c r="Y728" s="275">
        <v>0</v>
      </c>
      <c r="Z728" s="275">
        <v>0</v>
      </c>
      <c r="AA728" s="275">
        <v>0</v>
      </c>
      <c r="AB728" s="275">
        <v>0</v>
      </c>
      <c r="AC728" s="275">
        <v>0</v>
      </c>
      <c r="AD728" s="275">
        <v>0</v>
      </c>
      <c r="AE728" s="275">
        <v>0</v>
      </c>
      <c r="AF728" s="275">
        <v>0</v>
      </c>
      <c r="AG728" s="275">
        <v>0</v>
      </c>
      <c r="AH728" s="275">
        <v>0</v>
      </c>
      <c r="AI728" s="275">
        <v>0</v>
      </c>
      <c r="AJ728" s="275">
        <v>209459.18</v>
      </c>
      <c r="AK728" s="275">
        <v>104729.59</v>
      </c>
      <c r="AL728" s="275">
        <v>0</v>
      </c>
    </row>
    <row r="729" spans="1:38" s="38" customFormat="1" ht="12" hidden="1" customHeight="1" x14ac:dyDescent="0.2">
      <c r="A729" s="249">
        <v>168</v>
      </c>
      <c r="B729" s="250" t="s">
        <v>2125</v>
      </c>
      <c r="C729" s="254">
        <v>47.879790174562508</v>
      </c>
      <c r="D729" s="284">
        <v>1991</v>
      </c>
      <c r="E729" s="277">
        <v>2025</v>
      </c>
      <c r="F729" s="254">
        <v>488771.85</v>
      </c>
      <c r="G729" s="256">
        <v>4860867.01</v>
      </c>
      <c r="H729" s="258">
        <v>0</v>
      </c>
      <c r="I729" s="256">
        <v>0</v>
      </c>
      <c r="J729" s="256">
        <v>0</v>
      </c>
      <c r="K729" s="256">
        <v>0</v>
      </c>
      <c r="L729" s="256">
        <v>0</v>
      </c>
      <c r="M729" s="256">
        <v>0</v>
      </c>
      <c r="N729" s="258"/>
      <c r="O729" s="258">
        <v>0</v>
      </c>
      <c r="P729" s="258"/>
      <c r="Q729" s="258">
        <v>0</v>
      </c>
      <c r="R729" s="258"/>
      <c r="S729" s="258">
        <v>0</v>
      </c>
      <c r="T729" s="249">
        <v>0</v>
      </c>
      <c r="U729" s="258">
        <v>0</v>
      </c>
      <c r="V729" s="276" t="s">
        <v>234</v>
      </c>
      <c r="W729" s="258">
        <v>550</v>
      </c>
      <c r="X729" s="258">
        <v>4642127.99</v>
      </c>
      <c r="Y729" s="275">
        <v>0</v>
      </c>
      <c r="Z729" s="275">
        <v>0</v>
      </c>
      <c r="AA729" s="275">
        <v>0</v>
      </c>
      <c r="AB729" s="275">
        <v>0</v>
      </c>
      <c r="AC729" s="275">
        <v>0</v>
      </c>
      <c r="AD729" s="275">
        <v>0</v>
      </c>
      <c r="AE729" s="275">
        <v>0</v>
      </c>
      <c r="AF729" s="275">
        <v>0</v>
      </c>
      <c r="AG729" s="275">
        <v>0</v>
      </c>
      <c r="AH729" s="275">
        <v>0</v>
      </c>
      <c r="AI729" s="275">
        <v>0</v>
      </c>
      <c r="AJ729" s="275">
        <v>145826.01</v>
      </c>
      <c r="AK729" s="275">
        <v>72913.009999999995</v>
      </c>
      <c r="AL729" s="275">
        <v>0</v>
      </c>
    </row>
    <row r="730" spans="1:38" s="38" customFormat="1" ht="12" hidden="1" customHeight="1" x14ac:dyDescent="0.2">
      <c r="A730" s="249">
        <v>169</v>
      </c>
      <c r="B730" s="250" t="s">
        <v>2129</v>
      </c>
      <c r="C730" s="254">
        <v>52.083425297096625</v>
      </c>
      <c r="D730" s="284">
        <v>1952</v>
      </c>
      <c r="E730" s="277">
        <v>2025</v>
      </c>
      <c r="F730" s="254">
        <v>1969154.71</v>
      </c>
      <c r="G730" s="256">
        <v>14876208.75</v>
      </c>
      <c r="H730" s="258">
        <v>0</v>
      </c>
      <c r="I730" s="256">
        <v>0</v>
      </c>
      <c r="J730" s="256">
        <v>0</v>
      </c>
      <c r="K730" s="256">
        <v>0</v>
      </c>
      <c r="L730" s="256">
        <v>0</v>
      </c>
      <c r="M730" s="256">
        <v>0</v>
      </c>
      <c r="N730" s="258"/>
      <c r="O730" s="258">
        <v>0</v>
      </c>
      <c r="P730" s="258"/>
      <c r="Q730" s="258">
        <v>0</v>
      </c>
      <c r="R730" s="258"/>
      <c r="S730" s="258">
        <v>0</v>
      </c>
      <c r="T730" s="249">
        <v>0</v>
      </c>
      <c r="U730" s="258">
        <v>0</v>
      </c>
      <c r="V730" s="276" t="s">
        <v>235</v>
      </c>
      <c r="W730" s="258">
        <v>1549</v>
      </c>
      <c r="X730" s="258">
        <v>14206779.359999999</v>
      </c>
      <c r="Y730" s="275">
        <v>0</v>
      </c>
      <c r="Z730" s="275">
        <v>0</v>
      </c>
      <c r="AA730" s="275">
        <v>0</v>
      </c>
      <c r="AB730" s="275">
        <v>0</v>
      </c>
      <c r="AC730" s="275">
        <v>0</v>
      </c>
      <c r="AD730" s="275">
        <v>0</v>
      </c>
      <c r="AE730" s="275">
        <v>0</v>
      </c>
      <c r="AF730" s="275">
        <v>0</v>
      </c>
      <c r="AG730" s="275">
        <v>0</v>
      </c>
      <c r="AH730" s="275">
        <v>0</v>
      </c>
      <c r="AI730" s="275">
        <v>0</v>
      </c>
      <c r="AJ730" s="275">
        <v>446286.26</v>
      </c>
      <c r="AK730" s="275">
        <v>223143.13</v>
      </c>
      <c r="AL730" s="275">
        <v>0</v>
      </c>
    </row>
    <row r="731" spans="1:38" s="38" customFormat="1" ht="12" hidden="1" customHeight="1" x14ac:dyDescent="0.2">
      <c r="A731" s="249">
        <v>170</v>
      </c>
      <c r="B731" s="250" t="s">
        <v>2135</v>
      </c>
      <c r="C731" s="254">
        <v>30.291286677131907</v>
      </c>
      <c r="D731" s="284">
        <v>1965</v>
      </c>
      <c r="E731" s="277">
        <v>2025</v>
      </c>
      <c r="F731" s="254">
        <v>1751884.35</v>
      </c>
      <c r="G731" s="256">
        <v>4831578.4000000004</v>
      </c>
      <c r="H731" s="258">
        <v>4614157.37</v>
      </c>
      <c r="I731" s="256">
        <v>0</v>
      </c>
      <c r="J731" s="256">
        <v>0</v>
      </c>
      <c r="K731" s="256">
        <v>0</v>
      </c>
      <c r="L731" s="256">
        <v>880</v>
      </c>
      <c r="M731" s="256">
        <v>4614157.37</v>
      </c>
      <c r="N731" s="258"/>
      <c r="O731" s="258">
        <v>0</v>
      </c>
      <c r="P731" s="258"/>
      <c r="Q731" s="258">
        <v>0</v>
      </c>
      <c r="R731" s="258"/>
      <c r="S731" s="258">
        <v>0</v>
      </c>
      <c r="T731" s="249">
        <v>0</v>
      </c>
      <c r="U731" s="258">
        <v>0</v>
      </c>
      <c r="V731" s="276"/>
      <c r="W731" s="258">
        <v>0</v>
      </c>
      <c r="X731" s="258">
        <v>0</v>
      </c>
      <c r="Y731" s="275">
        <v>0</v>
      </c>
      <c r="Z731" s="275">
        <v>0</v>
      </c>
      <c r="AA731" s="275">
        <v>0</v>
      </c>
      <c r="AB731" s="275">
        <v>0</v>
      </c>
      <c r="AC731" s="275">
        <v>0</v>
      </c>
      <c r="AD731" s="275">
        <v>0</v>
      </c>
      <c r="AE731" s="275">
        <v>0</v>
      </c>
      <c r="AF731" s="275">
        <v>0</v>
      </c>
      <c r="AG731" s="275">
        <v>0</v>
      </c>
      <c r="AH731" s="275">
        <v>0</v>
      </c>
      <c r="AI731" s="275">
        <v>0</v>
      </c>
      <c r="AJ731" s="275">
        <v>144947.35</v>
      </c>
      <c r="AK731" s="275">
        <v>72473.679999999993</v>
      </c>
      <c r="AL731" s="275">
        <v>0</v>
      </c>
    </row>
    <row r="732" spans="1:38" s="38" customFormat="1" ht="12" hidden="1" customHeight="1" x14ac:dyDescent="0.2">
      <c r="A732" s="249">
        <v>171</v>
      </c>
      <c r="B732" s="250" t="s">
        <v>2136</v>
      </c>
      <c r="C732" s="254">
        <v>21.524239512061701</v>
      </c>
      <c r="D732" s="284">
        <v>1986</v>
      </c>
      <c r="E732" s="277">
        <v>2025</v>
      </c>
      <c r="F732" s="254">
        <v>1692284.34</v>
      </c>
      <c r="G732" s="256">
        <v>7759711.3200000003</v>
      </c>
      <c r="H732" s="258">
        <v>0</v>
      </c>
      <c r="I732" s="256">
        <v>0</v>
      </c>
      <c r="J732" s="256">
        <v>0</v>
      </c>
      <c r="K732" s="256">
        <v>0</v>
      </c>
      <c r="L732" s="256">
        <v>0</v>
      </c>
      <c r="M732" s="256">
        <v>0</v>
      </c>
      <c r="N732" s="258"/>
      <c r="O732" s="258">
        <v>0</v>
      </c>
      <c r="P732" s="258"/>
      <c r="Q732" s="258">
        <v>0</v>
      </c>
      <c r="R732" s="258"/>
      <c r="S732" s="258">
        <v>0</v>
      </c>
      <c r="T732" s="249">
        <v>0</v>
      </c>
      <c r="U732" s="258">
        <v>0</v>
      </c>
      <c r="V732" s="276" t="s">
        <v>234</v>
      </c>
      <c r="W732" s="258">
        <v>878</v>
      </c>
      <c r="X732" s="258">
        <v>7410524.3099999996</v>
      </c>
      <c r="Y732" s="275">
        <v>0</v>
      </c>
      <c r="Z732" s="275">
        <v>0</v>
      </c>
      <c r="AA732" s="275">
        <v>0</v>
      </c>
      <c r="AB732" s="275">
        <v>0</v>
      </c>
      <c r="AC732" s="275">
        <v>0</v>
      </c>
      <c r="AD732" s="275">
        <v>0</v>
      </c>
      <c r="AE732" s="275">
        <v>0</v>
      </c>
      <c r="AF732" s="275">
        <v>0</v>
      </c>
      <c r="AG732" s="275">
        <v>0</v>
      </c>
      <c r="AH732" s="275">
        <v>0</v>
      </c>
      <c r="AI732" s="275">
        <v>0</v>
      </c>
      <c r="AJ732" s="275">
        <v>232791.34</v>
      </c>
      <c r="AK732" s="275">
        <v>116395.67</v>
      </c>
      <c r="AL732" s="275">
        <v>0</v>
      </c>
    </row>
    <row r="733" spans="1:38" s="38" customFormat="1" ht="12" hidden="1" customHeight="1" x14ac:dyDescent="0.2">
      <c r="A733" s="249">
        <v>172</v>
      </c>
      <c r="B733" s="250" t="s">
        <v>2140</v>
      </c>
      <c r="C733" s="254">
        <v>68.60702064168261</v>
      </c>
      <c r="D733" s="284">
        <v>1951</v>
      </c>
      <c r="E733" s="277">
        <v>2025</v>
      </c>
      <c r="F733" s="254">
        <v>275390.01</v>
      </c>
      <c r="G733" s="256">
        <v>3609073.75</v>
      </c>
      <c r="H733" s="258">
        <v>0</v>
      </c>
      <c r="I733" s="256">
        <v>0</v>
      </c>
      <c r="J733" s="256">
        <v>0</v>
      </c>
      <c r="K733" s="256">
        <v>0</v>
      </c>
      <c r="L733" s="256">
        <v>0</v>
      </c>
      <c r="M733" s="256">
        <v>0</v>
      </c>
      <c r="N733" s="258"/>
      <c r="O733" s="258">
        <v>0</v>
      </c>
      <c r="P733" s="258"/>
      <c r="Q733" s="258">
        <v>0</v>
      </c>
      <c r="R733" s="258"/>
      <c r="S733" s="258">
        <v>0</v>
      </c>
      <c r="T733" s="249">
        <v>0</v>
      </c>
      <c r="U733" s="258">
        <v>0</v>
      </c>
      <c r="V733" s="276" t="s">
        <v>235</v>
      </c>
      <c r="W733" s="258">
        <v>475</v>
      </c>
      <c r="X733" s="258">
        <v>3446665.43</v>
      </c>
      <c r="Y733" s="275">
        <v>0</v>
      </c>
      <c r="Z733" s="275">
        <v>0</v>
      </c>
      <c r="AA733" s="275">
        <v>0</v>
      </c>
      <c r="AB733" s="275">
        <v>0</v>
      </c>
      <c r="AC733" s="275">
        <v>0</v>
      </c>
      <c r="AD733" s="275">
        <v>0</v>
      </c>
      <c r="AE733" s="275">
        <v>0</v>
      </c>
      <c r="AF733" s="275">
        <v>0</v>
      </c>
      <c r="AG733" s="275">
        <v>0</v>
      </c>
      <c r="AH733" s="275">
        <v>0</v>
      </c>
      <c r="AI733" s="275">
        <v>0</v>
      </c>
      <c r="AJ733" s="275">
        <v>108272.21</v>
      </c>
      <c r="AK733" s="275">
        <v>54136.11</v>
      </c>
      <c r="AL733" s="275">
        <v>0</v>
      </c>
    </row>
    <row r="734" spans="1:38" s="38" customFormat="1" ht="12" hidden="1" customHeight="1" x14ac:dyDescent="0.2">
      <c r="A734" s="249">
        <v>173</v>
      </c>
      <c r="B734" s="250" t="s">
        <v>2147</v>
      </c>
      <c r="C734" s="254">
        <v>25.987500106714478</v>
      </c>
      <c r="D734" s="284">
        <v>1986</v>
      </c>
      <c r="E734" s="277">
        <v>2025</v>
      </c>
      <c r="F734" s="254">
        <v>2298345.0299999998</v>
      </c>
      <c r="G734" s="256">
        <v>13256910</v>
      </c>
      <c r="H734" s="258">
        <v>0</v>
      </c>
      <c r="I734" s="256">
        <v>0</v>
      </c>
      <c r="J734" s="256">
        <v>0</v>
      </c>
      <c r="K734" s="256">
        <v>0</v>
      </c>
      <c r="L734" s="256">
        <v>0</v>
      </c>
      <c r="M734" s="256">
        <v>0</v>
      </c>
      <c r="N734" s="258"/>
      <c r="O734" s="258">
        <v>0</v>
      </c>
      <c r="P734" s="258"/>
      <c r="Q734" s="258">
        <v>0</v>
      </c>
      <c r="R734" s="258"/>
      <c r="S734" s="258">
        <v>0</v>
      </c>
      <c r="T734" s="249">
        <v>0</v>
      </c>
      <c r="U734" s="258">
        <v>0</v>
      </c>
      <c r="V734" s="276" t="s">
        <v>234</v>
      </c>
      <c r="W734" s="258">
        <v>1500</v>
      </c>
      <c r="X734" s="258">
        <v>12660349.050000001</v>
      </c>
      <c r="Y734" s="275">
        <v>0</v>
      </c>
      <c r="Z734" s="275">
        <v>0</v>
      </c>
      <c r="AA734" s="275">
        <v>0</v>
      </c>
      <c r="AB734" s="275">
        <v>0</v>
      </c>
      <c r="AC734" s="275">
        <v>0</v>
      </c>
      <c r="AD734" s="275">
        <v>0</v>
      </c>
      <c r="AE734" s="275">
        <v>0</v>
      </c>
      <c r="AF734" s="275">
        <v>0</v>
      </c>
      <c r="AG734" s="275">
        <v>0</v>
      </c>
      <c r="AH734" s="275">
        <v>0</v>
      </c>
      <c r="AI734" s="275">
        <v>0</v>
      </c>
      <c r="AJ734" s="275">
        <v>397707.3</v>
      </c>
      <c r="AK734" s="275">
        <v>198853.65</v>
      </c>
      <c r="AL734" s="275">
        <v>0</v>
      </c>
    </row>
    <row r="735" spans="1:38" s="38" customFormat="1" ht="12" hidden="1" customHeight="1" x14ac:dyDescent="0.2">
      <c r="A735" s="249">
        <v>174</v>
      </c>
      <c r="B735" s="250" t="s">
        <v>2148</v>
      </c>
      <c r="C735" s="254">
        <v>23.365754301289094</v>
      </c>
      <c r="D735" s="284">
        <v>1986</v>
      </c>
      <c r="E735" s="277">
        <v>2025</v>
      </c>
      <c r="F735" s="254">
        <v>2504673.7400000002</v>
      </c>
      <c r="G735" s="256">
        <v>12903392.4</v>
      </c>
      <c r="H735" s="258">
        <v>0</v>
      </c>
      <c r="I735" s="256">
        <v>0</v>
      </c>
      <c r="J735" s="256">
        <v>0</v>
      </c>
      <c r="K735" s="256">
        <v>0</v>
      </c>
      <c r="L735" s="256">
        <v>0</v>
      </c>
      <c r="M735" s="256">
        <v>0</v>
      </c>
      <c r="N735" s="258"/>
      <c r="O735" s="258">
        <v>0</v>
      </c>
      <c r="P735" s="258"/>
      <c r="Q735" s="258">
        <v>0</v>
      </c>
      <c r="R735" s="258"/>
      <c r="S735" s="258">
        <v>0</v>
      </c>
      <c r="T735" s="249">
        <v>0</v>
      </c>
      <c r="U735" s="258">
        <v>0</v>
      </c>
      <c r="V735" s="276" t="s">
        <v>234</v>
      </c>
      <c r="W735" s="258">
        <v>1460</v>
      </c>
      <c r="X735" s="258">
        <v>12322739.74</v>
      </c>
      <c r="Y735" s="275">
        <v>0</v>
      </c>
      <c r="Z735" s="275">
        <v>0</v>
      </c>
      <c r="AA735" s="275">
        <v>0</v>
      </c>
      <c r="AB735" s="275">
        <v>0</v>
      </c>
      <c r="AC735" s="275">
        <v>0</v>
      </c>
      <c r="AD735" s="275">
        <v>0</v>
      </c>
      <c r="AE735" s="275">
        <v>0</v>
      </c>
      <c r="AF735" s="275">
        <v>0</v>
      </c>
      <c r="AG735" s="275">
        <v>0</v>
      </c>
      <c r="AH735" s="275">
        <v>0</v>
      </c>
      <c r="AI735" s="275">
        <v>0</v>
      </c>
      <c r="AJ735" s="275">
        <v>387101.77</v>
      </c>
      <c r="AK735" s="275">
        <v>193550.89</v>
      </c>
      <c r="AL735" s="275">
        <v>0</v>
      </c>
    </row>
    <row r="736" spans="1:38" s="38" customFormat="1" ht="12" hidden="1" customHeight="1" x14ac:dyDescent="0.2">
      <c r="A736" s="249">
        <v>175</v>
      </c>
      <c r="B736" s="250" t="s">
        <v>2150</v>
      </c>
      <c r="C736" s="254">
        <v>21.644242163093828</v>
      </c>
      <c r="D736" s="284">
        <v>1986</v>
      </c>
      <c r="E736" s="277">
        <v>2025</v>
      </c>
      <c r="F736" s="254">
        <v>1860994.26</v>
      </c>
      <c r="G736" s="256">
        <v>9094240.2599999998</v>
      </c>
      <c r="H736" s="258">
        <v>0</v>
      </c>
      <c r="I736" s="256">
        <v>0</v>
      </c>
      <c r="J736" s="256">
        <v>0</v>
      </c>
      <c r="K736" s="256">
        <v>0</v>
      </c>
      <c r="L736" s="256">
        <v>0</v>
      </c>
      <c r="M736" s="256">
        <v>0</v>
      </c>
      <c r="N736" s="258"/>
      <c r="O736" s="258">
        <v>0</v>
      </c>
      <c r="P736" s="258"/>
      <c r="Q736" s="258">
        <v>0</v>
      </c>
      <c r="R736" s="258"/>
      <c r="S736" s="258">
        <v>0</v>
      </c>
      <c r="T736" s="249">
        <v>0</v>
      </c>
      <c r="U736" s="258">
        <v>0</v>
      </c>
      <c r="V736" s="276" t="s">
        <v>234</v>
      </c>
      <c r="W736" s="258">
        <v>1029</v>
      </c>
      <c r="X736" s="258">
        <v>8684999.4499999993</v>
      </c>
      <c r="Y736" s="275">
        <v>0</v>
      </c>
      <c r="Z736" s="275">
        <v>0</v>
      </c>
      <c r="AA736" s="275">
        <v>0</v>
      </c>
      <c r="AB736" s="275">
        <v>0</v>
      </c>
      <c r="AC736" s="275">
        <v>0</v>
      </c>
      <c r="AD736" s="275">
        <v>0</v>
      </c>
      <c r="AE736" s="275">
        <v>0</v>
      </c>
      <c r="AF736" s="275">
        <v>0</v>
      </c>
      <c r="AG736" s="275">
        <v>0</v>
      </c>
      <c r="AH736" s="275">
        <v>0</v>
      </c>
      <c r="AI736" s="275">
        <v>0</v>
      </c>
      <c r="AJ736" s="275">
        <v>272827.21000000002</v>
      </c>
      <c r="AK736" s="275">
        <v>136413.6</v>
      </c>
      <c r="AL736" s="275">
        <v>0</v>
      </c>
    </row>
    <row r="737" spans="1:38" s="38" customFormat="1" ht="12" hidden="1" customHeight="1" x14ac:dyDescent="0.2">
      <c r="A737" s="249">
        <v>176</v>
      </c>
      <c r="B737" s="250" t="s">
        <v>2152</v>
      </c>
      <c r="C737" s="254">
        <v>25.051373253709738</v>
      </c>
      <c r="D737" s="284">
        <v>1993</v>
      </c>
      <c r="E737" s="277">
        <v>2025</v>
      </c>
      <c r="F737" s="254">
        <v>1562727.97</v>
      </c>
      <c r="G737" s="256">
        <v>8484422.4000000004</v>
      </c>
      <c r="H737" s="258">
        <v>0</v>
      </c>
      <c r="I737" s="256">
        <v>0</v>
      </c>
      <c r="J737" s="256">
        <v>0</v>
      </c>
      <c r="K737" s="256">
        <v>0</v>
      </c>
      <c r="L737" s="256">
        <v>0</v>
      </c>
      <c r="M737" s="256">
        <v>0</v>
      </c>
      <c r="N737" s="258"/>
      <c r="O737" s="258">
        <v>0</v>
      </c>
      <c r="P737" s="258"/>
      <c r="Q737" s="258">
        <v>0</v>
      </c>
      <c r="R737" s="258"/>
      <c r="S737" s="258">
        <v>0</v>
      </c>
      <c r="T737" s="249">
        <v>0</v>
      </c>
      <c r="U737" s="258">
        <v>0</v>
      </c>
      <c r="V737" s="276" t="s">
        <v>234</v>
      </c>
      <c r="W737" s="258">
        <v>960</v>
      </c>
      <c r="X737" s="258">
        <v>8102623.3899999997</v>
      </c>
      <c r="Y737" s="275">
        <v>0</v>
      </c>
      <c r="Z737" s="275">
        <v>0</v>
      </c>
      <c r="AA737" s="275">
        <v>0</v>
      </c>
      <c r="AB737" s="275">
        <v>0</v>
      </c>
      <c r="AC737" s="275">
        <v>0</v>
      </c>
      <c r="AD737" s="275">
        <v>0</v>
      </c>
      <c r="AE737" s="275">
        <v>0</v>
      </c>
      <c r="AF737" s="275">
        <v>0</v>
      </c>
      <c r="AG737" s="275">
        <v>0</v>
      </c>
      <c r="AH737" s="275">
        <v>0</v>
      </c>
      <c r="AI737" s="275">
        <v>0</v>
      </c>
      <c r="AJ737" s="275">
        <v>254532.67</v>
      </c>
      <c r="AK737" s="275">
        <v>127266.34</v>
      </c>
      <c r="AL737" s="275">
        <v>0</v>
      </c>
    </row>
    <row r="738" spans="1:38" s="38" customFormat="1" ht="12" hidden="1" customHeight="1" x14ac:dyDescent="0.2">
      <c r="A738" s="249">
        <v>177</v>
      </c>
      <c r="B738" s="250" t="s">
        <v>2154</v>
      </c>
      <c r="C738" s="254">
        <v>72.972088529797674</v>
      </c>
      <c r="D738" s="284">
        <v>1957</v>
      </c>
      <c r="E738" s="277">
        <v>2025</v>
      </c>
      <c r="F738" s="254">
        <v>414993.42</v>
      </c>
      <c r="G738" s="256">
        <v>5698537.4900000002</v>
      </c>
      <c r="H738" s="258">
        <v>0</v>
      </c>
      <c r="I738" s="256">
        <v>0</v>
      </c>
      <c r="J738" s="256">
        <v>0</v>
      </c>
      <c r="K738" s="256">
        <v>0</v>
      </c>
      <c r="L738" s="256">
        <v>0</v>
      </c>
      <c r="M738" s="256">
        <v>0</v>
      </c>
      <c r="N738" s="258"/>
      <c r="O738" s="258">
        <v>0</v>
      </c>
      <c r="P738" s="258"/>
      <c r="Q738" s="258">
        <v>0</v>
      </c>
      <c r="R738" s="258"/>
      <c r="S738" s="258">
        <v>0</v>
      </c>
      <c r="T738" s="249">
        <v>0</v>
      </c>
      <c r="U738" s="258">
        <v>0</v>
      </c>
      <c r="V738" s="276" t="s">
        <v>235</v>
      </c>
      <c r="W738" s="258">
        <v>750</v>
      </c>
      <c r="X738" s="258">
        <v>5442103.3099999996</v>
      </c>
      <c r="Y738" s="275">
        <v>0</v>
      </c>
      <c r="Z738" s="275">
        <v>0</v>
      </c>
      <c r="AA738" s="275">
        <v>0</v>
      </c>
      <c r="AB738" s="275">
        <v>0</v>
      </c>
      <c r="AC738" s="275">
        <v>0</v>
      </c>
      <c r="AD738" s="275">
        <v>0</v>
      </c>
      <c r="AE738" s="275">
        <v>0</v>
      </c>
      <c r="AF738" s="275">
        <v>0</v>
      </c>
      <c r="AG738" s="275">
        <v>0</v>
      </c>
      <c r="AH738" s="275">
        <v>0</v>
      </c>
      <c r="AI738" s="275">
        <v>0</v>
      </c>
      <c r="AJ738" s="275">
        <v>170956.12</v>
      </c>
      <c r="AK738" s="275">
        <v>85478.06</v>
      </c>
      <c r="AL738" s="275">
        <v>0</v>
      </c>
    </row>
    <row r="739" spans="1:38" s="38" customFormat="1" ht="12" hidden="1" customHeight="1" x14ac:dyDescent="0.2">
      <c r="A739" s="249">
        <v>178</v>
      </c>
      <c r="B739" s="250" t="s">
        <v>2155</v>
      </c>
      <c r="C739" s="254">
        <v>74.558747720142989</v>
      </c>
      <c r="D739" s="284">
        <v>1955</v>
      </c>
      <c r="E739" s="277">
        <v>2025</v>
      </c>
      <c r="F739" s="254">
        <v>273373.68</v>
      </c>
      <c r="G739" s="256">
        <v>4361280.7</v>
      </c>
      <c r="H739" s="258">
        <v>0</v>
      </c>
      <c r="I739" s="256">
        <v>0</v>
      </c>
      <c r="J739" s="256">
        <v>0</v>
      </c>
      <c r="K739" s="256">
        <v>0</v>
      </c>
      <c r="L739" s="256">
        <v>0</v>
      </c>
      <c r="M739" s="256">
        <v>0</v>
      </c>
      <c r="N739" s="258"/>
      <c r="O739" s="258">
        <v>0</v>
      </c>
      <c r="P739" s="258"/>
      <c r="Q739" s="258">
        <v>0</v>
      </c>
      <c r="R739" s="258"/>
      <c r="S739" s="258">
        <v>0</v>
      </c>
      <c r="T739" s="249">
        <v>0</v>
      </c>
      <c r="U739" s="258">
        <v>0</v>
      </c>
      <c r="V739" s="276" t="s">
        <v>235</v>
      </c>
      <c r="W739" s="258">
        <v>574</v>
      </c>
      <c r="X739" s="258">
        <v>4165023.07</v>
      </c>
      <c r="Y739" s="275">
        <v>0</v>
      </c>
      <c r="Z739" s="275">
        <v>0</v>
      </c>
      <c r="AA739" s="275">
        <v>0</v>
      </c>
      <c r="AB739" s="275">
        <v>0</v>
      </c>
      <c r="AC739" s="275">
        <v>0</v>
      </c>
      <c r="AD739" s="275">
        <v>0</v>
      </c>
      <c r="AE739" s="275">
        <v>0</v>
      </c>
      <c r="AF739" s="275">
        <v>0</v>
      </c>
      <c r="AG739" s="275">
        <v>0</v>
      </c>
      <c r="AH739" s="275">
        <v>0</v>
      </c>
      <c r="AI739" s="275">
        <v>0</v>
      </c>
      <c r="AJ739" s="275">
        <v>130838.42</v>
      </c>
      <c r="AK739" s="275">
        <v>65419.21</v>
      </c>
      <c r="AL739" s="275">
        <v>0</v>
      </c>
    </row>
    <row r="740" spans="1:38" s="38" customFormat="1" ht="12" hidden="1" customHeight="1" x14ac:dyDescent="0.2">
      <c r="A740" s="249">
        <v>179</v>
      </c>
      <c r="B740" s="250" t="s">
        <v>2156</v>
      </c>
      <c r="C740" s="254">
        <v>22.060291863752354</v>
      </c>
      <c r="D740" s="284">
        <v>1985</v>
      </c>
      <c r="E740" s="277">
        <v>2025</v>
      </c>
      <c r="F740" s="254">
        <v>1415546.21</v>
      </c>
      <c r="G740" s="256">
        <v>7026162.2999999998</v>
      </c>
      <c r="H740" s="258">
        <v>0</v>
      </c>
      <c r="I740" s="256">
        <v>0</v>
      </c>
      <c r="J740" s="256">
        <v>0</v>
      </c>
      <c r="K740" s="256">
        <v>0</v>
      </c>
      <c r="L740" s="256">
        <v>0</v>
      </c>
      <c r="M740" s="256">
        <v>0</v>
      </c>
      <c r="N740" s="258"/>
      <c r="O740" s="258">
        <v>0</v>
      </c>
      <c r="P740" s="258"/>
      <c r="Q740" s="258">
        <v>0</v>
      </c>
      <c r="R740" s="258"/>
      <c r="S740" s="258">
        <v>0</v>
      </c>
      <c r="T740" s="249">
        <v>0</v>
      </c>
      <c r="U740" s="258">
        <v>0</v>
      </c>
      <c r="V740" s="276" t="s">
        <v>234</v>
      </c>
      <c r="W740" s="258">
        <v>795</v>
      </c>
      <c r="X740" s="258">
        <v>6709985</v>
      </c>
      <c r="Y740" s="275">
        <v>0</v>
      </c>
      <c r="Z740" s="275">
        <v>0</v>
      </c>
      <c r="AA740" s="275">
        <v>0</v>
      </c>
      <c r="AB740" s="275">
        <v>0</v>
      </c>
      <c r="AC740" s="275">
        <v>0</v>
      </c>
      <c r="AD740" s="275">
        <v>0</v>
      </c>
      <c r="AE740" s="275">
        <v>0</v>
      </c>
      <c r="AF740" s="275">
        <v>0</v>
      </c>
      <c r="AG740" s="275">
        <v>0</v>
      </c>
      <c r="AH740" s="275">
        <v>0</v>
      </c>
      <c r="AI740" s="275">
        <v>0</v>
      </c>
      <c r="AJ740" s="275">
        <v>210784.87</v>
      </c>
      <c r="AK740" s="275">
        <v>105392.43</v>
      </c>
      <c r="AL740" s="275">
        <v>0</v>
      </c>
    </row>
    <row r="741" spans="1:38" s="38" customFormat="1" ht="12" hidden="1" customHeight="1" x14ac:dyDescent="0.2">
      <c r="A741" s="249">
        <v>180</v>
      </c>
      <c r="B741" s="250" t="s">
        <v>2158</v>
      </c>
      <c r="C741" s="254">
        <v>22.331159798050958</v>
      </c>
      <c r="D741" s="284">
        <v>1986</v>
      </c>
      <c r="E741" s="277">
        <v>2025</v>
      </c>
      <c r="F741" s="254">
        <v>699934.57</v>
      </c>
      <c r="G741" s="256">
        <v>3552851.89</v>
      </c>
      <c r="H741" s="258">
        <v>0</v>
      </c>
      <c r="I741" s="256">
        <v>0</v>
      </c>
      <c r="J741" s="256">
        <v>0</v>
      </c>
      <c r="K741" s="256">
        <v>0</v>
      </c>
      <c r="L741" s="256">
        <v>0</v>
      </c>
      <c r="M741" s="256">
        <v>0</v>
      </c>
      <c r="N741" s="258"/>
      <c r="O741" s="258">
        <v>0</v>
      </c>
      <c r="P741" s="258"/>
      <c r="Q741" s="258">
        <v>0</v>
      </c>
      <c r="R741" s="258"/>
      <c r="S741" s="258">
        <v>0</v>
      </c>
      <c r="T741" s="249">
        <v>0</v>
      </c>
      <c r="U741" s="258">
        <v>0</v>
      </c>
      <c r="V741" s="276" t="s">
        <v>234</v>
      </c>
      <c r="W741" s="258">
        <v>402</v>
      </c>
      <c r="X741" s="258">
        <v>3392973.55</v>
      </c>
      <c r="Y741" s="275">
        <v>0</v>
      </c>
      <c r="Z741" s="275">
        <v>0</v>
      </c>
      <c r="AA741" s="275">
        <v>0</v>
      </c>
      <c r="AB741" s="275">
        <v>0</v>
      </c>
      <c r="AC741" s="275">
        <v>0</v>
      </c>
      <c r="AD741" s="275">
        <v>0</v>
      </c>
      <c r="AE741" s="275">
        <v>0</v>
      </c>
      <c r="AF741" s="275">
        <v>0</v>
      </c>
      <c r="AG741" s="275">
        <v>0</v>
      </c>
      <c r="AH741" s="275">
        <v>0</v>
      </c>
      <c r="AI741" s="275">
        <v>0</v>
      </c>
      <c r="AJ741" s="275">
        <v>106585.56</v>
      </c>
      <c r="AK741" s="275">
        <v>53292.78</v>
      </c>
      <c r="AL741" s="275">
        <v>0</v>
      </c>
    </row>
    <row r="742" spans="1:38" s="38" customFormat="1" ht="12" hidden="1" customHeight="1" x14ac:dyDescent="0.2">
      <c r="A742" s="249">
        <v>181</v>
      </c>
      <c r="B742" s="250" t="s">
        <v>2161</v>
      </c>
      <c r="C742" s="254">
        <v>11.600702689574064</v>
      </c>
      <c r="D742" s="284">
        <v>1988</v>
      </c>
      <c r="E742" s="277">
        <v>2025</v>
      </c>
      <c r="F742" s="254">
        <v>418191.24</v>
      </c>
      <c r="G742" s="256">
        <v>1325691.01</v>
      </c>
      <c r="H742" s="258">
        <v>0</v>
      </c>
      <c r="I742" s="256">
        <v>0</v>
      </c>
      <c r="J742" s="256">
        <v>0</v>
      </c>
      <c r="K742" s="256">
        <v>0</v>
      </c>
      <c r="L742" s="256">
        <v>0</v>
      </c>
      <c r="M742" s="256">
        <v>0</v>
      </c>
      <c r="N742" s="258"/>
      <c r="O742" s="258">
        <v>0</v>
      </c>
      <c r="P742" s="258"/>
      <c r="Q742" s="258">
        <v>0</v>
      </c>
      <c r="R742" s="258"/>
      <c r="S742" s="258">
        <v>0</v>
      </c>
      <c r="T742" s="249">
        <v>0</v>
      </c>
      <c r="U742" s="258">
        <v>0</v>
      </c>
      <c r="V742" s="276" t="s">
        <v>234</v>
      </c>
      <c r="W742" s="258">
        <v>150</v>
      </c>
      <c r="X742" s="258">
        <v>1266034.9099999999</v>
      </c>
      <c r="Y742" s="275">
        <v>0</v>
      </c>
      <c r="Z742" s="275">
        <v>0</v>
      </c>
      <c r="AA742" s="275">
        <v>0</v>
      </c>
      <c r="AB742" s="275">
        <v>0</v>
      </c>
      <c r="AC742" s="275">
        <v>0</v>
      </c>
      <c r="AD742" s="275">
        <v>0</v>
      </c>
      <c r="AE742" s="275">
        <v>0</v>
      </c>
      <c r="AF742" s="275">
        <v>0</v>
      </c>
      <c r="AG742" s="275">
        <v>0</v>
      </c>
      <c r="AH742" s="275">
        <v>0</v>
      </c>
      <c r="AI742" s="275">
        <v>0</v>
      </c>
      <c r="AJ742" s="275">
        <v>39770.730000000003</v>
      </c>
      <c r="AK742" s="275">
        <v>19885.37</v>
      </c>
      <c r="AL742" s="275">
        <v>0</v>
      </c>
    </row>
    <row r="743" spans="1:38" s="38" customFormat="1" ht="12" hidden="1" customHeight="1" x14ac:dyDescent="0.2">
      <c r="A743" s="249">
        <v>182</v>
      </c>
      <c r="B743" s="250" t="s">
        <v>2162</v>
      </c>
      <c r="C743" s="254">
        <v>10.346617273242018</v>
      </c>
      <c r="D743" s="284">
        <v>1991</v>
      </c>
      <c r="E743" s="277">
        <v>2025</v>
      </c>
      <c r="F743" s="254">
        <v>466849.35</v>
      </c>
      <c r="G743" s="256">
        <v>1325691.01</v>
      </c>
      <c r="H743" s="258">
        <v>0</v>
      </c>
      <c r="I743" s="256">
        <v>0</v>
      </c>
      <c r="J743" s="256">
        <v>0</v>
      </c>
      <c r="K743" s="256">
        <v>0</v>
      </c>
      <c r="L743" s="256">
        <v>0</v>
      </c>
      <c r="M743" s="256">
        <v>0</v>
      </c>
      <c r="N743" s="258"/>
      <c r="O743" s="258">
        <v>0</v>
      </c>
      <c r="P743" s="258"/>
      <c r="Q743" s="258">
        <v>0</v>
      </c>
      <c r="R743" s="258"/>
      <c r="S743" s="258">
        <v>0</v>
      </c>
      <c r="T743" s="249">
        <v>0</v>
      </c>
      <c r="U743" s="258">
        <v>0</v>
      </c>
      <c r="V743" s="276" t="s">
        <v>234</v>
      </c>
      <c r="W743" s="258">
        <v>150</v>
      </c>
      <c r="X743" s="258">
        <v>1266034.9099999999</v>
      </c>
      <c r="Y743" s="275">
        <v>0</v>
      </c>
      <c r="Z743" s="275">
        <v>0</v>
      </c>
      <c r="AA743" s="275">
        <v>0</v>
      </c>
      <c r="AB743" s="275">
        <v>0</v>
      </c>
      <c r="AC743" s="275">
        <v>0</v>
      </c>
      <c r="AD743" s="275">
        <v>0</v>
      </c>
      <c r="AE743" s="275">
        <v>0</v>
      </c>
      <c r="AF743" s="275">
        <v>0</v>
      </c>
      <c r="AG743" s="275">
        <v>0</v>
      </c>
      <c r="AH743" s="275">
        <v>0</v>
      </c>
      <c r="AI743" s="275">
        <v>0</v>
      </c>
      <c r="AJ743" s="275">
        <v>39770.730000000003</v>
      </c>
      <c r="AK743" s="275">
        <v>19885.37</v>
      </c>
      <c r="AL743" s="275">
        <v>0</v>
      </c>
    </row>
    <row r="744" spans="1:38" s="38" customFormat="1" ht="12" hidden="1" customHeight="1" x14ac:dyDescent="0.2">
      <c r="A744" s="249">
        <v>183</v>
      </c>
      <c r="B744" s="250" t="s">
        <v>2163</v>
      </c>
      <c r="C744" s="254">
        <v>9.7413249214932716</v>
      </c>
      <c r="D744" s="284">
        <v>1993</v>
      </c>
      <c r="E744" s="277">
        <v>2025</v>
      </c>
      <c r="F744" s="254">
        <v>466418.48</v>
      </c>
      <c r="G744" s="256">
        <v>1325691.01</v>
      </c>
      <c r="H744" s="258">
        <v>0</v>
      </c>
      <c r="I744" s="256">
        <v>0</v>
      </c>
      <c r="J744" s="256">
        <v>0</v>
      </c>
      <c r="K744" s="256">
        <v>0</v>
      </c>
      <c r="L744" s="256">
        <v>0</v>
      </c>
      <c r="M744" s="256">
        <v>0</v>
      </c>
      <c r="N744" s="258"/>
      <c r="O744" s="258">
        <v>0</v>
      </c>
      <c r="P744" s="258"/>
      <c r="Q744" s="258">
        <v>0</v>
      </c>
      <c r="R744" s="258"/>
      <c r="S744" s="258">
        <v>0</v>
      </c>
      <c r="T744" s="249">
        <v>0</v>
      </c>
      <c r="U744" s="258">
        <v>0</v>
      </c>
      <c r="V744" s="276" t="s">
        <v>234</v>
      </c>
      <c r="W744" s="258">
        <v>150</v>
      </c>
      <c r="X744" s="258">
        <v>1266034.9099999999</v>
      </c>
      <c r="Y744" s="275">
        <v>0</v>
      </c>
      <c r="Z744" s="275">
        <v>0</v>
      </c>
      <c r="AA744" s="275">
        <v>0</v>
      </c>
      <c r="AB744" s="275">
        <v>0</v>
      </c>
      <c r="AC744" s="275">
        <v>0</v>
      </c>
      <c r="AD744" s="275">
        <v>0</v>
      </c>
      <c r="AE744" s="275">
        <v>0</v>
      </c>
      <c r="AF744" s="275">
        <v>0</v>
      </c>
      <c r="AG744" s="275">
        <v>0</v>
      </c>
      <c r="AH744" s="275">
        <v>0</v>
      </c>
      <c r="AI744" s="275">
        <v>0</v>
      </c>
      <c r="AJ744" s="275">
        <v>39770.730000000003</v>
      </c>
      <c r="AK744" s="275">
        <v>19885.37</v>
      </c>
      <c r="AL744" s="275">
        <v>0</v>
      </c>
    </row>
    <row r="745" spans="1:38" s="38" customFormat="1" ht="12" hidden="1" customHeight="1" x14ac:dyDescent="0.2">
      <c r="A745" s="249">
        <v>184</v>
      </c>
      <c r="B745" s="250" t="s">
        <v>2164</v>
      </c>
      <c r="C745" s="254">
        <v>28.398548330249369</v>
      </c>
      <c r="D745" s="284">
        <v>1959</v>
      </c>
      <c r="E745" s="277">
        <v>2025</v>
      </c>
      <c r="F745" s="254">
        <v>602023.27</v>
      </c>
      <c r="G745" s="256">
        <v>510609.99</v>
      </c>
      <c r="H745" s="258">
        <v>487632.54</v>
      </c>
      <c r="I745" s="256">
        <v>0</v>
      </c>
      <c r="J745" s="256">
        <v>0</v>
      </c>
      <c r="K745" s="256">
        <v>0</v>
      </c>
      <c r="L745" s="256">
        <v>93</v>
      </c>
      <c r="M745" s="256">
        <v>487632.54</v>
      </c>
      <c r="N745" s="258"/>
      <c r="O745" s="258">
        <v>0</v>
      </c>
      <c r="P745" s="258"/>
      <c r="Q745" s="258">
        <v>0</v>
      </c>
      <c r="R745" s="258"/>
      <c r="S745" s="258">
        <v>0</v>
      </c>
      <c r="T745" s="249">
        <v>0</v>
      </c>
      <c r="U745" s="258">
        <v>0</v>
      </c>
      <c r="V745" s="276"/>
      <c r="W745" s="258">
        <v>0</v>
      </c>
      <c r="X745" s="258">
        <v>0</v>
      </c>
      <c r="Y745" s="275">
        <v>0</v>
      </c>
      <c r="Z745" s="275">
        <v>0</v>
      </c>
      <c r="AA745" s="275">
        <v>0</v>
      </c>
      <c r="AB745" s="275">
        <v>0</v>
      </c>
      <c r="AC745" s="275">
        <v>0</v>
      </c>
      <c r="AD745" s="275">
        <v>0</v>
      </c>
      <c r="AE745" s="275">
        <v>0</v>
      </c>
      <c r="AF745" s="275">
        <v>0</v>
      </c>
      <c r="AG745" s="275">
        <v>0</v>
      </c>
      <c r="AH745" s="275">
        <v>0</v>
      </c>
      <c r="AI745" s="275">
        <v>0</v>
      </c>
      <c r="AJ745" s="275">
        <v>15318.3</v>
      </c>
      <c r="AK745" s="275">
        <v>7659.15</v>
      </c>
      <c r="AL745" s="275">
        <v>0</v>
      </c>
    </row>
    <row r="746" spans="1:38" s="38" customFormat="1" ht="12" hidden="1" customHeight="1" x14ac:dyDescent="0.2">
      <c r="A746" s="249">
        <v>185</v>
      </c>
      <c r="B746" s="250" t="s">
        <v>2165</v>
      </c>
      <c r="C746" s="254">
        <v>24.806763720392837</v>
      </c>
      <c r="D746" s="284">
        <v>1994</v>
      </c>
      <c r="E746" s="277">
        <v>2025</v>
      </c>
      <c r="F746" s="254">
        <v>1460895.8</v>
      </c>
      <c r="G746" s="256">
        <v>7901972</v>
      </c>
      <c r="H746" s="258">
        <v>0</v>
      </c>
      <c r="I746" s="256">
        <v>0</v>
      </c>
      <c r="J746" s="256">
        <v>0</v>
      </c>
      <c r="K746" s="256">
        <v>0</v>
      </c>
      <c r="L746" s="256">
        <v>0</v>
      </c>
      <c r="M746" s="256">
        <v>0</v>
      </c>
      <c r="N746" s="258"/>
      <c r="O746" s="258">
        <v>0</v>
      </c>
      <c r="P746" s="258"/>
      <c r="Q746" s="258">
        <v>0</v>
      </c>
      <c r="R746" s="258"/>
      <c r="S746" s="258">
        <v>0</v>
      </c>
      <c r="T746" s="249">
        <v>0</v>
      </c>
      <c r="U746" s="258">
        <v>0</v>
      </c>
      <c r="V746" s="276" t="s">
        <v>235</v>
      </c>
      <c r="W746" s="258">
        <v>1040</v>
      </c>
      <c r="X746" s="258">
        <v>7546383.2599999998</v>
      </c>
      <c r="Y746" s="275">
        <v>0</v>
      </c>
      <c r="Z746" s="275">
        <v>0</v>
      </c>
      <c r="AA746" s="275">
        <v>0</v>
      </c>
      <c r="AB746" s="275">
        <v>0</v>
      </c>
      <c r="AC746" s="275">
        <v>0</v>
      </c>
      <c r="AD746" s="275">
        <v>0</v>
      </c>
      <c r="AE746" s="275">
        <v>0</v>
      </c>
      <c r="AF746" s="275">
        <v>0</v>
      </c>
      <c r="AG746" s="275">
        <v>0</v>
      </c>
      <c r="AH746" s="275">
        <v>0</v>
      </c>
      <c r="AI746" s="275">
        <v>0</v>
      </c>
      <c r="AJ746" s="275">
        <v>237059.16</v>
      </c>
      <c r="AK746" s="275">
        <v>118529.58</v>
      </c>
      <c r="AL746" s="275">
        <v>0</v>
      </c>
    </row>
    <row r="747" spans="1:38" s="38" customFormat="1" ht="12" hidden="1" customHeight="1" x14ac:dyDescent="0.2">
      <c r="A747" s="249">
        <v>186</v>
      </c>
      <c r="B747" s="250" t="s">
        <v>2166</v>
      </c>
      <c r="C747" s="254">
        <v>32.677086859294604</v>
      </c>
      <c r="D747" s="284">
        <v>1964</v>
      </c>
      <c r="E747" s="277">
        <v>2025</v>
      </c>
      <c r="F747" s="254">
        <v>635370.63</v>
      </c>
      <c r="G747" s="256">
        <v>2633647.5099999998</v>
      </c>
      <c r="H747" s="258">
        <v>2515133.37</v>
      </c>
      <c r="I747" s="256">
        <v>0</v>
      </c>
      <c r="J747" s="256">
        <v>0</v>
      </c>
      <c r="K747" s="256">
        <v>0</v>
      </c>
      <c r="L747" s="256">
        <v>350</v>
      </c>
      <c r="M747" s="256">
        <v>1835176.23</v>
      </c>
      <c r="N747" s="258"/>
      <c r="O747" s="258">
        <v>0</v>
      </c>
      <c r="P747" s="258"/>
      <c r="Q747" s="258">
        <v>0</v>
      </c>
      <c r="R747" s="258">
        <v>260</v>
      </c>
      <c r="S747" s="258">
        <v>679957.14</v>
      </c>
      <c r="T747" s="249">
        <v>0</v>
      </c>
      <c r="U747" s="258">
        <v>0</v>
      </c>
      <c r="V747" s="276"/>
      <c r="W747" s="258">
        <v>0</v>
      </c>
      <c r="X747" s="258">
        <v>0</v>
      </c>
      <c r="Y747" s="275">
        <v>0</v>
      </c>
      <c r="Z747" s="275">
        <v>0</v>
      </c>
      <c r="AA747" s="275">
        <v>0</v>
      </c>
      <c r="AB747" s="275">
        <v>0</v>
      </c>
      <c r="AC747" s="275">
        <v>0</v>
      </c>
      <c r="AD747" s="275">
        <v>0</v>
      </c>
      <c r="AE747" s="275">
        <v>0</v>
      </c>
      <c r="AF747" s="275">
        <v>0</v>
      </c>
      <c r="AG747" s="275">
        <v>0</v>
      </c>
      <c r="AH747" s="275">
        <v>0</v>
      </c>
      <c r="AI747" s="275">
        <v>0</v>
      </c>
      <c r="AJ747" s="275">
        <v>79009.429999999993</v>
      </c>
      <c r="AK747" s="275">
        <v>39504.71</v>
      </c>
      <c r="AL747" s="275">
        <v>0</v>
      </c>
    </row>
    <row r="748" spans="1:38" s="38" customFormat="1" ht="12" hidden="1" customHeight="1" x14ac:dyDescent="0.2">
      <c r="A748" s="249">
        <v>187</v>
      </c>
      <c r="B748" s="250" t="s">
        <v>2167</v>
      </c>
      <c r="C748" s="254">
        <v>28.601703090707083</v>
      </c>
      <c r="D748" s="284">
        <v>1985</v>
      </c>
      <c r="E748" s="277">
        <v>2025</v>
      </c>
      <c r="F748" s="254">
        <v>1148133.75</v>
      </c>
      <c r="G748" s="256">
        <v>6373922.3200000003</v>
      </c>
      <c r="H748" s="258">
        <v>0</v>
      </c>
      <c r="I748" s="256">
        <v>0</v>
      </c>
      <c r="J748" s="256">
        <v>0</v>
      </c>
      <c r="K748" s="256">
        <v>0</v>
      </c>
      <c r="L748" s="256">
        <v>0</v>
      </c>
      <c r="M748" s="256">
        <v>0</v>
      </c>
      <c r="N748" s="258"/>
      <c r="O748" s="258">
        <v>0</v>
      </c>
      <c r="P748" s="258"/>
      <c r="Q748" s="258">
        <v>0</v>
      </c>
      <c r="R748" s="258"/>
      <c r="S748" s="258">
        <v>0</v>
      </c>
      <c r="T748" s="249">
        <v>0</v>
      </c>
      <c r="U748" s="258">
        <v>0</v>
      </c>
      <c r="V748" s="276" t="s">
        <v>234</v>
      </c>
      <c r="W748" s="258">
        <v>721.2</v>
      </c>
      <c r="X748" s="258">
        <v>6087095.8200000003</v>
      </c>
      <c r="Y748" s="275">
        <v>0</v>
      </c>
      <c r="Z748" s="275">
        <v>0</v>
      </c>
      <c r="AA748" s="275">
        <v>0</v>
      </c>
      <c r="AB748" s="275">
        <v>0</v>
      </c>
      <c r="AC748" s="275">
        <v>0</v>
      </c>
      <c r="AD748" s="275">
        <v>0</v>
      </c>
      <c r="AE748" s="275">
        <v>0</v>
      </c>
      <c r="AF748" s="275">
        <v>0</v>
      </c>
      <c r="AG748" s="275">
        <v>0</v>
      </c>
      <c r="AH748" s="275">
        <v>0</v>
      </c>
      <c r="AI748" s="275">
        <v>0</v>
      </c>
      <c r="AJ748" s="275">
        <v>191217.67</v>
      </c>
      <c r="AK748" s="275">
        <v>95608.83</v>
      </c>
      <c r="AL748" s="275">
        <v>0</v>
      </c>
    </row>
    <row r="749" spans="1:38" s="38" customFormat="1" ht="12" hidden="1" customHeight="1" x14ac:dyDescent="0.2">
      <c r="A749" s="249">
        <v>188</v>
      </c>
      <c r="B749" s="250" t="s">
        <v>2168</v>
      </c>
      <c r="C749" s="254">
        <v>26.538328102426142</v>
      </c>
      <c r="D749" s="284">
        <v>1985</v>
      </c>
      <c r="E749" s="277">
        <v>2025</v>
      </c>
      <c r="F749" s="254">
        <v>657118.68999999994</v>
      </c>
      <c r="G749" s="256">
        <v>3853341.85</v>
      </c>
      <c r="H749" s="258">
        <v>0</v>
      </c>
      <c r="I749" s="256">
        <v>0</v>
      </c>
      <c r="J749" s="256">
        <v>0</v>
      </c>
      <c r="K749" s="256">
        <v>0</v>
      </c>
      <c r="L749" s="256">
        <v>0</v>
      </c>
      <c r="M749" s="256">
        <v>0</v>
      </c>
      <c r="N749" s="258"/>
      <c r="O749" s="258">
        <v>0</v>
      </c>
      <c r="P749" s="258"/>
      <c r="Q749" s="258">
        <v>0</v>
      </c>
      <c r="R749" s="258"/>
      <c r="S749" s="258">
        <v>0</v>
      </c>
      <c r="T749" s="249">
        <v>0</v>
      </c>
      <c r="U749" s="258">
        <v>0</v>
      </c>
      <c r="V749" s="276" t="s">
        <v>234</v>
      </c>
      <c r="W749" s="258">
        <v>436</v>
      </c>
      <c r="X749" s="258">
        <v>3679941.46</v>
      </c>
      <c r="Y749" s="275">
        <v>0</v>
      </c>
      <c r="Z749" s="275">
        <v>0</v>
      </c>
      <c r="AA749" s="275">
        <v>0</v>
      </c>
      <c r="AB749" s="275">
        <v>0</v>
      </c>
      <c r="AC749" s="275">
        <v>0</v>
      </c>
      <c r="AD749" s="275">
        <v>0</v>
      </c>
      <c r="AE749" s="275">
        <v>0</v>
      </c>
      <c r="AF749" s="275">
        <v>0</v>
      </c>
      <c r="AG749" s="275">
        <v>0</v>
      </c>
      <c r="AH749" s="275">
        <v>0</v>
      </c>
      <c r="AI749" s="275">
        <v>0</v>
      </c>
      <c r="AJ749" s="275">
        <v>115600.26</v>
      </c>
      <c r="AK749" s="275">
        <v>57800.13</v>
      </c>
      <c r="AL749" s="275">
        <v>0</v>
      </c>
    </row>
    <row r="750" spans="1:38" s="38" customFormat="1" ht="12" hidden="1" customHeight="1" x14ac:dyDescent="0.2">
      <c r="A750" s="249">
        <v>189</v>
      </c>
      <c r="B750" s="250" t="s">
        <v>2169</v>
      </c>
      <c r="C750" s="254">
        <v>65.296408471690086</v>
      </c>
      <c r="D750" s="284">
        <v>1994</v>
      </c>
      <c r="E750" s="277">
        <v>2025</v>
      </c>
      <c r="F750" s="254">
        <v>229928.43</v>
      </c>
      <c r="G750" s="256">
        <v>3297553.7</v>
      </c>
      <c r="H750" s="258">
        <v>0</v>
      </c>
      <c r="I750" s="256">
        <v>0</v>
      </c>
      <c r="J750" s="256">
        <v>0</v>
      </c>
      <c r="K750" s="256">
        <v>0</v>
      </c>
      <c r="L750" s="256">
        <v>0</v>
      </c>
      <c r="M750" s="256">
        <v>0</v>
      </c>
      <c r="N750" s="258"/>
      <c r="O750" s="258">
        <v>0</v>
      </c>
      <c r="P750" s="258"/>
      <c r="Q750" s="258">
        <v>0</v>
      </c>
      <c r="R750" s="258"/>
      <c r="S750" s="258">
        <v>0</v>
      </c>
      <c r="T750" s="249">
        <v>0</v>
      </c>
      <c r="U750" s="258">
        <v>0</v>
      </c>
      <c r="V750" s="276" t="s">
        <v>235</v>
      </c>
      <c r="W750" s="258">
        <v>434</v>
      </c>
      <c r="X750" s="258">
        <v>3149163.78</v>
      </c>
      <c r="Y750" s="275">
        <v>0</v>
      </c>
      <c r="Z750" s="275">
        <v>0</v>
      </c>
      <c r="AA750" s="275">
        <v>0</v>
      </c>
      <c r="AB750" s="275">
        <v>0</v>
      </c>
      <c r="AC750" s="275">
        <v>0</v>
      </c>
      <c r="AD750" s="275">
        <v>0</v>
      </c>
      <c r="AE750" s="275">
        <v>0</v>
      </c>
      <c r="AF750" s="275">
        <v>0</v>
      </c>
      <c r="AG750" s="275">
        <v>0</v>
      </c>
      <c r="AH750" s="275">
        <v>0</v>
      </c>
      <c r="AI750" s="275">
        <v>0</v>
      </c>
      <c r="AJ750" s="275">
        <v>98926.61</v>
      </c>
      <c r="AK750" s="275">
        <v>49463.31</v>
      </c>
      <c r="AL750" s="275">
        <v>0</v>
      </c>
    </row>
    <row r="751" spans="1:38" s="38" customFormat="1" ht="12" hidden="1" customHeight="1" x14ac:dyDescent="0.2">
      <c r="A751" s="249">
        <v>190</v>
      </c>
      <c r="B751" s="250" t="s">
        <v>2170</v>
      </c>
      <c r="C751" s="254">
        <v>26.672259479152611</v>
      </c>
      <c r="D751" s="284">
        <v>1966</v>
      </c>
      <c r="E751" s="277">
        <v>2025</v>
      </c>
      <c r="F751" s="254">
        <v>1545724.87</v>
      </c>
      <c r="G751" s="256">
        <v>8661777.0099999998</v>
      </c>
      <c r="H751" s="258">
        <v>0</v>
      </c>
      <c r="I751" s="256">
        <v>0</v>
      </c>
      <c r="J751" s="256">
        <v>0</v>
      </c>
      <c r="K751" s="256">
        <v>0</v>
      </c>
      <c r="L751" s="256">
        <v>0</v>
      </c>
      <c r="M751" s="256">
        <v>0</v>
      </c>
      <c r="N751" s="258"/>
      <c r="O751" s="258">
        <v>0</v>
      </c>
      <c r="P751" s="258"/>
      <c r="Q751" s="258">
        <v>0</v>
      </c>
      <c r="R751" s="258"/>
      <c r="S751" s="258">
        <v>0</v>
      </c>
      <c r="T751" s="249">
        <v>0</v>
      </c>
      <c r="U751" s="258">
        <v>0</v>
      </c>
      <c r="V751" s="276" t="s">
        <v>235</v>
      </c>
      <c r="W751" s="258">
        <v>1140</v>
      </c>
      <c r="X751" s="258">
        <v>8271997.04</v>
      </c>
      <c r="Y751" s="275">
        <v>0</v>
      </c>
      <c r="Z751" s="275">
        <v>0</v>
      </c>
      <c r="AA751" s="275">
        <v>0</v>
      </c>
      <c r="AB751" s="275">
        <v>0</v>
      </c>
      <c r="AC751" s="275">
        <v>0</v>
      </c>
      <c r="AD751" s="275">
        <v>0</v>
      </c>
      <c r="AE751" s="275">
        <v>0</v>
      </c>
      <c r="AF751" s="275">
        <v>0</v>
      </c>
      <c r="AG751" s="275">
        <v>0</v>
      </c>
      <c r="AH751" s="275">
        <v>0</v>
      </c>
      <c r="AI751" s="275">
        <v>0</v>
      </c>
      <c r="AJ751" s="275">
        <v>259853.31</v>
      </c>
      <c r="AK751" s="275">
        <v>129926.66</v>
      </c>
      <c r="AL751" s="275">
        <v>0</v>
      </c>
    </row>
    <row r="752" spans="1:38" s="38" customFormat="1" ht="12" hidden="1" customHeight="1" x14ac:dyDescent="0.2">
      <c r="A752" s="249">
        <v>191</v>
      </c>
      <c r="B752" s="250" t="s">
        <v>2171</v>
      </c>
      <c r="C752" s="254">
        <v>78.532558341788672</v>
      </c>
      <c r="D752" s="284">
        <v>1957</v>
      </c>
      <c r="E752" s="277">
        <v>2025</v>
      </c>
      <c r="F752" s="254">
        <v>318621.7</v>
      </c>
      <c r="G752" s="256">
        <v>5194786.78</v>
      </c>
      <c r="H752" s="258">
        <v>0</v>
      </c>
      <c r="I752" s="256">
        <v>0</v>
      </c>
      <c r="J752" s="256">
        <v>0</v>
      </c>
      <c r="K752" s="256">
        <v>0</v>
      </c>
      <c r="L752" s="256">
        <v>0</v>
      </c>
      <c r="M752" s="256">
        <v>0</v>
      </c>
      <c r="N752" s="258"/>
      <c r="O752" s="258">
        <v>0</v>
      </c>
      <c r="P752" s="258"/>
      <c r="Q752" s="258">
        <v>0</v>
      </c>
      <c r="R752" s="258"/>
      <c r="S752" s="258">
        <v>0</v>
      </c>
      <c r="T752" s="249">
        <v>0</v>
      </c>
      <c r="U752" s="258">
        <v>0</v>
      </c>
      <c r="V752" s="276" t="s">
        <v>235</v>
      </c>
      <c r="W752" s="258">
        <v>683.7</v>
      </c>
      <c r="X752" s="258">
        <v>4961021.38</v>
      </c>
      <c r="Y752" s="275">
        <v>0</v>
      </c>
      <c r="Z752" s="275">
        <v>0</v>
      </c>
      <c r="AA752" s="275">
        <v>0</v>
      </c>
      <c r="AB752" s="275">
        <v>0</v>
      </c>
      <c r="AC752" s="275">
        <v>0</v>
      </c>
      <c r="AD752" s="275">
        <v>0</v>
      </c>
      <c r="AE752" s="275">
        <v>0</v>
      </c>
      <c r="AF752" s="275">
        <v>0</v>
      </c>
      <c r="AG752" s="275">
        <v>0</v>
      </c>
      <c r="AH752" s="275">
        <v>0</v>
      </c>
      <c r="AI752" s="275">
        <v>0</v>
      </c>
      <c r="AJ752" s="275">
        <v>155843.6</v>
      </c>
      <c r="AK752" s="275">
        <v>77921.8</v>
      </c>
      <c r="AL752" s="275">
        <v>0</v>
      </c>
    </row>
    <row r="753" spans="1:38" s="38" customFormat="1" ht="12" hidden="1" customHeight="1" x14ac:dyDescent="0.2">
      <c r="A753" s="249">
        <v>192</v>
      </c>
      <c r="B753" s="250" t="s">
        <v>2172</v>
      </c>
      <c r="C753" s="254">
        <v>52.132543052199601</v>
      </c>
      <c r="D753" s="284">
        <v>1976</v>
      </c>
      <c r="E753" s="277">
        <v>2025</v>
      </c>
      <c r="F753" s="254">
        <v>555116.14</v>
      </c>
      <c r="G753" s="256">
        <v>5992123.3200000003</v>
      </c>
      <c r="H753" s="258">
        <v>0</v>
      </c>
      <c r="I753" s="256">
        <v>0</v>
      </c>
      <c r="J753" s="256">
        <v>0</v>
      </c>
      <c r="K753" s="256">
        <v>0</v>
      </c>
      <c r="L753" s="256">
        <v>0</v>
      </c>
      <c r="M753" s="256">
        <v>0</v>
      </c>
      <c r="N753" s="258"/>
      <c r="O753" s="258">
        <v>0</v>
      </c>
      <c r="P753" s="258"/>
      <c r="Q753" s="258">
        <v>0</v>
      </c>
      <c r="R753" s="258"/>
      <c r="S753" s="258">
        <v>0</v>
      </c>
      <c r="T753" s="249">
        <v>0</v>
      </c>
      <c r="U753" s="258">
        <v>0</v>
      </c>
      <c r="V753" s="276" t="s">
        <v>234</v>
      </c>
      <c r="W753" s="258">
        <v>678</v>
      </c>
      <c r="X753" s="258">
        <v>5722477.7699999996</v>
      </c>
      <c r="Y753" s="275">
        <v>0</v>
      </c>
      <c r="Z753" s="275">
        <v>0</v>
      </c>
      <c r="AA753" s="275">
        <v>0</v>
      </c>
      <c r="AB753" s="275">
        <v>0</v>
      </c>
      <c r="AC753" s="275">
        <v>0</v>
      </c>
      <c r="AD753" s="275">
        <v>0</v>
      </c>
      <c r="AE753" s="275">
        <v>0</v>
      </c>
      <c r="AF753" s="275">
        <v>0</v>
      </c>
      <c r="AG753" s="275">
        <v>0</v>
      </c>
      <c r="AH753" s="275">
        <v>0</v>
      </c>
      <c r="AI753" s="275">
        <v>0</v>
      </c>
      <c r="AJ753" s="275">
        <v>179763.7</v>
      </c>
      <c r="AK753" s="275">
        <v>89881.85</v>
      </c>
      <c r="AL753" s="275">
        <v>0</v>
      </c>
    </row>
    <row r="754" spans="1:38" s="38" customFormat="1" ht="12" hidden="1" customHeight="1" x14ac:dyDescent="0.2">
      <c r="A754" s="249">
        <v>193</v>
      </c>
      <c r="B754" s="250" t="s">
        <v>2173</v>
      </c>
      <c r="C754" s="254">
        <v>33.511241968732605</v>
      </c>
      <c r="D754" s="284">
        <v>1963</v>
      </c>
      <c r="E754" s="277">
        <v>2025</v>
      </c>
      <c r="F754" s="254">
        <v>1137022.55</v>
      </c>
      <c r="G754" s="256">
        <v>7818393.4400000004</v>
      </c>
      <c r="H754" s="258">
        <v>0</v>
      </c>
      <c r="I754" s="256">
        <v>0</v>
      </c>
      <c r="J754" s="256">
        <v>0</v>
      </c>
      <c r="K754" s="256">
        <v>0</v>
      </c>
      <c r="L754" s="256">
        <v>0</v>
      </c>
      <c r="M754" s="256">
        <v>0</v>
      </c>
      <c r="N754" s="258"/>
      <c r="O754" s="258">
        <v>0</v>
      </c>
      <c r="P754" s="258"/>
      <c r="Q754" s="258">
        <v>0</v>
      </c>
      <c r="R754" s="258"/>
      <c r="S754" s="258">
        <v>0</v>
      </c>
      <c r="T754" s="249">
        <v>0</v>
      </c>
      <c r="U754" s="258">
        <v>0</v>
      </c>
      <c r="V754" s="276" t="s">
        <v>235</v>
      </c>
      <c r="W754" s="258">
        <v>1029</v>
      </c>
      <c r="X754" s="258">
        <v>7466565.7400000002</v>
      </c>
      <c r="Y754" s="275">
        <v>0</v>
      </c>
      <c r="Z754" s="275">
        <v>0</v>
      </c>
      <c r="AA754" s="275">
        <v>0</v>
      </c>
      <c r="AB754" s="275">
        <v>0</v>
      </c>
      <c r="AC754" s="275">
        <v>0</v>
      </c>
      <c r="AD754" s="275">
        <v>0</v>
      </c>
      <c r="AE754" s="275">
        <v>0</v>
      </c>
      <c r="AF754" s="275">
        <v>0</v>
      </c>
      <c r="AG754" s="275">
        <v>0</v>
      </c>
      <c r="AH754" s="275">
        <v>0</v>
      </c>
      <c r="AI754" s="275">
        <v>0</v>
      </c>
      <c r="AJ754" s="275">
        <v>234551.8</v>
      </c>
      <c r="AK754" s="275">
        <v>117275.9</v>
      </c>
      <c r="AL754" s="275">
        <v>0</v>
      </c>
    </row>
    <row r="755" spans="1:38" s="38" customFormat="1" ht="12" hidden="1" customHeight="1" x14ac:dyDescent="0.2">
      <c r="A755" s="249">
        <v>194</v>
      </c>
      <c r="B755" s="250" t="s">
        <v>2175</v>
      </c>
      <c r="C755" s="254">
        <v>36.767340696372365</v>
      </c>
      <c r="D755" s="284">
        <v>1966</v>
      </c>
      <c r="E755" s="277">
        <v>2025</v>
      </c>
      <c r="F755" s="254">
        <v>1039806.64</v>
      </c>
      <c r="G755" s="256">
        <v>8000746.6500000004</v>
      </c>
      <c r="H755" s="258">
        <v>0</v>
      </c>
      <c r="I755" s="256">
        <v>0</v>
      </c>
      <c r="J755" s="256">
        <v>0</v>
      </c>
      <c r="K755" s="256">
        <v>0</v>
      </c>
      <c r="L755" s="256">
        <v>0</v>
      </c>
      <c r="M755" s="256">
        <v>0</v>
      </c>
      <c r="N755" s="258"/>
      <c r="O755" s="258">
        <v>0</v>
      </c>
      <c r="P755" s="258"/>
      <c r="Q755" s="258">
        <v>0</v>
      </c>
      <c r="R755" s="258"/>
      <c r="S755" s="258">
        <v>0</v>
      </c>
      <c r="T755" s="249">
        <v>0</v>
      </c>
      <c r="U755" s="258">
        <v>0</v>
      </c>
      <c r="V755" s="276" t="s">
        <v>235</v>
      </c>
      <c r="W755" s="258">
        <v>1053</v>
      </c>
      <c r="X755" s="258">
        <v>7640713.0499999998</v>
      </c>
      <c r="Y755" s="275">
        <v>0</v>
      </c>
      <c r="Z755" s="275">
        <v>0</v>
      </c>
      <c r="AA755" s="275">
        <v>0</v>
      </c>
      <c r="AB755" s="275">
        <v>0</v>
      </c>
      <c r="AC755" s="275">
        <v>0</v>
      </c>
      <c r="AD755" s="275">
        <v>0</v>
      </c>
      <c r="AE755" s="275">
        <v>0</v>
      </c>
      <c r="AF755" s="275">
        <v>0</v>
      </c>
      <c r="AG755" s="275">
        <v>0</v>
      </c>
      <c r="AH755" s="275">
        <v>0</v>
      </c>
      <c r="AI755" s="275">
        <v>0</v>
      </c>
      <c r="AJ755" s="275">
        <v>240022.39999999999</v>
      </c>
      <c r="AK755" s="275">
        <v>120011.2</v>
      </c>
      <c r="AL755" s="275">
        <v>0</v>
      </c>
    </row>
    <row r="756" spans="1:38" s="38" customFormat="1" ht="12" hidden="1" customHeight="1" x14ac:dyDescent="0.2">
      <c r="A756" s="249">
        <v>195</v>
      </c>
      <c r="B756" s="250" t="s">
        <v>2176</v>
      </c>
      <c r="C756" s="254">
        <v>51.579842854501749</v>
      </c>
      <c r="D756" s="284">
        <v>1993</v>
      </c>
      <c r="E756" s="277">
        <v>2025</v>
      </c>
      <c r="F756" s="254">
        <v>310050.7</v>
      </c>
      <c r="G756" s="256">
        <v>3100004.4</v>
      </c>
      <c r="H756" s="258">
        <v>0</v>
      </c>
      <c r="I756" s="256">
        <v>0</v>
      </c>
      <c r="J756" s="256">
        <v>0</v>
      </c>
      <c r="K756" s="256">
        <v>0</v>
      </c>
      <c r="L756" s="256">
        <v>0</v>
      </c>
      <c r="M756" s="256">
        <v>0</v>
      </c>
      <c r="N756" s="258"/>
      <c r="O756" s="258">
        <v>0</v>
      </c>
      <c r="P756" s="258"/>
      <c r="Q756" s="258">
        <v>0</v>
      </c>
      <c r="R756" s="258"/>
      <c r="S756" s="258">
        <v>0</v>
      </c>
      <c r="T756" s="249">
        <v>0</v>
      </c>
      <c r="U756" s="258">
        <v>0</v>
      </c>
      <c r="V756" s="276" t="s">
        <v>235</v>
      </c>
      <c r="W756" s="258">
        <v>408</v>
      </c>
      <c r="X756" s="258">
        <v>2960504.2</v>
      </c>
      <c r="Y756" s="275">
        <v>0</v>
      </c>
      <c r="Z756" s="275">
        <v>0</v>
      </c>
      <c r="AA756" s="275">
        <v>0</v>
      </c>
      <c r="AB756" s="275">
        <v>0</v>
      </c>
      <c r="AC756" s="275">
        <v>0</v>
      </c>
      <c r="AD756" s="275">
        <v>0</v>
      </c>
      <c r="AE756" s="275">
        <v>0</v>
      </c>
      <c r="AF756" s="275">
        <v>0</v>
      </c>
      <c r="AG756" s="275">
        <v>0</v>
      </c>
      <c r="AH756" s="275">
        <v>0</v>
      </c>
      <c r="AI756" s="275">
        <v>0</v>
      </c>
      <c r="AJ756" s="275">
        <v>93000.13</v>
      </c>
      <c r="AK756" s="275">
        <v>46500.07</v>
      </c>
      <c r="AL756" s="275">
        <v>0</v>
      </c>
    </row>
    <row r="757" spans="1:38" s="38" customFormat="1" ht="12" hidden="1" customHeight="1" x14ac:dyDescent="0.2">
      <c r="A757" s="249">
        <v>196</v>
      </c>
      <c r="B757" s="250" t="s">
        <v>2178</v>
      </c>
      <c r="C757" s="254">
        <v>73.514372739916539</v>
      </c>
      <c r="D757" s="284">
        <v>1957</v>
      </c>
      <c r="E757" s="277">
        <v>2025</v>
      </c>
      <c r="F757" s="254">
        <v>341176.49</v>
      </c>
      <c r="G757" s="256">
        <v>5098291.55</v>
      </c>
      <c r="H757" s="258">
        <v>0</v>
      </c>
      <c r="I757" s="256">
        <v>0</v>
      </c>
      <c r="J757" s="256">
        <v>0</v>
      </c>
      <c r="K757" s="256">
        <v>0</v>
      </c>
      <c r="L757" s="256">
        <v>0</v>
      </c>
      <c r="M757" s="256">
        <v>0</v>
      </c>
      <c r="N757" s="258"/>
      <c r="O757" s="258">
        <v>0</v>
      </c>
      <c r="P757" s="258"/>
      <c r="Q757" s="258">
        <v>0</v>
      </c>
      <c r="R757" s="258"/>
      <c r="S757" s="258">
        <v>0</v>
      </c>
      <c r="T757" s="249">
        <v>0</v>
      </c>
      <c r="U757" s="258">
        <v>0</v>
      </c>
      <c r="V757" s="276" t="s">
        <v>235</v>
      </c>
      <c r="W757" s="258">
        <v>671</v>
      </c>
      <c r="X757" s="258">
        <v>4868868.43</v>
      </c>
      <c r="Y757" s="275">
        <v>0</v>
      </c>
      <c r="Z757" s="275">
        <v>0</v>
      </c>
      <c r="AA757" s="275">
        <v>0</v>
      </c>
      <c r="AB757" s="275">
        <v>0</v>
      </c>
      <c r="AC757" s="275">
        <v>0</v>
      </c>
      <c r="AD757" s="275">
        <v>0</v>
      </c>
      <c r="AE757" s="275">
        <v>0</v>
      </c>
      <c r="AF757" s="275">
        <v>0</v>
      </c>
      <c r="AG757" s="275">
        <v>0</v>
      </c>
      <c r="AH757" s="275">
        <v>0</v>
      </c>
      <c r="AI757" s="275">
        <v>0</v>
      </c>
      <c r="AJ757" s="275">
        <v>152948.75</v>
      </c>
      <c r="AK757" s="275">
        <v>76474.37</v>
      </c>
      <c r="AL757" s="275">
        <v>0</v>
      </c>
    </row>
    <row r="758" spans="1:38" s="38" customFormat="1" ht="12" hidden="1" customHeight="1" x14ac:dyDescent="0.2">
      <c r="A758" s="249">
        <v>197</v>
      </c>
      <c r="B758" s="250" t="s">
        <v>2179</v>
      </c>
      <c r="C758" s="254">
        <v>32.753509333193485</v>
      </c>
      <c r="D758" s="284">
        <v>1962</v>
      </c>
      <c r="E758" s="277">
        <v>2025</v>
      </c>
      <c r="F758" s="254">
        <v>1152348.69</v>
      </c>
      <c r="G758" s="256">
        <v>8646580.9000000004</v>
      </c>
      <c r="H758" s="258">
        <v>0</v>
      </c>
      <c r="I758" s="256">
        <v>0</v>
      </c>
      <c r="J758" s="256">
        <v>0</v>
      </c>
      <c r="K758" s="256">
        <v>0</v>
      </c>
      <c r="L758" s="256">
        <v>0</v>
      </c>
      <c r="M758" s="256">
        <v>0</v>
      </c>
      <c r="N758" s="258"/>
      <c r="O758" s="258">
        <v>0</v>
      </c>
      <c r="P758" s="258"/>
      <c r="Q758" s="258">
        <v>0</v>
      </c>
      <c r="R758" s="258"/>
      <c r="S758" s="258">
        <v>0</v>
      </c>
      <c r="T758" s="249">
        <v>0</v>
      </c>
      <c r="U758" s="258">
        <v>0</v>
      </c>
      <c r="V758" s="276" t="s">
        <v>235</v>
      </c>
      <c r="W758" s="258">
        <v>1138</v>
      </c>
      <c r="X758" s="258">
        <v>8257484.7599999998</v>
      </c>
      <c r="Y758" s="275">
        <v>0</v>
      </c>
      <c r="Z758" s="275">
        <v>0</v>
      </c>
      <c r="AA758" s="275">
        <v>0</v>
      </c>
      <c r="AB758" s="275">
        <v>0</v>
      </c>
      <c r="AC758" s="275">
        <v>0</v>
      </c>
      <c r="AD758" s="275">
        <v>0</v>
      </c>
      <c r="AE758" s="275">
        <v>0</v>
      </c>
      <c r="AF758" s="275">
        <v>0</v>
      </c>
      <c r="AG758" s="275">
        <v>0</v>
      </c>
      <c r="AH758" s="275">
        <v>0</v>
      </c>
      <c r="AI758" s="275">
        <v>0</v>
      </c>
      <c r="AJ758" s="275">
        <v>259397.43</v>
      </c>
      <c r="AK758" s="275">
        <v>129698.71</v>
      </c>
      <c r="AL758" s="275">
        <v>0</v>
      </c>
    </row>
    <row r="759" spans="1:38" s="38" customFormat="1" ht="12" hidden="1" customHeight="1" x14ac:dyDescent="0.2">
      <c r="A759" s="249">
        <v>198</v>
      </c>
      <c r="B759" s="250" t="s">
        <v>2180</v>
      </c>
      <c r="C759" s="254">
        <v>32.293443575604364</v>
      </c>
      <c r="D759" s="284">
        <v>1963</v>
      </c>
      <c r="E759" s="277">
        <v>2025</v>
      </c>
      <c r="F759" s="254">
        <v>1250058.29</v>
      </c>
      <c r="G759" s="256">
        <v>8646580.9000000004</v>
      </c>
      <c r="H759" s="258">
        <v>0</v>
      </c>
      <c r="I759" s="256">
        <v>0</v>
      </c>
      <c r="J759" s="256">
        <v>0</v>
      </c>
      <c r="K759" s="256">
        <v>0</v>
      </c>
      <c r="L759" s="256">
        <v>0</v>
      </c>
      <c r="M759" s="256">
        <v>0</v>
      </c>
      <c r="N759" s="258"/>
      <c r="O759" s="258">
        <v>0</v>
      </c>
      <c r="P759" s="258"/>
      <c r="Q759" s="258">
        <v>0</v>
      </c>
      <c r="R759" s="258"/>
      <c r="S759" s="258">
        <v>0</v>
      </c>
      <c r="T759" s="249">
        <v>0</v>
      </c>
      <c r="U759" s="258">
        <v>0</v>
      </c>
      <c r="V759" s="276" t="s">
        <v>235</v>
      </c>
      <c r="W759" s="258">
        <v>1138</v>
      </c>
      <c r="X759" s="258">
        <v>8257484.7599999998</v>
      </c>
      <c r="Y759" s="275">
        <v>0</v>
      </c>
      <c r="Z759" s="275">
        <v>0</v>
      </c>
      <c r="AA759" s="275">
        <v>0</v>
      </c>
      <c r="AB759" s="275">
        <v>0</v>
      </c>
      <c r="AC759" s="275">
        <v>0</v>
      </c>
      <c r="AD759" s="275">
        <v>0</v>
      </c>
      <c r="AE759" s="275">
        <v>0</v>
      </c>
      <c r="AF759" s="275">
        <v>0</v>
      </c>
      <c r="AG759" s="275">
        <v>0</v>
      </c>
      <c r="AH759" s="275">
        <v>0</v>
      </c>
      <c r="AI759" s="275">
        <v>0</v>
      </c>
      <c r="AJ759" s="275">
        <v>259397.43</v>
      </c>
      <c r="AK759" s="275">
        <v>129698.71</v>
      </c>
      <c r="AL759" s="275">
        <v>0</v>
      </c>
    </row>
    <row r="760" spans="1:38" s="38" customFormat="1" ht="12" hidden="1" customHeight="1" x14ac:dyDescent="0.2">
      <c r="A760" s="249">
        <v>199</v>
      </c>
      <c r="B760" s="250" t="s">
        <v>2181</v>
      </c>
      <c r="C760" s="254">
        <v>20.498578816800823</v>
      </c>
      <c r="D760" s="284">
        <v>1986</v>
      </c>
      <c r="E760" s="277">
        <v>2025</v>
      </c>
      <c r="F760" s="254">
        <v>2087498.87</v>
      </c>
      <c r="G760" s="256">
        <v>9986872.1999999993</v>
      </c>
      <c r="H760" s="258">
        <v>0</v>
      </c>
      <c r="I760" s="256">
        <v>0</v>
      </c>
      <c r="J760" s="256">
        <v>0</v>
      </c>
      <c r="K760" s="256">
        <v>0</v>
      </c>
      <c r="L760" s="256">
        <v>0</v>
      </c>
      <c r="M760" s="256">
        <v>0</v>
      </c>
      <c r="N760" s="258"/>
      <c r="O760" s="258">
        <v>0</v>
      </c>
      <c r="P760" s="258"/>
      <c r="Q760" s="258">
        <v>0</v>
      </c>
      <c r="R760" s="258"/>
      <c r="S760" s="258">
        <v>0</v>
      </c>
      <c r="T760" s="249">
        <v>0</v>
      </c>
      <c r="U760" s="258">
        <v>0</v>
      </c>
      <c r="V760" s="276" t="s">
        <v>234</v>
      </c>
      <c r="W760" s="258">
        <v>1130</v>
      </c>
      <c r="X760" s="258">
        <v>9537462.9499999993</v>
      </c>
      <c r="Y760" s="275">
        <v>0</v>
      </c>
      <c r="Z760" s="275">
        <v>0</v>
      </c>
      <c r="AA760" s="275">
        <v>0</v>
      </c>
      <c r="AB760" s="275">
        <v>0</v>
      </c>
      <c r="AC760" s="275">
        <v>0</v>
      </c>
      <c r="AD760" s="275">
        <v>0</v>
      </c>
      <c r="AE760" s="275">
        <v>0</v>
      </c>
      <c r="AF760" s="275">
        <v>0</v>
      </c>
      <c r="AG760" s="275">
        <v>0</v>
      </c>
      <c r="AH760" s="275">
        <v>0</v>
      </c>
      <c r="AI760" s="275">
        <v>0</v>
      </c>
      <c r="AJ760" s="275">
        <v>299606.17</v>
      </c>
      <c r="AK760" s="275">
        <v>149803.07999999999</v>
      </c>
      <c r="AL760" s="275">
        <v>0</v>
      </c>
    </row>
    <row r="761" spans="1:38" s="38" customFormat="1" ht="12" hidden="1" customHeight="1" x14ac:dyDescent="0.2">
      <c r="A761" s="249">
        <v>200</v>
      </c>
      <c r="B761" s="250" t="s">
        <v>2182</v>
      </c>
      <c r="C761" s="254">
        <v>21.755921328362636</v>
      </c>
      <c r="D761" s="284">
        <v>1979</v>
      </c>
      <c r="E761" s="277">
        <v>2025</v>
      </c>
      <c r="F761" s="254">
        <v>1689048.61</v>
      </c>
      <c r="G761" s="256">
        <v>8219284.2000000002</v>
      </c>
      <c r="H761" s="258">
        <v>0</v>
      </c>
      <c r="I761" s="256">
        <v>0</v>
      </c>
      <c r="J761" s="256">
        <v>0</v>
      </c>
      <c r="K761" s="256">
        <v>0</v>
      </c>
      <c r="L761" s="256">
        <v>0</v>
      </c>
      <c r="M761" s="256">
        <v>0</v>
      </c>
      <c r="N761" s="258"/>
      <c r="O761" s="258">
        <v>0</v>
      </c>
      <c r="P761" s="258"/>
      <c r="Q761" s="258">
        <v>0</v>
      </c>
      <c r="R761" s="258"/>
      <c r="S761" s="258">
        <v>0</v>
      </c>
      <c r="T761" s="249">
        <v>0</v>
      </c>
      <c r="U761" s="258">
        <v>0</v>
      </c>
      <c r="V761" s="276" t="s">
        <v>234</v>
      </c>
      <c r="W761" s="258">
        <v>930</v>
      </c>
      <c r="X761" s="258">
        <v>7849416.4100000001</v>
      </c>
      <c r="Y761" s="275">
        <v>0</v>
      </c>
      <c r="Z761" s="275">
        <v>0</v>
      </c>
      <c r="AA761" s="275">
        <v>0</v>
      </c>
      <c r="AB761" s="275">
        <v>0</v>
      </c>
      <c r="AC761" s="275">
        <v>0</v>
      </c>
      <c r="AD761" s="275">
        <v>0</v>
      </c>
      <c r="AE761" s="275">
        <v>0</v>
      </c>
      <c r="AF761" s="275">
        <v>0</v>
      </c>
      <c r="AG761" s="275">
        <v>0</v>
      </c>
      <c r="AH761" s="275">
        <v>0</v>
      </c>
      <c r="AI761" s="275">
        <v>0</v>
      </c>
      <c r="AJ761" s="275">
        <v>246578.53</v>
      </c>
      <c r="AK761" s="275">
        <v>123289.26</v>
      </c>
      <c r="AL761" s="275">
        <v>0</v>
      </c>
    </row>
    <row r="762" spans="1:38" s="38" customFormat="1" ht="12" hidden="1" customHeight="1" x14ac:dyDescent="0.2">
      <c r="A762" s="249">
        <v>201</v>
      </c>
      <c r="B762" s="250" t="s">
        <v>2183</v>
      </c>
      <c r="C762" s="254">
        <v>25.678896891550451</v>
      </c>
      <c r="D762" s="284">
        <v>1987</v>
      </c>
      <c r="E762" s="277">
        <v>2025</v>
      </c>
      <c r="F762" s="254">
        <v>1199614.76</v>
      </c>
      <c r="G762" s="256">
        <v>6911269.0800000001</v>
      </c>
      <c r="H762" s="258">
        <v>0</v>
      </c>
      <c r="I762" s="256">
        <v>0</v>
      </c>
      <c r="J762" s="256">
        <v>0</v>
      </c>
      <c r="K762" s="256">
        <v>0</v>
      </c>
      <c r="L762" s="256">
        <v>0</v>
      </c>
      <c r="M762" s="256">
        <v>0</v>
      </c>
      <c r="N762" s="258"/>
      <c r="O762" s="258">
        <v>0</v>
      </c>
      <c r="P762" s="258"/>
      <c r="Q762" s="258">
        <v>0</v>
      </c>
      <c r="R762" s="258"/>
      <c r="S762" s="258">
        <v>0</v>
      </c>
      <c r="T762" s="249">
        <v>0</v>
      </c>
      <c r="U762" s="258">
        <v>0</v>
      </c>
      <c r="V762" s="276" t="s">
        <v>234</v>
      </c>
      <c r="W762" s="258">
        <v>782</v>
      </c>
      <c r="X762" s="258">
        <v>6600261.9699999997</v>
      </c>
      <c r="Y762" s="275">
        <v>0</v>
      </c>
      <c r="Z762" s="275">
        <v>0</v>
      </c>
      <c r="AA762" s="275">
        <v>0</v>
      </c>
      <c r="AB762" s="275">
        <v>0</v>
      </c>
      <c r="AC762" s="275">
        <v>0</v>
      </c>
      <c r="AD762" s="275">
        <v>0</v>
      </c>
      <c r="AE762" s="275">
        <v>0</v>
      </c>
      <c r="AF762" s="275">
        <v>0</v>
      </c>
      <c r="AG762" s="275">
        <v>0</v>
      </c>
      <c r="AH762" s="275">
        <v>0</v>
      </c>
      <c r="AI762" s="275">
        <v>0</v>
      </c>
      <c r="AJ762" s="275">
        <v>207338.07</v>
      </c>
      <c r="AK762" s="275">
        <v>103669.04</v>
      </c>
      <c r="AL762" s="275">
        <v>0</v>
      </c>
    </row>
    <row r="763" spans="1:38" s="38" customFormat="1" ht="12" hidden="1" customHeight="1" x14ac:dyDescent="0.2">
      <c r="A763" s="249">
        <v>202</v>
      </c>
      <c r="B763" s="250" t="s">
        <v>2184</v>
      </c>
      <c r="C763" s="254">
        <v>25.784713146607555</v>
      </c>
      <c r="D763" s="284">
        <v>1984</v>
      </c>
      <c r="E763" s="277">
        <v>2025</v>
      </c>
      <c r="F763" s="254">
        <v>1660117.65</v>
      </c>
      <c r="G763" s="256">
        <v>9721734</v>
      </c>
      <c r="H763" s="258">
        <v>0</v>
      </c>
      <c r="I763" s="256">
        <v>0</v>
      </c>
      <c r="J763" s="256">
        <v>0</v>
      </c>
      <c r="K763" s="256">
        <v>0</v>
      </c>
      <c r="L763" s="256">
        <v>0</v>
      </c>
      <c r="M763" s="256">
        <v>0</v>
      </c>
      <c r="N763" s="258"/>
      <c r="O763" s="258">
        <v>0</v>
      </c>
      <c r="P763" s="258"/>
      <c r="Q763" s="258">
        <v>0</v>
      </c>
      <c r="R763" s="258"/>
      <c r="S763" s="258">
        <v>0</v>
      </c>
      <c r="T763" s="249">
        <v>0</v>
      </c>
      <c r="U763" s="258">
        <v>0</v>
      </c>
      <c r="V763" s="276" t="s">
        <v>234</v>
      </c>
      <c r="W763" s="258">
        <v>1100</v>
      </c>
      <c r="X763" s="258">
        <v>9284255.9700000007</v>
      </c>
      <c r="Y763" s="275">
        <v>0</v>
      </c>
      <c r="Z763" s="275">
        <v>0</v>
      </c>
      <c r="AA763" s="275">
        <v>0</v>
      </c>
      <c r="AB763" s="275">
        <v>0</v>
      </c>
      <c r="AC763" s="275">
        <v>0</v>
      </c>
      <c r="AD763" s="275">
        <v>0</v>
      </c>
      <c r="AE763" s="275">
        <v>0</v>
      </c>
      <c r="AF763" s="275">
        <v>0</v>
      </c>
      <c r="AG763" s="275">
        <v>0</v>
      </c>
      <c r="AH763" s="275">
        <v>0</v>
      </c>
      <c r="AI763" s="275">
        <v>0</v>
      </c>
      <c r="AJ763" s="275">
        <v>291652.02</v>
      </c>
      <c r="AK763" s="275">
        <v>145826.01</v>
      </c>
      <c r="AL763" s="275">
        <v>0</v>
      </c>
    </row>
    <row r="764" spans="1:38" s="38" customFormat="1" ht="12" hidden="1" customHeight="1" x14ac:dyDescent="0.2">
      <c r="A764" s="249">
        <v>203</v>
      </c>
      <c r="B764" s="250" t="s">
        <v>2185</v>
      </c>
      <c r="C764" s="254">
        <v>26.358207532002975</v>
      </c>
      <c r="D764" s="284">
        <v>1973</v>
      </c>
      <c r="E764" s="277">
        <v>2025</v>
      </c>
      <c r="F764" s="254">
        <v>2686129.07</v>
      </c>
      <c r="G764" s="256">
        <v>15802236.720000001</v>
      </c>
      <c r="H764" s="258">
        <v>0</v>
      </c>
      <c r="I764" s="256">
        <v>0</v>
      </c>
      <c r="J764" s="256">
        <v>0</v>
      </c>
      <c r="K764" s="256">
        <v>0</v>
      </c>
      <c r="L764" s="256">
        <v>0</v>
      </c>
      <c r="M764" s="256">
        <v>0</v>
      </c>
      <c r="N764" s="258"/>
      <c r="O764" s="258">
        <v>0</v>
      </c>
      <c r="P764" s="258"/>
      <c r="Q764" s="258">
        <v>0</v>
      </c>
      <c r="R764" s="258"/>
      <c r="S764" s="258">
        <v>0</v>
      </c>
      <c r="T764" s="249">
        <v>0</v>
      </c>
      <c r="U764" s="258">
        <v>0</v>
      </c>
      <c r="V764" s="276" t="s">
        <v>234</v>
      </c>
      <c r="W764" s="258">
        <v>1788</v>
      </c>
      <c r="X764" s="258">
        <v>15091136.07</v>
      </c>
      <c r="Y764" s="275">
        <v>0</v>
      </c>
      <c r="Z764" s="275">
        <v>0</v>
      </c>
      <c r="AA764" s="275">
        <v>0</v>
      </c>
      <c r="AB764" s="275">
        <v>0</v>
      </c>
      <c r="AC764" s="275">
        <v>0</v>
      </c>
      <c r="AD764" s="275">
        <v>0</v>
      </c>
      <c r="AE764" s="275">
        <v>0</v>
      </c>
      <c r="AF764" s="275">
        <v>0</v>
      </c>
      <c r="AG764" s="275">
        <v>0</v>
      </c>
      <c r="AH764" s="275">
        <v>0</v>
      </c>
      <c r="AI764" s="275">
        <v>0</v>
      </c>
      <c r="AJ764" s="275">
        <v>474067.1</v>
      </c>
      <c r="AK764" s="275">
        <v>237033.55</v>
      </c>
      <c r="AL764" s="275">
        <v>0</v>
      </c>
    </row>
    <row r="765" spans="1:38" s="38" customFormat="1" ht="12" hidden="1" customHeight="1" x14ac:dyDescent="0.2">
      <c r="A765" s="249">
        <v>204</v>
      </c>
      <c r="B765" s="250" t="s">
        <v>2187</v>
      </c>
      <c r="C765" s="254">
        <v>19.735367817720565</v>
      </c>
      <c r="D765" s="284">
        <v>1976</v>
      </c>
      <c r="E765" s="277">
        <v>2025</v>
      </c>
      <c r="F765" s="254">
        <v>1573832.93</v>
      </c>
      <c r="G765" s="256">
        <v>7423869.5999999996</v>
      </c>
      <c r="H765" s="258">
        <v>0</v>
      </c>
      <c r="I765" s="256">
        <v>0</v>
      </c>
      <c r="J765" s="256">
        <v>0</v>
      </c>
      <c r="K765" s="256">
        <v>0</v>
      </c>
      <c r="L765" s="256">
        <v>0</v>
      </c>
      <c r="M765" s="256">
        <v>0</v>
      </c>
      <c r="N765" s="258"/>
      <c r="O765" s="258">
        <v>0</v>
      </c>
      <c r="P765" s="258"/>
      <c r="Q765" s="258">
        <v>0</v>
      </c>
      <c r="R765" s="258"/>
      <c r="S765" s="258">
        <v>0</v>
      </c>
      <c r="T765" s="249">
        <v>0</v>
      </c>
      <c r="U765" s="258">
        <v>0</v>
      </c>
      <c r="V765" s="276" t="s">
        <v>234</v>
      </c>
      <c r="W765" s="258">
        <v>840</v>
      </c>
      <c r="X765" s="258">
        <v>7089795.4699999997</v>
      </c>
      <c r="Y765" s="275">
        <v>0</v>
      </c>
      <c r="Z765" s="275">
        <v>0</v>
      </c>
      <c r="AA765" s="275">
        <v>0</v>
      </c>
      <c r="AB765" s="275">
        <v>0</v>
      </c>
      <c r="AC765" s="275">
        <v>0</v>
      </c>
      <c r="AD765" s="275">
        <v>0</v>
      </c>
      <c r="AE765" s="275">
        <v>0</v>
      </c>
      <c r="AF765" s="275">
        <v>0</v>
      </c>
      <c r="AG765" s="275">
        <v>0</v>
      </c>
      <c r="AH765" s="275">
        <v>0</v>
      </c>
      <c r="AI765" s="275">
        <v>0</v>
      </c>
      <c r="AJ765" s="275">
        <v>222716.09</v>
      </c>
      <c r="AK765" s="275">
        <v>111358.04</v>
      </c>
      <c r="AL765" s="275">
        <v>0</v>
      </c>
    </row>
    <row r="766" spans="1:38" s="38" customFormat="1" ht="12" hidden="1" customHeight="1" x14ac:dyDescent="0.2">
      <c r="A766" s="249">
        <v>205</v>
      </c>
      <c r="B766" s="250" t="s">
        <v>2188</v>
      </c>
      <c r="C766" s="254">
        <v>34.206837808682458</v>
      </c>
      <c r="D766" s="284">
        <v>1966</v>
      </c>
      <c r="E766" s="277">
        <v>2025</v>
      </c>
      <c r="F766" s="254">
        <v>742291.78</v>
      </c>
      <c r="G766" s="256">
        <v>5435333.0999999996</v>
      </c>
      <c r="H766" s="258">
        <v>0</v>
      </c>
      <c r="I766" s="256">
        <v>0</v>
      </c>
      <c r="J766" s="256">
        <v>0</v>
      </c>
      <c r="K766" s="256">
        <v>0</v>
      </c>
      <c r="L766" s="256">
        <v>0</v>
      </c>
      <c r="M766" s="256">
        <v>0</v>
      </c>
      <c r="N766" s="258"/>
      <c r="O766" s="258">
        <v>0</v>
      </c>
      <c r="P766" s="258"/>
      <c r="Q766" s="258">
        <v>0</v>
      </c>
      <c r="R766" s="258"/>
      <c r="S766" s="258">
        <v>0</v>
      </c>
      <c r="T766" s="249">
        <v>0</v>
      </c>
      <c r="U766" s="258">
        <v>0</v>
      </c>
      <c r="V766" s="276" t="s">
        <v>234</v>
      </c>
      <c r="W766" s="258">
        <v>615</v>
      </c>
      <c r="X766" s="258">
        <v>5190743.1100000003</v>
      </c>
      <c r="Y766" s="275">
        <v>0</v>
      </c>
      <c r="Z766" s="275">
        <v>0</v>
      </c>
      <c r="AA766" s="275">
        <v>0</v>
      </c>
      <c r="AB766" s="275">
        <v>0</v>
      </c>
      <c r="AC766" s="275">
        <v>0</v>
      </c>
      <c r="AD766" s="275">
        <v>0</v>
      </c>
      <c r="AE766" s="275">
        <v>0</v>
      </c>
      <c r="AF766" s="275">
        <v>0</v>
      </c>
      <c r="AG766" s="275">
        <v>0</v>
      </c>
      <c r="AH766" s="275">
        <v>0</v>
      </c>
      <c r="AI766" s="275">
        <v>0</v>
      </c>
      <c r="AJ766" s="275">
        <v>163059.99</v>
      </c>
      <c r="AK766" s="275">
        <v>81530</v>
      </c>
      <c r="AL766" s="275">
        <v>0</v>
      </c>
    </row>
    <row r="767" spans="1:38" s="38" customFormat="1" ht="12" hidden="1" customHeight="1" x14ac:dyDescent="0.2">
      <c r="A767" s="249">
        <v>206</v>
      </c>
      <c r="B767" s="250" t="s">
        <v>2189</v>
      </c>
      <c r="C767" s="254">
        <v>28.403961837083827</v>
      </c>
      <c r="D767" s="284">
        <v>1967</v>
      </c>
      <c r="E767" s="277">
        <v>2025</v>
      </c>
      <c r="F767" s="254">
        <v>1806623.33</v>
      </c>
      <c r="G767" s="256">
        <v>8281874.5099999998</v>
      </c>
      <c r="H767" s="258">
        <v>0</v>
      </c>
      <c r="I767" s="256">
        <v>0</v>
      </c>
      <c r="J767" s="256">
        <v>0</v>
      </c>
      <c r="K767" s="256">
        <v>0</v>
      </c>
      <c r="L767" s="256">
        <v>0</v>
      </c>
      <c r="M767" s="256">
        <v>0</v>
      </c>
      <c r="N767" s="258"/>
      <c r="O767" s="258">
        <v>0</v>
      </c>
      <c r="P767" s="258"/>
      <c r="Q767" s="258">
        <v>0</v>
      </c>
      <c r="R767" s="258"/>
      <c r="S767" s="258">
        <v>0</v>
      </c>
      <c r="T767" s="249">
        <v>0</v>
      </c>
      <c r="U767" s="258">
        <v>0</v>
      </c>
      <c r="V767" s="276" t="s">
        <v>235</v>
      </c>
      <c r="W767" s="258">
        <v>1090</v>
      </c>
      <c r="X767" s="258">
        <v>7909190.1500000004</v>
      </c>
      <c r="Y767" s="275">
        <v>0</v>
      </c>
      <c r="Z767" s="275">
        <v>0</v>
      </c>
      <c r="AA767" s="275">
        <v>0</v>
      </c>
      <c r="AB767" s="275">
        <v>0</v>
      </c>
      <c r="AC767" s="275">
        <v>0</v>
      </c>
      <c r="AD767" s="275">
        <v>0</v>
      </c>
      <c r="AE767" s="275">
        <v>0</v>
      </c>
      <c r="AF767" s="275">
        <v>0</v>
      </c>
      <c r="AG767" s="275">
        <v>0</v>
      </c>
      <c r="AH767" s="275">
        <v>0</v>
      </c>
      <c r="AI767" s="275">
        <v>0</v>
      </c>
      <c r="AJ767" s="275">
        <v>248456.24</v>
      </c>
      <c r="AK767" s="275">
        <v>124228.12</v>
      </c>
      <c r="AL767" s="275">
        <v>0</v>
      </c>
    </row>
    <row r="768" spans="1:38" s="38" customFormat="1" ht="12" hidden="1" customHeight="1" x14ac:dyDescent="0.2">
      <c r="A768" s="249">
        <v>207</v>
      </c>
      <c r="B768" s="250" t="s">
        <v>2190</v>
      </c>
      <c r="C768" s="254">
        <v>31.803429129984355</v>
      </c>
      <c r="D768" s="284">
        <v>1968</v>
      </c>
      <c r="E768" s="277">
        <v>2025</v>
      </c>
      <c r="F768" s="254">
        <v>1309625.21</v>
      </c>
      <c r="G768" s="256">
        <v>8646580.9000000004</v>
      </c>
      <c r="H768" s="258">
        <v>0</v>
      </c>
      <c r="I768" s="256">
        <v>0</v>
      </c>
      <c r="J768" s="256">
        <v>0</v>
      </c>
      <c r="K768" s="256">
        <v>0</v>
      </c>
      <c r="L768" s="256">
        <v>0</v>
      </c>
      <c r="M768" s="256">
        <v>0</v>
      </c>
      <c r="N768" s="258"/>
      <c r="O768" s="258">
        <v>0</v>
      </c>
      <c r="P768" s="258"/>
      <c r="Q768" s="258">
        <v>0</v>
      </c>
      <c r="R768" s="258"/>
      <c r="S768" s="258">
        <v>0</v>
      </c>
      <c r="T768" s="249">
        <v>0</v>
      </c>
      <c r="U768" s="258">
        <v>0</v>
      </c>
      <c r="V768" s="276" t="s">
        <v>235</v>
      </c>
      <c r="W768" s="258">
        <v>1138</v>
      </c>
      <c r="X768" s="258">
        <v>8257484.7599999998</v>
      </c>
      <c r="Y768" s="275">
        <v>0</v>
      </c>
      <c r="Z768" s="275">
        <v>0</v>
      </c>
      <c r="AA768" s="275">
        <v>0</v>
      </c>
      <c r="AB768" s="275">
        <v>0</v>
      </c>
      <c r="AC768" s="275">
        <v>0</v>
      </c>
      <c r="AD768" s="275">
        <v>0</v>
      </c>
      <c r="AE768" s="275">
        <v>0</v>
      </c>
      <c r="AF768" s="275">
        <v>0</v>
      </c>
      <c r="AG768" s="275">
        <v>0</v>
      </c>
      <c r="AH768" s="275">
        <v>0</v>
      </c>
      <c r="AI768" s="275">
        <v>0</v>
      </c>
      <c r="AJ768" s="275">
        <v>259397.43</v>
      </c>
      <c r="AK768" s="275">
        <v>129698.71</v>
      </c>
      <c r="AL768" s="275">
        <v>0</v>
      </c>
    </row>
    <row r="769" spans="1:38" s="38" customFormat="1" ht="12" hidden="1" customHeight="1" x14ac:dyDescent="0.2">
      <c r="A769" s="249">
        <v>208</v>
      </c>
      <c r="B769" s="250" t="s">
        <v>2191</v>
      </c>
      <c r="C769" s="254">
        <v>23.059942277293356</v>
      </c>
      <c r="D769" s="284">
        <v>1996</v>
      </c>
      <c r="E769" s="277">
        <v>2025</v>
      </c>
      <c r="F769" s="254">
        <v>540484.34</v>
      </c>
      <c r="G769" s="256">
        <v>2801626.98</v>
      </c>
      <c r="H769" s="258">
        <v>0</v>
      </c>
      <c r="I769" s="256">
        <v>0</v>
      </c>
      <c r="J769" s="256">
        <v>0</v>
      </c>
      <c r="K769" s="256">
        <v>0</v>
      </c>
      <c r="L769" s="256">
        <v>0</v>
      </c>
      <c r="M769" s="256">
        <v>0</v>
      </c>
      <c r="N769" s="258"/>
      <c r="O769" s="258">
        <v>0</v>
      </c>
      <c r="P769" s="258"/>
      <c r="Q769" s="258">
        <v>0</v>
      </c>
      <c r="R769" s="258"/>
      <c r="S769" s="258">
        <v>0</v>
      </c>
      <c r="T769" s="249">
        <v>0</v>
      </c>
      <c r="U769" s="258">
        <v>0</v>
      </c>
      <c r="V769" s="276" t="s">
        <v>234</v>
      </c>
      <c r="W769" s="258">
        <v>317</v>
      </c>
      <c r="X769" s="258">
        <v>2675553.77</v>
      </c>
      <c r="Y769" s="275">
        <v>0</v>
      </c>
      <c r="Z769" s="275">
        <v>0</v>
      </c>
      <c r="AA769" s="275">
        <v>0</v>
      </c>
      <c r="AB769" s="275">
        <v>0</v>
      </c>
      <c r="AC769" s="275">
        <v>0</v>
      </c>
      <c r="AD769" s="275">
        <v>0</v>
      </c>
      <c r="AE769" s="275">
        <v>0</v>
      </c>
      <c r="AF769" s="275">
        <v>0</v>
      </c>
      <c r="AG769" s="275">
        <v>0</v>
      </c>
      <c r="AH769" s="275">
        <v>0</v>
      </c>
      <c r="AI769" s="275">
        <v>0</v>
      </c>
      <c r="AJ769" s="275">
        <v>84048.81</v>
      </c>
      <c r="AK769" s="275">
        <v>42024.4</v>
      </c>
      <c r="AL769" s="275">
        <v>0</v>
      </c>
    </row>
    <row r="770" spans="1:38" s="38" customFormat="1" ht="12" hidden="1" customHeight="1" x14ac:dyDescent="0.2">
      <c r="A770" s="249">
        <v>209</v>
      </c>
      <c r="B770" s="250" t="s">
        <v>2192</v>
      </c>
      <c r="C770" s="254">
        <v>25.849246945358061</v>
      </c>
      <c r="D770" s="284">
        <v>1988</v>
      </c>
      <c r="E770" s="277">
        <v>2025</v>
      </c>
      <c r="F770" s="254">
        <v>714486.95</v>
      </c>
      <c r="G770" s="256">
        <v>3968235.06</v>
      </c>
      <c r="H770" s="258">
        <v>0</v>
      </c>
      <c r="I770" s="256">
        <v>0</v>
      </c>
      <c r="J770" s="256">
        <v>0</v>
      </c>
      <c r="K770" s="256">
        <v>0</v>
      </c>
      <c r="L770" s="256">
        <v>0</v>
      </c>
      <c r="M770" s="256">
        <v>0</v>
      </c>
      <c r="N770" s="258"/>
      <c r="O770" s="258">
        <v>0</v>
      </c>
      <c r="P770" s="258"/>
      <c r="Q770" s="258">
        <v>0</v>
      </c>
      <c r="R770" s="258"/>
      <c r="S770" s="258">
        <v>0</v>
      </c>
      <c r="T770" s="249">
        <v>0</v>
      </c>
      <c r="U770" s="258">
        <v>0</v>
      </c>
      <c r="V770" s="276" t="s">
        <v>234</v>
      </c>
      <c r="W770" s="258">
        <v>449</v>
      </c>
      <c r="X770" s="258">
        <v>3789664.48</v>
      </c>
      <c r="Y770" s="275">
        <v>0</v>
      </c>
      <c r="Z770" s="275">
        <v>0</v>
      </c>
      <c r="AA770" s="275">
        <v>0</v>
      </c>
      <c r="AB770" s="275">
        <v>0</v>
      </c>
      <c r="AC770" s="275">
        <v>0</v>
      </c>
      <c r="AD770" s="275">
        <v>0</v>
      </c>
      <c r="AE770" s="275">
        <v>0</v>
      </c>
      <c r="AF770" s="275">
        <v>0</v>
      </c>
      <c r="AG770" s="275">
        <v>0</v>
      </c>
      <c r="AH770" s="275">
        <v>0</v>
      </c>
      <c r="AI770" s="275">
        <v>0</v>
      </c>
      <c r="AJ770" s="275">
        <v>119047.05</v>
      </c>
      <c r="AK770" s="275">
        <v>59523.53</v>
      </c>
      <c r="AL770" s="275">
        <v>0</v>
      </c>
    </row>
    <row r="771" spans="1:38" s="38" customFormat="1" ht="12" hidden="1" customHeight="1" x14ac:dyDescent="0.2">
      <c r="A771" s="249">
        <v>210</v>
      </c>
      <c r="B771" s="250" t="s">
        <v>2193</v>
      </c>
      <c r="C771" s="254">
        <v>21.310103327105253</v>
      </c>
      <c r="D771" s="284">
        <v>1985</v>
      </c>
      <c r="E771" s="277">
        <v>2025</v>
      </c>
      <c r="F771" s="254">
        <v>2044470.13</v>
      </c>
      <c r="G771" s="256">
        <v>10216658.640000001</v>
      </c>
      <c r="H771" s="258">
        <v>0</v>
      </c>
      <c r="I771" s="256">
        <v>0</v>
      </c>
      <c r="J771" s="256">
        <v>0</v>
      </c>
      <c r="K771" s="256">
        <v>0</v>
      </c>
      <c r="L771" s="256">
        <v>0</v>
      </c>
      <c r="M771" s="256">
        <v>0</v>
      </c>
      <c r="N771" s="258"/>
      <c r="O771" s="258">
        <v>0</v>
      </c>
      <c r="P771" s="258"/>
      <c r="Q771" s="258">
        <v>0</v>
      </c>
      <c r="R771" s="258"/>
      <c r="S771" s="258">
        <v>0</v>
      </c>
      <c r="T771" s="249">
        <v>0</v>
      </c>
      <c r="U771" s="258">
        <v>0</v>
      </c>
      <c r="V771" s="276" t="s">
        <v>234</v>
      </c>
      <c r="W771" s="258">
        <v>1156</v>
      </c>
      <c r="X771" s="258">
        <v>9756909</v>
      </c>
      <c r="Y771" s="275">
        <v>0</v>
      </c>
      <c r="Z771" s="275">
        <v>0</v>
      </c>
      <c r="AA771" s="275">
        <v>0</v>
      </c>
      <c r="AB771" s="275">
        <v>0</v>
      </c>
      <c r="AC771" s="275">
        <v>0</v>
      </c>
      <c r="AD771" s="275">
        <v>0</v>
      </c>
      <c r="AE771" s="275">
        <v>0</v>
      </c>
      <c r="AF771" s="275">
        <v>0</v>
      </c>
      <c r="AG771" s="275">
        <v>0</v>
      </c>
      <c r="AH771" s="275">
        <v>0</v>
      </c>
      <c r="AI771" s="275">
        <v>0</v>
      </c>
      <c r="AJ771" s="275">
        <v>306499.76</v>
      </c>
      <c r="AK771" s="275">
        <v>153249.88</v>
      </c>
      <c r="AL771" s="275">
        <v>0</v>
      </c>
    </row>
    <row r="772" spans="1:38" s="38" customFormat="1" ht="12" hidden="1" customHeight="1" x14ac:dyDescent="0.2">
      <c r="A772" s="249">
        <v>211</v>
      </c>
      <c r="B772" s="250" t="s">
        <v>2194</v>
      </c>
      <c r="C772" s="254">
        <v>23.251892613931361</v>
      </c>
      <c r="D772" s="284">
        <v>1983</v>
      </c>
      <c r="E772" s="277">
        <v>2025</v>
      </c>
      <c r="F772" s="254">
        <v>2086816.77</v>
      </c>
      <c r="G772" s="256">
        <v>11312563.210000001</v>
      </c>
      <c r="H772" s="258">
        <v>0</v>
      </c>
      <c r="I772" s="256">
        <v>0</v>
      </c>
      <c r="J772" s="256">
        <v>0</v>
      </c>
      <c r="K772" s="256">
        <v>0</v>
      </c>
      <c r="L772" s="256">
        <v>0</v>
      </c>
      <c r="M772" s="256">
        <v>0</v>
      </c>
      <c r="N772" s="258"/>
      <c r="O772" s="258">
        <v>0</v>
      </c>
      <c r="P772" s="258"/>
      <c r="Q772" s="258">
        <v>0</v>
      </c>
      <c r="R772" s="258"/>
      <c r="S772" s="258">
        <v>0</v>
      </c>
      <c r="T772" s="249">
        <v>0</v>
      </c>
      <c r="U772" s="258">
        <v>0</v>
      </c>
      <c r="V772" s="276" t="s">
        <v>234</v>
      </c>
      <c r="W772" s="258">
        <v>1280</v>
      </c>
      <c r="X772" s="258">
        <v>10803497.859999999</v>
      </c>
      <c r="Y772" s="275">
        <v>0</v>
      </c>
      <c r="Z772" s="275">
        <v>0</v>
      </c>
      <c r="AA772" s="275">
        <v>0</v>
      </c>
      <c r="AB772" s="275">
        <v>0</v>
      </c>
      <c r="AC772" s="275">
        <v>0</v>
      </c>
      <c r="AD772" s="275">
        <v>0</v>
      </c>
      <c r="AE772" s="275">
        <v>0</v>
      </c>
      <c r="AF772" s="275">
        <v>0</v>
      </c>
      <c r="AG772" s="275">
        <v>0</v>
      </c>
      <c r="AH772" s="275">
        <v>0</v>
      </c>
      <c r="AI772" s="275">
        <v>0</v>
      </c>
      <c r="AJ772" s="275">
        <v>339376.9</v>
      </c>
      <c r="AK772" s="275">
        <v>169688.45</v>
      </c>
      <c r="AL772" s="275">
        <v>0</v>
      </c>
    </row>
    <row r="773" spans="1:38" s="38" customFormat="1" ht="12" hidden="1" customHeight="1" x14ac:dyDescent="0.2">
      <c r="A773" s="249">
        <v>212</v>
      </c>
      <c r="B773" s="250" t="s">
        <v>2195</v>
      </c>
      <c r="C773" s="254">
        <v>26.04330665447803</v>
      </c>
      <c r="D773" s="284">
        <v>1995</v>
      </c>
      <c r="E773" s="277">
        <v>2025</v>
      </c>
      <c r="F773" s="254">
        <v>2032470.25</v>
      </c>
      <c r="G773" s="256">
        <v>10066413.66</v>
      </c>
      <c r="H773" s="258">
        <v>0</v>
      </c>
      <c r="I773" s="256">
        <v>0</v>
      </c>
      <c r="J773" s="256">
        <v>0</v>
      </c>
      <c r="K773" s="256">
        <v>0</v>
      </c>
      <c r="L773" s="256">
        <v>0</v>
      </c>
      <c r="M773" s="256">
        <v>0</v>
      </c>
      <c r="N773" s="258"/>
      <c r="O773" s="258">
        <v>0</v>
      </c>
      <c r="P773" s="258"/>
      <c r="Q773" s="258">
        <v>0</v>
      </c>
      <c r="R773" s="258"/>
      <c r="S773" s="258">
        <v>0</v>
      </c>
      <c r="T773" s="249">
        <v>0</v>
      </c>
      <c r="U773" s="258">
        <v>0</v>
      </c>
      <c r="V773" s="276" t="s">
        <v>234</v>
      </c>
      <c r="W773" s="258">
        <v>1139</v>
      </c>
      <c r="X773" s="258">
        <v>9613425.0500000007</v>
      </c>
      <c r="Y773" s="275">
        <v>0</v>
      </c>
      <c r="Z773" s="275">
        <v>0</v>
      </c>
      <c r="AA773" s="275">
        <v>0</v>
      </c>
      <c r="AB773" s="275">
        <v>0</v>
      </c>
      <c r="AC773" s="275">
        <v>0</v>
      </c>
      <c r="AD773" s="275">
        <v>0</v>
      </c>
      <c r="AE773" s="275">
        <v>0</v>
      </c>
      <c r="AF773" s="275">
        <v>0</v>
      </c>
      <c r="AG773" s="275">
        <v>0</v>
      </c>
      <c r="AH773" s="275">
        <v>0</v>
      </c>
      <c r="AI773" s="275">
        <v>0</v>
      </c>
      <c r="AJ773" s="275">
        <v>301992.40999999997</v>
      </c>
      <c r="AK773" s="275">
        <v>150996.20000000001</v>
      </c>
      <c r="AL773" s="275">
        <v>0</v>
      </c>
    </row>
    <row r="774" spans="1:38" s="38" customFormat="1" ht="12" hidden="1" customHeight="1" x14ac:dyDescent="0.2">
      <c r="A774" s="249">
        <v>213</v>
      </c>
      <c r="B774" s="250" t="s">
        <v>2196</v>
      </c>
      <c r="C774" s="254">
        <v>27.434726452340666</v>
      </c>
      <c r="D774" s="284">
        <v>1979</v>
      </c>
      <c r="E774" s="277">
        <v>2025</v>
      </c>
      <c r="F774" s="254">
        <v>1327663.75</v>
      </c>
      <c r="G774" s="256">
        <v>8137511.5499999998</v>
      </c>
      <c r="H774" s="258">
        <v>0</v>
      </c>
      <c r="I774" s="256">
        <v>0</v>
      </c>
      <c r="J774" s="256">
        <v>0</v>
      </c>
      <c r="K774" s="256">
        <v>0</v>
      </c>
      <c r="L774" s="256">
        <v>0</v>
      </c>
      <c r="M774" s="256">
        <v>0</v>
      </c>
      <c r="N774" s="258"/>
      <c r="O774" s="258">
        <v>0</v>
      </c>
      <c r="P774" s="258"/>
      <c r="Q774" s="258">
        <v>0</v>
      </c>
      <c r="R774" s="258"/>
      <c r="S774" s="258">
        <v>0</v>
      </c>
      <c r="T774" s="249">
        <v>0</v>
      </c>
      <c r="U774" s="258">
        <v>0</v>
      </c>
      <c r="V774" s="276" t="s">
        <v>235</v>
      </c>
      <c r="W774" s="258">
        <v>1071</v>
      </c>
      <c r="X774" s="258">
        <v>7771323.5300000003</v>
      </c>
      <c r="Y774" s="275">
        <v>0</v>
      </c>
      <c r="Z774" s="275">
        <v>0</v>
      </c>
      <c r="AA774" s="275">
        <v>0</v>
      </c>
      <c r="AB774" s="275">
        <v>0</v>
      </c>
      <c r="AC774" s="275">
        <v>0</v>
      </c>
      <c r="AD774" s="275">
        <v>0</v>
      </c>
      <c r="AE774" s="275">
        <v>0</v>
      </c>
      <c r="AF774" s="275">
        <v>0</v>
      </c>
      <c r="AG774" s="275">
        <v>0</v>
      </c>
      <c r="AH774" s="275">
        <v>0</v>
      </c>
      <c r="AI774" s="275">
        <v>0</v>
      </c>
      <c r="AJ774" s="275">
        <v>244125.35</v>
      </c>
      <c r="AK774" s="275">
        <v>122062.67</v>
      </c>
      <c r="AL774" s="275">
        <v>0</v>
      </c>
    </row>
    <row r="775" spans="1:38" s="38" customFormat="1" ht="12" hidden="1" customHeight="1" x14ac:dyDescent="0.2">
      <c r="A775" s="249">
        <v>214</v>
      </c>
      <c r="B775" s="250" t="s">
        <v>2197</v>
      </c>
      <c r="C775" s="254">
        <v>19.903264002302691</v>
      </c>
      <c r="D775" s="284">
        <v>1981</v>
      </c>
      <c r="E775" s="277">
        <v>2025</v>
      </c>
      <c r="F775" s="254">
        <v>861362.27</v>
      </c>
      <c r="G775" s="256">
        <v>4042162.6</v>
      </c>
      <c r="H775" s="258">
        <v>0</v>
      </c>
      <c r="I775" s="256">
        <v>0</v>
      </c>
      <c r="J775" s="256">
        <v>0</v>
      </c>
      <c r="K775" s="256">
        <v>0</v>
      </c>
      <c r="L775" s="256">
        <v>0</v>
      </c>
      <c r="M775" s="256">
        <v>0</v>
      </c>
      <c r="N775" s="258"/>
      <c r="O775" s="258">
        <v>0</v>
      </c>
      <c r="P775" s="258"/>
      <c r="Q775" s="258">
        <v>0</v>
      </c>
      <c r="R775" s="258"/>
      <c r="S775" s="258">
        <v>0</v>
      </c>
      <c r="T775" s="249">
        <v>0</v>
      </c>
      <c r="U775" s="258">
        <v>0</v>
      </c>
      <c r="V775" s="276" t="s">
        <v>235</v>
      </c>
      <c r="W775" s="258">
        <v>532</v>
      </c>
      <c r="X775" s="258">
        <v>3860265.28</v>
      </c>
      <c r="Y775" s="275">
        <v>0</v>
      </c>
      <c r="Z775" s="275">
        <v>0</v>
      </c>
      <c r="AA775" s="275">
        <v>0</v>
      </c>
      <c r="AB775" s="275">
        <v>0</v>
      </c>
      <c r="AC775" s="275">
        <v>0</v>
      </c>
      <c r="AD775" s="275">
        <v>0</v>
      </c>
      <c r="AE775" s="275">
        <v>0</v>
      </c>
      <c r="AF775" s="275">
        <v>0</v>
      </c>
      <c r="AG775" s="275">
        <v>0</v>
      </c>
      <c r="AH775" s="275">
        <v>0</v>
      </c>
      <c r="AI775" s="275">
        <v>0</v>
      </c>
      <c r="AJ775" s="275">
        <v>121264.88</v>
      </c>
      <c r="AK775" s="275">
        <v>60632.44</v>
      </c>
      <c r="AL775" s="275">
        <v>0</v>
      </c>
    </row>
    <row r="776" spans="1:38" s="38" customFormat="1" ht="12" hidden="1" customHeight="1" x14ac:dyDescent="0.2">
      <c r="A776" s="249">
        <v>215</v>
      </c>
      <c r="B776" s="250" t="s">
        <v>954</v>
      </c>
      <c r="C776" s="254">
        <v>35.794743652507805</v>
      </c>
      <c r="D776" s="284">
        <v>1960</v>
      </c>
      <c r="E776" s="277">
        <v>2025</v>
      </c>
      <c r="F776" s="254">
        <v>624765.23</v>
      </c>
      <c r="G776" s="256">
        <v>4353682.6500000004</v>
      </c>
      <c r="H776" s="258">
        <v>0</v>
      </c>
      <c r="I776" s="256">
        <v>0</v>
      </c>
      <c r="J776" s="256">
        <v>0</v>
      </c>
      <c r="K776" s="256">
        <v>0</v>
      </c>
      <c r="L776" s="256">
        <v>0</v>
      </c>
      <c r="M776" s="256">
        <v>0</v>
      </c>
      <c r="N776" s="258"/>
      <c r="O776" s="258">
        <v>0</v>
      </c>
      <c r="P776" s="258"/>
      <c r="Q776" s="258">
        <v>0</v>
      </c>
      <c r="R776" s="258"/>
      <c r="S776" s="258">
        <v>0</v>
      </c>
      <c r="T776" s="249">
        <v>0</v>
      </c>
      <c r="U776" s="258">
        <v>0</v>
      </c>
      <c r="V776" s="276" t="s">
        <v>235</v>
      </c>
      <c r="W776" s="258">
        <v>573</v>
      </c>
      <c r="X776" s="258">
        <v>4157766.93</v>
      </c>
      <c r="Y776" s="275">
        <v>0</v>
      </c>
      <c r="Z776" s="275">
        <v>0</v>
      </c>
      <c r="AA776" s="275">
        <v>0</v>
      </c>
      <c r="AB776" s="275">
        <v>0</v>
      </c>
      <c r="AC776" s="275">
        <v>0</v>
      </c>
      <c r="AD776" s="275">
        <v>0</v>
      </c>
      <c r="AE776" s="275">
        <v>0</v>
      </c>
      <c r="AF776" s="275">
        <v>0</v>
      </c>
      <c r="AG776" s="275">
        <v>0</v>
      </c>
      <c r="AH776" s="275">
        <v>0</v>
      </c>
      <c r="AI776" s="275">
        <v>0</v>
      </c>
      <c r="AJ776" s="275">
        <v>130610.48</v>
      </c>
      <c r="AK776" s="275">
        <v>65305.24</v>
      </c>
      <c r="AL776" s="275">
        <v>0</v>
      </c>
    </row>
    <row r="777" spans="1:38" s="38" customFormat="1" ht="12" hidden="1" customHeight="1" x14ac:dyDescent="0.2">
      <c r="A777" s="249">
        <v>216</v>
      </c>
      <c r="B777" s="250" t="s">
        <v>956</v>
      </c>
      <c r="C777" s="254">
        <v>17.907667249503184</v>
      </c>
      <c r="D777" s="284">
        <v>1961</v>
      </c>
      <c r="E777" s="277">
        <v>2025</v>
      </c>
      <c r="F777" s="254">
        <v>856788.45</v>
      </c>
      <c r="G777" s="256">
        <v>3406965.62</v>
      </c>
      <c r="H777" s="258">
        <v>0</v>
      </c>
      <c r="I777" s="256">
        <v>0</v>
      </c>
      <c r="J777" s="256">
        <v>0</v>
      </c>
      <c r="K777" s="256">
        <v>0</v>
      </c>
      <c r="L777" s="256">
        <v>0</v>
      </c>
      <c r="M777" s="256">
        <v>0</v>
      </c>
      <c r="N777" s="258"/>
      <c r="O777" s="258">
        <v>0</v>
      </c>
      <c r="P777" s="258"/>
      <c r="Q777" s="258">
        <v>0</v>
      </c>
      <c r="R777" s="258"/>
      <c r="S777" s="258">
        <v>0</v>
      </c>
      <c r="T777" s="249">
        <v>0</v>
      </c>
      <c r="U777" s="258">
        <v>0</v>
      </c>
      <c r="V777" s="276" t="s">
        <v>235</v>
      </c>
      <c r="W777" s="258">
        <v>448.4</v>
      </c>
      <c r="X777" s="258">
        <v>3253652.17</v>
      </c>
      <c r="Y777" s="275">
        <v>0</v>
      </c>
      <c r="Z777" s="275">
        <v>0</v>
      </c>
      <c r="AA777" s="275">
        <v>0</v>
      </c>
      <c r="AB777" s="275">
        <v>0</v>
      </c>
      <c r="AC777" s="275">
        <v>0</v>
      </c>
      <c r="AD777" s="275">
        <v>0</v>
      </c>
      <c r="AE777" s="275">
        <v>0</v>
      </c>
      <c r="AF777" s="275">
        <v>0</v>
      </c>
      <c r="AG777" s="275">
        <v>0</v>
      </c>
      <c r="AH777" s="275">
        <v>0</v>
      </c>
      <c r="AI777" s="275">
        <v>0</v>
      </c>
      <c r="AJ777" s="275">
        <v>102208.97</v>
      </c>
      <c r="AK777" s="275">
        <v>51104.480000000003</v>
      </c>
      <c r="AL777" s="275">
        <v>0</v>
      </c>
    </row>
    <row r="778" spans="1:38" s="38" customFormat="1" ht="12" hidden="1" customHeight="1" x14ac:dyDescent="0.2">
      <c r="A778" s="249">
        <v>217</v>
      </c>
      <c r="B778" s="250" t="s">
        <v>957</v>
      </c>
      <c r="C778" s="254">
        <v>26.020806372483438</v>
      </c>
      <c r="D778" s="284">
        <v>1983</v>
      </c>
      <c r="E778" s="277">
        <v>2025</v>
      </c>
      <c r="F778" s="254">
        <v>1854184.38</v>
      </c>
      <c r="G778" s="256">
        <v>10605528</v>
      </c>
      <c r="H778" s="258">
        <v>0</v>
      </c>
      <c r="I778" s="256">
        <v>0</v>
      </c>
      <c r="J778" s="256">
        <v>0</v>
      </c>
      <c r="K778" s="256">
        <v>0</v>
      </c>
      <c r="L778" s="256">
        <v>0</v>
      </c>
      <c r="M778" s="256">
        <v>0</v>
      </c>
      <c r="N778" s="258"/>
      <c r="O778" s="258">
        <v>0</v>
      </c>
      <c r="P778" s="258"/>
      <c r="Q778" s="258">
        <v>0</v>
      </c>
      <c r="R778" s="258"/>
      <c r="S778" s="258">
        <v>0</v>
      </c>
      <c r="T778" s="249">
        <v>0</v>
      </c>
      <c r="U778" s="258">
        <v>0</v>
      </c>
      <c r="V778" s="276" t="s">
        <v>234</v>
      </c>
      <c r="W778" s="258">
        <v>1200</v>
      </c>
      <c r="X778" s="258">
        <v>10128279.24</v>
      </c>
      <c r="Y778" s="275">
        <v>0</v>
      </c>
      <c r="Z778" s="275">
        <v>0</v>
      </c>
      <c r="AA778" s="275">
        <v>0</v>
      </c>
      <c r="AB778" s="275">
        <v>0</v>
      </c>
      <c r="AC778" s="275">
        <v>0</v>
      </c>
      <c r="AD778" s="275">
        <v>0</v>
      </c>
      <c r="AE778" s="275">
        <v>0</v>
      </c>
      <c r="AF778" s="275">
        <v>0</v>
      </c>
      <c r="AG778" s="275">
        <v>0</v>
      </c>
      <c r="AH778" s="275">
        <v>0</v>
      </c>
      <c r="AI778" s="275">
        <v>0</v>
      </c>
      <c r="AJ778" s="275">
        <v>318165.84000000003</v>
      </c>
      <c r="AK778" s="275">
        <v>159082.92000000001</v>
      </c>
      <c r="AL778" s="275">
        <v>0</v>
      </c>
    </row>
    <row r="779" spans="1:38" s="38" customFormat="1" ht="12" hidden="1" customHeight="1" x14ac:dyDescent="0.2">
      <c r="A779" s="249">
        <v>218</v>
      </c>
      <c r="B779" s="250" t="s">
        <v>959</v>
      </c>
      <c r="C779" s="254">
        <v>11.45895552611271</v>
      </c>
      <c r="D779" s="284">
        <v>1979</v>
      </c>
      <c r="E779" s="277">
        <v>2025</v>
      </c>
      <c r="F779" s="254">
        <v>1050679.96</v>
      </c>
      <c r="G779" s="256">
        <v>3314227.49</v>
      </c>
      <c r="H779" s="258">
        <v>0</v>
      </c>
      <c r="I779" s="256">
        <v>0</v>
      </c>
      <c r="J779" s="256">
        <v>0</v>
      </c>
      <c r="K779" s="256">
        <v>0</v>
      </c>
      <c r="L779" s="256">
        <v>0</v>
      </c>
      <c r="M779" s="256">
        <v>0</v>
      </c>
      <c r="N779" s="258"/>
      <c r="O779" s="258">
        <v>0</v>
      </c>
      <c r="P779" s="258"/>
      <c r="Q779" s="258">
        <v>0</v>
      </c>
      <c r="R779" s="258"/>
      <c r="S779" s="258">
        <v>0</v>
      </c>
      <c r="T779" s="249">
        <v>0</v>
      </c>
      <c r="U779" s="258">
        <v>0</v>
      </c>
      <c r="V779" s="276" t="s">
        <v>234</v>
      </c>
      <c r="W779" s="258">
        <v>375</v>
      </c>
      <c r="X779" s="258">
        <v>3165087.26</v>
      </c>
      <c r="Y779" s="275">
        <v>0</v>
      </c>
      <c r="Z779" s="275">
        <v>0</v>
      </c>
      <c r="AA779" s="275">
        <v>0</v>
      </c>
      <c r="AB779" s="275">
        <v>0</v>
      </c>
      <c r="AC779" s="275">
        <v>0</v>
      </c>
      <c r="AD779" s="275">
        <v>0</v>
      </c>
      <c r="AE779" s="275">
        <v>0</v>
      </c>
      <c r="AF779" s="275">
        <v>0</v>
      </c>
      <c r="AG779" s="275">
        <v>0</v>
      </c>
      <c r="AH779" s="275">
        <v>0</v>
      </c>
      <c r="AI779" s="275">
        <v>0</v>
      </c>
      <c r="AJ779" s="275">
        <v>99426.82</v>
      </c>
      <c r="AK779" s="275">
        <v>49713.41</v>
      </c>
      <c r="AL779" s="275">
        <v>0</v>
      </c>
    </row>
    <row r="780" spans="1:38" s="38" customFormat="1" ht="12" hidden="1" customHeight="1" x14ac:dyDescent="0.2">
      <c r="A780" s="249">
        <v>219</v>
      </c>
      <c r="B780" s="250" t="s">
        <v>960</v>
      </c>
      <c r="C780" s="254">
        <v>20.761932687767235</v>
      </c>
      <c r="D780" s="284">
        <v>1975</v>
      </c>
      <c r="E780" s="277">
        <v>2025</v>
      </c>
      <c r="F780" s="254">
        <v>1672624.33</v>
      </c>
      <c r="G780" s="256">
        <v>8091923.25</v>
      </c>
      <c r="H780" s="258">
        <v>0</v>
      </c>
      <c r="I780" s="256">
        <v>0</v>
      </c>
      <c r="J780" s="256">
        <v>0</v>
      </c>
      <c r="K780" s="256">
        <v>0</v>
      </c>
      <c r="L780" s="256">
        <v>0</v>
      </c>
      <c r="M780" s="256">
        <v>0</v>
      </c>
      <c r="N780" s="258"/>
      <c r="O780" s="258">
        <v>0</v>
      </c>
      <c r="P780" s="258"/>
      <c r="Q780" s="258">
        <v>0</v>
      </c>
      <c r="R780" s="258"/>
      <c r="S780" s="258">
        <v>0</v>
      </c>
      <c r="T780" s="249">
        <v>0</v>
      </c>
      <c r="U780" s="258">
        <v>0</v>
      </c>
      <c r="V780" s="276" t="s">
        <v>235</v>
      </c>
      <c r="W780" s="258">
        <v>1065</v>
      </c>
      <c r="X780" s="258">
        <v>7727786.7000000002</v>
      </c>
      <c r="Y780" s="275">
        <v>0</v>
      </c>
      <c r="Z780" s="275">
        <v>0</v>
      </c>
      <c r="AA780" s="275">
        <v>0</v>
      </c>
      <c r="AB780" s="275">
        <v>0</v>
      </c>
      <c r="AC780" s="275">
        <v>0</v>
      </c>
      <c r="AD780" s="275">
        <v>0</v>
      </c>
      <c r="AE780" s="275">
        <v>0</v>
      </c>
      <c r="AF780" s="275">
        <v>0</v>
      </c>
      <c r="AG780" s="275">
        <v>0</v>
      </c>
      <c r="AH780" s="275">
        <v>0</v>
      </c>
      <c r="AI780" s="275">
        <v>0</v>
      </c>
      <c r="AJ780" s="275">
        <v>242757.7</v>
      </c>
      <c r="AK780" s="275">
        <v>121378.85</v>
      </c>
      <c r="AL780" s="275">
        <v>0</v>
      </c>
    </row>
    <row r="781" spans="1:38" s="38" customFormat="1" ht="12" hidden="1" customHeight="1" x14ac:dyDescent="0.2">
      <c r="A781" s="249">
        <v>220</v>
      </c>
      <c r="B781" s="250" t="s">
        <v>961</v>
      </c>
      <c r="C781" s="254">
        <v>12.151610220872989</v>
      </c>
      <c r="D781" s="284">
        <v>1980</v>
      </c>
      <c r="E781" s="277">
        <v>2025</v>
      </c>
      <c r="F781" s="254">
        <v>1037433.75</v>
      </c>
      <c r="G781" s="256">
        <v>3314227.49</v>
      </c>
      <c r="H781" s="258">
        <v>0</v>
      </c>
      <c r="I781" s="256">
        <v>0</v>
      </c>
      <c r="J781" s="256">
        <v>0</v>
      </c>
      <c r="K781" s="256">
        <v>0</v>
      </c>
      <c r="L781" s="256">
        <v>0</v>
      </c>
      <c r="M781" s="256">
        <v>0</v>
      </c>
      <c r="N781" s="258"/>
      <c r="O781" s="258">
        <v>0</v>
      </c>
      <c r="P781" s="258"/>
      <c r="Q781" s="258">
        <v>0</v>
      </c>
      <c r="R781" s="258"/>
      <c r="S781" s="258">
        <v>0</v>
      </c>
      <c r="T781" s="249">
        <v>0</v>
      </c>
      <c r="U781" s="258">
        <v>0</v>
      </c>
      <c r="V781" s="276" t="s">
        <v>234</v>
      </c>
      <c r="W781" s="258">
        <v>375</v>
      </c>
      <c r="X781" s="258">
        <v>3165087.26</v>
      </c>
      <c r="Y781" s="275">
        <v>0</v>
      </c>
      <c r="Z781" s="275">
        <v>0</v>
      </c>
      <c r="AA781" s="275">
        <v>0</v>
      </c>
      <c r="AB781" s="275">
        <v>0</v>
      </c>
      <c r="AC781" s="275">
        <v>0</v>
      </c>
      <c r="AD781" s="275">
        <v>0</v>
      </c>
      <c r="AE781" s="275">
        <v>0</v>
      </c>
      <c r="AF781" s="275">
        <v>0</v>
      </c>
      <c r="AG781" s="275">
        <v>0</v>
      </c>
      <c r="AH781" s="275">
        <v>0</v>
      </c>
      <c r="AI781" s="275">
        <v>0</v>
      </c>
      <c r="AJ781" s="275">
        <v>99426.82</v>
      </c>
      <c r="AK781" s="275">
        <v>49713.41</v>
      </c>
      <c r="AL781" s="275">
        <v>0</v>
      </c>
    </row>
    <row r="782" spans="1:38" s="38" customFormat="1" ht="12" hidden="1" customHeight="1" x14ac:dyDescent="0.2">
      <c r="A782" s="249">
        <v>221</v>
      </c>
      <c r="B782" s="250" t="s">
        <v>962</v>
      </c>
      <c r="C782" s="254">
        <v>22.529881224382411</v>
      </c>
      <c r="D782" s="284">
        <v>1969</v>
      </c>
      <c r="E782" s="277">
        <v>2025</v>
      </c>
      <c r="F782" s="254">
        <v>1621841.88</v>
      </c>
      <c r="G782" s="256">
        <v>8129913.4900000002</v>
      </c>
      <c r="H782" s="258">
        <v>0</v>
      </c>
      <c r="I782" s="256">
        <v>0</v>
      </c>
      <c r="J782" s="256">
        <v>0</v>
      </c>
      <c r="K782" s="256">
        <v>0</v>
      </c>
      <c r="L782" s="256">
        <v>0</v>
      </c>
      <c r="M782" s="256">
        <v>0</v>
      </c>
      <c r="N782" s="258"/>
      <c r="O782" s="258">
        <v>0</v>
      </c>
      <c r="P782" s="258"/>
      <c r="Q782" s="258">
        <v>0</v>
      </c>
      <c r="R782" s="258"/>
      <c r="S782" s="258">
        <v>0</v>
      </c>
      <c r="T782" s="249">
        <v>0</v>
      </c>
      <c r="U782" s="258">
        <v>0</v>
      </c>
      <c r="V782" s="276" t="s">
        <v>235</v>
      </c>
      <c r="W782" s="258">
        <v>1070</v>
      </c>
      <c r="X782" s="258">
        <v>7764067.3899999997</v>
      </c>
      <c r="Y782" s="275">
        <v>0</v>
      </c>
      <c r="Z782" s="275">
        <v>0</v>
      </c>
      <c r="AA782" s="275">
        <v>0</v>
      </c>
      <c r="AB782" s="275">
        <v>0</v>
      </c>
      <c r="AC782" s="275">
        <v>0</v>
      </c>
      <c r="AD782" s="275">
        <v>0</v>
      </c>
      <c r="AE782" s="275">
        <v>0</v>
      </c>
      <c r="AF782" s="275">
        <v>0</v>
      </c>
      <c r="AG782" s="275">
        <v>0</v>
      </c>
      <c r="AH782" s="275">
        <v>0</v>
      </c>
      <c r="AI782" s="275">
        <v>0</v>
      </c>
      <c r="AJ782" s="275">
        <v>243897.4</v>
      </c>
      <c r="AK782" s="275">
        <v>121948.7</v>
      </c>
      <c r="AL782" s="275">
        <v>0</v>
      </c>
    </row>
    <row r="783" spans="1:38" s="38" customFormat="1" ht="12" hidden="1" customHeight="1" x14ac:dyDescent="0.2">
      <c r="A783" s="249">
        <v>222</v>
      </c>
      <c r="B783" s="250" t="s">
        <v>963</v>
      </c>
      <c r="C783" s="254">
        <v>23.659446009795143</v>
      </c>
      <c r="D783" s="284">
        <v>1969</v>
      </c>
      <c r="E783" s="277">
        <v>2025</v>
      </c>
      <c r="F783" s="254">
        <v>1539922.97</v>
      </c>
      <c r="G783" s="256">
        <v>8114717.4000000004</v>
      </c>
      <c r="H783" s="258">
        <v>0</v>
      </c>
      <c r="I783" s="256">
        <v>0</v>
      </c>
      <c r="J783" s="256">
        <v>0</v>
      </c>
      <c r="K783" s="256">
        <v>0</v>
      </c>
      <c r="L783" s="256">
        <v>0</v>
      </c>
      <c r="M783" s="256">
        <v>0</v>
      </c>
      <c r="N783" s="258"/>
      <c r="O783" s="258">
        <v>0</v>
      </c>
      <c r="P783" s="258"/>
      <c r="Q783" s="258">
        <v>0</v>
      </c>
      <c r="R783" s="258"/>
      <c r="S783" s="258">
        <v>0</v>
      </c>
      <c r="T783" s="249">
        <v>0</v>
      </c>
      <c r="U783" s="258">
        <v>0</v>
      </c>
      <c r="V783" s="276" t="s">
        <v>235</v>
      </c>
      <c r="W783" s="258">
        <v>1068</v>
      </c>
      <c r="X783" s="258">
        <v>7749555.1200000001</v>
      </c>
      <c r="Y783" s="275">
        <v>0</v>
      </c>
      <c r="Z783" s="275">
        <v>0</v>
      </c>
      <c r="AA783" s="275">
        <v>0</v>
      </c>
      <c r="AB783" s="275">
        <v>0</v>
      </c>
      <c r="AC783" s="275">
        <v>0</v>
      </c>
      <c r="AD783" s="275">
        <v>0</v>
      </c>
      <c r="AE783" s="275">
        <v>0</v>
      </c>
      <c r="AF783" s="275">
        <v>0</v>
      </c>
      <c r="AG783" s="275">
        <v>0</v>
      </c>
      <c r="AH783" s="275">
        <v>0</v>
      </c>
      <c r="AI783" s="275">
        <v>0</v>
      </c>
      <c r="AJ783" s="275">
        <v>243441.52</v>
      </c>
      <c r="AK783" s="275">
        <v>121720.76</v>
      </c>
      <c r="AL783" s="275">
        <v>0</v>
      </c>
    </row>
    <row r="784" spans="1:38" s="38" customFormat="1" ht="12" hidden="1" customHeight="1" x14ac:dyDescent="0.2">
      <c r="A784" s="249">
        <v>223</v>
      </c>
      <c r="B784" s="250" t="s">
        <v>964</v>
      </c>
      <c r="C784" s="254">
        <v>22.845195171822692</v>
      </c>
      <c r="D784" s="284">
        <v>1970</v>
      </c>
      <c r="E784" s="277">
        <v>2025</v>
      </c>
      <c r="F784" s="254">
        <v>2282591.7999999998</v>
      </c>
      <c r="G784" s="256">
        <v>14170363.25</v>
      </c>
      <c r="H784" s="258">
        <v>0</v>
      </c>
      <c r="I784" s="256">
        <v>0</v>
      </c>
      <c r="J784" s="256">
        <v>0</v>
      </c>
      <c r="K784" s="256">
        <v>0</v>
      </c>
      <c r="L784" s="256">
        <v>0</v>
      </c>
      <c r="M784" s="256">
        <v>0</v>
      </c>
      <c r="N784" s="258"/>
      <c r="O784" s="258">
        <v>0</v>
      </c>
      <c r="P784" s="258"/>
      <c r="Q784" s="258">
        <v>0</v>
      </c>
      <c r="R784" s="258"/>
      <c r="S784" s="258">
        <v>0</v>
      </c>
      <c r="T784" s="249">
        <v>0</v>
      </c>
      <c r="U784" s="258">
        <v>0</v>
      </c>
      <c r="V784" s="276" t="s">
        <v>235</v>
      </c>
      <c r="W784" s="258">
        <v>1865</v>
      </c>
      <c r="X784" s="258">
        <v>13532696.9</v>
      </c>
      <c r="Y784" s="275">
        <v>0</v>
      </c>
      <c r="Z784" s="275">
        <v>0</v>
      </c>
      <c r="AA784" s="275">
        <v>0</v>
      </c>
      <c r="AB784" s="275">
        <v>0</v>
      </c>
      <c r="AC784" s="275">
        <v>0</v>
      </c>
      <c r="AD784" s="275">
        <v>0</v>
      </c>
      <c r="AE784" s="275">
        <v>0</v>
      </c>
      <c r="AF784" s="275">
        <v>0</v>
      </c>
      <c r="AG784" s="275">
        <v>0</v>
      </c>
      <c r="AH784" s="275">
        <v>0</v>
      </c>
      <c r="AI784" s="275">
        <v>0</v>
      </c>
      <c r="AJ784" s="275">
        <v>425110.9</v>
      </c>
      <c r="AK784" s="275">
        <v>212555.45</v>
      </c>
      <c r="AL784" s="275">
        <v>0</v>
      </c>
    </row>
    <row r="785" spans="1:38" s="38" customFormat="1" ht="12" hidden="1" customHeight="1" x14ac:dyDescent="0.2">
      <c r="A785" s="249">
        <v>224</v>
      </c>
      <c r="B785" s="250" t="s">
        <v>965</v>
      </c>
      <c r="C785" s="254">
        <v>23.106246884098955</v>
      </c>
      <c r="D785" s="284">
        <v>1995</v>
      </c>
      <c r="E785" s="277">
        <v>2025</v>
      </c>
      <c r="F785" s="254">
        <v>800434.74</v>
      </c>
      <c r="G785" s="256">
        <v>4109642.1</v>
      </c>
      <c r="H785" s="258">
        <v>0</v>
      </c>
      <c r="I785" s="256">
        <v>0</v>
      </c>
      <c r="J785" s="256">
        <v>0</v>
      </c>
      <c r="K785" s="256">
        <v>0</v>
      </c>
      <c r="L785" s="256">
        <v>0</v>
      </c>
      <c r="M785" s="256">
        <v>0</v>
      </c>
      <c r="N785" s="258"/>
      <c r="O785" s="258">
        <v>0</v>
      </c>
      <c r="P785" s="258"/>
      <c r="Q785" s="258">
        <v>0</v>
      </c>
      <c r="R785" s="258"/>
      <c r="S785" s="258">
        <v>0</v>
      </c>
      <c r="T785" s="249">
        <v>0</v>
      </c>
      <c r="U785" s="258">
        <v>0</v>
      </c>
      <c r="V785" s="276" t="s">
        <v>234</v>
      </c>
      <c r="W785" s="258">
        <v>465</v>
      </c>
      <c r="X785" s="258">
        <v>3924708.21</v>
      </c>
      <c r="Y785" s="275">
        <v>0</v>
      </c>
      <c r="Z785" s="275">
        <v>0</v>
      </c>
      <c r="AA785" s="275">
        <v>0</v>
      </c>
      <c r="AB785" s="275">
        <v>0</v>
      </c>
      <c r="AC785" s="275">
        <v>0</v>
      </c>
      <c r="AD785" s="275">
        <v>0</v>
      </c>
      <c r="AE785" s="275">
        <v>0</v>
      </c>
      <c r="AF785" s="275">
        <v>0</v>
      </c>
      <c r="AG785" s="275">
        <v>0</v>
      </c>
      <c r="AH785" s="275">
        <v>0</v>
      </c>
      <c r="AI785" s="275">
        <v>0</v>
      </c>
      <c r="AJ785" s="275">
        <v>123289.26</v>
      </c>
      <c r="AK785" s="275">
        <v>61644.63</v>
      </c>
      <c r="AL785" s="275">
        <v>0</v>
      </c>
    </row>
    <row r="786" spans="1:38" s="38" customFormat="1" ht="12" hidden="1" customHeight="1" x14ac:dyDescent="0.2">
      <c r="A786" s="249">
        <v>225</v>
      </c>
      <c r="B786" s="250" t="s">
        <v>969</v>
      </c>
      <c r="C786" s="254">
        <v>50.4243245418524</v>
      </c>
      <c r="D786" s="284">
        <v>1968</v>
      </c>
      <c r="E786" s="277">
        <v>2025</v>
      </c>
      <c r="F786" s="254">
        <v>416041.86</v>
      </c>
      <c r="G786" s="256">
        <v>5302764</v>
      </c>
      <c r="H786" s="258">
        <v>0</v>
      </c>
      <c r="I786" s="256">
        <v>0</v>
      </c>
      <c r="J786" s="256">
        <v>0</v>
      </c>
      <c r="K786" s="256">
        <v>0</v>
      </c>
      <c r="L786" s="256">
        <v>0</v>
      </c>
      <c r="M786" s="256">
        <v>0</v>
      </c>
      <c r="N786" s="258"/>
      <c r="O786" s="258">
        <v>0</v>
      </c>
      <c r="P786" s="258"/>
      <c r="Q786" s="258">
        <v>0</v>
      </c>
      <c r="R786" s="258"/>
      <c r="S786" s="258">
        <v>0</v>
      </c>
      <c r="T786" s="249">
        <v>0</v>
      </c>
      <c r="U786" s="258">
        <v>0</v>
      </c>
      <c r="V786" s="276" t="s">
        <v>234</v>
      </c>
      <c r="W786" s="258">
        <v>600</v>
      </c>
      <c r="X786" s="258">
        <v>5064139.62</v>
      </c>
      <c r="Y786" s="275">
        <v>0</v>
      </c>
      <c r="Z786" s="275">
        <v>0</v>
      </c>
      <c r="AA786" s="275">
        <v>0</v>
      </c>
      <c r="AB786" s="275">
        <v>0</v>
      </c>
      <c r="AC786" s="275">
        <v>0</v>
      </c>
      <c r="AD786" s="275">
        <v>0</v>
      </c>
      <c r="AE786" s="275">
        <v>0</v>
      </c>
      <c r="AF786" s="275">
        <v>0</v>
      </c>
      <c r="AG786" s="275">
        <v>0</v>
      </c>
      <c r="AH786" s="275">
        <v>0</v>
      </c>
      <c r="AI786" s="275">
        <v>0</v>
      </c>
      <c r="AJ786" s="275">
        <v>159082.92000000001</v>
      </c>
      <c r="AK786" s="275">
        <v>79541.460000000006</v>
      </c>
      <c r="AL786" s="275">
        <v>0</v>
      </c>
    </row>
    <row r="787" spans="1:38" s="38" customFormat="1" ht="12" hidden="1" customHeight="1" x14ac:dyDescent="0.2">
      <c r="A787" s="249">
        <v>226</v>
      </c>
      <c r="B787" s="250" t="s">
        <v>971</v>
      </c>
      <c r="C787" s="254">
        <v>30.488297863361485</v>
      </c>
      <c r="D787" s="284">
        <v>1978</v>
      </c>
      <c r="E787" s="277">
        <v>2025</v>
      </c>
      <c r="F787" s="254">
        <v>1259884.8500000001</v>
      </c>
      <c r="G787" s="256">
        <v>8484422.4000000004</v>
      </c>
      <c r="H787" s="258">
        <v>0</v>
      </c>
      <c r="I787" s="256">
        <v>0</v>
      </c>
      <c r="J787" s="256">
        <v>0</v>
      </c>
      <c r="K787" s="256">
        <v>0</v>
      </c>
      <c r="L787" s="256">
        <v>0</v>
      </c>
      <c r="M787" s="256">
        <v>0</v>
      </c>
      <c r="N787" s="258"/>
      <c r="O787" s="258">
        <v>0</v>
      </c>
      <c r="P787" s="258"/>
      <c r="Q787" s="258">
        <v>0</v>
      </c>
      <c r="R787" s="258"/>
      <c r="S787" s="258">
        <v>0</v>
      </c>
      <c r="T787" s="249">
        <v>0</v>
      </c>
      <c r="U787" s="258">
        <v>0</v>
      </c>
      <c r="V787" s="276" t="s">
        <v>234</v>
      </c>
      <c r="W787" s="258">
        <v>960</v>
      </c>
      <c r="X787" s="258">
        <v>8102623.3899999997</v>
      </c>
      <c r="Y787" s="275">
        <v>0</v>
      </c>
      <c r="Z787" s="275">
        <v>0</v>
      </c>
      <c r="AA787" s="275">
        <v>0</v>
      </c>
      <c r="AB787" s="275">
        <v>0</v>
      </c>
      <c r="AC787" s="275">
        <v>0</v>
      </c>
      <c r="AD787" s="275">
        <v>0</v>
      </c>
      <c r="AE787" s="275">
        <v>0</v>
      </c>
      <c r="AF787" s="275">
        <v>0</v>
      </c>
      <c r="AG787" s="275">
        <v>0</v>
      </c>
      <c r="AH787" s="275">
        <v>0</v>
      </c>
      <c r="AI787" s="275">
        <v>0</v>
      </c>
      <c r="AJ787" s="275">
        <v>254532.67</v>
      </c>
      <c r="AK787" s="275">
        <v>127266.34</v>
      </c>
      <c r="AL787" s="275">
        <v>0</v>
      </c>
    </row>
    <row r="788" spans="1:38" s="38" customFormat="1" ht="12" hidden="1" customHeight="1" x14ac:dyDescent="0.2">
      <c r="A788" s="249">
        <v>227</v>
      </c>
      <c r="B788" s="250" t="s">
        <v>972</v>
      </c>
      <c r="C788" s="254">
        <v>70.16423106605761</v>
      </c>
      <c r="D788" s="284">
        <v>1961</v>
      </c>
      <c r="E788" s="277">
        <v>2025</v>
      </c>
      <c r="F788" s="254">
        <v>245190.02</v>
      </c>
      <c r="G788" s="256">
        <v>3609073.75</v>
      </c>
      <c r="H788" s="258">
        <v>0</v>
      </c>
      <c r="I788" s="256">
        <v>0</v>
      </c>
      <c r="J788" s="256">
        <v>0</v>
      </c>
      <c r="K788" s="256">
        <v>0</v>
      </c>
      <c r="L788" s="256">
        <v>0</v>
      </c>
      <c r="M788" s="256">
        <v>0</v>
      </c>
      <c r="N788" s="258"/>
      <c r="O788" s="258">
        <v>0</v>
      </c>
      <c r="P788" s="258"/>
      <c r="Q788" s="258">
        <v>0</v>
      </c>
      <c r="R788" s="258"/>
      <c r="S788" s="258">
        <v>0</v>
      </c>
      <c r="T788" s="249">
        <v>0</v>
      </c>
      <c r="U788" s="258">
        <v>0</v>
      </c>
      <c r="V788" s="276" t="s">
        <v>235</v>
      </c>
      <c r="W788" s="258">
        <v>475</v>
      </c>
      <c r="X788" s="258">
        <v>3446665.43</v>
      </c>
      <c r="Y788" s="275">
        <v>0</v>
      </c>
      <c r="Z788" s="275">
        <v>0</v>
      </c>
      <c r="AA788" s="275">
        <v>0</v>
      </c>
      <c r="AB788" s="275">
        <v>0</v>
      </c>
      <c r="AC788" s="275">
        <v>0</v>
      </c>
      <c r="AD788" s="275">
        <v>0</v>
      </c>
      <c r="AE788" s="275">
        <v>0</v>
      </c>
      <c r="AF788" s="275">
        <v>0</v>
      </c>
      <c r="AG788" s="275">
        <v>0</v>
      </c>
      <c r="AH788" s="275">
        <v>0</v>
      </c>
      <c r="AI788" s="275">
        <v>0</v>
      </c>
      <c r="AJ788" s="275">
        <v>108272.21</v>
      </c>
      <c r="AK788" s="275">
        <v>54136.11</v>
      </c>
      <c r="AL788" s="275">
        <v>0</v>
      </c>
    </row>
    <row r="789" spans="1:38" s="38" customFormat="1" ht="12" hidden="1" customHeight="1" x14ac:dyDescent="0.2">
      <c r="A789" s="249">
        <v>228</v>
      </c>
      <c r="B789" s="250" t="s">
        <v>973</v>
      </c>
      <c r="C789" s="254">
        <v>31.600792771679249</v>
      </c>
      <c r="D789" s="284">
        <v>1971</v>
      </c>
      <c r="E789" s="277">
        <v>2025</v>
      </c>
      <c r="F789" s="254">
        <v>1570226.78</v>
      </c>
      <c r="G789" s="256">
        <v>10145955.119999999</v>
      </c>
      <c r="H789" s="258">
        <v>0</v>
      </c>
      <c r="I789" s="256">
        <v>0</v>
      </c>
      <c r="J789" s="256">
        <v>0</v>
      </c>
      <c r="K789" s="256">
        <v>0</v>
      </c>
      <c r="L789" s="256">
        <v>0</v>
      </c>
      <c r="M789" s="256">
        <v>0</v>
      </c>
      <c r="N789" s="258"/>
      <c r="O789" s="258">
        <v>0</v>
      </c>
      <c r="P789" s="258"/>
      <c r="Q789" s="258">
        <v>0</v>
      </c>
      <c r="R789" s="258"/>
      <c r="S789" s="258">
        <v>0</v>
      </c>
      <c r="T789" s="249">
        <v>0</v>
      </c>
      <c r="U789" s="258">
        <v>0</v>
      </c>
      <c r="V789" s="276" t="s">
        <v>234</v>
      </c>
      <c r="W789" s="258">
        <v>1148</v>
      </c>
      <c r="X789" s="258">
        <v>9689387.1400000006</v>
      </c>
      <c r="Y789" s="275">
        <v>0</v>
      </c>
      <c r="Z789" s="275">
        <v>0</v>
      </c>
      <c r="AA789" s="275">
        <v>0</v>
      </c>
      <c r="AB789" s="275">
        <v>0</v>
      </c>
      <c r="AC789" s="275">
        <v>0</v>
      </c>
      <c r="AD789" s="275">
        <v>0</v>
      </c>
      <c r="AE789" s="275">
        <v>0</v>
      </c>
      <c r="AF789" s="275">
        <v>0</v>
      </c>
      <c r="AG789" s="275">
        <v>0</v>
      </c>
      <c r="AH789" s="275">
        <v>0</v>
      </c>
      <c r="AI789" s="275">
        <v>0</v>
      </c>
      <c r="AJ789" s="275">
        <v>304378.65000000002</v>
      </c>
      <c r="AK789" s="275">
        <v>152189.32999999999</v>
      </c>
      <c r="AL789" s="275">
        <v>0</v>
      </c>
    </row>
    <row r="790" spans="1:38" s="38" customFormat="1" ht="12" hidden="1" customHeight="1" x14ac:dyDescent="0.2">
      <c r="A790" s="249">
        <v>229</v>
      </c>
      <c r="B790" s="250" t="s">
        <v>977</v>
      </c>
      <c r="C790" s="254">
        <v>23.060331311999668</v>
      </c>
      <c r="D790" s="284">
        <v>1982</v>
      </c>
      <c r="E790" s="277">
        <v>2025</v>
      </c>
      <c r="F790" s="254">
        <v>3829282.67</v>
      </c>
      <c r="G790" s="256">
        <v>19390440.359999999</v>
      </c>
      <c r="H790" s="258">
        <v>0</v>
      </c>
      <c r="I790" s="256">
        <v>0</v>
      </c>
      <c r="J790" s="256">
        <v>0</v>
      </c>
      <c r="K790" s="256">
        <v>0</v>
      </c>
      <c r="L790" s="256">
        <v>0</v>
      </c>
      <c r="M790" s="256">
        <v>0</v>
      </c>
      <c r="N790" s="258"/>
      <c r="O790" s="258">
        <v>0</v>
      </c>
      <c r="P790" s="258"/>
      <c r="Q790" s="258">
        <v>0</v>
      </c>
      <c r="R790" s="258"/>
      <c r="S790" s="258">
        <v>0</v>
      </c>
      <c r="T790" s="249">
        <v>0</v>
      </c>
      <c r="U790" s="258">
        <v>0</v>
      </c>
      <c r="V790" s="276" t="s">
        <v>234</v>
      </c>
      <c r="W790" s="258">
        <v>2194</v>
      </c>
      <c r="X790" s="258">
        <v>18517870.539999999</v>
      </c>
      <c r="Y790" s="275">
        <v>0</v>
      </c>
      <c r="Z790" s="275">
        <v>0</v>
      </c>
      <c r="AA790" s="275">
        <v>0</v>
      </c>
      <c r="AB790" s="275">
        <v>0</v>
      </c>
      <c r="AC790" s="275">
        <v>0</v>
      </c>
      <c r="AD790" s="275">
        <v>0</v>
      </c>
      <c r="AE790" s="275">
        <v>0</v>
      </c>
      <c r="AF790" s="275">
        <v>0</v>
      </c>
      <c r="AG790" s="275">
        <v>0</v>
      </c>
      <c r="AH790" s="275">
        <v>0</v>
      </c>
      <c r="AI790" s="275">
        <v>0</v>
      </c>
      <c r="AJ790" s="275">
        <v>581713.21</v>
      </c>
      <c r="AK790" s="275">
        <v>290856.61</v>
      </c>
      <c r="AL790" s="275">
        <v>0</v>
      </c>
    </row>
    <row r="791" spans="1:38" s="38" customFormat="1" ht="12" hidden="1" customHeight="1" x14ac:dyDescent="0.2">
      <c r="A791" s="249">
        <v>230</v>
      </c>
      <c r="B791" s="250" t="s">
        <v>979</v>
      </c>
      <c r="C791" s="254">
        <v>21.886843176839779</v>
      </c>
      <c r="D791" s="284">
        <v>1975</v>
      </c>
      <c r="E791" s="277">
        <v>2025</v>
      </c>
      <c r="F791" s="254">
        <v>1689902.0800000001</v>
      </c>
      <c r="G791" s="256">
        <v>8064620.25</v>
      </c>
      <c r="H791" s="258">
        <v>0</v>
      </c>
      <c r="I791" s="256">
        <v>0</v>
      </c>
      <c r="J791" s="256">
        <v>0</v>
      </c>
      <c r="K791" s="256">
        <v>0</v>
      </c>
      <c r="L791" s="256">
        <v>0</v>
      </c>
      <c r="M791" s="256">
        <v>0</v>
      </c>
      <c r="N791" s="258"/>
      <c r="O791" s="258">
        <v>0</v>
      </c>
      <c r="P791" s="258"/>
      <c r="Q791" s="258">
        <v>0</v>
      </c>
      <c r="R791" s="258"/>
      <c r="S791" s="258">
        <v>0</v>
      </c>
      <c r="T791" s="249">
        <v>0</v>
      </c>
      <c r="U791" s="258">
        <v>0</v>
      </c>
      <c r="V791" s="276" t="s">
        <v>234</v>
      </c>
      <c r="W791" s="258">
        <v>912.5</v>
      </c>
      <c r="X791" s="258">
        <v>7701712.3399999999</v>
      </c>
      <c r="Y791" s="275">
        <v>0</v>
      </c>
      <c r="Z791" s="275">
        <v>0</v>
      </c>
      <c r="AA791" s="275">
        <v>0</v>
      </c>
      <c r="AB791" s="275">
        <v>0</v>
      </c>
      <c r="AC791" s="275">
        <v>0</v>
      </c>
      <c r="AD791" s="275">
        <v>0</v>
      </c>
      <c r="AE791" s="275">
        <v>0</v>
      </c>
      <c r="AF791" s="275">
        <v>0</v>
      </c>
      <c r="AG791" s="275">
        <v>0</v>
      </c>
      <c r="AH791" s="275">
        <v>0</v>
      </c>
      <c r="AI791" s="275">
        <v>0</v>
      </c>
      <c r="AJ791" s="275">
        <v>241938.61</v>
      </c>
      <c r="AK791" s="275">
        <v>120969.3</v>
      </c>
      <c r="AL791" s="275">
        <v>0</v>
      </c>
    </row>
    <row r="792" spans="1:38" s="38" customFormat="1" ht="12" hidden="1" customHeight="1" x14ac:dyDescent="0.2">
      <c r="A792" s="249">
        <v>231</v>
      </c>
      <c r="B792" s="250" t="s">
        <v>980</v>
      </c>
      <c r="C792" s="254">
        <v>33.012066158079406</v>
      </c>
      <c r="D792" s="284">
        <v>1973</v>
      </c>
      <c r="E792" s="277">
        <v>2025</v>
      </c>
      <c r="F792" s="254">
        <v>2793193.41</v>
      </c>
      <c r="G792" s="256">
        <v>13866727.869999999</v>
      </c>
      <c r="H792" s="258">
        <v>0</v>
      </c>
      <c r="I792" s="256">
        <v>0</v>
      </c>
      <c r="J792" s="256">
        <v>0</v>
      </c>
      <c r="K792" s="256">
        <v>0</v>
      </c>
      <c r="L792" s="256">
        <v>0</v>
      </c>
      <c r="M792" s="256">
        <v>0</v>
      </c>
      <c r="N792" s="258"/>
      <c r="O792" s="258">
        <v>0</v>
      </c>
      <c r="P792" s="258"/>
      <c r="Q792" s="258">
        <v>0</v>
      </c>
      <c r="R792" s="258"/>
      <c r="S792" s="258">
        <v>0</v>
      </c>
      <c r="T792" s="249">
        <v>0</v>
      </c>
      <c r="U792" s="258">
        <v>0</v>
      </c>
      <c r="V792" s="276" t="s">
        <v>234</v>
      </c>
      <c r="W792" s="258">
        <v>1569</v>
      </c>
      <c r="X792" s="258">
        <v>13242725.109999999</v>
      </c>
      <c r="Y792" s="275">
        <v>0</v>
      </c>
      <c r="Z792" s="275">
        <v>0</v>
      </c>
      <c r="AA792" s="275">
        <v>0</v>
      </c>
      <c r="AB792" s="275">
        <v>0</v>
      </c>
      <c r="AC792" s="275">
        <v>0</v>
      </c>
      <c r="AD792" s="275">
        <v>0</v>
      </c>
      <c r="AE792" s="275">
        <v>0</v>
      </c>
      <c r="AF792" s="275">
        <v>0</v>
      </c>
      <c r="AG792" s="275">
        <v>0</v>
      </c>
      <c r="AH792" s="275">
        <v>0</v>
      </c>
      <c r="AI792" s="275">
        <v>0</v>
      </c>
      <c r="AJ792" s="275">
        <v>416001.84</v>
      </c>
      <c r="AK792" s="275">
        <v>208000.92</v>
      </c>
      <c r="AL792" s="275">
        <v>0</v>
      </c>
    </row>
    <row r="793" spans="1:38" s="38" customFormat="1" ht="12" hidden="1" customHeight="1" x14ac:dyDescent="0.2">
      <c r="A793" s="249">
        <v>232</v>
      </c>
      <c r="B793" s="250" t="s">
        <v>983</v>
      </c>
      <c r="C793" s="254">
        <v>82.861285161944622</v>
      </c>
      <c r="D793" s="284">
        <v>1989</v>
      </c>
      <c r="E793" s="277">
        <v>2025</v>
      </c>
      <c r="F793" s="254">
        <v>453693.52</v>
      </c>
      <c r="G793" s="256">
        <v>6990206</v>
      </c>
      <c r="H793" s="258">
        <v>0</v>
      </c>
      <c r="I793" s="256">
        <v>0</v>
      </c>
      <c r="J793" s="256">
        <v>0</v>
      </c>
      <c r="K793" s="256">
        <v>0</v>
      </c>
      <c r="L793" s="256">
        <v>0</v>
      </c>
      <c r="M793" s="256">
        <v>0</v>
      </c>
      <c r="N793" s="258"/>
      <c r="O793" s="258">
        <v>0</v>
      </c>
      <c r="P793" s="258"/>
      <c r="Q793" s="258">
        <v>0</v>
      </c>
      <c r="R793" s="258"/>
      <c r="S793" s="258">
        <v>0</v>
      </c>
      <c r="T793" s="249">
        <v>0</v>
      </c>
      <c r="U793" s="258">
        <v>0</v>
      </c>
      <c r="V793" s="276" t="s">
        <v>235</v>
      </c>
      <c r="W793" s="258">
        <v>920</v>
      </c>
      <c r="X793" s="258">
        <v>6675646.7300000004</v>
      </c>
      <c r="Y793" s="275">
        <v>0</v>
      </c>
      <c r="Z793" s="275">
        <v>0</v>
      </c>
      <c r="AA793" s="275">
        <v>0</v>
      </c>
      <c r="AB793" s="275">
        <v>0</v>
      </c>
      <c r="AC793" s="275">
        <v>0</v>
      </c>
      <c r="AD793" s="275">
        <v>0</v>
      </c>
      <c r="AE793" s="275">
        <v>0</v>
      </c>
      <c r="AF793" s="275">
        <v>0</v>
      </c>
      <c r="AG793" s="275">
        <v>0</v>
      </c>
      <c r="AH793" s="275">
        <v>0</v>
      </c>
      <c r="AI793" s="275">
        <v>0</v>
      </c>
      <c r="AJ793" s="275">
        <v>209706.18</v>
      </c>
      <c r="AK793" s="275">
        <v>104853.09</v>
      </c>
      <c r="AL793" s="275">
        <v>0</v>
      </c>
    </row>
    <row r="794" spans="1:38" s="38" customFormat="1" ht="12" hidden="1" customHeight="1" x14ac:dyDescent="0.2">
      <c r="A794" s="249">
        <v>233</v>
      </c>
      <c r="B794" s="250" t="s">
        <v>984</v>
      </c>
      <c r="C794" s="254">
        <v>23.504475604661671</v>
      </c>
      <c r="D794" s="284">
        <v>1995</v>
      </c>
      <c r="E794" s="277">
        <v>2025</v>
      </c>
      <c r="F794" s="254">
        <v>1326556.6100000001</v>
      </c>
      <c r="G794" s="256">
        <v>6840565.5599999996</v>
      </c>
      <c r="H794" s="258">
        <v>0</v>
      </c>
      <c r="I794" s="256">
        <v>0</v>
      </c>
      <c r="J794" s="256">
        <v>0</v>
      </c>
      <c r="K794" s="256">
        <v>0</v>
      </c>
      <c r="L794" s="256">
        <v>0</v>
      </c>
      <c r="M794" s="256">
        <v>0</v>
      </c>
      <c r="N794" s="258"/>
      <c r="O794" s="258">
        <v>0</v>
      </c>
      <c r="P794" s="258"/>
      <c r="Q794" s="258">
        <v>0</v>
      </c>
      <c r="R794" s="258"/>
      <c r="S794" s="258">
        <v>0</v>
      </c>
      <c r="T794" s="249">
        <v>0</v>
      </c>
      <c r="U794" s="258">
        <v>0</v>
      </c>
      <c r="V794" s="276" t="s">
        <v>234</v>
      </c>
      <c r="W794" s="258">
        <v>774</v>
      </c>
      <c r="X794" s="258">
        <v>6532740.1100000003</v>
      </c>
      <c r="Y794" s="275">
        <v>0</v>
      </c>
      <c r="Z794" s="275">
        <v>0</v>
      </c>
      <c r="AA794" s="275">
        <v>0</v>
      </c>
      <c r="AB794" s="275">
        <v>0</v>
      </c>
      <c r="AC794" s="275">
        <v>0</v>
      </c>
      <c r="AD794" s="275">
        <v>0</v>
      </c>
      <c r="AE794" s="275">
        <v>0</v>
      </c>
      <c r="AF794" s="275">
        <v>0</v>
      </c>
      <c r="AG794" s="275">
        <v>0</v>
      </c>
      <c r="AH794" s="275">
        <v>0</v>
      </c>
      <c r="AI794" s="275">
        <v>0</v>
      </c>
      <c r="AJ794" s="275">
        <v>205216.97</v>
      </c>
      <c r="AK794" s="275">
        <v>102608.48</v>
      </c>
      <c r="AL794" s="275">
        <v>0</v>
      </c>
    </row>
    <row r="795" spans="1:38" s="38" customFormat="1" ht="12" hidden="1" customHeight="1" x14ac:dyDescent="0.2">
      <c r="A795" s="249">
        <v>234</v>
      </c>
      <c r="B795" s="250" t="s">
        <v>985</v>
      </c>
      <c r="C795" s="254">
        <v>25.571914515484075</v>
      </c>
      <c r="D795" s="284">
        <v>1994</v>
      </c>
      <c r="E795" s="277">
        <v>2025</v>
      </c>
      <c r="F795" s="254">
        <v>2397278.5099999998</v>
      </c>
      <c r="G795" s="256">
        <v>12757125.949999999</v>
      </c>
      <c r="H795" s="258">
        <v>0</v>
      </c>
      <c r="I795" s="256">
        <v>0</v>
      </c>
      <c r="J795" s="256">
        <v>0</v>
      </c>
      <c r="K795" s="256">
        <v>0</v>
      </c>
      <c r="L795" s="256">
        <v>0</v>
      </c>
      <c r="M795" s="256">
        <v>0</v>
      </c>
      <c r="N795" s="258"/>
      <c r="O795" s="258">
        <v>0</v>
      </c>
      <c r="P795" s="258"/>
      <c r="Q795" s="258">
        <v>0</v>
      </c>
      <c r="R795" s="258"/>
      <c r="S795" s="258">
        <v>0</v>
      </c>
      <c r="T795" s="249">
        <v>0</v>
      </c>
      <c r="U795" s="258">
        <v>0</v>
      </c>
      <c r="V795" s="276" t="s">
        <v>235</v>
      </c>
      <c r="W795" s="258">
        <v>1679</v>
      </c>
      <c r="X795" s="258">
        <v>12183055.279999999</v>
      </c>
      <c r="Y795" s="275">
        <v>0</v>
      </c>
      <c r="Z795" s="275">
        <v>0</v>
      </c>
      <c r="AA795" s="275">
        <v>0</v>
      </c>
      <c r="AB795" s="275">
        <v>0</v>
      </c>
      <c r="AC795" s="275">
        <v>0</v>
      </c>
      <c r="AD795" s="275">
        <v>0</v>
      </c>
      <c r="AE795" s="275">
        <v>0</v>
      </c>
      <c r="AF795" s="275">
        <v>0</v>
      </c>
      <c r="AG795" s="275">
        <v>0</v>
      </c>
      <c r="AH795" s="275">
        <v>0</v>
      </c>
      <c r="AI795" s="275">
        <v>0</v>
      </c>
      <c r="AJ795" s="275">
        <v>382713.78</v>
      </c>
      <c r="AK795" s="275">
        <v>191356.89</v>
      </c>
      <c r="AL795" s="275">
        <v>0</v>
      </c>
    </row>
    <row r="796" spans="1:38" s="38" customFormat="1" ht="12" hidden="1" customHeight="1" x14ac:dyDescent="0.2">
      <c r="A796" s="249">
        <v>235</v>
      </c>
      <c r="B796" s="250" t="s">
        <v>986</v>
      </c>
      <c r="C796" s="254">
        <v>34.697674326147549</v>
      </c>
      <c r="D796" s="284">
        <v>1980</v>
      </c>
      <c r="E796" s="277">
        <v>2025</v>
      </c>
      <c r="F796" s="254">
        <v>1615067.92</v>
      </c>
      <c r="G796" s="256">
        <v>9818951.3399999999</v>
      </c>
      <c r="H796" s="258">
        <v>0</v>
      </c>
      <c r="I796" s="256">
        <v>0</v>
      </c>
      <c r="J796" s="256">
        <v>0</v>
      </c>
      <c r="K796" s="256">
        <v>0</v>
      </c>
      <c r="L796" s="256">
        <v>0</v>
      </c>
      <c r="M796" s="256">
        <v>0</v>
      </c>
      <c r="N796" s="258"/>
      <c r="O796" s="258">
        <v>0</v>
      </c>
      <c r="P796" s="258"/>
      <c r="Q796" s="258">
        <v>0</v>
      </c>
      <c r="R796" s="258"/>
      <c r="S796" s="258">
        <v>0</v>
      </c>
      <c r="T796" s="249">
        <v>0</v>
      </c>
      <c r="U796" s="258">
        <v>0</v>
      </c>
      <c r="V796" s="276" t="s">
        <v>234</v>
      </c>
      <c r="W796" s="258">
        <v>1111</v>
      </c>
      <c r="X796" s="258">
        <v>9377098.5299999993</v>
      </c>
      <c r="Y796" s="275">
        <v>0</v>
      </c>
      <c r="Z796" s="275">
        <v>0</v>
      </c>
      <c r="AA796" s="275">
        <v>0</v>
      </c>
      <c r="AB796" s="275">
        <v>0</v>
      </c>
      <c r="AC796" s="275">
        <v>0</v>
      </c>
      <c r="AD796" s="275">
        <v>0</v>
      </c>
      <c r="AE796" s="275">
        <v>0</v>
      </c>
      <c r="AF796" s="275">
        <v>0</v>
      </c>
      <c r="AG796" s="275">
        <v>0</v>
      </c>
      <c r="AH796" s="275">
        <v>0</v>
      </c>
      <c r="AI796" s="275">
        <v>0</v>
      </c>
      <c r="AJ796" s="275">
        <v>294568.53999999998</v>
      </c>
      <c r="AK796" s="275">
        <v>147284.26999999999</v>
      </c>
      <c r="AL796" s="275">
        <v>0</v>
      </c>
    </row>
    <row r="797" spans="1:38" s="38" customFormat="1" ht="12" hidden="1" customHeight="1" x14ac:dyDescent="0.2">
      <c r="A797" s="249">
        <v>236</v>
      </c>
      <c r="B797" s="250" t="s">
        <v>987</v>
      </c>
      <c r="C797" s="254">
        <v>9.0222979706248587</v>
      </c>
      <c r="D797" s="284">
        <v>1983</v>
      </c>
      <c r="E797" s="277">
        <v>2025</v>
      </c>
      <c r="F797" s="254">
        <v>2982189.57</v>
      </c>
      <c r="G797" s="256">
        <v>7998335.7000000002</v>
      </c>
      <c r="H797" s="258">
        <v>0</v>
      </c>
      <c r="I797" s="256">
        <v>0</v>
      </c>
      <c r="J797" s="256">
        <v>0</v>
      </c>
      <c r="K797" s="256">
        <v>0</v>
      </c>
      <c r="L797" s="256">
        <v>0</v>
      </c>
      <c r="M797" s="256">
        <v>0</v>
      </c>
      <c r="N797" s="258"/>
      <c r="O797" s="258">
        <v>0</v>
      </c>
      <c r="P797" s="258"/>
      <c r="Q797" s="258">
        <v>0</v>
      </c>
      <c r="R797" s="258"/>
      <c r="S797" s="258">
        <v>0</v>
      </c>
      <c r="T797" s="249">
        <v>0</v>
      </c>
      <c r="U797" s="258">
        <v>0</v>
      </c>
      <c r="V797" s="276" t="s">
        <v>234</v>
      </c>
      <c r="W797" s="258">
        <v>905</v>
      </c>
      <c r="X797" s="258">
        <v>7638410.5899999999</v>
      </c>
      <c r="Y797" s="275">
        <v>0</v>
      </c>
      <c r="Z797" s="275">
        <v>0</v>
      </c>
      <c r="AA797" s="275">
        <v>0</v>
      </c>
      <c r="AB797" s="275">
        <v>0</v>
      </c>
      <c r="AC797" s="275">
        <v>0</v>
      </c>
      <c r="AD797" s="275">
        <v>0</v>
      </c>
      <c r="AE797" s="275">
        <v>0</v>
      </c>
      <c r="AF797" s="275">
        <v>0</v>
      </c>
      <c r="AG797" s="275">
        <v>0</v>
      </c>
      <c r="AH797" s="275">
        <v>0</v>
      </c>
      <c r="AI797" s="275">
        <v>0</v>
      </c>
      <c r="AJ797" s="275">
        <v>239950.07</v>
      </c>
      <c r="AK797" s="275">
        <v>119975.03999999999</v>
      </c>
      <c r="AL797" s="275">
        <v>0</v>
      </c>
    </row>
    <row r="798" spans="1:38" s="38" customFormat="1" ht="12" hidden="1" customHeight="1" x14ac:dyDescent="0.2">
      <c r="A798" s="249">
        <v>237</v>
      </c>
      <c r="B798" s="250" t="s">
        <v>988</v>
      </c>
      <c r="C798" s="254">
        <v>21.915544721927038</v>
      </c>
      <c r="D798" s="284">
        <v>1983</v>
      </c>
      <c r="E798" s="277">
        <v>2025</v>
      </c>
      <c r="F798" s="254">
        <v>4350345.42</v>
      </c>
      <c r="G798" s="256">
        <v>20769159.010000002</v>
      </c>
      <c r="H798" s="258">
        <v>0</v>
      </c>
      <c r="I798" s="256">
        <v>0</v>
      </c>
      <c r="J798" s="256">
        <v>0</v>
      </c>
      <c r="K798" s="256">
        <v>0</v>
      </c>
      <c r="L798" s="256">
        <v>0</v>
      </c>
      <c r="M798" s="256">
        <v>0</v>
      </c>
      <c r="N798" s="258"/>
      <c r="O798" s="258">
        <v>0</v>
      </c>
      <c r="P798" s="258"/>
      <c r="Q798" s="258">
        <v>0</v>
      </c>
      <c r="R798" s="258"/>
      <c r="S798" s="258">
        <v>0</v>
      </c>
      <c r="T798" s="249">
        <v>0</v>
      </c>
      <c r="U798" s="258">
        <v>0</v>
      </c>
      <c r="V798" s="276" t="s">
        <v>234</v>
      </c>
      <c r="W798" s="258">
        <v>2350</v>
      </c>
      <c r="X798" s="258">
        <v>19834546.850000001</v>
      </c>
      <c r="Y798" s="275">
        <v>0</v>
      </c>
      <c r="Z798" s="275">
        <v>0</v>
      </c>
      <c r="AA798" s="275">
        <v>0</v>
      </c>
      <c r="AB798" s="275">
        <v>0</v>
      </c>
      <c r="AC798" s="275">
        <v>0</v>
      </c>
      <c r="AD798" s="275">
        <v>0</v>
      </c>
      <c r="AE798" s="275">
        <v>0</v>
      </c>
      <c r="AF798" s="275">
        <v>0</v>
      </c>
      <c r="AG798" s="275">
        <v>0</v>
      </c>
      <c r="AH798" s="275">
        <v>0</v>
      </c>
      <c r="AI798" s="275">
        <v>0</v>
      </c>
      <c r="AJ798" s="275">
        <v>623074.77</v>
      </c>
      <c r="AK798" s="275">
        <v>311537.39</v>
      </c>
      <c r="AL798" s="275">
        <v>0</v>
      </c>
    </row>
    <row r="799" spans="1:38" s="38" customFormat="1" ht="12" hidden="1" customHeight="1" x14ac:dyDescent="0.2">
      <c r="A799" s="249">
        <v>238</v>
      </c>
      <c r="B799" s="250" t="s">
        <v>990</v>
      </c>
      <c r="C799" s="254">
        <v>72.359804346365692</v>
      </c>
      <c r="D799" s="284">
        <v>1958</v>
      </c>
      <c r="E799" s="277">
        <v>2025</v>
      </c>
      <c r="F799" s="254">
        <v>303424.15999999997</v>
      </c>
      <c r="G799" s="256">
        <v>4612016.3499999996</v>
      </c>
      <c r="H799" s="258">
        <v>0</v>
      </c>
      <c r="I799" s="256">
        <v>0</v>
      </c>
      <c r="J799" s="256">
        <v>0</v>
      </c>
      <c r="K799" s="256">
        <v>0</v>
      </c>
      <c r="L799" s="256">
        <v>0</v>
      </c>
      <c r="M799" s="256">
        <v>0</v>
      </c>
      <c r="N799" s="258"/>
      <c r="O799" s="258">
        <v>0</v>
      </c>
      <c r="P799" s="258"/>
      <c r="Q799" s="258">
        <v>0</v>
      </c>
      <c r="R799" s="258"/>
      <c r="S799" s="258">
        <v>0</v>
      </c>
      <c r="T799" s="249">
        <v>0</v>
      </c>
      <c r="U799" s="258">
        <v>0</v>
      </c>
      <c r="V799" s="276" t="s">
        <v>235</v>
      </c>
      <c r="W799" s="258">
        <v>607</v>
      </c>
      <c r="X799" s="258">
        <v>4404475.6100000003</v>
      </c>
      <c r="Y799" s="275">
        <v>0</v>
      </c>
      <c r="Z799" s="275">
        <v>0</v>
      </c>
      <c r="AA799" s="275">
        <v>0</v>
      </c>
      <c r="AB799" s="275">
        <v>0</v>
      </c>
      <c r="AC799" s="275">
        <v>0</v>
      </c>
      <c r="AD799" s="275">
        <v>0</v>
      </c>
      <c r="AE799" s="275">
        <v>0</v>
      </c>
      <c r="AF799" s="275">
        <v>0</v>
      </c>
      <c r="AG799" s="275">
        <v>0</v>
      </c>
      <c r="AH799" s="275">
        <v>0</v>
      </c>
      <c r="AI799" s="275">
        <v>0</v>
      </c>
      <c r="AJ799" s="275">
        <v>138360.49</v>
      </c>
      <c r="AK799" s="275">
        <v>69180.25</v>
      </c>
      <c r="AL799" s="275">
        <v>0</v>
      </c>
    </row>
    <row r="800" spans="1:38" s="38" customFormat="1" ht="12" hidden="1" customHeight="1" x14ac:dyDescent="0.2">
      <c r="A800" s="249">
        <v>239</v>
      </c>
      <c r="B800" s="250" t="s">
        <v>991</v>
      </c>
      <c r="C800" s="254">
        <v>21.863196662087212</v>
      </c>
      <c r="D800" s="284">
        <v>1978</v>
      </c>
      <c r="E800" s="277">
        <v>2025</v>
      </c>
      <c r="F800" s="254">
        <v>1650391.98</v>
      </c>
      <c r="G800" s="256">
        <v>8095553.04</v>
      </c>
      <c r="H800" s="258">
        <v>0</v>
      </c>
      <c r="I800" s="256">
        <v>0</v>
      </c>
      <c r="J800" s="256">
        <v>0</v>
      </c>
      <c r="K800" s="256">
        <v>0</v>
      </c>
      <c r="L800" s="256">
        <v>0</v>
      </c>
      <c r="M800" s="256">
        <v>0</v>
      </c>
      <c r="N800" s="258"/>
      <c r="O800" s="258">
        <v>0</v>
      </c>
      <c r="P800" s="258"/>
      <c r="Q800" s="258">
        <v>0</v>
      </c>
      <c r="R800" s="258"/>
      <c r="S800" s="258">
        <v>0</v>
      </c>
      <c r="T800" s="249">
        <v>0</v>
      </c>
      <c r="U800" s="258">
        <v>0</v>
      </c>
      <c r="V800" s="276" t="s">
        <v>234</v>
      </c>
      <c r="W800" s="258">
        <v>916</v>
      </c>
      <c r="X800" s="258">
        <v>7731253.1500000004</v>
      </c>
      <c r="Y800" s="275">
        <v>0</v>
      </c>
      <c r="Z800" s="275">
        <v>0</v>
      </c>
      <c r="AA800" s="275">
        <v>0</v>
      </c>
      <c r="AB800" s="275">
        <v>0</v>
      </c>
      <c r="AC800" s="275">
        <v>0</v>
      </c>
      <c r="AD800" s="275">
        <v>0</v>
      </c>
      <c r="AE800" s="275">
        <v>0</v>
      </c>
      <c r="AF800" s="275">
        <v>0</v>
      </c>
      <c r="AG800" s="275">
        <v>0</v>
      </c>
      <c r="AH800" s="275">
        <v>0</v>
      </c>
      <c r="AI800" s="275">
        <v>0</v>
      </c>
      <c r="AJ800" s="275">
        <v>242866.59</v>
      </c>
      <c r="AK800" s="275">
        <v>121433.3</v>
      </c>
      <c r="AL800" s="275">
        <v>0</v>
      </c>
    </row>
    <row r="801" spans="1:38" s="38" customFormat="1" ht="12" hidden="1" customHeight="1" x14ac:dyDescent="0.2">
      <c r="A801" s="249">
        <v>240</v>
      </c>
      <c r="B801" s="250" t="s">
        <v>994</v>
      </c>
      <c r="C801" s="254">
        <v>34.140305767864263</v>
      </c>
      <c r="D801" s="284">
        <v>1969</v>
      </c>
      <c r="E801" s="277">
        <v>2025</v>
      </c>
      <c r="F801" s="254">
        <v>1580126.24</v>
      </c>
      <c r="G801" s="256">
        <v>9459572.25</v>
      </c>
      <c r="H801" s="258">
        <v>0</v>
      </c>
      <c r="I801" s="256">
        <v>0</v>
      </c>
      <c r="J801" s="256">
        <v>0</v>
      </c>
      <c r="K801" s="256">
        <v>0</v>
      </c>
      <c r="L801" s="256">
        <v>0</v>
      </c>
      <c r="M801" s="256">
        <v>0</v>
      </c>
      <c r="N801" s="258"/>
      <c r="O801" s="258">
        <v>0</v>
      </c>
      <c r="P801" s="258"/>
      <c r="Q801" s="258">
        <v>0</v>
      </c>
      <c r="R801" s="258"/>
      <c r="S801" s="258">
        <v>0</v>
      </c>
      <c r="T801" s="249">
        <v>0</v>
      </c>
      <c r="U801" s="258">
        <v>0</v>
      </c>
      <c r="V801" s="276" t="s">
        <v>235</v>
      </c>
      <c r="W801" s="258">
        <v>1245</v>
      </c>
      <c r="X801" s="258">
        <v>9033891.5</v>
      </c>
      <c r="Y801" s="275">
        <v>0</v>
      </c>
      <c r="Z801" s="275">
        <v>0</v>
      </c>
      <c r="AA801" s="275">
        <v>0</v>
      </c>
      <c r="AB801" s="275">
        <v>0</v>
      </c>
      <c r="AC801" s="275">
        <v>0</v>
      </c>
      <c r="AD801" s="275">
        <v>0</v>
      </c>
      <c r="AE801" s="275">
        <v>0</v>
      </c>
      <c r="AF801" s="275">
        <v>0</v>
      </c>
      <c r="AG801" s="275">
        <v>0</v>
      </c>
      <c r="AH801" s="275">
        <v>0</v>
      </c>
      <c r="AI801" s="275">
        <v>0</v>
      </c>
      <c r="AJ801" s="275">
        <v>283787.17</v>
      </c>
      <c r="AK801" s="275">
        <v>141893.57999999999</v>
      </c>
      <c r="AL801" s="275">
        <v>0</v>
      </c>
    </row>
    <row r="802" spans="1:38" s="38" customFormat="1" ht="12" hidden="1" customHeight="1" x14ac:dyDescent="0.2">
      <c r="A802" s="249">
        <v>241</v>
      </c>
      <c r="B802" s="250" t="s">
        <v>995</v>
      </c>
      <c r="C802" s="254">
        <v>27.060629598644272</v>
      </c>
      <c r="D802" s="284">
        <v>1971</v>
      </c>
      <c r="E802" s="277">
        <v>2025</v>
      </c>
      <c r="F802" s="254">
        <v>1571541.92</v>
      </c>
      <c r="G802" s="256">
        <v>9140454.1400000006</v>
      </c>
      <c r="H802" s="258">
        <v>0</v>
      </c>
      <c r="I802" s="256">
        <v>0</v>
      </c>
      <c r="J802" s="256">
        <v>0</v>
      </c>
      <c r="K802" s="256">
        <v>0</v>
      </c>
      <c r="L802" s="256">
        <v>0</v>
      </c>
      <c r="M802" s="256">
        <v>0</v>
      </c>
      <c r="N802" s="258"/>
      <c r="O802" s="258">
        <v>0</v>
      </c>
      <c r="P802" s="258"/>
      <c r="Q802" s="258">
        <v>0</v>
      </c>
      <c r="R802" s="258"/>
      <c r="S802" s="258">
        <v>0</v>
      </c>
      <c r="T802" s="249">
        <v>0</v>
      </c>
      <c r="U802" s="258">
        <v>0</v>
      </c>
      <c r="V802" s="276" t="s">
        <v>235</v>
      </c>
      <c r="W802" s="258">
        <v>1203</v>
      </c>
      <c r="X802" s="258">
        <v>8729133.7100000009</v>
      </c>
      <c r="Y802" s="275">
        <v>0</v>
      </c>
      <c r="Z802" s="275">
        <v>0</v>
      </c>
      <c r="AA802" s="275">
        <v>0</v>
      </c>
      <c r="AB802" s="275">
        <v>0</v>
      </c>
      <c r="AC802" s="275">
        <v>0</v>
      </c>
      <c r="AD802" s="275">
        <v>0</v>
      </c>
      <c r="AE802" s="275">
        <v>0</v>
      </c>
      <c r="AF802" s="275">
        <v>0</v>
      </c>
      <c r="AG802" s="275">
        <v>0</v>
      </c>
      <c r="AH802" s="275">
        <v>0</v>
      </c>
      <c r="AI802" s="275">
        <v>0</v>
      </c>
      <c r="AJ802" s="275">
        <v>274213.62</v>
      </c>
      <c r="AK802" s="275">
        <v>137106.81</v>
      </c>
      <c r="AL802" s="275">
        <v>0</v>
      </c>
    </row>
    <row r="803" spans="1:38" s="38" customFormat="1" ht="12" hidden="1" customHeight="1" x14ac:dyDescent="0.2">
      <c r="A803" s="249">
        <v>242</v>
      </c>
      <c r="B803" s="250" t="s">
        <v>997</v>
      </c>
      <c r="C803" s="254">
        <v>24.102811810009232</v>
      </c>
      <c r="D803" s="284">
        <v>1974</v>
      </c>
      <c r="E803" s="277">
        <v>2025</v>
      </c>
      <c r="F803" s="254">
        <v>1618085.68</v>
      </c>
      <c r="G803" s="256">
        <v>8484422.4000000004</v>
      </c>
      <c r="H803" s="258">
        <v>0</v>
      </c>
      <c r="I803" s="256">
        <v>0</v>
      </c>
      <c r="J803" s="256">
        <v>0</v>
      </c>
      <c r="K803" s="256">
        <v>0</v>
      </c>
      <c r="L803" s="256">
        <v>0</v>
      </c>
      <c r="M803" s="256">
        <v>0</v>
      </c>
      <c r="N803" s="258"/>
      <c r="O803" s="258">
        <v>0</v>
      </c>
      <c r="P803" s="258"/>
      <c r="Q803" s="258">
        <v>0</v>
      </c>
      <c r="R803" s="258"/>
      <c r="S803" s="258">
        <v>0</v>
      </c>
      <c r="T803" s="249">
        <v>0</v>
      </c>
      <c r="U803" s="258">
        <v>0</v>
      </c>
      <c r="V803" s="276" t="s">
        <v>234</v>
      </c>
      <c r="W803" s="258">
        <v>960</v>
      </c>
      <c r="X803" s="258">
        <v>8102623.3899999997</v>
      </c>
      <c r="Y803" s="275">
        <v>0</v>
      </c>
      <c r="Z803" s="275">
        <v>0</v>
      </c>
      <c r="AA803" s="275">
        <v>0</v>
      </c>
      <c r="AB803" s="275">
        <v>0</v>
      </c>
      <c r="AC803" s="275">
        <v>0</v>
      </c>
      <c r="AD803" s="275">
        <v>0</v>
      </c>
      <c r="AE803" s="275">
        <v>0</v>
      </c>
      <c r="AF803" s="275">
        <v>0</v>
      </c>
      <c r="AG803" s="275">
        <v>0</v>
      </c>
      <c r="AH803" s="275">
        <v>0</v>
      </c>
      <c r="AI803" s="275">
        <v>0</v>
      </c>
      <c r="AJ803" s="275">
        <v>254532.67</v>
      </c>
      <c r="AK803" s="275">
        <v>127266.34</v>
      </c>
      <c r="AL803" s="275">
        <v>0</v>
      </c>
    </row>
    <row r="804" spans="1:38" s="38" customFormat="1" ht="12" hidden="1" customHeight="1" x14ac:dyDescent="0.2">
      <c r="A804" s="249">
        <v>243</v>
      </c>
      <c r="B804" s="250" t="s">
        <v>1000</v>
      </c>
      <c r="C804" s="254">
        <v>36.522636804610059</v>
      </c>
      <c r="D804" s="284">
        <v>1977</v>
      </c>
      <c r="E804" s="277">
        <v>2025</v>
      </c>
      <c r="F804" s="254">
        <v>1459228.75</v>
      </c>
      <c r="G804" s="256">
        <v>9315188.7599999998</v>
      </c>
      <c r="H804" s="258">
        <v>0</v>
      </c>
      <c r="I804" s="256">
        <v>0</v>
      </c>
      <c r="J804" s="256">
        <v>0</v>
      </c>
      <c r="K804" s="256">
        <v>0</v>
      </c>
      <c r="L804" s="256">
        <v>0</v>
      </c>
      <c r="M804" s="256">
        <v>0</v>
      </c>
      <c r="N804" s="258"/>
      <c r="O804" s="258">
        <v>0</v>
      </c>
      <c r="P804" s="258"/>
      <c r="Q804" s="258">
        <v>0</v>
      </c>
      <c r="R804" s="258"/>
      <c r="S804" s="258">
        <v>0</v>
      </c>
      <c r="T804" s="249">
        <v>0</v>
      </c>
      <c r="U804" s="258">
        <v>0</v>
      </c>
      <c r="V804" s="276" t="s">
        <v>234</v>
      </c>
      <c r="W804" s="258">
        <v>1054</v>
      </c>
      <c r="X804" s="258">
        <v>8896005.2699999996</v>
      </c>
      <c r="Y804" s="275">
        <v>0</v>
      </c>
      <c r="Z804" s="275">
        <v>0</v>
      </c>
      <c r="AA804" s="275">
        <v>0</v>
      </c>
      <c r="AB804" s="275">
        <v>0</v>
      </c>
      <c r="AC804" s="275">
        <v>0</v>
      </c>
      <c r="AD804" s="275">
        <v>0</v>
      </c>
      <c r="AE804" s="275">
        <v>0</v>
      </c>
      <c r="AF804" s="275">
        <v>0</v>
      </c>
      <c r="AG804" s="275">
        <v>0</v>
      </c>
      <c r="AH804" s="275">
        <v>0</v>
      </c>
      <c r="AI804" s="275">
        <v>0</v>
      </c>
      <c r="AJ804" s="275">
        <v>279455.65999999997</v>
      </c>
      <c r="AK804" s="275">
        <v>139727.82999999999</v>
      </c>
      <c r="AL804" s="275">
        <v>0</v>
      </c>
    </row>
    <row r="805" spans="1:38" s="38" customFormat="1" ht="12" hidden="1" customHeight="1" x14ac:dyDescent="0.2">
      <c r="A805" s="249">
        <v>244</v>
      </c>
      <c r="B805" s="250" t="s">
        <v>1002</v>
      </c>
      <c r="C805" s="254">
        <v>21.911895099221248</v>
      </c>
      <c r="D805" s="284">
        <v>1990</v>
      </c>
      <c r="E805" s="277">
        <v>2025</v>
      </c>
      <c r="F805" s="254">
        <v>1476598.76</v>
      </c>
      <c r="G805" s="256">
        <v>7255948.7400000002</v>
      </c>
      <c r="H805" s="258">
        <v>0</v>
      </c>
      <c r="I805" s="256">
        <v>0</v>
      </c>
      <c r="J805" s="256">
        <v>0</v>
      </c>
      <c r="K805" s="256">
        <v>0</v>
      </c>
      <c r="L805" s="256">
        <v>0</v>
      </c>
      <c r="M805" s="256">
        <v>0</v>
      </c>
      <c r="N805" s="258"/>
      <c r="O805" s="258">
        <v>0</v>
      </c>
      <c r="P805" s="258"/>
      <c r="Q805" s="258">
        <v>0</v>
      </c>
      <c r="R805" s="258"/>
      <c r="S805" s="258">
        <v>0</v>
      </c>
      <c r="T805" s="249">
        <v>0</v>
      </c>
      <c r="U805" s="258">
        <v>0</v>
      </c>
      <c r="V805" s="276" t="s">
        <v>234</v>
      </c>
      <c r="W805" s="258">
        <v>821</v>
      </c>
      <c r="X805" s="258">
        <v>6929431.0499999998</v>
      </c>
      <c r="Y805" s="275">
        <v>0</v>
      </c>
      <c r="Z805" s="275">
        <v>0</v>
      </c>
      <c r="AA805" s="275">
        <v>0</v>
      </c>
      <c r="AB805" s="275">
        <v>0</v>
      </c>
      <c r="AC805" s="275">
        <v>0</v>
      </c>
      <c r="AD805" s="275">
        <v>0</v>
      </c>
      <c r="AE805" s="275">
        <v>0</v>
      </c>
      <c r="AF805" s="275">
        <v>0</v>
      </c>
      <c r="AG805" s="275">
        <v>0</v>
      </c>
      <c r="AH805" s="275">
        <v>0</v>
      </c>
      <c r="AI805" s="275">
        <v>0</v>
      </c>
      <c r="AJ805" s="275">
        <v>217678.46</v>
      </c>
      <c r="AK805" s="275">
        <v>108839.23</v>
      </c>
      <c r="AL805" s="275">
        <v>0</v>
      </c>
    </row>
    <row r="806" spans="1:38" s="38" customFormat="1" ht="12" hidden="1" customHeight="1" x14ac:dyDescent="0.2">
      <c r="A806" s="249">
        <v>245</v>
      </c>
      <c r="B806" s="250" t="s">
        <v>1003</v>
      </c>
      <c r="C806" s="254">
        <v>30.452656841648732</v>
      </c>
      <c r="D806" s="284">
        <v>1977</v>
      </c>
      <c r="E806" s="277">
        <v>2025</v>
      </c>
      <c r="F806" s="254">
        <v>1606218.22</v>
      </c>
      <c r="G806" s="256">
        <v>8908643.5199999996</v>
      </c>
      <c r="H806" s="258">
        <v>0</v>
      </c>
      <c r="I806" s="256">
        <v>0</v>
      </c>
      <c r="J806" s="256">
        <v>0</v>
      </c>
      <c r="K806" s="256">
        <v>0</v>
      </c>
      <c r="L806" s="256">
        <v>0</v>
      </c>
      <c r="M806" s="256">
        <v>0</v>
      </c>
      <c r="N806" s="258"/>
      <c r="O806" s="258">
        <v>0</v>
      </c>
      <c r="P806" s="258"/>
      <c r="Q806" s="258">
        <v>0</v>
      </c>
      <c r="R806" s="258"/>
      <c r="S806" s="258">
        <v>0</v>
      </c>
      <c r="T806" s="249">
        <v>0</v>
      </c>
      <c r="U806" s="258">
        <v>0</v>
      </c>
      <c r="V806" s="276" t="s">
        <v>234</v>
      </c>
      <c r="W806" s="258">
        <v>1008</v>
      </c>
      <c r="X806" s="258">
        <v>8507754.5600000005</v>
      </c>
      <c r="Y806" s="275">
        <v>0</v>
      </c>
      <c r="Z806" s="275">
        <v>0</v>
      </c>
      <c r="AA806" s="275">
        <v>0</v>
      </c>
      <c r="AB806" s="275">
        <v>0</v>
      </c>
      <c r="AC806" s="275">
        <v>0</v>
      </c>
      <c r="AD806" s="275">
        <v>0</v>
      </c>
      <c r="AE806" s="275">
        <v>0</v>
      </c>
      <c r="AF806" s="275">
        <v>0</v>
      </c>
      <c r="AG806" s="275">
        <v>0</v>
      </c>
      <c r="AH806" s="275">
        <v>0</v>
      </c>
      <c r="AI806" s="275">
        <v>0</v>
      </c>
      <c r="AJ806" s="275">
        <v>267259.31</v>
      </c>
      <c r="AK806" s="275">
        <v>133629.65</v>
      </c>
      <c r="AL806" s="275">
        <v>0</v>
      </c>
    </row>
    <row r="807" spans="1:38" s="38" customFormat="1" ht="12" hidden="1" customHeight="1" x14ac:dyDescent="0.2">
      <c r="A807" s="249">
        <v>246</v>
      </c>
      <c r="B807" s="250" t="s">
        <v>1004</v>
      </c>
      <c r="C807" s="254">
        <v>22.105964076600813</v>
      </c>
      <c r="D807" s="284">
        <v>1987</v>
      </c>
      <c r="E807" s="277">
        <v>2025</v>
      </c>
      <c r="F807" s="254">
        <v>3520493.87</v>
      </c>
      <c r="G807" s="256">
        <v>17693555.890000001</v>
      </c>
      <c r="H807" s="258">
        <v>0</v>
      </c>
      <c r="I807" s="256">
        <v>0</v>
      </c>
      <c r="J807" s="256">
        <v>0</v>
      </c>
      <c r="K807" s="256">
        <v>0</v>
      </c>
      <c r="L807" s="256">
        <v>0</v>
      </c>
      <c r="M807" s="256">
        <v>0</v>
      </c>
      <c r="N807" s="258"/>
      <c r="O807" s="258">
        <v>0</v>
      </c>
      <c r="P807" s="258"/>
      <c r="Q807" s="258">
        <v>0</v>
      </c>
      <c r="R807" s="258"/>
      <c r="S807" s="258">
        <v>0</v>
      </c>
      <c r="T807" s="249">
        <v>0</v>
      </c>
      <c r="U807" s="258">
        <v>0</v>
      </c>
      <c r="V807" s="276" t="s">
        <v>234</v>
      </c>
      <c r="W807" s="258">
        <v>2002</v>
      </c>
      <c r="X807" s="258">
        <v>16897345.870000001</v>
      </c>
      <c r="Y807" s="275">
        <v>0</v>
      </c>
      <c r="Z807" s="275">
        <v>0</v>
      </c>
      <c r="AA807" s="275">
        <v>0</v>
      </c>
      <c r="AB807" s="275">
        <v>0</v>
      </c>
      <c r="AC807" s="275">
        <v>0</v>
      </c>
      <c r="AD807" s="275">
        <v>0</v>
      </c>
      <c r="AE807" s="275">
        <v>0</v>
      </c>
      <c r="AF807" s="275">
        <v>0</v>
      </c>
      <c r="AG807" s="275">
        <v>0</v>
      </c>
      <c r="AH807" s="275">
        <v>0</v>
      </c>
      <c r="AI807" s="275">
        <v>0</v>
      </c>
      <c r="AJ807" s="275">
        <v>530806.68000000005</v>
      </c>
      <c r="AK807" s="275">
        <v>265403.34000000003</v>
      </c>
      <c r="AL807" s="275">
        <v>0</v>
      </c>
    </row>
    <row r="808" spans="1:38" s="38" customFormat="1" ht="12" hidden="1" customHeight="1" x14ac:dyDescent="0.2">
      <c r="A808" s="249">
        <v>247</v>
      </c>
      <c r="B808" s="250" t="s">
        <v>1005</v>
      </c>
      <c r="C808" s="254">
        <v>39.118873166038654</v>
      </c>
      <c r="D808" s="284">
        <v>1977</v>
      </c>
      <c r="E808" s="277">
        <v>2025</v>
      </c>
      <c r="F808" s="254">
        <v>1336706.6100000001</v>
      </c>
      <c r="G808" s="256">
        <v>10119441.300000001</v>
      </c>
      <c r="H808" s="258">
        <v>0</v>
      </c>
      <c r="I808" s="256">
        <v>0</v>
      </c>
      <c r="J808" s="256">
        <v>0</v>
      </c>
      <c r="K808" s="256">
        <v>0</v>
      </c>
      <c r="L808" s="256">
        <v>0</v>
      </c>
      <c r="M808" s="256">
        <v>0</v>
      </c>
      <c r="N808" s="258"/>
      <c r="O808" s="258">
        <v>0</v>
      </c>
      <c r="P808" s="258"/>
      <c r="Q808" s="258">
        <v>0</v>
      </c>
      <c r="R808" s="258"/>
      <c r="S808" s="258">
        <v>0</v>
      </c>
      <c r="T808" s="249">
        <v>0</v>
      </c>
      <c r="U808" s="258">
        <v>0</v>
      </c>
      <c r="V808" s="276" t="s">
        <v>234</v>
      </c>
      <c r="W808" s="258">
        <v>1145</v>
      </c>
      <c r="X808" s="258">
        <v>9664066.4399999995</v>
      </c>
      <c r="Y808" s="275">
        <v>0</v>
      </c>
      <c r="Z808" s="275">
        <v>0</v>
      </c>
      <c r="AA808" s="275">
        <v>0</v>
      </c>
      <c r="AB808" s="275">
        <v>0</v>
      </c>
      <c r="AC808" s="275">
        <v>0</v>
      </c>
      <c r="AD808" s="275">
        <v>0</v>
      </c>
      <c r="AE808" s="275">
        <v>0</v>
      </c>
      <c r="AF808" s="275">
        <v>0</v>
      </c>
      <c r="AG808" s="275">
        <v>0</v>
      </c>
      <c r="AH808" s="275">
        <v>0</v>
      </c>
      <c r="AI808" s="275">
        <v>0</v>
      </c>
      <c r="AJ808" s="275">
        <v>303583.24</v>
      </c>
      <c r="AK808" s="275">
        <v>151791.62</v>
      </c>
      <c r="AL808" s="275">
        <v>0</v>
      </c>
    </row>
    <row r="809" spans="1:38" s="38" customFormat="1" ht="12" hidden="1" customHeight="1" x14ac:dyDescent="0.2">
      <c r="A809" s="249">
        <v>248</v>
      </c>
      <c r="B809" s="250" t="s">
        <v>1009</v>
      </c>
      <c r="C809" s="254">
        <v>32.273000022683007</v>
      </c>
      <c r="D809" s="284">
        <v>1989</v>
      </c>
      <c r="E809" s="277">
        <v>2025</v>
      </c>
      <c r="F809" s="254">
        <v>1844472.58</v>
      </c>
      <c r="G809" s="256">
        <v>11803952.66</v>
      </c>
      <c r="H809" s="258">
        <v>0</v>
      </c>
      <c r="I809" s="256">
        <v>0</v>
      </c>
      <c r="J809" s="256">
        <v>0</v>
      </c>
      <c r="K809" s="256">
        <v>0</v>
      </c>
      <c r="L809" s="256">
        <v>0</v>
      </c>
      <c r="M809" s="256">
        <v>0</v>
      </c>
      <c r="N809" s="258"/>
      <c r="O809" s="258">
        <v>0</v>
      </c>
      <c r="P809" s="258"/>
      <c r="Q809" s="258">
        <v>0</v>
      </c>
      <c r="R809" s="258"/>
      <c r="S809" s="258">
        <v>0</v>
      </c>
      <c r="T809" s="249">
        <v>0</v>
      </c>
      <c r="U809" s="258">
        <v>0</v>
      </c>
      <c r="V809" s="276" t="s">
        <v>234</v>
      </c>
      <c r="W809" s="258">
        <v>1335.6</v>
      </c>
      <c r="X809" s="258">
        <v>11272774.789999999</v>
      </c>
      <c r="Y809" s="275">
        <v>0</v>
      </c>
      <c r="Z809" s="275">
        <v>0</v>
      </c>
      <c r="AA809" s="275">
        <v>0</v>
      </c>
      <c r="AB809" s="275">
        <v>0</v>
      </c>
      <c r="AC809" s="275">
        <v>0</v>
      </c>
      <c r="AD809" s="275">
        <v>0</v>
      </c>
      <c r="AE809" s="275">
        <v>0</v>
      </c>
      <c r="AF809" s="275">
        <v>0</v>
      </c>
      <c r="AG809" s="275">
        <v>0</v>
      </c>
      <c r="AH809" s="275">
        <v>0</v>
      </c>
      <c r="AI809" s="275">
        <v>0</v>
      </c>
      <c r="AJ809" s="275">
        <v>354118.58</v>
      </c>
      <c r="AK809" s="275">
        <v>177059.29</v>
      </c>
      <c r="AL809" s="275">
        <v>0</v>
      </c>
    </row>
    <row r="810" spans="1:38" s="38" customFormat="1" ht="12" hidden="1" customHeight="1" x14ac:dyDescent="0.2">
      <c r="A810" s="249">
        <v>249</v>
      </c>
      <c r="B810" s="250" t="s">
        <v>1010</v>
      </c>
      <c r="C810" s="254">
        <v>30.301747459056116</v>
      </c>
      <c r="D810" s="284">
        <v>1990</v>
      </c>
      <c r="E810" s="277">
        <v>2025</v>
      </c>
      <c r="F810" s="254">
        <v>1821321.41</v>
      </c>
      <c r="G810" s="256">
        <v>10950207.66</v>
      </c>
      <c r="H810" s="258">
        <v>0</v>
      </c>
      <c r="I810" s="256">
        <v>0</v>
      </c>
      <c r="J810" s="256">
        <v>0</v>
      </c>
      <c r="K810" s="256">
        <v>0</v>
      </c>
      <c r="L810" s="256">
        <v>0</v>
      </c>
      <c r="M810" s="256">
        <v>0</v>
      </c>
      <c r="N810" s="258"/>
      <c r="O810" s="258">
        <v>0</v>
      </c>
      <c r="P810" s="258"/>
      <c r="Q810" s="258">
        <v>0</v>
      </c>
      <c r="R810" s="258"/>
      <c r="S810" s="258">
        <v>0</v>
      </c>
      <c r="T810" s="249">
        <v>0</v>
      </c>
      <c r="U810" s="258">
        <v>0</v>
      </c>
      <c r="V810" s="276" t="s">
        <v>234</v>
      </c>
      <c r="W810" s="258">
        <v>1239</v>
      </c>
      <c r="X810" s="258">
        <v>10457448.32</v>
      </c>
      <c r="Y810" s="275">
        <v>0</v>
      </c>
      <c r="Z810" s="275">
        <v>0</v>
      </c>
      <c r="AA810" s="275">
        <v>0</v>
      </c>
      <c r="AB810" s="275">
        <v>0</v>
      </c>
      <c r="AC810" s="275">
        <v>0</v>
      </c>
      <c r="AD810" s="275">
        <v>0</v>
      </c>
      <c r="AE810" s="275">
        <v>0</v>
      </c>
      <c r="AF810" s="275">
        <v>0</v>
      </c>
      <c r="AG810" s="275">
        <v>0</v>
      </c>
      <c r="AH810" s="275">
        <v>0</v>
      </c>
      <c r="AI810" s="275">
        <v>0</v>
      </c>
      <c r="AJ810" s="275">
        <v>328506.23</v>
      </c>
      <c r="AK810" s="275">
        <v>164253.10999999999</v>
      </c>
      <c r="AL810" s="275">
        <v>0</v>
      </c>
    </row>
    <row r="811" spans="1:38" s="38" customFormat="1" ht="12" hidden="1" customHeight="1" x14ac:dyDescent="0.2">
      <c r="A811" s="249">
        <v>250</v>
      </c>
      <c r="B811" s="250" t="s">
        <v>1011</v>
      </c>
      <c r="C811" s="254">
        <v>22.801370417092169</v>
      </c>
      <c r="D811" s="284">
        <v>1991</v>
      </c>
      <c r="E811" s="277">
        <v>2025</v>
      </c>
      <c r="F811" s="254">
        <v>1438601.38</v>
      </c>
      <c r="G811" s="256">
        <v>7132217.5800000001</v>
      </c>
      <c r="H811" s="258">
        <v>0</v>
      </c>
      <c r="I811" s="256">
        <v>0</v>
      </c>
      <c r="J811" s="256">
        <v>0</v>
      </c>
      <c r="K811" s="256">
        <v>0</v>
      </c>
      <c r="L811" s="256">
        <v>0</v>
      </c>
      <c r="M811" s="256">
        <v>0</v>
      </c>
      <c r="N811" s="258"/>
      <c r="O811" s="258">
        <v>0</v>
      </c>
      <c r="P811" s="258"/>
      <c r="Q811" s="258">
        <v>0</v>
      </c>
      <c r="R811" s="258"/>
      <c r="S811" s="258">
        <v>0</v>
      </c>
      <c r="T811" s="249">
        <v>0</v>
      </c>
      <c r="U811" s="258">
        <v>0</v>
      </c>
      <c r="V811" s="276" t="s">
        <v>234</v>
      </c>
      <c r="W811" s="258">
        <v>807</v>
      </c>
      <c r="X811" s="258">
        <v>6811267.79</v>
      </c>
      <c r="Y811" s="275">
        <v>0</v>
      </c>
      <c r="Z811" s="275">
        <v>0</v>
      </c>
      <c r="AA811" s="275">
        <v>0</v>
      </c>
      <c r="AB811" s="275">
        <v>0</v>
      </c>
      <c r="AC811" s="275">
        <v>0</v>
      </c>
      <c r="AD811" s="275">
        <v>0</v>
      </c>
      <c r="AE811" s="275">
        <v>0</v>
      </c>
      <c r="AF811" s="275">
        <v>0</v>
      </c>
      <c r="AG811" s="275">
        <v>0</v>
      </c>
      <c r="AH811" s="275">
        <v>0</v>
      </c>
      <c r="AI811" s="275">
        <v>0</v>
      </c>
      <c r="AJ811" s="275">
        <v>213966.53</v>
      </c>
      <c r="AK811" s="275">
        <v>106983.26</v>
      </c>
      <c r="AL811" s="275">
        <v>0</v>
      </c>
    </row>
    <row r="812" spans="1:38" s="38" customFormat="1" ht="12" hidden="1" customHeight="1" x14ac:dyDescent="0.2">
      <c r="A812" s="249">
        <v>251</v>
      </c>
      <c r="B812" s="250" t="s">
        <v>1012</v>
      </c>
      <c r="C812" s="254">
        <v>21.885311652180587</v>
      </c>
      <c r="D812" s="284">
        <v>1992</v>
      </c>
      <c r="E812" s="277">
        <v>2025</v>
      </c>
      <c r="F812" s="254">
        <v>1464366.55</v>
      </c>
      <c r="G812" s="256">
        <v>7167569.3399999999</v>
      </c>
      <c r="H812" s="258">
        <v>0</v>
      </c>
      <c r="I812" s="256">
        <v>0</v>
      </c>
      <c r="J812" s="256">
        <v>0</v>
      </c>
      <c r="K812" s="256">
        <v>0</v>
      </c>
      <c r="L812" s="256">
        <v>0</v>
      </c>
      <c r="M812" s="256">
        <v>0</v>
      </c>
      <c r="N812" s="258"/>
      <c r="O812" s="258">
        <v>0</v>
      </c>
      <c r="P812" s="258"/>
      <c r="Q812" s="258">
        <v>0</v>
      </c>
      <c r="R812" s="258"/>
      <c r="S812" s="258">
        <v>0</v>
      </c>
      <c r="T812" s="249">
        <v>0</v>
      </c>
      <c r="U812" s="258">
        <v>0</v>
      </c>
      <c r="V812" s="276" t="s">
        <v>234</v>
      </c>
      <c r="W812" s="258">
        <v>811</v>
      </c>
      <c r="X812" s="258">
        <v>6845028.7199999997</v>
      </c>
      <c r="Y812" s="275">
        <v>0</v>
      </c>
      <c r="Z812" s="275">
        <v>0</v>
      </c>
      <c r="AA812" s="275">
        <v>0</v>
      </c>
      <c r="AB812" s="275">
        <v>0</v>
      </c>
      <c r="AC812" s="275">
        <v>0</v>
      </c>
      <c r="AD812" s="275">
        <v>0</v>
      </c>
      <c r="AE812" s="275">
        <v>0</v>
      </c>
      <c r="AF812" s="275">
        <v>0</v>
      </c>
      <c r="AG812" s="275">
        <v>0</v>
      </c>
      <c r="AH812" s="275">
        <v>0</v>
      </c>
      <c r="AI812" s="275">
        <v>0</v>
      </c>
      <c r="AJ812" s="275">
        <v>215027.08</v>
      </c>
      <c r="AK812" s="275">
        <v>107513.54</v>
      </c>
      <c r="AL812" s="275">
        <v>0</v>
      </c>
    </row>
    <row r="813" spans="1:38" s="38" customFormat="1" ht="12" hidden="1" customHeight="1" x14ac:dyDescent="0.2">
      <c r="A813" s="249">
        <v>252</v>
      </c>
      <c r="B813" s="250" t="s">
        <v>1013</v>
      </c>
      <c r="C813" s="254">
        <v>36.389949389228455</v>
      </c>
      <c r="D813" s="284">
        <v>1968</v>
      </c>
      <c r="E813" s="277">
        <v>2025</v>
      </c>
      <c r="F813" s="254">
        <v>620030.53</v>
      </c>
      <c r="G813" s="256">
        <v>4531477.0199999996</v>
      </c>
      <c r="H813" s="258">
        <v>0</v>
      </c>
      <c r="I813" s="256">
        <v>0</v>
      </c>
      <c r="J813" s="256">
        <v>0</v>
      </c>
      <c r="K813" s="256">
        <v>0</v>
      </c>
      <c r="L813" s="256">
        <v>0</v>
      </c>
      <c r="M813" s="256">
        <v>0</v>
      </c>
      <c r="N813" s="258"/>
      <c r="O813" s="258">
        <v>0</v>
      </c>
      <c r="P813" s="258"/>
      <c r="Q813" s="258">
        <v>0</v>
      </c>
      <c r="R813" s="258"/>
      <c r="S813" s="258">
        <v>0</v>
      </c>
      <c r="T813" s="249">
        <v>0</v>
      </c>
      <c r="U813" s="258">
        <v>0</v>
      </c>
      <c r="V813" s="276" t="s">
        <v>235</v>
      </c>
      <c r="W813" s="258">
        <v>596.4</v>
      </c>
      <c r="X813" s="258">
        <v>4327560.55</v>
      </c>
      <c r="Y813" s="275">
        <v>0</v>
      </c>
      <c r="Z813" s="275">
        <v>0</v>
      </c>
      <c r="AA813" s="275">
        <v>0</v>
      </c>
      <c r="AB813" s="275">
        <v>0</v>
      </c>
      <c r="AC813" s="275">
        <v>0</v>
      </c>
      <c r="AD813" s="275">
        <v>0</v>
      </c>
      <c r="AE813" s="275">
        <v>0</v>
      </c>
      <c r="AF813" s="275">
        <v>0</v>
      </c>
      <c r="AG813" s="275">
        <v>0</v>
      </c>
      <c r="AH813" s="275">
        <v>0</v>
      </c>
      <c r="AI813" s="275">
        <v>0</v>
      </c>
      <c r="AJ813" s="275">
        <v>135944.31</v>
      </c>
      <c r="AK813" s="275">
        <v>67972.160000000003</v>
      </c>
      <c r="AL813" s="275">
        <v>0</v>
      </c>
    </row>
    <row r="814" spans="1:38" s="38" customFormat="1" ht="12" hidden="1" customHeight="1" x14ac:dyDescent="0.2">
      <c r="A814" s="249">
        <v>253</v>
      </c>
      <c r="B814" s="250" t="s">
        <v>1014</v>
      </c>
      <c r="C814" s="254">
        <v>29.887507038501145</v>
      </c>
      <c r="D814" s="284">
        <v>1969</v>
      </c>
      <c r="E814" s="277">
        <v>2025</v>
      </c>
      <c r="F814" s="254">
        <v>970338.61</v>
      </c>
      <c r="G814" s="256">
        <v>5121085.7</v>
      </c>
      <c r="H814" s="258">
        <v>0</v>
      </c>
      <c r="I814" s="256">
        <v>0</v>
      </c>
      <c r="J814" s="256">
        <v>0</v>
      </c>
      <c r="K814" s="256">
        <v>0</v>
      </c>
      <c r="L814" s="256">
        <v>0</v>
      </c>
      <c r="M814" s="256">
        <v>0</v>
      </c>
      <c r="N814" s="258"/>
      <c r="O814" s="258">
        <v>0</v>
      </c>
      <c r="P814" s="258"/>
      <c r="Q814" s="258">
        <v>0</v>
      </c>
      <c r="R814" s="258"/>
      <c r="S814" s="258">
        <v>0</v>
      </c>
      <c r="T814" s="249">
        <v>0</v>
      </c>
      <c r="U814" s="258">
        <v>0</v>
      </c>
      <c r="V814" s="276" t="s">
        <v>235</v>
      </c>
      <c r="W814" s="258">
        <v>674</v>
      </c>
      <c r="X814" s="258">
        <v>4890636.84</v>
      </c>
      <c r="Y814" s="275">
        <v>0</v>
      </c>
      <c r="Z814" s="275">
        <v>0</v>
      </c>
      <c r="AA814" s="275">
        <v>0</v>
      </c>
      <c r="AB814" s="275">
        <v>0</v>
      </c>
      <c r="AC814" s="275">
        <v>0</v>
      </c>
      <c r="AD814" s="275">
        <v>0</v>
      </c>
      <c r="AE814" s="275">
        <v>0</v>
      </c>
      <c r="AF814" s="275">
        <v>0</v>
      </c>
      <c r="AG814" s="275">
        <v>0</v>
      </c>
      <c r="AH814" s="275">
        <v>0</v>
      </c>
      <c r="AI814" s="275">
        <v>0</v>
      </c>
      <c r="AJ814" s="275">
        <v>153632.57</v>
      </c>
      <c r="AK814" s="275">
        <v>76816.289999999994</v>
      </c>
      <c r="AL814" s="275">
        <v>0</v>
      </c>
    </row>
    <row r="815" spans="1:38" s="38" customFormat="1" ht="12" hidden="1" customHeight="1" x14ac:dyDescent="0.2">
      <c r="A815" s="249">
        <v>254</v>
      </c>
      <c r="B815" s="250" t="s">
        <v>1015</v>
      </c>
      <c r="C815" s="254">
        <v>64.864603882532904</v>
      </c>
      <c r="D815" s="284">
        <v>1978</v>
      </c>
      <c r="E815" s="277">
        <v>2025</v>
      </c>
      <c r="F815" s="254">
        <v>259476.94</v>
      </c>
      <c r="G815" s="256">
        <v>3270037.8</v>
      </c>
      <c r="H815" s="258">
        <v>0</v>
      </c>
      <c r="I815" s="256">
        <v>0</v>
      </c>
      <c r="J815" s="256">
        <v>0</v>
      </c>
      <c r="K815" s="256">
        <v>0</v>
      </c>
      <c r="L815" s="256">
        <v>0</v>
      </c>
      <c r="M815" s="256">
        <v>0</v>
      </c>
      <c r="N815" s="258"/>
      <c r="O815" s="258">
        <v>0</v>
      </c>
      <c r="P815" s="258"/>
      <c r="Q815" s="258">
        <v>0</v>
      </c>
      <c r="R815" s="258"/>
      <c r="S815" s="258">
        <v>0</v>
      </c>
      <c r="T815" s="249">
        <v>0</v>
      </c>
      <c r="U815" s="258">
        <v>0</v>
      </c>
      <c r="V815" s="276" t="s">
        <v>234</v>
      </c>
      <c r="W815" s="258">
        <v>370</v>
      </c>
      <c r="X815" s="258">
        <v>3122886.1</v>
      </c>
      <c r="Y815" s="275">
        <v>0</v>
      </c>
      <c r="Z815" s="275">
        <v>0</v>
      </c>
      <c r="AA815" s="275">
        <v>0</v>
      </c>
      <c r="AB815" s="275">
        <v>0</v>
      </c>
      <c r="AC815" s="275">
        <v>0</v>
      </c>
      <c r="AD815" s="275">
        <v>0</v>
      </c>
      <c r="AE815" s="275">
        <v>0</v>
      </c>
      <c r="AF815" s="275">
        <v>0</v>
      </c>
      <c r="AG815" s="275">
        <v>0</v>
      </c>
      <c r="AH815" s="275">
        <v>0</v>
      </c>
      <c r="AI815" s="275">
        <v>0</v>
      </c>
      <c r="AJ815" s="275">
        <v>98101.13</v>
      </c>
      <c r="AK815" s="275">
        <v>49050.57</v>
      </c>
      <c r="AL815" s="275">
        <v>0</v>
      </c>
    </row>
    <row r="816" spans="1:38" s="38" customFormat="1" ht="12" hidden="1" customHeight="1" x14ac:dyDescent="0.2">
      <c r="A816" s="249">
        <v>255</v>
      </c>
      <c r="B816" s="250" t="s">
        <v>550</v>
      </c>
      <c r="C816" s="254">
        <v>56.624873784532149</v>
      </c>
      <c r="D816" s="284">
        <v>1973</v>
      </c>
      <c r="E816" s="277">
        <v>2025</v>
      </c>
      <c r="F816" s="254">
        <v>1536404.55</v>
      </c>
      <c r="G816" s="256">
        <v>13996776.369999999</v>
      </c>
      <c r="H816" s="258">
        <v>12457017.699999999</v>
      </c>
      <c r="I816" s="256">
        <v>3022565.01</v>
      </c>
      <c r="J816" s="256">
        <v>1238</v>
      </c>
      <c r="K816" s="256">
        <v>6804800.1500000004</v>
      </c>
      <c r="L816" s="256">
        <v>240</v>
      </c>
      <c r="M816" s="256">
        <v>1258406.56</v>
      </c>
      <c r="N816" s="258">
        <v>252</v>
      </c>
      <c r="O816" s="258">
        <v>591910.49</v>
      </c>
      <c r="P816" s="258"/>
      <c r="Q816" s="258">
        <v>0</v>
      </c>
      <c r="R816" s="258">
        <v>298</v>
      </c>
      <c r="S816" s="258">
        <v>779335.49</v>
      </c>
      <c r="T816" s="249">
        <v>0</v>
      </c>
      <c r="U816" s="258">
        <v>0</v>
      </c>
      <c r="V816" s="276"/>
      <c r="W816" s="258">
        <v>0</v>
      </c>
      <c r="X816" s="258">
        <v>0</v>
      </c>
      <c r="Y816" s="275">
        <v>0</v>
      </c>
      <c r="Z816" s="275">
        <v>0</v>
      </c>
      <c r="AA816" s="275">
        <v>0</v>
      </c>
      <c r="AB816" s="275">
        <v>0</v>
      </c>
      <c r="AC816" s="275">
        <v>0</v>
      </c>
      <c r="AD816" s="275">
        <v>0</v>
      </c>
      <c r="AE816" s="275">
        <v>0</v>
      </c>
      <c r="AF816" s="275">
        <v>0</v>
      </c>
      <c r="AG816" s="275">
        <v>0</v>
      </c>
      <c r="AH816" s="275">
        <v>0</v>
      </c>
      <c r="AI816" s="275">
        <v>909903.73</v>
      </c>
      <c r="AJ816" s="275">
        <v>419903.29</v>
      </c>
      <c r="AK816" s="275">
        <v>209951.65</v>
      </c>
      <c r="AL816" s="275">
        <v>0</v>
      </c>
    </row>
    <row r="817" spans="1:38" s="38" customFormat="1" ht="12" hidden="1" customHeight="1" x14ac:dyDescent="0.2">
      <c r="A817" s="249">
        <v>256</v>
      </c>
      <c r="B817" s="250" t="s">
        <v>1016</v>
      </c>
      <c r="C817" s="254">
        <v>25.466046228205027</v>
      </c>
      <c r="D817" s="284">
        <v>1972</v>
      </c>
      <c r="E817" s="277">
        <v>2025</v>
      </c>
      <c r="F817" s="254">
        <v>1640784.01</v>
      </c>
      <c r="G817" s="256">
        <v>8996091.2100000009</v>
      </c>
      <c r="H817" s="258">
        <v>0</v>
      </c>
      <c r="I817" s="256">
        <v>0</v>
      </c>
      <c r="J817" s="256">
        <v>0</v>
      </c>
      <c r="K817" s="256">
        <v>0</v>
      </c>
      <c r="L817" s="256">
        <v>0</v>
      </c>
      <c r="M817" s="256">
        <v>0</v>
      </c>
      <c r="N817" s="258"/>
      <c r="O817" s="258">
        <v>0</v>
      </c>
      <c r="P817" s="258"/>
      <c r="Q817" s="258">
        <v>0</v>
      </c>
      <c r="R817" s="258"/>
      <c r="S817" s="258">
        <v>0</v>
      </c>
      <c r="T817" s="249">
        <v>0</v>
      </c>
      <c r="U817" s="258">
        <v>0</v>
      </c>
      <c r="V817" s="276" t="s">
        <v>235</v>
      </c>
      <c r="W817" s="258">
        <v>1184</v>
      </c>
      <c r="X817" s="258">
        <v>8591267.0999999996</v>
      </c>
      <c r="Y817" s="275">
        <v>0</v>
      </c>
      <c r="Z817" s="275">
        <v>0</v>
      </c>
      <c r="AA817" s="275">
        <v>0</v>
      </c>
      <c r="AB817" s="275">
        <v>0</v>
      </c>
      <c r="AC817" s="275">
        <v>0</v>
      </c>
      <c r="AD817" s="275">
        <v>0</v>
      </c>
      <c r="AE817" s="275">
        <v>0</v>
      </c>
      <c r="AF817" s="275">
        <v>0</v>
      </c>
      <c r="AG817" s="275">
        <v>0</v>
      </c>
      <c r="AH817" s="275">
        <v>0</v>
      </c>
      <c r="AI817" s="275">
        <v>0</v>
      </c>
      <c r="AJ817" s="275">
        <v>269882.74</v>
      </c>
      <c r="AK817" s="275">
        <v>134941.37</v>
      </c>
      <c r="AL817" s="275">
        <v>0</v>
      </c>
    </row>
    <row r="818" spans="1:38" s="38" customFormat="1" ht="12" hidden="1" customHeight="1" x14ac:dyDescent="0.2">
      <c r="A818" s="249">
        <v>257</v>
      </c>
      <c r="B818" s="250" t="s">
        <v>1017</v>
      </c>
      <c r="C818" s="254">
        <v>40.261896329365079</v>
      </c>
      <c r="D818" s="284">
        <v>1988</v>
      </c>
      <c r="E818" s="277">
        <v>2025</v>
      </c>
      <c r="F818" s="254">
        <v>465215.47</v>
      </c>
      <c r="G818" s="256">
        <v>3711934.79</v>
      </c>
      <c r="H818" s="258">
        <v>0</v>
      </c>
      <c r="I818" s="256">
        <v>0</v>
      </c>
      <c r="J818" s="256">
        <v>0</v>
      </c>
      <c r="K818" s="256">
        <v>0</v>
      </c>
      <c r="L818" s="256">
        <v>0</v>
      </c>
      <c r="M818" s="256">
        <v>0</v>
      </c>
      <c r="N818" s="258"/>
      <c r="O818" s="258">
        <v>0</v>
      </c>
      <c r="P818" s="258"/>
      <c r="Q818" s="258">
        <v>0</v>
      </c>
      <c r="R818" s="258"/>
      <c r="S818" s="258">
        <v>0</v>
      </c>
      <c r="T818" s="249">
        <v>0</v>
      </c>
      <c r="U818" s="258">
        <v>0</v>
      </c>
      <c r="V818" s="276" t="s">
        <v>234</v>
      </c>
      <c r="W818" s="258">
        <v>420</v>
      </c>
      <c r="X818" s="258">
        <v>3544897.73</v>
      </c>
      <c r="Y818" s="275">
        <v>0</v>
      </c>
      <c r="Z818" s="275">
        <v>0</v>
      </c>
      <c r="AA818" s="275">
        <v>0</v>
      </c>
      <c r="AB818" s="275">
        <v>0</v>
      </c>
      <c r="AC818" s="275">
        <v>0</v>
      </c>
      <c r="AD818" s="275">
        <v>0</v>
      </c>
      <c r="AE818" s="275">
        <v>0</v>
      </c>
      <c r="AF818" s="275">
        <v>0</v>
      </c>
      <c r="AG818" s="275">
        <v>0</v>
      </c>
      <c r="AH818" s="275">
        <v>0</v>
      </c>
      <c r="AI818" s="275">
        <v>0</v>
      </c>
      <c r="AJ818" s="275">
        <v>111358.04</v>
      </c>
      <c r="AK818" s="275">
        <v>55679.02</v>
      </c>
      <c r="AL818" s="275">
        <v>0</v>
      </c>
    </row>
    <row r="819" spans="1:38" s="38" customFormat="1" ht="12" hidden="1" customHeight="1" x14ac:dyDescent="0.2">
      <c r="A819" s="249">
        <v>258</v>
      </c>
      <c r="B819" s="250" t="s">
        <v>1018</v>
      </c>
      <c r="C819" s="254">
        <v>22.033974715599189</v>
      </c>
      <c r="D819" s="284">
        <v>1988</v>
      </c>
      <c r="E819" s="277">
        <v>2025</v>
      </c>
      <c r="F819" s="254">
        <v>1414671.37</v>
      </c>
      <c r="G819" s="256">
        <v>7070352</v>
      </c>
      <c r="H819" s="258">
        <v>0</v>
      </c>
      <c r="I819" s="256">
        <v>0</v>
      </c>
      <c r="J819" s="256">
        <v>0</v>
      </c>
      <c r="K819" s="256">
        <v>0</v>
      </c>
      <c r="L819" s="256">
        <v>0</v>
      </c>
      <c r="M819" s="256">
        <v>0</v>
      </c>
      <c r="N819" s="258"/>
      <c r="O819" s="258">
        <v>0</v>
      </c>
      <c r="P819" s="258"/>
      <c r="Q819" s="258">
        <v>0</v>
      </c>
      <c r="R819" s="258"/>
      <c r="S819" s="258">
        <v>0</v>
      </c>
      <c r="T819" s="249">
        <v>0</v>
      </c>
      <c r="U819" s="258">
        <v>0</v>
      </c>
      <c r="V819" s="276" t="s">
        <v>234</v>
      </c>
      <c r="W819" s="258">
        <v>800</v>
      </c>
      <c r="X819" s="258">
        <v>6752186.1600000001</v>
      </c>
      <c r="Y819" s="275">
        <v>0</v>
      </c>
      <c r="Z819" s="275">
        <v>0</v>
      </c>
      <c r="AA819" s="275">
        <v>0</v>
      </c>
      <c r="AB819" s="275">
        <v>0</v>
      </c>
      <c r="AC819" s="275">
        <v>0</v>
      </c>
      <c r="AD819" s="275">
        <v>0</v>
      </c>
      <c r="AE819" s="275">
        <v>0</v>
      </c>
      <c r="AF819" s="275">
        <v>0</v>
      </c>
      <c r="AG819" s="275">
        <v>0</v>
      </c>
      <c r="AH819" s="275">
        <v>0</v>
      </c>
      <c r="AI819" s="275">
        <v>0</v>
      </c>
      <c r="AJ819" s="275">
        <v>212110.56</v>
      </c>
      <c r="AK819" s="275">
        <v>106055.28</v>
      </c>
      <c r="AL819" s="275">
        <v>0</v>
      </c>
    </row>
    <row r="820" spans="1:38" s="38" customFormat="1" ht="12" hidden="1" customHeight="1" x14ac:dyDescent="0.2">
      <c r="A820" s="249">
        <v>259</v>
      </c>
      <c r="B820" s="250" t="s">
        <v>1020</v>
      </c>
      <c r="C820" s="254">
        <v>65.021852961953769</v>
      </c>
      <c r="D820" s="284">
        <v>1956</v>
      </c>
      <c r="E820" s="277">
        <v>2025</v>
      </c>
      <c r="F820" s="254">
        <v>592778.89</v>
      </c>
      <c r="G820" s="256">
        <v>7035794.2999999998</v>
      </c>
      <c r="H820" s="258">
        <v>0</v>
      </c>
      <c r="I820" s="256">
        <v>0</v>
      </c>
      <c r="J820" s="256">
        <v>0</v>
      </c>
      <c r="K820" s="256">
        <v>0</v>
      </c>
      <c r="L820" s="256">
        <v>0</v>
      </c>
      <c r="M820" s="256">
        <v>0</v>
      </c>
      <c r="N820" s="258"/>
      <c r="O820" s="258">
        <v>0</v>
      </c>
      <c r="P820" s="258"/>
      <c r="Q820" s="258">
        <v>0</v>
      </c>
      <c r="R820" s="258"/>
      <c r="S820" s="258">
        <v>0</v>
      </c>
      <c r="T820" s="249">
        <v>0</v>
      </c>
      <c r="U820" s="258">
        <v>0</v>
      </c>
      <c r="V820" s="276" t="s">
        <v>235</v>
      </c>
      <c r="W820" s="258">
        <v>926</v>
      </c>
      <c r="X820" s="258">
        <v>6719183.5599999996</v>
      </c>
      <c r="Y820" s="275">
        <v>0</v>
      </c>
      <c r="Z820" s="275">
        <v>0</v>
      </c>
      <c r="AA820" s="275">
        <v>0</v>
      </c>
      <c r="AB820" s="275">
        <v>0</v>
      </c>
      <c r="AC820" s="275">
        <v>0</v>
      </c>
      <c r="AD820" s="275">
        <v>0</v>
      </c>
      <c r="AE820" s="275">
        <v>0</v>
      </c>
      <c r="AF820" s="275">
        <v>0</v>
      </c>
      <c r="AG820" s="275">
        <v>0</v>
      </c>
      <c r="AH820" s="275">
        <v>0</v>
      </c>
      <c r="AI820" s="275">
        <v>0</v>
      </c>
      <c r="AJ820" s="275">
        <v>211073.83</v>
      </c>
      <c r="AK820" s="275">
        <v>105536.91</v>
      </c>
      <c r="AL820" s="275">
        <v>0</v>
      </c>
    </row>
    <row r="821" spans="1:38" s="38" customFormat="1" ht="12" hidden="1" customHeight="1" x14ac:dyDescent="0.2">
      <c r="A821" s="249">
        <v>260</v>
      </c>
      <c r="B821" s="250" t="s">
        <v>1021</v>
      </c>
      <c r="C821" s="254">
        <v>26.576542008451398</v>
      </c>
      <c r="D821" s="284">
        <v>1985</v>
      </c>
      <c r="E821" s="277">
        <v>2025</v>
      </c>
      <c r="F821" s="254">
        <v>451167.85</v>
      </c>
      <c r="G821" s="256">
        <v>2589516.42</v>
      </c>
      <c r="H821" s="258">
        <v>0</v>
      </c>
      <c r="I821" s="256">
        <v>0</v>
      </c>
      <c r="J821" s="256">
        <v>0</v>
      </c>
      <c r="K821" s="256">
        <v>0</v>
      </c>
      <c r="L821" s="256">
        <v>0</v>
      </c>
      <c r="M821" s="256">
        <v>0</v>
      </c>
      <c r="N821" s="258"/>
      <c r="O821" s="258">
        <v>0</v>
      </c>
      <c r="P821" s="258"/>
      <c r="Q821" s="258">
        <v>0</v>
      </c>
      <c r="R821" s="258"/>
      <c r="S821" s="258">
        <v>0</v>
      </c>
      <c r="T821" s="249">
        <v>0</v>
      </c>
      <c r="U821" s="258">
        <v>0</v>
      </c>
      <c r="V821" s="276" t="s">
        <v>234</v>
      </c>
      <c r="W821" s="258">
        <v>293</v>
      </c>
      <c r="X821" s="258">
        <v>2472988.1800000002</v>
      </c>
      <c r="Y821" s="275">
        <v>0</v>
      </c>
      <c r="Z821" s="275">
        <v>0</v>
      </c>
      <c r="AA821" s="275">
        <v>0</v>
      </c>
      <c r="AB821" s="275">
        <v>0</v>
      </c>
      <c r="AC821" s="275">
        <v>0</v>
      </c>
      <c r="AD821" s="275">
        <v>0</v>
      </c>
      <c r="AE821" s="275">
        <v>0</v>
      </c>
      <c r="AF821" s="275">
        <v>0</v>
      </c>
      <c r="AG821" s="275">
        <v>0</v>
      </c>
      <c r="AH821" s="275">
        <v>0</v>
      </c>
      <c r="AI821" s="275">
        <v>0</v>
      </c>
      <c r="AJ821" s="275">
        <v>77685.490000000005</v>
      </c>
      <c r="AK821" s="275">
        <v>38842.75</v>
      </c>
      <c r="AL821" s="275">
        <v>0</v>
      </c>
    </row>
    <row r="822" spans="1:38" s="38" customFormat="1" ht="12" hidden="1" customHeight="1" x14ac:dyDescent="0.2">
      <c r="A822" s="249">
        <v>261</v>
      </c>
      <c r="B822" s="250" t="s">
        <v>1022</v>
      </c>
      <c r="C822" s="254">
        <v>57.084220656628453</v>
      </c>
      <c r="D822" s="284">
        <v>1956</v>
      </c>
      <c r="E822" s="277">
        <v>2025</v>
      </c>
      <c r="F822" s="254">
        <v>895656.87</v>
      </c>
      <c r="G822" s="256">
        <v>9573543.0099999998</v>
      </c>
      <c r="H822" s="258">
        <v>0</v>
      </c>
      <c r="I822" s="256">
        <v>0</v>
      </c>
      <c r="J822" s="256">
        <v>0</v>
      </c>
      <c r="K822" s="256">
        <v>0</v>
      </c>
      <c r="L822" s="256">
        <v>0</v>
      </c>
      <c r="M822" s="256">
        <v>0</v>
      </c>
      <c r="N822" s="258"/>
      <c r="O822" s="258">
        <v>0</v>
      </c>
      <c r="P822" s="258"/>
      <c r="Q822" s="258">
        <v>0</v>
      </c>
      <c r="R822" s="258"/>
      <c r="S822" s="258">
        <v>0</v>
      </c>
      <c r="T822" s="249">
        <v>0</v>
      </c>
      <c r="U822" s="258">
        <v>0</v>
      </c>
      <c r="V822" s="276" t="s">
        <v>235</v>
      </c>
      <c r="W822" s="258">
        <v>1260</v>
      </c>
      <c r="X822" s="258">
        <v>9142733.5700000003</v>
      </c>
      <c r="Y822" s="275">
        <v>0</v>
      </c>
      <c r="Z822" s="275">
        <v>0</v>
      </c>
      <c r="AA822" s="275">
        <v>0</v>
      </c>
      <c r="AB822" s="275">
        <v>0</v>
      </c>
      <c r="AC822" s="275">
        <v>0</v>
      </c>
      <c r="AD822" s="275">
        <v>0</v>
      </c>
      <c r="AE822" s="275">
        <v>0</v>
      </c>
      <c r="AF822" s="275">
        <v>0</v>
      </c>
      <c r="AG822" s="275">
        <v>0</v>
      </c>
      <c r="AH822" s="275">
        <v>0</v>
      </c>
      <c r="AI822" s="275">
        <v>0</v>
      </c>
      <c r="AJ822" s="275">
        <v>287206.28999999998</v>
      </c>
      <c r="AK822" s="275">
        <v>143603.15</v>
      </c>
      <c r="AL822" s="275">
        <v>0</v>
      </c>
    </row>
    <row r="823" spans="1:38" s="38" customFormat="1" ht="12" hidden="1" customHeight="1" x14ac:dyDescent="0.2">
      <c r="A823" s="249">
        <v>262</v>
      </c>
      <c r="B823" s="250" t="s">
        <v>1023</v>
      </c>
      <c r="C823" s="254">
        <v>76.661209876543225</v>
      </c>
      <c r="D823" s="284">
        <v>1959</v>
      </c>
      <c r="E823" s="277">
        <v>2025</v>
      </c>
      <c r="F823" s="254">
        <v>945833.83</v>
      </c>
      <c r="G823" s="256">
        <v>10431466.51</v>
      </c>
      <c r="H823" s="258">
        <v>1835176.23</v>
      </c>
      <c r="I823" s="256">
        <v>0</v>
      </c>
      <c r="J823" s="256">
        <v>0</v>
      </c>
      <c r="K823" s="256">
        <v>0</v>
      </c>
      <c r="L823" s="256">
        <v>350</v>
      </c>
      <c r="M823" s="256">
        <v>1835176.23</v>
      </c>
      <c r="N823" s="258"/>
      <c r="O823" s="258">
        <v>0</v>
      </c>
      <c r="P823" s="258"/>
      <c r="Q823" s="258">
        <v>0</v>
      </c>
      <c r="R823" s="258"/>
      <c r="S823" s="258">
        <v>0</v>
      </c>
      <c r="T823" s="249">
        <v>0</v>
      </c>
      <c r="U823" s="258">
        <v>0</v>
      </c>
      <c r="V823" s="276" t="s">
        <v>235</v>
      </c>
      <c r="W823" s="258">
        <v>1120</v>
      </c>
      <c r="X823" s="258">
        <v>8126874.2800000003</v>
      </c>
      <c r="Y823" s="275">
        <v>0</v>
      </c>
      <c r="Z823" s="275">
        <v>0</v>
      </c>
      <c r="AA823" s="275">
        <v>0</v>
      </c>
      <c r="AB823" s="275">
        <v>0</v>
      </c>
      <c r="AC823" s="275">
        <v>0</v>
      </c>
      <c r="AD823" s="275">
        <v>0</v>
      </c>
      <c r="AE823" s="275">
        <v>0</v>
      </c>
      <c r="AF823" s="275">
        <v>0</v>
      </c>
      <c r="AG823" s="275">
        <v>0</v>
      </c>
      <c r="AH823" s="275">
        <v>0</v>
      </c>
      <c r="AI823" s="275">
        <v>0</v>
      </c>
      <c r="AJ823" s="275">
        <v>312944</v>
      </c>
      <c r="AK823" s="275">
        <v>156472</v>
      </c>
      <c r="AL823" s="275">
        <v>0</v>
      </c>
    </row>
    <row r="824" spans="1:38" s="38" customFormat="1" ht="12" hidden="1" customHeight="1" x14ac:dyDescent="0.2">
      <c r="A824" s="249">
        <v>263</v>
      </c>
      <c r="B824" s="250" t="s">
        <v>1024</v>
      </c>
      <c r="C824" s="254">
        <v>27.676839690413271</v>
      </c>
      <c r="D824" s="284">
        <v>1965</v>
      </c>
      <c r="E824" s="277">
        <v>2025</v>
      </c>
      <c r="F824" s="254">
        <v>1122481.49</v>
      </c>
      <c r="G824" s="256">
        <v>6997804.0499999998</v>
      </c>
      <c r="H824" s="258">
        <v>0</v>
      </c>
      <c r="I824" s="256">
        <v>0</v>
      </c>
      <c r="J824" s="256">
        <v>0</v>
      </c>
      <c r="K824" s="256">
        <v>0</v>
      </c>
      <c r="L824" s="256">
        <v>0</v>
      </c>
      <c r="M824" s="256">
        <v>0</v>
      </c>
      <c r="N824" s="258"/>
      <c r="O824" s="258">
        <v>0</v>
      </c>
      <c r="P824" s="258"/>
      <c r="Q824" s="258">
        <v>0</v>
      </c>
      <c r="R824" s="258"/>
      <c r="S824" s="258">
        <v>0</v>
      </c>
      <c r="T824" s="249">
        <v>0</v>
      </c>
      <c r="U824" s="258">
        <v>0</v>
      </c>
      <c r="V824" s="276" t="s">
        <v>235</v>
      </c>
      <c r="W824" s="258">
        <v>921</v>
      </c>
      <c r="X824" s="258">
        <v>6682902.8700000001</v>
      </c>
      <c r="Y824" s="275">
        <v>0</v>
      </c>
      <c r="Z824" s="275">
        <v>0</v>
      </c>
      <c r="AA824" s="275">
        <v>0</v>
      </c>
      <c r="AB824" s="275">
        <v>0</v>
      </c>
      <c r="AC824" s="275">
        <v>0</v>
      </c>
      <c r="AD824" s="275">
        <v>0</v>
      </c>
      <c r="AE824" s="275">
        <v>0</v>
      </c>
      <c r="AF824" s="275">
        <v>0</v>
      </c>
      <c r="AG824" s="275">
        <v>0</v>
      </c>
      <c r="AH824" s="275">
        <v>0</v>
      </c>
      <c r="AI824" s="275">
        <v>0</v>
      </c>
      <c r="AJ824" s="275">
        <v>209934.12</v>
      </c>
      <c r="AK824" s="275">
        <v>104967.06</v>
      </c>
      <c r="AL824" s="275">
        <v>0</v>
      </c>
    </row>
    <row r="825" spans="1:38" s="38" customFormat="1" ht="12" hidden="1" customHeight="1" x14ac:dyDescent="0.2">
      <c r="A825" s="249">
        <v>264</v>
      </c>
      <c r="B825" s="250" t="s">
        <v>1025</v>
      </c>
      <c r="C825" s="254">
        <v>23.466207418909594</v>
      </c>
      <c r="D825" s="284">
        <v>1965</v>
      </c>
      <c r="E825" s="277">
        <v>2025</v>
      </c>
      <c r="F825" s="254">
        <v>1754619.01</v>
      </c>
      <c r="G825" s="256">
        <v>8555125.9199999999</v>
      </c>
      <c r="H825" s="258">
        <v>0</v>
      </c>
      <c r="I825" s="256">
        <v>0</v>
      </c>
      <c r="J825" s="256">
        <v>0</v>
      </c>
      <c r="K825" s="256">
        <v>0</v>
      </c>
      <c r="L825" s="256">
        <v>0</v>
      </c>
      <c r="M825" s="256">
        <v>0</v>
      </c>
      <c r="N825" s="258"/>
      <c r="O825" s="258">
        <v>0</v>
      </c>
      <c r="P825" s="258"/>
      <c r="Q825" s="258">
        <v>0</v>
      </c>
      <c r="R825" s="258"/>
      <c r="S825" s="258">
        <v>0</v>
      </c>
      <c r="T825" s="249">
        <v>0</v>
      </c>
      <c r="U825" s="258">
        <v>0</v>
      </c>
      <c r="V825" s="276" t="s">
        <v>234</v>
      </c>
      <c r="W825" s="258">
        <v>968</v>
      </c>
      <c r="X825" s="258">
        <v>8170145.25</v>
      </c>
      <c r="Y825" s="275">
        <v>0</v>
      </c>
      <c r="Z825" s="275">
        <v>0</v>
      </c>
      <c r="AA825" s="275">
        <v>0</v>
      </c>
      <c r="AB825" s="275">
        <v>0</v>
      </c>
      <c r="AC825" s="275">
        <v>0</v>
      </c>
      <c r="AD825" s="275">
        <v>0</v>
      </c>
      <c r="AE825" s="275">
        <v>0</v>
      </c>
      <c r="AF825" s="275">
        <v>0</v>
      </c>
      <c r="AG825" s="275">
        <v>0</v>
      </c>
      <c r="AH825" s="275">
        <v>0</v>
      </c>
      <c r="AI825" s="275">
        <v>0</v>
      </c>
      <c r="AJ825" s="275">
        <v>256653.78</v>
      </c>
      <c r="AK825" s="275">
        <v>128326.89</v>
      </c>
      <c r="AL825" s="275">
        <v>0</v>
      </c>
    </row>
    <row r="826" spans="1:38" s="38" customFormat="1" ht="12" hidden="1" customHeight="1" x14ac:dyDescent="0.2">
      <c r="A826" s="249">
        <v>265</v>
      </c>
      <c r="B826" s="250" t="s">
        <v>1027</v>
      </c>
      <c r="C826" s="254">
        <v>74.572539721539712</v>
      </c>
      <c r="D826" s="284">
        <v>1957</v>
      </c>
      <c r="E826" s="277">
        <v>2025</v>
      </c>
      <c r="F826" s="254">
        <v>208853.22</v>
      </c>
      <c r="G826" s="256">
        <v>2940445.35</v>
      </c>
      <c r="H826" s="258">
        <v>0</v>
      </c>
      <c r="I826" s="256">
        <v>0</v>
      </c>
      <c r="J826" s="256">
        <v>0</v>
      </c>
      <c r="K826" s="256">
        <v>0</v>
      </c>
      <c r="L826" s="256">
        <v>0</v>
      </c>
      <c r="M826" s="256">
        <v>0</v>
      </c>
      <c r="N826" s="258"/>
      <c r="O826" s="258">
        <v>0</v>
      </c>
      <c r="P826" s="258"/>
      <c r="Q826" s="258">
        <v>0</v>
      </c>
      <c r="R826" s="258"/>
      <c r="S826" s="258">
        <v>0</v>
      </c>
      <c r="T826" s="249">
        <v>0</v>
      </c>
      <c r="U826" s="258">
        <v>0</v>
      </c>
      <c r="V826" s="276" t="s">
        <v>235</v>
      </c>
      <c r="W826" s="258">
        <v>387</v>
      </c>
      <c r="X826" s="258">
        <v>2808125.31</v>
      </c>
      <c r="Y826" s="275">
        <v>0</v>
      </c>
      <c r="Z826" s="275">
        <v>0</v>
      </c>
      <c r="AA826" s="275">
        <v>0</v>
      </c>
      <c r="AB826" s="275">
        <v>0</v>
      </c>
      <c r="AC826" s="275">
        <v>0</v>
      </c>
      <c r="AD826" s="275">
        <v>0</v>
      </c>
      <c r="AE826" s="275">
        <v>0</v>
      </c>
      <c r="AF826" s="275">
        <v>0</v>
      </c>
      <c r="AG826" s="275">
        <v>0</v>
      </c>
      <c r="AH826" s="275">
        <v>0</v>
      </c>
      <c r="AI826" s="275">
        <v>0</v>
      </c>
      <c r="AJ826" s="275">
        <v>88213.36</v>
      </c>
      <c r="AK826" s="275">
        <v>44106.68</v>
      </c>
      <c r="AL826" s="275">
        <v>0</v>
      </c>
    </row>
    <row r="827" spans="1:38" s="38" customFormat="1" ht="12" hidden="1" customHeight="1" x14ac:dyDescent="0.2">
      <c r="A827" s="249">
        <v>266</v>
      </c>
      <c r="B827" s="250" t="s">
        <v>1028</v>
      </c>
      <c r="C827" s="254">
        <v>60.215048144635105</v>
      </c>
      <c r="D827" s="284">
        <v>1960</v>
      </c>
      <c r="E827" s="277">
        <v>2025</v>
      </c>
      <c r="F827" s="254">
        <v>559202</v>
      </c>
      <c r="G827" s="256">
        <v>4399270.95</v>
      </c>
      <c r="H827" s="258">
        <v>0</v>
      </c>
      <c r="I827" s="256">
        <v>0</v>
      </c>
      <c r="J827" s="256">
        <v>0</v>
      </c>
      <c r="K827" s="256">
        <v>0</v>
      </c>
      <c r="L827" s="256">
        <v>0</v>
      </c>
      <c r="M827" s="256">
        <v>0</v>
      </c>
      <c r="N827" s="258"/>
      <c r="O827" s="258">
        <v>0</v>
      </c>
      <c r="P827" s="258"/>
      <c r="Q827" s="258">
        <v>0</v>
      </c>
      <c r="R827" s="258"/>
      <c r="S827" s="258">
        <v>0</v>
      </c>
      <c r="T827" s="249">
        <v>0</v>
      </c>
      <c r="U827" s="258">
        <v>0</v>
      </c>
      <c r="V827" s="276" t="s">
        <v>235</v>
      </c>
      <c r="W827" s="258">
        <v>579</v>
      </c>
      <c r="X827" s="258">
        <v>4201303.76</v>
      </c>
      <c r="Y827" s="275">
        <v>0</v>
      </c>
      <c r="Z827" s="275">
        <v>0</v>
      </c>
      <c r="AA827" s="275">
        <v>0</v>
      </c>
      <c r="AB827" s="275">
        <v>0</v>
      </c>
      <c r="AC827" s="275">
        <v>0</v>
      </c>
      <c r="AD827" s="275">
        <v>0</v>
      </c>
      <c r="AE827" s="275">
        <v>0</v>
      </c>
      <c r="AF827" s="275">
        <v>0</v>
      </c>
      <c r="AG827" s="275">
        <v>0</v>
      </c>
      <c r="AH827" s="275">
        <v>0</v>
      </c>
      <c r="AI827" s="275">
        <v>0</v>
      </c>
      <c r="AJ827" s="275">
        <v>131978.13</v>
      </c>
      <c r="AK827" s="275">
        <v>65989.06</v>
      </c>
      <c r="AL827" s="275">
        <v>0</v>
      </c>
    </row>
    <row r="828" spans="1:38" s="38" customFormat="1" ht="12" hidden="1" customHeight="1" x14ac:dyDescent="0.2">
      <c r="A828" s="249">
        <v>267</v>
      </c>
      <c r="B828" s="250" t="s">
        <v>1029</v>
      </c>
      <c r="C828" s="254">
        <v>36.259860675039249</v>
      </c>
      <c r="D828" s="284">
        <v>1970</v>
      </c>
      <c r="E828" s="277">
        <v>2025</v>
      </c>
      <c r="F828" s="254">
        <v>1406622.75</v>
      </c>
      <c r="G828" s="256">
        <v>9721734</v>
      </c>
      <c r="H828" s="258">
        <v>0</v>
      </c>
      <c r="I828" s="256">
        <v>0</v>
      </c>
      <c r="J828" s="256">
        <v>0</v>
      </c>
      <c r="K828" s="256">
        <v>0</v>
      </c>
      <c r="L828" s="256">
        <v>0</v>
      </c>
      <c r="M828" s="256">
        <v>0</v>
      </c>
      <c r="N828" s="258"/>
      <c r="O828" s="258">
        <v>0</v>
      </c>
      <c r="P828" s="258"/>
      <c r="Q828" s="258">
        <v>0</v>
      </c>
      <c r="R828" s="258"/>
      <c r="S828" s="258">
        <v>0</v>
      </c>
      <c r="T828" s="249">
        <v>0</v>
      </c>
      <c r="U828" s="258">
        <v>0</v>
      </c>
      <c r="V828" s="276" t="s">
        <v>234</v>
      </c>
      <c r="W828" s="258">
        <v>1100</v>
      </c>
      <c r="X828" s="258">
        <v>9284255.9700000007</v>
      </c>
      <c r="Y828" s="275">
        <v>0</v>
      </c>
      <c r="Z828" s="275">
        <v>0</v>
      </c>
      <c r="AA828" s="275">
        <v>0</v>
      </c>
      <c r="AB828" s="275">
        <v>0</v>
      </c>
      <c r="AC828" s="275">
        <v>0</v>
      </c>
      <c r="AD828" s="275">
        <v>0</v>
      </c>
      <c r="AE828" s="275">
        <v>0</v>
      </c>
      <c r="AF828" s="275">
        <v>0</v>
      </c>
      <c r="AG828" s="275">
        <v>0</v>
      </c>
      <c r="AH828" s="275">
        <v>0</v>
      </c>
      <c r="AI828" s="275">
        <v>0</v>
      </c>
      <c r="AJ828" s="275">
        <v>291652.02</v>
      </c>
      <c r="AK828" s="275">
        <v>145826.01</v>
      </c>
      <c r="AL828" s="275">
        <v>0</v>
      </c>
    </row>
    <row r="829" spans="1:38" s="38" customFormat="1" ht="12" hidden="1" customHeight="1" x14ac:dyDescent="0.2">
      <c r="A829" s="249">
        <v>268</v>
      </c>
      <c r="B829" s="250" t="s">
        <v>1030</v>
      </c>
      <c r="C829" s="254">
        <v>32.506284146063386</v>
      </c>
      <c r="D829" s="284">
        <v>1978</v>
      </c>
      <c r="E829" s="277">
        <v>2025</v>
      </c>
      <c r="F829" s="254">
        <v>1713490.45</v>
      </c>
      <c r="G829" s="256">
        <v>11692594.619999999</v>
      </c>
      <c r="H829" s="258">
        <v>0</v>
      </c>
      <c r="I829" s="256">
        <v>0</v>
      </c>
      <c r="J829" s="256">
        <v>0</v>
      </c>
      <c r="K829" s="256">
        <v>0</v>
      </c>
      <c r="L829" s="256">
        <v>0</v>
      </c>
      <c r="M829" s="256">
        <v>0</v>
      </c>
      <c r="N829" s="258"/>
      <c r="O829" s="258">
        <v>0</v>
      </c>
      <c r="P829" s="258"/>
      <c r="Q829" s="258">
        <v>0</v>
      </c>
      <c r="R829" s="258"/>
      <c r="S829" s="258">
        <v>0</v>
      </c>
      <c r="T829" s="249">
        <v>0</v>
      </c>
      <c r="U829" s="258">
        <v>0</v>
      </c>
      <c r="V829" s="276" t="s">
        <v>234</v>
      </c>
      <c r="W829" s="258">
        <v>1323</v>
      </c>
      <c r="X829" s="258">
        <v>11166427.859999999</v>
      </c>
      <c r="Y829" s="275">
        <v>0</v>
      </c>
      <c r="Z829" s="275">
        <v>0</v>
      </c>
      <c r="AA829" s="275">
        <v>0</v>
      </c>
      <c r="AB829" s="275">
        <v>0</v>
      </c>
      <c r="AC829" s="275">
        <v>0</v>
      </c>
      <c r="AD829" s="275">
        <v>0</v>
      </c>
      <c r="AE829" s="275">
        <v>0</v>
      </c>
      <c r="AF829" s="275">
        <v>0</v>
      </c>
      <c r="AG829" s="275">
        <v>0</v>
      </c>
      <c r="AH829" s="275">
        <v>0</v>
      </c>
      <c r="AI829" s="275">
        <v>0</v>
      </c>
      <c r="AJ829" s="275">
        <v>350777.84</v>
      </c>
      <c r="AK829" s="275">
        <v>175388.92</v>
      </c>
      <c r="AL829" s="275">
        <v>0</v>
      </c>
    </row>
    <row r="830" spans="1:38" s="38" customFormat="1" ht="12" hidden="1" customHeight="1" x14ac:dyDescent="0.2">
      <c r="A830" s="249">
        <v>269</v>
      </c>
      <c r="B830" s="250" t="s">
        <v>1031</v>
      </c>
      <c r="C830" s="254">
        <v>35.770549685131819</v>
      </c>
      <c r="D830" s="284">
        <v>1975</v>
      </c>
      <c r="E830" s="277">
        <v>2025</v>
      </c>
      <c r="F830" s="254">
        <v>1796234.26</v>
      </c>
      <c r="G830" s="256">
        <v>11179994.1</v>
      </c>
      <c r="H830" s="258">
        <v>0</v>
      </c>
      <c r="I830" s="256">
        <v>0</v>
      </c>
      <c r="J830" s="256">
        <v>0</v>
      </c>
      <c r="K830" s="256">
        <v>0</v>
      </c>
      <c r="L830" s="256">
        <v>0</v>
      </c>
      <c r="M830" s="256">
        <v>0</v>
      </c>
      <c r="N830" s="258"/>
      <c r="O830" s="258">
        <v>0</v>
      </c>
      <c r="P830" s="258"/>
      <c r="Q830" s="258">
        <v>0</v>
      </c>
      <c r="R830" s="258"/>
      <c r="S830" s="258">
        <v>0</v>
      </c>
      <c r="T830" s="249">
        <v>0</v>
      </c>
      <c r="U830" s="258">
        <v>0</v>
      </c>
      <c r="V830" s="276" t="s">
        <v>234</v>
      </c>
      <c r="W830" s="258">
        <v>1265</v>
      </c>
      <c r="X830" s="258">
        <v>10676894.369999999</v>
      </c>
      <c r="Y830" s="275">
        <v>0</v>
      </c>
      <c r="Z830" s="275">
        <v>0</v>
      </c>
      <c r="AA830" s="275">
        <v>0</v>
      </c>
      <c r="AB830" s="275">
        <v>0</v>
      </c>
      <c r="AC830" s="275">
        <v>0</v>
      </c>
      <c r="AD830" s="275">
        <v>0</v>
      </c>
      <c r="AE830" s="275">
        <v>0</v>
      </c>
      <c r="AF830" s="275">
        <v>0</v>
      </c>
      <c r="AG830" s="275">
        <v>0</v>
      </c>
      <c r="AH830" s="275">
        <v>0</v>
      </c>
      <c r="AI830" s="275">
        <v>0</v>
      </c>
      <c r="AJ830" s="275">
        <v>335399.82</v>
      </c>
      <c r="AK830" s="275">
        <v>167699.91</v>
      </c>
      <c r="AL830" s="275">
        <v>0</v>
      </c>
    </row>
    <row r="831" spans="1:38" s="38" customFormat="1" ht="12" hidden="1" customHeight="1" x14ac:dyDescent="0.2">
      <c r="A831" s="249">
        <v>270</v>
      </c>
      <c r="B831" s="250" t="s">
        <v>1032</v>
      </c>
      <c r="C831" s="254">
        <v>27.414509553083874</v>
      </c>
      <c r="D831" s="284">
        <v>1978</v>
      </c>
      <c r="E831" s="277">
        <v>2025</v>
      </c>
      <c r="F831" s="254">
        <v>1408607.88</v>
      </c>
      <c r="G831" s="256">
        <v>8351853.2999999998</v>
      </c>
      <c r="H831" s="258">
        <v>0</v>
      </c>
      <c r="I831" s="256">
        <v>0</v>
      </c>
      <c r="J831" s="256">
        <v>0</v>
      </c>
      <c r="K831" s="256">
        <v>0</v>
      </c>
      <c r="L831" s="256">
        <v>0</v>
      </c>
      <c r="M831" s="256">
        <v>0</v>
      </c>
      <c r="N831" s="258"/>
      <c r="O831" s="258">
        <v>0</v>
      </c>
      <c r="P831" s="258"/>
      <c r="Q831" s="258">
        <v>0</v>
      </c>
      <c r="R831" s="258"/>
      <c r="S831" s="258">
        <v>0</v>
      </c>
      <c r="T831" s="249">
        <v>0</v>
      </c>
      <c r="U831" s="258">
        <v>0</v>
      </c>
      <c r="V831" s="276" t="s">
        <v>234</v>
      </c>
      <c r="W831" s="258">
        <v>945</v>
      </c>
      <c r="X831" s="258">
        <v>7976019.9000000004</v>
      </c>
      <c r="Y831" s="275">
        <v>0</v>
      </c>
      <c r="Z831" s="275">
        <v>0</v>
      </c>
      <c r="AA831" s="275">
        <v>0</v>
      </c>
      <c r="AB831" s="275">
        <v>0</v>
      </c>
      <c r="AC831" s="275">
        <v>0</v>
      </c>
      <c r="AD831" s="275">
        <v>0</v>
      </c>
      <c r="AE831" s="275">
        <v>0</v>
      </c>
      <c r="AF831" s="275">
        <v>0</v>
      </c>
      <c r="AG831" s="275">
        <v>0</v>
      </c>
      <c r="AH831" s="275">
        <v>0</v>
      </c>
      <c r="AI831" s="275">
        <v>0</v>
      </c>
      <c r="AJ831" s="275">
        <v>250555.6</v>
      </c>
      <c r="AK831" s="275">
        <v>125277.8</v>
      </c>
      <c r="AL831" s="275">
        <v>0</v>
      </c>
    </row>
    <row r="832" spans="1:38" s="38" customFormat="1" ht="12" hidden="1" customHeight="1" x14ac:dyDescent="0.2">
      <c r="A832" s="249">
        <v>271</v>
      </c>
      <c r="B832" s="250" t="s">
        <v>1033</v>
      </c>
      <c r="C832" s="254">
        <v>21.314610681513557</v>
      </c>
      <c r="D832" s="284">
        <v>1974</v>
      </c>
      <c r="E832" s="277">
        <v>2025</v>
      </c>
      <c r="F832" s="254">
        <v>1593150.81</v>
      </c>
      <c r="G832" s="256">
        <v>7795063.0800000001</v>
      </c>
      <c r="H832" s="258">
        <v>0</v>
      </c>
      <c r="I832" s="256">
        <v>0</v>
      </c>
      <c r="J832" s="256">
        <v>0</v>
      </c>
      <c r="K832" s="256">
        <v>0</v>
      </c>
      <c r="L832" s="256">
        <v>0</v>
      </c>
      <c r="M832" s="256">
        <v>0</v>
      </c>
      <c r="N832" s="258"/>
      <c r="O832" s="258">
        <v>0</v>
      </c>
      <c r="P832" s="258"/>
      <c r="Q832" s="258">
        <v>0</v>
      </c>
      <c r="R832" s="258"/>
      <c r="S832" s="258">
        <v>0</v>
      </c>
      <c r="T832" s="249">
        <v>0</v>
      </c>
      <c r="U832" s="258">
        <v>0</v>
      </c>
      <c r="V832" s="276" t="s">
        <v>234</v>
      </c>
      <c r="W832" s="258">
        <v>882</v>
      </c>
      <c r="X832" s="258">
        <v>7444285.2400000002</v>
      </c>
      <c r="Y832" s="275">
        <v>0</v>
      </c>
      <c r="Z832" s="275">
        <v>0</v>
      </c>
      <c r="AA832" s="275">
        <v>0</v>
      </c>
      <c r="AB832" s="275">
        <v>0</v>
      </c>
      <c r="AC832" s="275">
        <v>0</v>
      </c>
      <c r="AD832" s="275">
        <v>0</v>
      </c>
      <c r="AE832" s="275">
        <v>0</v>
      </c>
      <c r="AF832" s="275">
        <v>0</v>
      </c>
      <c r="AG832" s="275">
        <v>0</v>
      </c>
      <c r="AH832" s="275">
        <v>0</v>
      </c>
      <c r="AI832" s="275">
        <v>0</v>
      </c>
      <c r="AJ832" s="275">
        <v>233851.89</v>
      </c>
      <c r="AK832" s="275">
        <v>116925.95</v>
      </c>
      <c r="AL832" s="275">
        <v>0</v>
      </c>
    </row>
    <row r="833" spans="1:38" s="38" customFormat="1" ht="12" hidden="1" customHeight="1" x14ac:dyDescent="0.2">
      <c r="A833" s="249">
        <v>272</v>
      </c>
      <c r="B833" s="250" t="s">
        <v>1034</v>
      </c>
      <c r="C833" s="254">
        <v>33.385611056474509</v>
      </c>
      <c r="D833" s="284">
        <v>1978</v>
      </c>
      <c r="E833" s="277">
        <v>2025</v>
      </c>
      <c r="F833" s="254">
        <v>4306177.7300000004</v>
      </c>
      <c r="G833" s="256">
        <v>30031320.109999999</v>
      </c>
      <c r="H833" s="258">
        <v>0</v>
      </c>
      <c r="I833" s="256">
        <v>0</v>
      </c>
      <c r="J833" s="256">
        <v>0</v>
      </c>
      <c r="K833" s="256">
        <v>0</v>
      </c>
      <c r="L833" s="256">
        <v>0</v>
      </c>
      <c r="M833" s="256">
        <v>0</v>
      </c>
      <c r="N833" s="258"/>
      <c r="O833" s="258">
        <v>0</v>
      </c>
      <c r="P833" s="258"/>
      <c r="Q833" s="258">
        <v>0</v>
      </c>
      <c r="R833" s="258"/>
      <c r="S833" s="258">
        <v>0</v>
      </c>
      <c r="T833" s="249">
        <v>0</v>
      </c>
      <c r="U833" s="258">
        <v>0</v>
      </c>
      <c r="V833" s="276" t="s">
        <v>234</v>
      </c>
      <c r="W833" s="258">
        <v>3398</v>
      </c>
      <c r="X833" s="258">
        <v>28679910.710000001</v>
      </c>
      <c r="Y833" s="275">
        <v>0</v>
      </c>
      <c r="Z833" s="275">
        <v>0</v>
      </c>
      <c r="AA833" s="275">
        <v>0</v>
      </c>
      <c r="AB833" s="275">
        <v>0</v>
      </c>
      <c r="AC833" s="275">
        <v>0</v>
      </c>
      <c r="AD833" s="275">
        <v>0</v>
      </c>
      <c r="AE833" s="275">
        <v>0</v>
      </c>
      <c r="AF833" s="275">
        <v>0</v>
      </c>
      <c r="AG833" s="275">
        <v>0</v>
      </c>
      <c r="AH833" s="275">
        <v>0</v>
      </c>
      <c r="AI833" s="275">
        <v>0</v>
      </c>
      <c r="AJ833" s="275">
        <v>900939.6</v>
      </c>
      <c r="AK833" s="275">
        <v>450469.8</v>
      </c>
      <c r="AL833" s="275">
        <v>0</v>
      </c>
    </row>
    <row r="834" spans="1:38" s="38" customFormat="1" ht="12" hidden="1" customHeight="1" x14ac:dyDescent="0.2">
      <c r="A834" s="249">
        <v>273</v>
      </c>
      <c r="B834" s="250" t="s">
        <v>1035</v>
      </c>
      <c r="C834" s="254">
        <v>21.49977310304104</v>
      </c>
      <c r="D834" s="284">
        <v>1997</v>
      </c>
      <c r="E834" s="277">
        <v>2025</v>
      </c>
      <c r="F834" s="254">
        <v>1110338.8999999999</v>
      </c>
      <c r="G834" s="256">
        <v>5479522.79</v>
      </c>
      <c r="H834" s="258">
        <v>0</v>
      </c>
      <c r="I834" s="256">
        <v>0</v>
      </c>
      <c r="J834" s="256">
        <v>0</v>
      </c>
      <c r="K834" s="256">
        <v>0</v>
      </c>
      <c r="L834" s="256">
        <v>0</v>
      </c>
      <c r="M834" s="256">
        <v>0</v>
      </c>
      <c r="N834" s="258"/>
      <c r="O834" s="258">
        <v>0</v>
      </c>
      <c r="P834" s="258"/>
      <c r="Q834" s="258">
        <v>0</v>
      </c>
      <c r="R834" s="258"/>
      <c r="S834" s="258">
        <v>0</v>
      </c>
      <c r="T834" s="249">
        <v>0</v>
      </c>
      <c r="U834" s="258">
        <v>0</v>
      </c>
      <c r="V834" s="276" t="s">
        <v>234</v>
      </c>
      <c r="W834" s="258">
        <v>620</v>
      </c>
      <c r="X834" s="258">
        <v>5232944.2699999996</v>
      </c>
      <c r="Y834" s="275">
        <v>0</v>
      </c>
      <c r="Z834" s="275">
        <v>0</v>
      </c>
      <c r="AA834" s="275">
        <v>0</v>
      </c>
      <c r="AB834" s="275">
        <v>0</v>
      </c>
      <c r="AC834" s="275">
        <v>0</v>
      </c>
      <c r="AD834" s="275">
        <v>0</v>
      </c>
      <c r="AE834" s="275">
        <v>0</v>
      </c>
      <c r="AF834" s="275">
        <v>0</v>
      </c>
      <c r="AG834" s="275">
        <v>0</v>
      </c>
      <c r="AH834" s="275">
        <v>0</v>
      </c>
      <c r="AI834" s="275">
        <v>0</v>
      </c>
      <c r="AJ834" s="275">
        <v>164385.68</v>
      </c>
      <c r="AK834" s="275">
        <v>82192.84</v>
      </c>
      <c r="AL834" s="275">
        <v>0</v>
      </c>
    </row>
    <row r="835" spans="1:38" s="38" customFormat="1" ht="12" hidden="1" customHeight="1" x14ac:dyDescent="0.2">
      <c r="A835" s="249">
        <v>274</v>
      </c>
      <c r="B835" s="250" t="s">
        <v>1036</v>
      </c>
      <c r="C835" s="254">
        <v>35.319648582266971</v>
      </c>
      <c r="D835" s="284">
        <v>1987</v>
      </c>
      <c r="E835" s="277">
        <v>2025</v>
      </c>
      <c r="F835" s="254">
        <v>1372243.71</v>
      </c>
      <c r="G835" s="256">
        <v>9453944.4199999999</v>
      </c>
      <c r="H835" s="258">
        <v>0</v>
      </c>
      <c r="I835" s="256">
        <v>0</v>
      </c>
      <c r="J835" s="256">
        <v>0</v>
      </c>
      <c r="K835" s="256">
        <v>0</v>
      </c>
      <c r="L835" s="256">
        <v>0</v>
      </c>
      <c r="M835" s="256">
        <v>0</v>
      </c>
      <c r="N835" s="258"/>
      <c r="O835" s="258">
        <v>0</v>
      </c>
      <c r="P835" s="258"/>
      <c r="Q835" s="258">
        <v>0</v>
      </c>
      <c r="R835" s="258"/>
      <c r="S835" s="258">
        <v>0</v>
      </c>
      <c r="T835" s="249">
        <v>0</v>
      </c>
      <c r="U835" s="258">
        <v>0</v>
      </c>
      <c r="V835" s="276" t="s">
        <v>234</v>
      </c>
      <c r="W835" s="258">
        <v>1069.7</v>
      </c>
      <c r="X835" s="258">
        <v>9028516.9199999999</v>
      </c>
      <c r="Y835" s="275">
        <v>0</v>
      </c>
      <c r="Z835" s="275">
        <v>0</v>
      </c>
      <c r="AA835" s="275">
        <v>0</v>
      </c>
      <c r="AB835" s="275">
        <v>0</v>
      </c>
      <c r="AC835" s="275">
        <v>0</v>
      </c>
      <c r="AD835" s="275">
        <v>0</v>
      </c>
      <c r="AE835" s="275">
        <v>0</v>
      </c>
      <c r="AF835" s="275">
        <v>0</v>
      </c>
      <c r="AG835" s="275">
        <v>0</v>
      </c>
      <c r="AH835" s="275">
        <v>0</v>
      </c>
      <c r="AI835" s="275">
        <v>0</v>
      </c>
      <c r="AJ835" s="275">
        <v>283618.33</v>
      </c>
      <c r="AK835" s="275">
        <v>141809.17000000001</v>
      </c>
      <c r="AL835" s="275">
        <v>0</v>
      </c>
    </row>
    <row r="836" spans="1:38" s="38" customFormat="1" ht="12" hidden="1" customHeight="1" x14ac:dyDescent="0.2">
      <c r="A836" s="249">
        <v>275</v>
      </c>
      <c r="B836" s="250" t="s">
        <v>1039</v>
      </c>
      <c r="C836" s="254">
        <v>23.094969404011874</v>
      </c>
      <c r="D836" s="284">
        <v>1979</v>
      </c>
      <c r="E836" s="277">
        <v>2025</v>
      </c>
      <c r="F836" s="254">
        <v>2756857.77</v>
      </c>
      <c r="G836" s="256">
        <v>14237921.34</v>
      </c>
      <c r="H836" s="258">
        <v>0</v>
      </c>
      <c r="I836" s="256">
        <v>0</v>
      </c>
      <c r="J836" s="256">
        <v>0</v>
      </c>
      <c r="K836" s="256">
        <v>0</v>
      </c>
      <c r="L836" s="256">
        <v>0</v>
      </c>
      <c r="M836" s="256">
        <v>0</v>
      </c>
      <c r="N836" s="258"/>
      <c r="O836" s="258">
        <v>0</v>
      </c>
      <c r="P836" s="258"/>
      <c r="Q836" s="258">
        <v>0</v>
      </c>
      <c r="R836" s="258"/>
      <c r="S836" s="258">
        <v>0</v>
      </c>
      <c r="T836" s="249">
        <v>0</v>
      </c>
      <c r="U836" s="258">
        <v>0</v>
      </c>
      <c r="V836" s="276" t="s">
        <v>234</v>
      </c>
      <c r="W836" s="258">
        <v>1611</v>
      </c>
      <c r="X836" s="258">
        <v>13597214.880000001</v>
      </c>
      <c r="Y836" s="275">
        <v>0</v>
      </c>
      <c r="Z836" s="275">
        <v>0</v>
      </c>
      <c r="AA836" s="275">
        <v>0</v>
      </c>
      <c r="AB836" s="275">
        <v>0</v>
      </c>
      <c r="AC836" s="275">
        <v>0</v>
      </c>
      <c r="AD836" s="275">
        <v>0</v>
      </c>
      <c r="AE836" s="275">
        <v>0</v>
      </c>
      <c r="AF836" s="275">
        <v>0</v>
      </c>
      <c r="AG836" s="275">
        <v>0</v>
      </c>
      <c r="AH836" s="275">
        <v>0</v>
      </c>
      <c r="AI836" s="275">
        <v>0</v>
      </c>
      <c r="AJ836" s="275">
        <v>427137.64</v>
      </c>
      <c r="AK836" s="275">
        <v>213568.82</v>
      </c>
      <c r="AL836" s="275">
        <v>0</v>
      </c>
    </row>
    <row r="837" spans="1:38" s="38" customFormat="1" ht="12" hidden="1" customHeight="1" x14ac:dyDescent="0.2">
      <c r="A837" s="249">
        <v>276</v>
      </c>
      <c r="B837" s="250" t="s">
        <v>1040</v>
      </c>
      <c r="C837" s="254">
        <v>25.102246592572939</v>
      </c>
      <c r="D837" s="284">
        <v>1982</v>
      </c>
      <c r="E837" s="277">
        <v>2025</v>
      </c>
      <c r="F837" s="254">
        <v>538799.09</v>
      </c>
      <c r="G837" s="256">
        <v>3093279.01</v>
      </c>
      <c r="H837" s="258">
        <v>0</v>
      </c>
      <c r="I837" s="256">
        <v>0</v>
      </c>
      <c r="J837" s="256">
        <v>0</v>
      </c>
      <c r="K837" s="256">
        <v>0</v>
      </c>
      <c r="L837" s="256">
        <v>0</v>
      </c>
      <c r="M837" s="256">
        <v>0</v>
      </c>
      <c r="N837" s="258"/>
      <c r="O837" s="258">
        <v>0</v>
      </c>
      <c r="P837" s="258"/>
      <c r="Q837" s="258">
        <v>0</v>
      </c>
      <c r="R837" s="258"/>
      <c r="S837" s="258">
        <v>0</v>
      </c>
      <c r="T837" s="249">
        <v>0</v>
      </c>
      <c r="U837" s="258">
        <v>0</v>
      </c>
      <c r="V837" s="276" t="s">
        <v>234</v>
      </c>
      <c r="W837" s="258">
        <v>350</v>
      </c>
      <c r="X837" s="258">
        <v>2954081.45</v>
      </c>
      <c r="Y837" s="275">
        <v>0</v>
      </c>
      <c r="Z837" s="275">
        <v>0</v>
      </c>
      <c r="AA837" s="275">
        <v>0</v>
      </c>
      <c r="AB837" s="275">
        <v>0</v>
      </c>
      <c r="AC837" s="275">
        <v>0</v>
      </c>
      <c r="AD837" s="275">
        <v>0</v>
      </c>
      <c r="AE837" s="275">
        <v>0</v>
      </c>
      <c r="AF837" s="275">
        <v>0</v>
      </c>
      <c r="AG837" s="275">
        <v>0</v>
      </c>
      <c r="AH837" s="275">
        <v>0</v>
      </c>
      <c r="AI837" s="275">
        <v>0</v>
      </c>
      <c r="AJ837" s="275">
        <v>92798.37</v>
      </c>
      <c r="AK837" s="275">
        <v>46399.19</v>
      </c>
      <c r="AL837" s="275">
        <v>0</v>
      </c>
    </row>
    <row r="838" spans="1:38" s="38" customFormat="1" ht="12" hidden="1" customHeight="1" x14ac:dyDescent="0.2">
      <c r="A838" s="249">
        <v>277</v>
      </c>
      <c r="B838" s="250" t="s">
        <v>1041</v>
      </c>
      <c r="C838" s="254">
        <v>31.368504773337911</v>
      </c>
      <c r="D838" s="284">
        <v>1993</v>
      </c>
      <c r="E838" s="277">
        <v>2025</v>
      </c>
      <c r="F838" s="254">
        <v>1446605.49</v>
      </c>
      <c r="G838" s="256">
        <v>9677544.3000000007</v>
      </c>
      <c r="H838" s="258">
        <v>0</v>
      </c>
      <c r="I838" s="256">
        <v>0</v>
      </c>
      <c r="J838" s="256">
        <v>0</v>
      </c>
      <c r="K838" s="256">
        <v>0</v>
      </c>
      <c r="L838" s="256">
        <v>0</v>
      </c>
      <c r="M838" s="256">
        <v>0</v>
      </c>
      <c r="N838" s="258"/>
      <c r="O838" s="258">
        <v>0</v>
      </c>
      <c r="P838" s="258"/>
      <c r="Q838" s="258">
        <v>0</v>
      </c>
      <c r="R838" s="258"/>
      <c r="S838" s="258">
        <v>0</v>
      </c>
      <c r="T838" s="249">
        <v>0</v>
      </c>
      <c r="U838" s="258">
        <v>0</v>
      </c>
      <c r="V838" s="276" t="s">
        <v>234</v>
      </c>
      <c r="W838" s="258">
        <v>1095</v>
      </c>
      <c r="X838" s="258">
        <v>9242054.8100000005</v>
      </c>
      <c r="Y838" s="275">
        <v>0</v>
      </c>
      <c r="Z838" s="275">
        <v>0</v>
      </c>
      <c r="AA838" s="275">
        <v>0</v>
      </c>
      <c r="AB838" s="275">
        <v>0</v>
      </c>
      <c r="AC838" s="275">
        <v>0</v>
      </c>
      <c r="AD838" s="275">
        <v>0</v>
      </c>
      <c r="AE838" s="275">
        <v>0</v>
      </c>
      <c r="AF838" s="275">
        <v>0</v>
      </c>
      <c r="AG838" s="275">
        <v>0</v>
      </c>
      <c r="AH838" s="275">
        <v>0</v>
      </c>
      <c r="AI838" s="275">
        <v>0</v>
      </c>
      <c r="AJ838" s="275">
        <v>290326.33</v>
      </c>
      <c r="AK838" s="275">
        <v>145163.16</v>
      </c>
      <c r="AL838" s="275">
        <v>0</v>
      </c>
    </row>
    <row r="839" spans="1:38" s="38" customFormat="1" ht="12" hidden="1" customHeight="1" x14ac:dyDescent="0.2">
      <c r="A839" s="249">
        <v>278</v>
      </c>
      <c r="B839" s="250" t="s">
        <v>1046</v>
      </c>
      <c r="C839" s="254">
        <v>32.882869897614604</v>
      </c>
      <c r="D839" s="284">
        <v>1962</v>
      </c>
      <c r="E839" s="277">
        <v>2025</v>
      </c>
      <c r="F839" s="254">
        <v>1563573.18</v>
      </c>
      <c r="G839" s="256">
        <v>8866924.3499999996</v>
      </c>
      <c r="H839" s="258">
        <v>0</v>
      </c>
      <c r="I839" s="256">
        <v>0</v>
      </c>
      <c r="J839" s="256">
        <v>0</v>
      </c>
      <c r="K839" s="256">
        <v>0</v>
      </c>
      <c r="L839" s="256">
        <v>0</v>
      </c>
      <c r="M839" s="256">
        <v>0</v>
      </c>
      <c r="N839" s="258"/>
      <c r="O839" s="258">
        <v>0</v>
      </c>
      <c r="P839" s="258"/>
      <c r="Q839" s="258">
        <v>0</v>
      </c>
      <c r="R839" s="258"/>
      <c r="S839" s="258">
        <v>0</v>
      </c>
      <c r="T839" s="249">
        <v>0</v>
      </c>
      <c r="U839" s="258">
        <v>0</v>
      </c>
      <c r="V839" s="276" t="s">
        <v>235</v>
      </c>
      <c r="W839" s="258">
        <v>1167</v>
      </c>
      <c r="X839" s="258">
        <v>8467912.75</v>
      </c>
      <c r="Y839" s="275">
        <v>0</v>
      </c>
      <c r="Z839" s="275">
        <v>0</v>
      </c>
      <c r="AA839" s="275">
        <v>0</v>
      </c>
      <c r="AB839" s="275">
        <v>0</v>
      </c>
      <c r="AC839" s="275">
        <v>0</v>
      </c>
      <c r="AD839" s="275">
        <v>0</v>
      </c>
      <c r="AE839" s="275">
        <v>0</v>
      </c>
      <c r="AF839" s="275">
        <v>0</v>
      </c>
      <c r="AG839" s="275">
        <v>0</v>
      </c>
      <c r="AH839" s="275">
        <v>0</v>
      </c>
      <c r="AI839" s="275">
        <v>0</v>
      </c>
      <c r="AJ839" s="275">
        <v>266007.73</v>
      </c>
      <c r="AK839" s="275">
        <v>133003.87</v>
      </c>
      <c r="AL839" s="275">
        <v>0</v>
      </c>
    </row>
    <row r="840" spans="1:38" s="38" customFormat="1" ht="12" hidden="1" customHeight="1" x14ac:dyDescent="0.2">
      <c r="A840" s="249">
        <v>279</v>
      </c>
      <c r="B840" s="250" t="s">
        <v>1051</v>
      </c>
      <c r="C840" s="254">
        <v>18.462804768100057</v>
      </c>
      <c r="D840" s="284">
        <v>1985</v>
      </c>
      <c r="E840" s="277">
        <v>2025</v>
      </c>
      <c r="F840" s="254">
        <v>2843165.96</v>
      </c>
      <c r="G840" s="256">
        <v>12549874.789999999</v>
      </c>
      <c r="H840" s="258">
        <v>0</v>
      </c>
      <c r="I840" s="256">
        <v>0</v>
      </c>
      <c r="J840" s="256">
        <v>0</v>
      </c>
      <c r="K840" s="256">
        <v>0</v>
      </c>
      <c r="L840" s="256">
        <v>0</v>
      </c>
      <c r="M840" s="256">
        <v>0</v>
      </c>
      <c r="N840" s="258"/>
      <c r="O840" s="258">
        <v>0</v>
      </c>
      <c r="P840" s="258"/>
      <c r="Q840" s="258">
        <v>0</v>
      </c>
      <c r="R840" s="258"/>
      <c r="S840" s="258">
        <v>0</v>
      </c>
      <c r="T840" s="249">
        <v>0</v>
      </c>
      <c r="U840" s="258">
        <v>0</v>
      </c>
      <c r="V840" s="276" t="s">
        <v>234</v>
      </c>
      <c r="W840" s="258">
        <v>1420</v>
      </c>
      <c r="X840" s="258">
        <v>11985130.43</v>
      </c>
      <c r="Y840" s="275">
        <v>0</v>
      </c>
      <c r="Z840" s="275">
        <v>0</v>
      </c>
      <c r="AA840" s="275">
        <v>0</v>
      </c>
      <c r="AB840" s="275">
        <v>0</v>
      </c>
      <c r="AC840" s="275">
        <v>0</v>
      </c>
      <c r="AD840" s="275">
        <v>0</v>
      </c>
      <c r="AE840" s="275">
        <v>0</v>
      </c>
      <c r="AF840" s="275">
        <v>0</v>
      </c>
      <c r="AG840" s="275">
        <v>0</v>
      </c>
      <c r="AH840" s="275">
        <v>0</v>
      </c>
      <c r="AI840" s="275">
        <v>0</v>
      </c>
      <c r="AJ840" s="275">
        <v>376496.24</v>
      </c>
      <c r="AK840" s="275">
        <v>188248.12</v>
      </c>
      <c r="AL840" s="275">
        <v>0</v>
      </c>
    </row>
    <row r="841" spans="1:38" s="38" customFormat="1" ht="12" hidden="1" customHeight="1" x14ac:dyDescent="0.2">
      <c r="A841" s="249">
        <v>280</v>
      </c>
      <c r="B841" s="250" t="s">
        <v>1052</v>
      </c>
      <c r="C841" s="254">
        <v>17.730405078947285</v>
      </c>
      <c r="D841" s="284">
        <v>1985</v>
      </c>
      <c r="E841" s="277">
        <v>2025</v>
      </c>
      <c r="F841" s="254">
        <v>2346126.98</v>
      </c>
      <c r="G841" s="256">
        <v>8166256.5599999996</v>
      </c>
      <c r="H841" s="258">
        <v>0</v>
      </c>
      <c r="I841" s="256">
        <v>0</v>
      </c>
      <c r="J841" s="256">
        <v>0</v>
      </c>
      <c r="K841" s="256">
        <v>0</v>
      </c>
      <c r="L841" s="256">
        <v>0</v>
      </c>
      <c r="M841" s="256">
        <v>0</v>
      </c>
      <c r="N841" s="258"/>
      <c r="O841" s="258">
        <v>0</v>
      </c>
      <c r="P841" s="258"/>
      <c r="Q841" s="258">
        <v>0</v>
      </c>
      <c r="R841" s="258"/>
      <c r="S841" s="258">
        <v>0</v>
      </c>
      <c r="T841" s="249">
        <v>0</v>
      </c>
      <c r="U841" s="258">
        <v>0</v>
      </c>
      <c r="V841" s="276" t="s">
        <v>234</v>
      </c>
      <c r="W841" s="258">
        <v>924</v>
      </c>
      <c r="X841" s="258">
        <v>7798775.0099999998</v>
      </c>
      <c r="Y841" s="275">
        <v>0</v>
      </c>
      <c r="Z841" s="275">
        <v>0</v>
      </c>
      <c r="AA841" s="275">
        <v>0</v>
      </c>
      <c r="AB841" s="275">
        <v>0</v>
      </c>
      <c r="AC841" s="275">
        <v>0</v>
      </c>
      <c r="AD841" s="275">
        <v>0</v>
      </c>
      <c r="AE841" s="275">
        <v>0</v>
      </c>
      <c r="AF841" s="275">
        <v>0</v>
      </c>
      <c r="AG841" s="275">
        <v>0</v>
      </c>
      <c r="AH841" s="275">
        <v>0</v>
      </c>
      <c r="AI841" s="275">
        <v>0</v>
      </c>
      <c r="AJ841" s="275">
        <v>244987.7</v>
      </c>
      <c r="AK841" s="275">
        <v>122493.85</v>
      </c>
      <c r="AL841" s="275">
        <v>0</v>
      </c>
    </row>
    <row r="842" spans="1:38" s="38" customFormat="1" ht="12" hidden="1" customHeight="1" x14ac:dyDescent="0.2">
      <c r="A842" s="249">
        <v>281</v>
      </c>
      <c r="B842" s="250" t="s">
        <v>1053</v>
      </c>
      <c r="C842" s="254">
        <v>23.144007510165249</v>
      </c>
      <c r="D842" s="284">
        <v>1985</v>
      </c>
      <c r="E842" s="277">
        <v>2025</v>
      </c>
      <c r="F842" s="254">
        <v>1188287.21</v>
      </c>
      <c r="G842" s="256">
        <v>6248423.5800000001</v>
      </c>
      <c r="H842" s="258">
        <v>0</v>
      </c>
      <c r="I842" s="256">
        <v>0</v>
      </c>
      <c r="J842" s="256">
        <v>0</v>
      </c>
      <c r="K842" s="256">
        <v>0</v>
      </c>
      <c r="L842" s="256">
        <v>0</v>
      </c>
      <c r="M842" s="256">
        <v>0</v>
      </c>
      <c r="N842" s="258"/>
      <c r="O842" s="258">
        <v>0</v>
      </c>
      <c r="P842" s="258"/>
      <c r="Q842" s="258">
        <v>0</v>
      </c>
      <c r="R842" s="258"/>
      <c r="S842" s="258">
        <v>0</v>
      </c>
      <c r="T842" s="249">
        <v>0</v>
      </c>
      <c r="U842" s="258">
        <v>0</v>
      </c>
      <c r="V842" s="276" t="s">
        <v>234</v>
      </c>
      <c r="W842" s="258">
        <v>707</v>
      </c>
      <c r="X842" s="258">
        <v>5967244.5199999996</v>
      </c>
      <c r="Y842" s="275">
        <v>0</v>
      </c>
      <c r="Z842" s="275">
        <v>0</v>
      </c>
      <c r="AA842" s="275">
        <v>0</v>
      </c>
      <c r="AB842" s="275">
        <v>0</v>
      </c>
      <c r="AC842" s="275">
        <v>0</v>
      </c>
      <c r="AD842" s="275">
        <v>0</v>
      </c>
      <c r="AE842" s="275">
        <v>0</v>
      </c>
      <c r="AF842" s="275">
        <v>0</v>
      </c>
      <c r="AG842" s="275">
        <v>0</v>
      </c>
      <c r="AH842" s="275">
        <v>0</v>
      </c>
      <c r="AI842" s="275">
        <v>0</v>
      </c>
      <c r="AJ842" s="275">
        <v>187452.71</v>
      </c>
      <c r="AK842" s="275">
        <v>93726.35</v>
      </c>
      <c r="AL842" s="275">
        <v>0</v>
      </c>
    </row>
    <row r="843" spans="1:38" s="38" customFormat="1" ht="12" hidden="1" customHeight="1" x14ac:dyDescent="0.2">
      <c r="A843" s="249">
        <v>282</v>
      </c>
      <c r="B843" s="250" t="s">
        <v>1055</v>
      </c>
      <c r="C843" s="254">
        <v>35.074470216244897</v>
      </c>
      <c r="D843" s="284">
        <v>1954</v>
      </c>
      <c r="E843" s="277">
        <v>2025</v>
      </c>
      <c r="F843" s="254">
        <v>1801367.05</v>
      </c>
      <c r="G843" s="256">
        <v>11518643.800000001</v>
      </c>
      <c r="H843" s="258">
        <v>0</v>
      </c>
      <c r="I843" s="256">
        <v>0</v>
      </c>
      <c r="J843" s="256">
        <v>0</v>
      </c>
      <c r="K843" s="256">
        <v>0</v>
      </c>
      <c r="L843" s="256">
        <v>0</v>
      </c>
      <c r="M843" s="256">
        <v>0</v>
      </c>
      <c r="N843" s="258"/>
      <c r="O843" s="258">
        <v>0</v>
      </c>
      <c r="P843" s="258"/>
      <c r="Q843" s="258">
        <v>0</v>
      </c>
      <c r="R843" s="258"/>
      <c r="S843" s="258">
        <v>0</v>
      </c>
      <c r="T843" s="249">
        <v>0</v>
      </c>
      <c r="U843" s="258">
        <v>0</v>
      </c>
      <c r="V843" s="276" t="s">
        <v>235</v>
      </c>
      <c r="W843" s="258">
        <v>1516</v>
      </c>
      <c r="X843" s="258">
        <v>11000304.83</v>
      </c>
      <c r="Y843" s="275">
        <v>0</v>
      </c>
      <c r="Z843" s="275">
        <v>0</v>
      </c>
      <c r="AA843" s="275">
        <v>0</v>
      </c>
      <c r="AB843" s="275">
        <v>0</v>
      </c>
      <c r="AC843" s="275">
        <v>0</v>
      </c>
      <c r="AD843" s="275">
        <v>0</v>
      </c>
      <c r="AE843" s="275">
        <v>0</v>
      </c>
      <c r="AF843" s="275">
        <v>0</v>
      </c>
      <c r="AG843" s="275">
        <v>0</v>
      </c>
      <c r="AH843" s="275">
        <v>0</v>
      </c>
      <c r="AI843" s="275">
        <v>0</v>
      </c>
      <c r="AJ843" s="275">
        <v>345559.31</v>
      </c>
      <c r="AK843" s="275">
        <v>172779.66</v>
      </c>
      <c r="AL843" s="275">
        <v>0</v>
      </c>
    </row>
    <row r="844" spans="1:38" s="38" customFormat="1" ht="12" hidden="1" customHeight="1" x14ac:dyDescent="0.2">
      <c r="A844" s="249">
        <v>283</v>
      </c>
      <c r="B844" s="250" t="s">
        <v>1056</v>
      </c>
      <c r="C844" s="254">
        <v>25.258446921730226</v>
      </c>
      <c r="D844" s="284">
        <v>1963</v>
      </c>
      <c r="E844" s="277">
        <v>2025</v>
      </c>
      <c r="F844" s="254">
        <v>749097.01</v>
      </c>
      <c r="G844" s="256">
        <v>4399270.95</v>
      </c>
      <c r="H844" s="258">
        <v>0</v>
      </c>
      <c r="I844" s="256">
        <v>0</v>
      </c>
      <c r="J844" s="256">
        <v>0</v>
      </c>
      <c r="K844" s="256">
        <v>0</v>
      </c>
      <c r="L844" s="256">
        <v>0</v>
      </c>
      <c r="M844" s="256">
        <v>0</v>
      </c>
      <c r="N844" s="258"/>
      <c r="O844" s="258">
        <v>0</v>
      </c>
      <c r="P844" s="258"/>
      <c r="Q844" s="258">
        <v>0</v>
      </c>
      <c r="R844" s="258"/>
      <c r="S844" s="258">
        <v>0</v>
      </c>
      <c r="T844" s="249">
        <v>0</v>
      </c>
      <c r="U844" s="258">
        <v>0</v>
      </c>
      <c r="V844" s="276" t="s">
        <v>235</v>
      </c>
      <c r="W844" s="258">
        <v>579</v>
      </c>
      <c r="X844" s="258">
        <v>4201303.76</v>
      </c>
      <c r="Y844" s="275">
        <v>0</v>
      </c>
      <c r="Z844" s="275">
        <v>0</v>
      </c>
      <c r="AA844" s="275">
        <v>0</v>
      </c>
      <c r="AB844" s="275">
        <v>0</v>
      </c>
      <c r="AC844" s="275">
        <v>0</v>
      </c>
      <c r="AD844" s="275">
        <v>0</v>
      </c>
      <c r="AE844" s="275">
        <v>0</v>
      </c>
      <c r="AF844" s="275">
        <v>0</v>
      </c>
      <c r="AG844" s="275">
        <v>0</v>
      </c>
      <c r="AH844" s="275">
        <v>0</v>
      </c>
      <c r="AI844" s="275">
        <v>0</v>
      </c>
      <c r="AJ844" s="275">
        <v>131978.13</v>
      </c>
      <c r="AK844" s="275">
        <v>65989.06</v>
      </c>
      <c r="AL844" s="275">
        <v>0</v>
      </c>
    </row>
    <row r="845" spans="1:38" s="38" customFormat="1" ht="12" hidden="1" customHeight="1" x14ac:dyDescent="0.2">
      <c r="A845" s="249">
        <v>284</v>
      </c>
      <c r="B845" s="250" t="s">
        <v>1057</v>
      </c>
      <c r="C845" s="254">
        <v>53.519195034584378</v>
      </c>
      <c r="D845" s="284">
        <v>1972</v>
      </c>
      <c r="E845" s="277">
        <v>2025</v>
      </c>
      <c r="F845" s="254">
        <v>1419417.43</v>
      </c>
      <c r="G845" s="256">
        <v>12460802</v>
      </c>
      <c r="H845" s="258">
        <v>0</v>
      </c>
      <c r="I845" s="256">
        <v>0</v>
      </c>
      <c r="J845" s="256">
        <v>0</v>
      </c>
      <c r="K845" s="256">
        <v>0</v>
      </c>
      <c r="L845" s="256">
        <v>0</v>
      </c>
      <c r="M845" s="256">
        <v>0</v>
      </c>
      <c r="N845" s="258"/>
      <c r="O845" s="258">
        <v>0</v>
      </c>
      <c r="P845" s="258"/>
      <c r="Q845" s="258">
        <v>0</v>
      </c>
      <c r="R845" s="258"/>
      <c r="S845" s="258">
        <v>0</v>
      </c>
      <c r="T845" s="249">
        <v>0</v>
      </c>
      <c r="U845" s="258">
        <v>0</v>
      </c>
      <c r="V845" s="276" t="s">
        <v>235</v>
      </c>
      <c r="W845" s="258">
        <v>1640</v>
      </c>
      <c r="X845" s="258">
        <v>11900065.91</v>
      </c>
      <c r="Y845" s="275">
        <v>0</v>
      </c>
      <c r="Z845" s="275">
        <v>0</v>
      </c>
      <c r="AA845" s="275">
        <v>0</v>
      </c>
      <c r="AB845" s="275">
        <v>0</v>
      </c>
      <c r="AC845" s="275">
        <v>0</v>
      </c>
      <c r="AD845" s="275">
        <v>0</v>
      </c>
      <c r="AE845" s="275">
        <v>0</v>
      </c>
      <c r="AF845" s="275">
        <v>0</v>
      </c>
      <c r="AG845" s="275">
        <v>0</v>
      </c>
      <c r="AH845" s="275">
        <v>0</v>
      </c>
      <c r="AI845" s="275">
        <v>0</v>
      </c>
      <c r="AJ845" s="275">
        <v>373824.06</v>
      </c>
      <c r="AK845" s="275">
        <v>186912.03</v>
      </c>
      <c r="AL845" s="275">
        <v>0</v>
      </c>
    </row>
    <row r="846" spans="1:38" s="38" customFormat="1" ht="12" hidden="1" customHeight="1" x14ac:dyDescent="0.2">
      <c r="A846" s="249">
        <v>285</v>
      </c>
      <c r="B846" s="250" t="s">
        <v>1058</v>
      </c>
      <c r="C846" s="254">
        <v>20.53840888434447</v>
      </c>
      <c r="D846" s="284">
        <v>1972</v>
      </c>
      <c r="E846" s="277">
        <v>2025</v>
      </c>
      <c r="F846" s="254">
        <v>1559397.73</v>
      </c>
      <c r="G846" s="256">
        <v>7344328.1299999999</v>
      </c>
      <c r="H846" s="258">
        <v>0</v>
      </c>
      <c r="I846" s="256">
        <v>0</v>
      </c>
      <c r="J846" s="256">
        <v>0</v>
      </c>
      <c r="K846" s="256">
        <v>0</v>
      </c>
      <c r="L846" s="256">
        <v>0</v>
      </c>
      <c r="M846" s="256">
        <v>0</v>
      </c>
      <c r="N846" s="258"/>
      <c r="O846" s="258">
        <v>0</v>
      </c>
      <c r="P846" s="258"/>
      <c r="Q846" s="258">
        <v>0</v>
      </c>
      <c r="R846" s="258"/>
      <c r="S846" s="258">
        <v>0</v>
      </c>
      <c r="T846" s="249">
        <v>0</v>
      </c>
      <c r="U846" s="258">
        <v>0</v>
      </c>
      <c r="V846" s="276" t="s">
        <v>234</v>
      </c>
      <c r="W846" s="258">
        <v>831</v>
      </c>
      <c r="X846" s="258">
        <v>7013833.3700000001</v>
      </c>
      <c r="Y846" s="275">
        <v>0</v>
      </c>
      <c r="Z846" s="275">
        <v>0</v>
      </c>
      <c r="AA846" s="275">
        <v>0</v>
      </c>
      <c r="AB846" s="275">
        <v>0</v>
      </c>
      <c r="AC846" s="275">
        <v>0</v>
      </c>
      <c r="AD846" s="275">
        <v>0</v>
      </c>
      <c r="AE846" s="275">
        <v>0</v>
      </c>
      <c r="AF846" s="275">
        <v>0</v>
      </c>
      <c r="AG846" s="275">
        <v>0</v>
      </c>
      <c r="AH846" s="275">
        <v>0</v>
      </c>
      <c r="AI846" s="275">
        <v>0</v>
      </c>
      <c r="AJ846" s="275">
        <v>220329.84</v>
      </c>
      <c r="AK846" s="275">
        <v>110164.92</v>
      </c>
      <c r="AL846" s="275">
        <v>0</v>
      </c>
    </row>
    <row r="847" spans="1:38" s="38" customFormat="1" ht="12" hidden="1" customHeight="1" x14ac:dyDescent="0.2">
      <c r="A847" s="249">
        <v>286</v>
      </c>
      <c r="B847" s="250" t="s">
        <v>1059</v>
      </c>
      <c r="C847" s="254">
        <v>20.729254575518226</v>
      </c>
      <c r="D847" s="284">
        <v>1975</v>
      </c>
      <c r="E847" s="277">
        <v>2025</v>
      </c>
      <c r="F847" s="254">
        <v>1564150.82</v>
      </c>
      <c r="G847" s="256">
        <v>7406193.7199999997</v>
      </c>
      <c r="H847" s="258">
        <v>0</v>
      </c>
      <c r="I847" s="256">
        <v>0</v>
      </c>
      <c r="J847" s="256">
        <v>0</v>
      </c>
      <c r="K847" s="256">
        <v>0</v>
      </c>
      <c r="L847" s="256">
        <v>0</v>
      </c>
      <c r="M847" s="256">
        <v>0</v>
      </c>
      <c r="N847" s="258"/>
      <c r="O847" s="258">
        <v>0</v>
      </c>
      <c r="P847" s="258"/>
      <c r="Q847" s="258">
        <v>0</v>
      </c>
      <c r="R847" s="258"/>
      <c r="S847" s="258">
        <v>0</v>
      </c>
      <c r="T847" s="249">
        <v>0</v>
      </c>
      <c r="U847" s="258">
        <v>0</v>
      </c>
      <c r="V847" s="276" t="s">
        <v>234</v>
      </c>
      <c r="W847" s="258">
        <v>838</v>
      </c>
      <c r="X847" s="258">
        <v>7072915</v>
      </c>
      <c r="Y847" s="275">
        <v>0</v>
      </c>
      <c r="Z847" s="275">
        <v>0</v>
      </c>
      <c r="AA847" s="275">
        <v>0</v>
      </c>
      <c r="AB847" s="275">
        <v>0</v>
      </c>
      <c r="AC847" s="275">
        <v>0</v>
      </c>
      <c r="AD847" s="275">
        <v>0</v>
      </c>
      <c r="AE847" s="275">
        <v>0</v>
      </c>
      <c r="AF847" s="275">
        <v>0</v>
      </c>
      <c r="AG847" s="275">
        <v>0</v>
      </c>
      <c r="AH847" s="275">
        <v>0</v>
      </c>
      <c r="AI847" s="275">
        <v>0</v>
      </c>
      <c r="AJ847" s="275">
        <v>222185.81</v>
      </c>
      <c r="AK847" s="275">
        <v>111092.91</v>
      </c>
      <c r="AL847" s="275">
        <v>0</v>
      </c>
    </row>
    <row r="848" spans="1:38" s="38" customFormat="1" ht="12" hidden="1" customHeight="1" x14ac:dyDescent="0.2">
      <c r="A848" s="249">
        <v>287</v>
      </c>
      <c r="B848" s="250" t="s">
        <v>1060</v>
      </c>
      <c r="C848" s="254">
        <v>21.800312398643669</v>
      </c>
      <c r="D848" s="284">
        <v>1975</v>
      </c>
      <c r="E848" s="277">
        <v>2025</v>
      </c>
      <c r="F848" s="254">
        <v>2263513.2599999998</v>
      </c>
      <c r="G848" s="256">
        <v>11135804.4</v>
      </c>
      <c r="H848" s="258">
        <v>0</v>
      </c>
      <c r="I848" s="256">
        <v>0</v>
      </c>
      <c r="J848" s="256">
        <v>0</v>
      </c>
      <c r="K848" s="256">
        <v>0</v>
      </c>
      <c r="L848" s="256">
        <v>0</v>
      </c>
      <c r="M848" s="256">
        <v>0</v>
      </c>
      <c r="N848" s="258"/>
      <c r="O848" s="258">
        <v>0</v>
      </c>
      <c r="P848" s="258"/>
      <c r="Q848" s="258">
        <v>0</v>
      </c>
      <c r="R848" s="258"/>
      <c r="S848" s="258">
        <v>0</v>
      </c>
      <c r="T848" s="249">
        <v>0</v>
      </c>
      <c r="U848" s="258">
        <v>0</v>
      </c>
      <c r="V848" s="276" t="s">
        <v>234</v>
      </c>
      <c r="W848" s="258">
        <v>1260</v>
      </c>
      <c r="X848" s="258">
        <v>10634693.199999999</v>
      </c>
      <c r="Y848" s="275">
        <v>0</v>
      </c>
      <c r="Z848" s="275">
        <v>0</v>
      </c>
      <c r="AA848" s="275">
        <v>0</v>
      </c>
      <c r="AB848" s="275">
        <v>0</v>
      </c>
      <c r="AC848" s="275">
        <v>0</v>
      </c>
      <c r="AD848" s="275">
        <v>0</v>
      </c>
      <c r="AE848" s="275">
        <v>0</v>
      </c>
      <c r="AF848" s="275">
        <v>0</v>
      </c>
      <c r="AG848" s="275">
        <v>0</v>
      </c>
      <c r="AH848" s="275">
        <v>0</v>
      </c>
      <c r="AI848" s="275">
        <v>0</v>
      </c>
      <c r="AJ848" s="275">
        <v>334074.13</v>
      </c>
      <c r="AK848" s="275">
        <v>167037.07</v>
      </c>
      <c r="AL848" s="275">
        <v>0</v>
      </c>
    </row>
    <row r="849" spans="1:38" s="38" customFormat="1" ht="12" hidden="1" customHeight="1" x14ac:dyDescent="0.2">
      <c r="A849" s="249">
        <v>288</v>
      </c>
      <c r="B849" s="250" t="s">
        <v>1061</v>
      </c>
      <c r="C849" s="254">
        <v>21.65224365534938</v>
      </c>
      <c r="D849" s="284">
        <v>1975</v>
      </c>
      <c r="E849" s="277">
        <v>2025</v>
      </c>
      <c r="F849" s="254">
        <v>1584779.14</v>
      </c>
      <c r="G849" s="256">
        <v>7423869.5999999996</v>
      </c>
      <c r="H849" s="258">
        <v>0</v>
      </c>
      <c r="I849" s="256">
        <v>0</v>
      </c>
      <c r="J849" s="256">
        <v>0</v>
      </c>
      <c r="K849" s="256">
        <v>0</v>
      </c>
      <c r="L849" s="256">
        <v>0</v>
      </c>
      <c r="M849" s="256">
        <v>0</v>
      </c>
      <c r="N849" s="258"/>
      <c r="O849" s="258">
        <v>0</v>
      </c>
      <c r="P849" s="258"/>
      <c r="Q849" s="258">
        <v>0</v>
      </c>
      <c r="R849" s="258"/>
      <c r="S849" s="258">
        <v>0</v>
      </c>
      <c r="T849" s="249">
        <v>0</v>
      </c>
      <c r="U849" s="258">
        <v>0</v>
      </c>
      <c r="V849" s="276" t="s">
        <v>234</v>
      </c>
      <c r="W849" s="258">
        <v>840</v>
      </c>
      <c r="X849" s="258">
        <v>7089795.4699999997</v>
      </c>
      <c r="Y849" s="275">
        <v>0</v>
      </c>
      <c r="Z849" s="275">
        <v>0</v>
      </c>
      <c r="AA849" s="275">
        <v>0</v>
      </c>
      <c r="AB849" s="275">
        <v>0</v>
      </c>
      <c r="AC849" s="275">
        <v>0</v>
      </c>
      <c r="AD849" s="275">
        <v>0</v>
      </c>
      <c r="AE849" s="275">
        <v>0</v>
      </c>
      <c r="AF849" s="275">
        <v>0</v>
      </c>
      <c r="AG849" s="275">
        <v>0</v>
      </c>
      <c r="AH849" s="275">
        <v>0</v>
      </c>
      <c r="AI849" s="275">
        <v>0</v>
      </c>
      <c r="AJ849" s="275">
        <v>222716.09</v>
      </c>
      <c r="AK849" s="275">
        <v>111358.04</v>
      </c>
      <c r="AL849" s="275">
        <v>0</v>
      </c>
    </row>
    <row r="850" spans="1:38" s="38" customFormat="1" ht="12" hidden="1" customHeight="1" x14ac:dyDescent="0.2">
      <c r="A850" s="249">
        <v>289</v>
      </c>
      <c r="B850" s="250" t="s">
        <v>1063</v>
      </c>
      <c r="C850" s="254">
        <v>40.336594097432787</v>
      </c>
      <c r="D850" s="284">
        <v>1982</v>
      </c>
      <c r="E850" s="277">
        <v>2025</v>
      </c>
      <c r="F850" s="254">
        <v>1349136.27</v>
      </c>
      <c r="G850" s="256">
        <v>7335490.2000000002</v>
      </c>
      <c r="H850" s="258">
        <v>0</v>
      </c>
      <c r="I850" s="256">
        <v>0</v>
      </c>
      <c r="J850" s="256">
        <v>0</v>
      </c>
      <c r="K850" s="256">
        <v>0</v>
      </c>
      <c r="L850" s="256">
        <v>0</v>
      </c>
      <c r="M850" s="256">
        <v>0</v>
      </c>
      <c r="N850" s="258"/>
      <c r="O850" s="258">
        <v>0</v>
      </c>
      <c r="P850" s="258"/>
      <c r="Q850" s="258">
        <v>0</v>
      </c>
      <c r="R850" s="258"/>
      <c r="S850" s="258">
        <v>0</v>
      </c>
      <c r="T850" s="249">
        <v>0</v>
      </c>
      <c r="U850" s="258">
        <v>0</v>
      </c>
      <c r="V850" s="276" t="s">
        <v>234</v>
      </c>
      <c r="W850" s="258">
        <v>830</v>
      </c>
      <c r="X850" s="258">
        <v>7005393.1399999997</v>
      </c>
      <c r="Y850" s="275">
        <v>0</v>
      </c>
      <c r="Z850" s="275">
        <v>0</v>
      </c>
      <c r="AA850" s="275">
        <v>0</v>
      </c>
      <c r="AB850" s="275">
        <v>0</v>
      </c>
      <c r="AC850" s="275">
        <v>0</v>
      </c>
      <c r="AD850" s="275">
        <v>0</v>
      </c>
      <c r="AE850" s="275">
        <v>0</v>
      </c>
      <c r="AF850" s="275">
        <v>0</v>
      </c>
      <c r="AG850" s="275">
        <v>0</v>
      </c>
      <c r="AH850" s="275">
        <v>0</v>
      </c>
      <c r="AI850" s="275">
        <v>0</v>
      </c>
      <c r="AJ850" s="275">
        <v>220064.71</v>
      </c>
      <c r="AK850" s="275">
        <v>110032.35</v>
      </c>
      <c r="AL850" s="275">
        <v>0</v>
      </c>
    </row>
    <row r="851" spans="1:38" s="38" customFormat="1" ht="12" hidden="1" customHeight="1" x14ac:dyDescent="0.2">
      <c r="A851" s="249">
        <v>290</v>
      </c>
      <c r="B851" s="250" t="s">
        <v>1064</v>
      </c>
      <c r="C851" s="254">
        <v>98.356913782635104</v>
      </c>
      <c r="D851" s="284">
        <v>1958</v>
      </c>
      <c r="E851" s="277">
        <v>2025</v>
      </c>
      <c r="F851" s="254">
        <v>127613.12</v>
      </c>
      <c r="G851" s="256">
        <v>1747551.49</v>
      </c>
      <c r="H851" s="258">
        <v>0</v>
      </c>
      <c r="I851" s="256">
        <v>0</v>
      </c>
      <c r="J851" s="256">
        <v>0</v>
      </c>
      <c r="K851" s="256">
        <v>0</v>
      </c>
      <c r="L851" s="256">
        <v>0</v>
      </c>
      <c r="M851" s="256">
        <v>0</v>
      </c>
      <c r="N851" s="258"/>
      <c r="O851" s="258">
        <v>0</v>
      </c>
      <c r="P851" s="258"/>
      <c r="Q851" s="258">
        <v>0</v>
      </c>
      <c r="R851" s="258"/>
      <c r="S851" s="258">
        <v>0</v>
      </c>
      <c r="T851" s="249">
        <v>0</v>
      </c>
      <c r="U851" s="258">
        <v>0</v>
      </c>
      <c r="V851" s="276" t="s">
        <v>235</v>
      </c>
      <c r="W851" s="258">
        <v>230</v>
      </c>
      <c r="X851" s="258">
        <v>1668911.68</v>
      </c>
      <c r="Y851" s="275">
        <v>0</v>
      </c>
      <c r="Z851" s="275">
        <v>0</v>
      </c>
      <c r="AA851" s="275">
        <v>0</v>
      </c>
      <c r="AB851" s="275">
        <v>0</v>
      </c>
      <c r="AC851" s="275">
        <v>0</v>
      </c>
      <c r="AD851" s="275">
        <v>0</v>
      </c>
      <c r="AE851" s="275">
        <v>0</v>
      </c>
      <c r="AF851" s="275">
        <v>0</v>
      </c>
      <c r="AG851" s="275">
        <v>0</v>
      </c>
      <c r="AH851" s="275">
        <v>0</v>
      </c>
      <c r="AI851" s="275">
        <v>0</v>
      </c>
      <c r="AJ851" s="275">
        <v>52426.54</v>
      </c>
      <c r="AK851" s="275">
        <v>26213.27</v>
      </c>
      <c r="AL851" s="275">
        <v>0</v>
      </c>
    </row>
    <row r="852" spans="1:38" s="38" customFormat="1" ht="12" hidden="1" customHeight="1" x14ac:dyDescent="0.2">
      <c r="A852" s="249">
        <v>291</v>
      </c>
      <c r="B852" s="250" t="s">
        <v>1065</v>
      </c>
      <c r="C852" s="254">
        <v>32.746315897593924</v>
      </c>
      <c r="D852" s="284">
        <v>1965</v>
      </c>
      <c r="E852" s="277">
        <v>2025</v>
      </c>
      <c r="F852" s="254">
        <v>581149.67000000004</v>
      </c>
      <c r="G852" s="256">
        <v>4406869.01</v>
      </c>
      <c r="H852" s="258">
        <v>0</v>
      </c>
      <c r="I852" s="256">
        <v>0</v>
      </c>
      <c r="J852" s="256">
        <v>0</v>
      </c>
      <c r="K852" s="256">
        <v>0</v>
      </c>
      <c r="L852" s="256">
        <v>0</v>
      </c>
      <c r="M852" s="256">
        <v>0</v>
      </c>
      <c r="N852" s="258"/>
      <c r="O852" s="258">
        <v>0</v>
      </c>
      <c r="P852" s="258"/>
      <c r="Q852" s="258">
        <v>0</v>
      </c>
      <c r="R852" s="258"/>
      <c r="S852" s="258">
        <v>0</v>
      </c>
      <c r="T852" s="249">
        <v>0</v>
      </c>
      <c r="U852" s="258">
        <v>0</v>
      </c>
      <c r="V852" s="276" t="s">
        <v>235</v>
      </c>
      <c r="W852" s="258">
        <v>580</v>
      </c>
      <c r="X852" s="258">
        <v>4208559.9000000004</v>
      </c>
      <c r="Y852" s="275">
        <v>0</v>
      </c>
      <c r="Z852" s="275">
        <v>0</v>
      </c>
      <c r="AA852" s="275">
        <v>0</v>
      </c>
      <c r="AB852" s="275">
        <v>0</v>
      </c>
      <c r="AC852" s="275">
        <v>0</v>
      </c>
      <c r="AD852" s="275">
        <v>0</v>
      </c>
      <c r="AE852" s="275">
        <v>0</v>
      </c>
      <c r="AF852" s="275">
        <v>0</v>
      </c>
      <c r="AG852" s="275">
        <v>0</v>
      </c>
      <c r="AH852" s="275">
        <v>0</v>
      </c>
      <c r="AI852" s="275">
        <v>0</v>
      </c>
      <c r="AJ852" s="275">
        <v>132206.07</v>
      </c>
      <c r="AK852" s="275">
        <v>66103.039999999994</v>
      </c>
      <c r="AL852" s="275">
        <v>0</v>
      </c>
    </row>
    <row r="853" spans="1:38" s="38" customFormat="1" ht="12" hidden="1" customHeight="1" x14ac:dyDescent="0.2">
      <c r="A853" s="249">
        <v>292</v>
      </c>
      <c r="B853" s="250" t="s">
        <v>1066</v>
      </c>
      <c r="C853" s="254">
        <v>25.479292688378035</v>
      </c>
      <c r="D853" s="284">
        <v>1980</v>
      </c>
      <c r="E853" s="277">
        <v>2025</v>
      </c>
      <c r="F853" s="254">
        <v>1741619.53</v>
      </c>
      <c r="G853" s="256">
        <v>9721734</v>
      </c>
      <c r="H853" s="258">
        <v>0</v>
      </c>
      <c r="I853" s="256">
        <v>0</v>
      </c>
      <c r="J853" s="256">
        <v>0</v>
      </c>
      <c r="K853" s="256">
        <v>0</v>
      </c>
      <c r="L853" s="256">
        <v>0</v>
      </c>
      <c r="M853" s="256">
        <v>0</v>
      </c>
      <c r="N853" s="258"/>
      <c r="O853" s="258">
        <v>0</v>
      </c>
      <c r="P853" s="258"/>
      <c r="Q853" s="258">
        <v>0</v>
      </c>
      <c r="R853" s="258"/>
      <c r="S853" s="258">
        <v>0</v>
      </c>
      <c r="T853" s="249">
        <v>0</v>
      </c>
      <c r="U853" s="258">
        <v>0</v>
      </c>
      <c r="V853" s="276" t="s">
        <v>234</v>
      </c>
      <c r="W853" s="258">
        <v>1100</v>
      </c>
      <c r="X853" s="258">
        <v>9284255.9700000007</v>
      </c>
      <c r="Y853" s="275">
        <v>0</v>
      </c>
      <c r="Z853" s="275">
        <v>0</v>
      </c>
      <c r="AA853" s="275">
        <v>0</v>
      </c>
      <c r="AB853" s="275">
        <v>0</v>
      </c>
      <c r="AC853" s="275">
        <v>0</v>
      </c>
      <c r="AD853" s="275">
        <v>0</v>
      </c>
      <c r="AE853" s="275">
        <v>0</v>
      </c>
      <c r="AF853" s="275">
        <v>0</v>
      </c>
      <c r="AG853" s="275">
        <v>0</v>
      </c>
      <c r="AH853" s="275">
        <v>0</v>
      </c>
      <c r="AI853" s="275">
        <v>0</v>
      </c>
      <c r="AJ853" s="275">
        <v>291652.02</v>
      </c>
      <c r="AK853" s="275">
        <v>145826.01</v>
      </c>
      <c r="AL853" s="275">
        <v>0</v>
      </c>
    </row>
    <row r="854" spans="1:38" s="38" customFormat="1" ht="12" hidden="1" customHeight="1" x14ac:dyDescent="0.2">
      <c r="A854" s="249">
        <v>293</v>
      </c>
      <c r="B854" s="250" t="s">
        <v>1067</v>
      </c>
      <c r="C854" s="254">
        <v>29.808696097184466</v>
      </c>
      <c r="D854" s="284">
        <v>1973</v>
      </c>
      <c r="E854" s="277">
        <v>2025</v>
      </c>
      <c r="F854" s="254">
        <v>1705158.76</v>
      </c>
      <c r="G854" s="256">
        <v>10587852.109999999</v>
      </c>
      <c r="H854" s="258">
        <v>0</v>
      </c>
      <c r="I854" s="256">
        <v>0</v>
      </c>
      <c r="J854" s="256">
        <v>0</v>
      </c>
      <c r="K854" s="256">
        <v>0</v>
      </c>
      <c r="L854" s="256">
        <v>0</v>
      </c>
      <c r="M854" s="256">
        <v>0</v>
      </c>
      <c r="N854" s="258"/>
      <c r="O854" s="258">
        <v>0</v>
      </c>
      <c r="P854" s="258"/>
      <c r="Q854" s="258">
        <v>0</v>
      </c>
      <c r="R854" s="258"/>
      <c r="S854" s="258">
        <v>0</v>
      </c>
      <c r="T854" s="249">
        <v>0</v>
      </c>
      <c r="U854" s="258">
        <v>0</v>
      </c>
      <c r="V854" s="276" t="s">
        <v>234</v>
      </c>
      <c r="W854" s="258">
        <v>1198</v>
      </c>
      <c r="X854" s="258">
        <v>10111398.77</v>
      </c>
      <c r="Y854" s="275">
        <v>0</v>
      </c>
      <c r="Z854" s="275">
        <v>0</v>
      </c>
      <c r="AA854" s="275">
        <v>0</v>
      </c>
      <c r="AB854" s="275">
        <v>0</v>
      </c>
      <c r="AC854" s="275">
        <v>0</v>
      </c>
      <c r="AD854" s="275">
        <v>0</v>
      </c>
      <c r="AE854" s="275">
        <v>0</v>
      </c>
      <c r="AF854" s="275">
        <v>0</v>
      </c>
      <c r="AG854" s="275">
        <v>0</v>
      </c>
      <c r="AH854" s="275">
        <v>0</v>
      </c>
      <c r="AI854" s="275">
        <v>0</v>
      </c>
      <c r="AJ854" s="275">
        <v>317635.56</v>
      </c>
      <c r="AK854" s="275">
        <v>158817.78</v>
      </c>
      <c r="AL854" s="275">
        <v>0</v>
      </c>
    </row>
    <row r="855" spans="1:38" s="38" customFormat="1" ht="12" hidden="1" customHeight="1" x14ac:dyDescent="0.2">
      <c r="A855" s="249">
        <v>294</v>
      </c>
      <c r="B855" s="250" t="s">
        <v>1068</v>
      </c>
      <c r="C855" s="254">
        <v>30.669928534651429</v>
      </c>
      <c r="D855" s="284">
        <v>1975</v>
      </c>
      <c r="E855" s="277">
        <v>2025</v>
      </c>
      <c r="F855" s="254">
        <v>1626268.02</v>
      </c>
      <c r="G855" s="256">
        <v>10561338.300000001</v>
      </c>
      <c r="H855" s="258">
        <v>0</v>
      </c>
      <c r="I855" s="256">
        <v>0</v>
      </c>
      <c r="J855" s="256">
        <v>0</v>
      </c>
      <c r="K855" s="256">
        <v>0</v>
      </c>
      <c r="L855" s="256">
        <v>0</v>
      </c>
      <c r="M855" s="256">
        <v>0</v>
      </c>
      <c r="N855" s="258"/>
      <c r="O855" s="258">
        <v>0</v>
      </c>
      <c r="P855" s="258"/>
      <c r="Q855" s="258">
        <v>0</v>
      </c>
      <c r="R855" s="258"/>
      <c r="S855" s="258">
        <v>0</v>
      </c>
      <c r="T855" s="249">
        <v>0</v>
      </c>
      <c r="U855" s="258">
        <v>0</v>
      </c>
      <c r="V855" s="276" t="s">
        <v>234</v>
      </c>
      <c r="W855" s="258">
        <v>1195</v>
      </c>
      <c r="X855" s="258">
        <v>10086078.08</v>
      </c>
      <c r="Y855" s="275">
        <v>0</v>
      </c>
      <c r="Z855" s="275">
        <v>0</v>
      </c>
      <c r="AA855" s="275">
        <v>0</v>
      </c>
      <c r="AB855" s="275">
        <v>0</v>
      </c>
      <c r="AC855" s="275">
        <v>0</v>
      </c>
      <c r="AD855" s="275">
        <v>0</v>
      </c>
      <c r="AE855" s="275">
        <v>0</v>
      </c>
      <c r="AF855" s="275">
        <v>0</v>
      </c>
      <c r="AG855" s="275">
        <v>0</v>
      </c>
      <c r="AH855" s="275">
        <v>0</v>
      </c>
      <c r="AI855" s="275">
        <v>0</v>
      </c>
      <c r="AJ855" s="275">
        <v>316840.15000000002</v>
      </c>
      <c r="AK855" s="275">
        <v>158420.07</v>
      </c>
      <c r="AL855" s="275">
        <v>0</v>
      </c>
    </row>
    <row r="856" spans="1:38" s="38" customFormat="1" ht="12" hidden="1" customHeight="1" x14ac:dyDescent="0.2">
      <c r="A856" s="249">
        <v>295</v>
      </c>
      <c r="B856" s="250" t="s">
        <v>1069</v>
      </c>
      <c r="C856" s="254">
        <v>23.239170332845539</v>
      </c>
      <c r="D856" s="284">
        <v>1990</v>
      </c>
      <c r="E856" s="277">
        <v>2025</v>
      </c>
      <c r="F856" s="254">
        <v>3397568.71</v>
      </c>
      <c r="G856" s="256">
        <v>18409429.02</v>
      </c>
      <c r="H856" s="258">
        <v>0</v>
      </c>
      <c r="I856" s="256">
        <v>0</v>
      </c>
      <c r="J856" s="256">
        <v>0</v>
      </c>
      <c r="K856" s="256">
        <v>0</v>
      </c>
      <c r="L856" s="256">
        <v>0</v>
      </c>
      <c r="M856" s="256">
        <v>0</v>
      </c>
      <c r="N856" s="258"/>
      <c r="O856" s="258">
        <v>0</v>
      </c>
      <c r="P856" s="258"/>
      <c r="Q856" s="258">
        <v>0</v>
      </c>
      <c r="R856" s="258"/>
      <c r="S856" s="258">
        <v>0</v>
      </c>
      <c r="T856" s="249">
        <v>0</v>
      </c>
      <c r="U856" s="258">
        <v>0</v>
      </c>
      <c r="V856" s="276" t="s">
        <v>234</v>
      </c>
      <c r="W856" s="258">
        <v>2083</v>
      </c>
      <c r="X856" s="258">
        <v>17581004.710000001</v>
      </c>
      <c r="Y856" s="275">
        <v>0</v>
      </c>
      <c r="Z856" s="275">
        <v>0</v>
      </c>
      <c r="AA856" s="275">
        <v>0</v>
      </c>
      <c r="AB856" s="275">
        <v>0</v>
      </c>
      <c r="AC856" s="275">
        <v>0</v>
      </c>
      <c r="AD856" s="275">
        <v>0</v>
      </c>
      <c r="AE856" s="275">
        <v>0</v>
      </c>
      <c r="AF856" s="275">
        <v>0</v>
      </c>
      <c r="AG856" s="275">
        <v>0</v>
      </c>
      <c r="AH856" s="275">
        <v>0</v>
      </c>
      <c r="AI856" s="275">
        <v>0</v>
      </c>
      <c r="AJ856" s="275">
        <v>552282.87</v>
      </c>
      <c r="AK856" s="275">
        <v>276141.44</v>
      </c>
      <c r="AL856" s="275">
        <v>0</v>
      </c>
    </row>
    <row r="857" spans="1:38" s="38" customFormat="1" ht="12" hidden="1" customHeight="1" x14ac:dyDescent="0.2">
      <c r="A857" s="249">
        <v>296</v>
      </c>
      <c r="B857" s="250" t="s">
        <v>1070</v>
      </c>
      <c r="C857" s="254">
        <v>17.650123035773987</v>
      </c>
      <c r="D857" s="284">
        <v>1988</v>
      </c>
      <c r="E857" s="277">
        <v>2025</v>
      </c>
      <c r="F857" s="254">
        <v>1488349.02</v>
      </c>
      <c r="G857" s="256">
        <v>6239585.6399999997</v>
      </c>
      <c r="H857" s="258">
        <v>0</v>
      </c>
      <c r="I857" s="256">
        <v>0</v>
      </c>
      <c r="J857" s="256">
        <v>0</v>
      </c>
      <c r="K857" s="256">
        <v>0</v>
      </c>
      <c r="L857" s="256">
        <v>0</v>
      </c>
      <c r="M857" s="256">
        <v>0</v>
      </c>
      <c r="N857" s="258"/>
      <c r="O857" s="258">
        <v>0</v>
      </c>
      <c r="P857" s="258"/>
      <c r="Q857" s="258">
        <v>0</v>
      </c>
      <c r="R857" s="258"/>
      <c r="S857" s="258">
        <v>0</v>
      </c>
      <c r="T857" s="249">
        <v>0</v>
      </c>
      <c r="U857" s="258">
        <v>0</v>
      </c>
      <c r="V857" s="276" t="s">
        <v>234</v>
      </c>
      <c r="W857" s="258">
        <v>706</v>
      </c>
      <c r="X857" s="258">
        <v>5958804.29</v>
      </c>
      <c r="Y857" s="275">
        <v>0</v>
      </c>
      <c r="Z857" s="275">
        <v>0</v>
      </c>
      <c r="AA857" s="275">
        <v>0</v>
      </c>
      <c r="AB857" s="275">
        <v>0</v>
      </c>
      <c r="AC857" s="275">
        <v>0</v>
      </c>
      <c r="AD857" s="275">
        <v>0</v>
      </c>
      <c r="AE857" s="275">
        <v>0</v>
      </c>
      <c r="AF857" s="275">
        <v>0</v>
      </c>
      <c r="AG857" s="275">
        <v>0</v>
      </c>
      <c r="AH857" s="275">
        <v>0</v>
      </c>
      <c r="AI857" s="275">
        <v>0</v>
      </c>
      <c r="AJ857" s="275">
        <v>187187.57</v>
      </c>
      <c r="AK857" s="275">
        <v>93593.78</v>
      </c>
      <c r="AL857" s="275">
        <v>0</v>
      </c>
    </row>
    <row r="858" spans="1:38" s="38" customFormat="1" ht="12" hidden="1" customHeight="1" x14ac:dyDescent="0.2">
      <c r="A858" s="249">
        <v>297</v>
      </c>
      <c r="B858" s="250" t="s">
        <v>1071</v>
      </c>
      <c r="C858" s="254">
        <v>23.94741495779806</v>
      </c>
      <c r="D858" s="284">
        <v>1995</v>
      </c>
      <c r="E858" s="277">
        <v>2025</v>
      </c>
      <c r="F858" s="254">
        <v>1477150.01</v>
      </c>
      <c r="G858" s="256">
        <v>8042525.4000000004</v>
      </c>
      <c r="H858" s="258">
        <v>0</v>
      </c>
      <c r="I858" s="256">
        <v>0</v>
      </c>
      <c r="J858" s="256">
        <v>0</v>
      </c>
      <c r="K858" s="256">
        <v>0</v>
      </c>
      <c r="L858" s="256">
        <v>0</v>
      </c>
      <c r="M858" s="256">
        <v>0</v>
      </c>
      <c r="N858" s="258"/>
      <c r="O858" s="258">
        <v>0</v>
      </c>
      <c r="P858" s="258"/>
      <c r="Q858" s="258">
        <v>0</v>
      </c>
      <c r="R858" s="258"/>
      <c r="S858" s="258">
        <v>0</v>
      </c>
      <c r="T858" s="249">
        <v>0</v>
      </c>
      <c r="U858" s="258">
        <v>0</v>
      </c>
      <c r="V858" s="276" t="s">
        <v>234</v>
      </c>
      <c r="W858" s="258">
        <v>910</v>
      </c>
      <c r="X858" s="258">
        <v>7680611.7599999998</v>
      </c>
      <c r="Y858" s="275">
        <v>0</v>
      </c>
      <c r="Z858" s="275">
        <v>0</v>
      </c>
      <c r="AA858" s="275">
        <v>0</v>
      </c>
      <c r="AB858" s="275">
        <v>0</v>
      </c>
      <c r="AC858" s="275">
        <v>0</v>
      </c>
      <c r="AD858" s="275">
        <v>0</v>
      </c>
      <c r="AE858" s="275">
        <v>0</v>
      </c>
      <c r="AF858" s="275">
        <v>0</v>
      </c>
      <c r="AG858" s="275">
        <v>0</v>
      </c>
      <c r="AH858" s="275">
        <v>0</v>
      </c>
      <c r="AI858" s="275">
        <v>0</v>
      </c>
      <c r="AJ858" s="275">
        <v>241275.76</v>
      </c>
      <c r="AK858" s="275">
        <v>120637.88</v>
      </c>
      <c r="AL858" s="275">
        <v>0</v>
      </c>
    </row>
    <row r="859" spans="1:38" s="38" customFormat="1" ht="12" hidden="1" customHeight="1" x14ac:dyDescent="0.2">
      <c r="A859" s="249">
        <v>298</v>
      </c>
      <c r="B859" s="250" t="s">
        <v>1072</v>
      </c>
      <c r="C859" s="254">
        <v>24.355806978619896</v>
      </c>
      <c r="D859" s="284">
        <v>1988</v>
      </c>
      <c r="E859" s="277">
        <v>2025</v>
      </c>
      <c r="F859" s="254">
        <v>2187784.61</v>
      </c>
      <c r="G859" s="256">
        <v>11639566.98</v>
      </c>
      <c r="H859" s="258">
        <v>0</v>
      </c>
      <c r="I859" s="256">
        <v>0</v>
      </c>
      <c r="J859" s="256">
        <v>0</v>
      </c>
      <c r="K859" s="256">
        <v>0</v>
      </c>
      <c r="L859" s="256">
        <v>0</v>
      </c>
      <c r="M859" s="256">
        <v>0</v>
      </c>
      <c r="N859" s="258"/>
      <c r="O859" s="258">
        <v>0</v>
      </c>
      <c r="P859" s="258"/>
      <c r="Q859" s="258">
        <v>0</v>
      </c>
      <c r="R859" s="258"/>
      <c r="S859" s="258">
        <v>0</v>
      </c>
      <c r="T859" s="249">
        <v>0</v>
      </c>
      <c r="U859" s="258">
        <v>0</v>
      </c>
      <c r="V859" s="276" t="s">
        <v>234</v>
      </c>
      <c r="W859" s="258">
        <v>1317</v>
      </c>
      <c r="X859" s="258">
        <v>11115786.470000001</v>
      </c>
      <c r="Y859" s="275">
        <v>0</v>
      </c>
      <c r="Z859" s="275">
        <v>0</v>
      </c>
      <c r="AA859" s="275">
        <v>0</v>
      </c>
      <c r="AB859" s="275">
        <v>0</v>
      </c>
      <c r="AC859" s="275">
        <v>0</v>
      </c>
      <c r="AD859" s="275">
        <v>0</v>
      </c>
      <c r="AE859" s="275">
        <v>0</v>
      </c>
      <c r="AF859" s="275">
        <v>0</v>
      </c>
      <c r="AG859" s="275">
        <v>0</v>
      </c>
      <c r="AH859" s="275">
        <v>0</v>
      </c>
      <c r="AI859" s="275">
        <v>0</v>
      </c>
      <c r="AJ859" s="275">
        <v>349187.01</v>
      </c>
      <c r="AK859" s="275">
        <v>174593.5</v>
      </c>
      <c r="AL859" s="275">
        <v>0</v>
      </c>
    </row>
    <row r="860" spans="1:38" s="38" customFormat="1" ht="12" hidden="1" customHeight="1" x14ac:dyDescent="0.2">
      <c r="A860" s="249">
        <v>299</v>
      </c>
      <c r="B860" s="250" t="s">
        <v>1073</v>
      </c>
      <c r="C860" s="254">
        <v>23.364057120429173</v>
      </c>
      <c r="D860" s="284">
        <v>1996</v>
      </c>
      <c r="E860" s="277">
        <v>2025</v>
      </c>
      <c r="F860" s="254">
        <v>2828584.89</v>
      </c>
      <c r="G860" s="256">
        <v>14317462.789999999</v>
      </c>
      <c r="H860" s="258">
        <v>0</v>
      </c>
      <c r="I860" s="256">
        <v>0</v>
      </c>
      <c r="J860" s="256">
        <v>0</v>
      </c>
      <c r="K860" s="256">
        <v>0</v>
      </c>
      <c r="L860" s="256">
        <v>0</v>
      </c>
      <c r="M860" s="256">
        <v>0</v>
      </c>
      <c r="N860" s="258"/>
      <c r="O860" s="258">
        <v>0</v>
      </c>
      <c r="P860" s="258"/>
      <c r="Q860" s="258">
        <v>0</v>
      </c>
      <c r="R860" s="258"/>
      <c r="S860" s="258">
        <v>0</v>
      </c>
      <c r="T860" s="249">
        <v>0</v>
      </c>
      <c r="U860" s="258">
        <v>0</v>
      </c>
      <c r="V860" s="276" t="s">
        <v>234</v>
      </c>
      <c r="W860" s="258">
        <v>1620</v>
      </c>
      <c r="X860" s="258">
        <v>13673176.970000001</v>
      </c>
      <c r="Y860" s="275">
        <v>0</v>
      </c>
      <c r="Z860" s="275">
        <v>0</v>
      </c>
      <c r="AA860" s="275">
        <v>0</v>
      </c>
      <c r="AB860" s="275">
        <v>0</v>
      </c>
      <c r="AC860" s="275">
        <v>0</v>
      </c>
      <c r="AD860" s="275">
        <v>0</v>
      </c>
      <c r="AE860" s="275">
        <v>0</v>
      </c>
      <c r="AF860" s="275">
        <v>0</v>
      </c>
      <c r="AG860" s="275">
        <v>0</v>
      </c>
      <c r="AH860" s="275">
        <v>0</v>
      </c>
      <c r="AI860" s="275">
        <v>0</v>
      </c>
      <c r="AJ860" s="275">
        <v>429523.88</v>
      </c>
      <c r="AK860" s="275">
        <v>214761.94</v>
      </c>
      <c r="AL860" s="275">
        <v>0</v>
      </c>
    </row>
    <row r="861" spans="1:38" s="38" customFormat="1" ht="12" hidden="1" customHeight="1" x14ac:dyDescent="0.2">
      <c r="A861" s="249">
        <v>300</v>
      </c>
      <c r="B861" s="250" t="s">
        <v>1074</v>
      </c>
      <c r="C861" s="254">
        <v>23.135942420600934</v>
      </c>
      <c r="D861" s="284">
        <v>1997</v>
      </c>
      <c r="E861" s="277">
        <v>2025</v>
      </c>
      <c r="F861" s="254">
        <v>2263519.31</v>
      </c>
      <c r="G861" s="256">
        <v>12717795.66</v>
      </c>
      <c r="H861" s="258">
        <v>0</v>
      </c>
      <c r="I861" s="256">
        <v>0</v>
      </c>
      <c r="J861" s="256">
        <v>0</v>
      </c>
      <c r="K861" s="256">
        <v>0</v>
      </c>
      <c r="L861" s="256">
        <v>0</v>
      </c>
      <c r="M861" s="256">
        <v>0</v>
      </c>
      <c r="N861" s="258"/>
      <c r="O861" s="258">
        <v>0</v>
      </c>
      <c r="P861" s="258"/>
      <c r="Q861" s="258">
        <v>0</v>
      </c>
      <c r="R861" s="258"/>
      <c r="S861" s="258">
        <v>0</v>
      </c>
      <c r="T861" s="249">
        <v>0</v>
      </c>
      <c r="U861" s="258">
        <v>0</v>
      </c>
      <c r="V861" s="276" t="s">
        <v>234</v>
      </c>
      <c r="W861" s="258">
        <v>1439</v>
      </c>
      <c r="X861" s="258">
        <v>12145494.859999999</v>
      </c>
      <c r="Y861" s="275">
        <v>0</v>
      </c>
      <c r="Z861" s="275">
        <v>0</v>
      </c>
      <c r="AA861" s="275">
        <v>0</v>
      </c>
      <c r="AB861" s="275">
        <v>0</v>
      </c>
      <c r="AC861" s="275">
        <v>0</v>
      </c>
      <c r="AD861" s="275">
        <v>0</v>
      </c>
      <c r="AE861" s="275">
        <v>0</v>
      </c>
      <c r="AF861" s="275">
        <v>0</v>
      </c>
      <c r="AG861" s="275">
        <v>0</v>
      </c>
      <c r="AH861" s="275">
        <v>0</v>
      </c>
      <c r="AI861" s="275">
        <v>0</v>
      </c>
      <c r="AJ861" s="275">
        <v>381533.87</v>
      </c>
      <c r="AK861" s="275">
        <v>190766.93</v>
      </c>
      <c r="AL861" s="275">
        <v>0</v>
      </c>
    </row>
    <row r="862" spans="1:38" s="38" customFormat="1" ht="12" hidden="1" customHeight="1" x14ac:dyDescent="0.2">
      <c r="A862" s="249">
        <v>301</v>
      </c>
      <c r="B862" s="250" t="s">
        <v>1075</v>
      </c>
      <c r="C862" s="254">
        <v>14.035526621315194</v>
      </c>
      <c r="D862" s="284">
        <v>1969</v>
      </c>
      <c r="E862" s="277">
        <v>2025</v>
      </c>
      <c r="F862" s="254">
        <v>610429.39</v>
      </c>
      <c r="G862" s="256">
        <v>2157846.2000000002</v>
      </c>
      <c r="H862" s="258">
        <v>0</v>
      </c>
      <c r="I862" s="256">
        <v>0</v>
      </c>
      <c r="J862" s="256">
        <v>0</v>
      </c>
      <c r="K862" s="256">
        <v>0</v>
      </c>
      <c r="L862" s="256">
        <v>0</v>
      </c>
      <c r="M862" s="256">
        <v>0</v>
      </c>
      <c r="N862" s="258"/>
      <c r="O862" s="258">
        <v>0</v>
      </c>
      <c r="P862" s="258"/>
      <c r="Q862" s="258">
        <v>0</v>
      </c>
      <c r="R862" s="258"/>
      <c r="S862" s="258">
        <v>0</v>
      </c>
      <c r="T862" s="249">
        <v>0</v>
      </c>
      <c r="U862" s="258">
        <v>0</v>
      </c>
      <c r="V862" s="276" t="s">
        <v>235</v>
      </c>
      <c r="W862" s="258">
        <v>284</v>
      </c>
      <c r="X862" s="258">
        <v>2060743.12</v>
      </c>
      <c r="Y862" s="275">
        <v>0</v>
      </c>
      <c r="Z862" s="275">
        <v>0</v>
      </c>
      <c r="AA862" s="275">
        <v>0</v>
      </c>
      <c r="AB862" s="275">
        <v>0</v>
      </c>
      <c r="AC862" s="275">
        <v>0</v>
      </c>
      <c r="AD862" s="275">
        <v>0</v>
      </c>
      <c r="AE862" s="275">
        <v>0</v>
      </c>
      <c r="AF862" s="275">
        <v>0</v>
      </c>
      <c r="AG862" s="275">
        <v>0</v>
      </c>
      <c r="AH862" s="275">
        <v>0</v>
      </c>
      <c r="AI862" s="275">
        <v>0</v>
      </c>
      <c r="AJ862" s="275">
        <v>64735.39</v>
      </c>
      <c r="AK862" s="275">
        <v>32367.69</v>
      </c>
      <c r="AL862" s="275">
        <v>0</v>
      </c>
    </row>
    <row r="863" spans="1:38" s="38" customFormat="1" ht="12" hidden="1" customHeight="1" x14ac:dyDescent="0.2">
      <c r="A863" s="249">
        <v>302</v>
      </c>
      <c r="B863" s="250" t="s">
        <v>1076</v>
      </c>
      <c r="C863" s="254">
        <v>32.091440076376216</v>
      </c>
      <c r="D863" s="284">
        <v>1962</v>
      </c>
      <c r="E863" s="277">
        <v>2025</v>
      </c>
      <c r="F863" s="254">
        <v>664608.75</v>
      </c>
      <c r="G863" s="256">
        <v>4368878.75</v>
      </c>
      <c r="H863" s="258">
        <v>0</v>
      </c>
      <c r="I863" s="256">
        <v>0</v>
      </c>
      <c r="J863" s="256">
        <v>0</v>
      </c>
      <c r="K863" s="256">
        <v>0</v>
      </c>
      <c r="L863" s="256">
        <v>0</v>
      </c>
      <c r="M863" s="256">
        <v>0</v>
      </c>
      <c r="N863" s="258"/>
      <c r="O863" s="258">
        <v>0</v>
      </c>
      <c r="P863" s="258"/>
      <c r="Q863" s="258">
        <v>0</v>
      </c>
      <c r="R863" s="258"/>
      <c r="S863" s="258">
        <v>0</v>
      </c>
      <c r="T863" s="249">
        <v>0</v>
      </c>
      <c r="U863" s="258">
        <v>0</v>
      </c>
      <c r="V863" s="276" t="s">
        <v>235</v>
      </c>
      <c r="W863" s="258">
        <v>575</v>
      </c>
      <c r="X863" s="258">
        <v>4172279.21</v>
      </c>
      <c r="Y863" s="275">
        <v>0</v>
      </c>
      <c r="Z863" s="275">
        <v>0</v>
      </c>
      <c r="AA863" s="275">
        <v>0</v>
      </c>
      <c r="AB863" s="275">
        <v>0</v>
      </c>
      <c r="AC863" s="275">
        <v>0</v>
      </c>
      <c r="AD863" s="275">
        <v>0</v>
      </c>
      <c r="AE863" s="275">
        <v>0</v>
      </c>
      <c r="AF863" s="275">
        <v>0</v>
      </c>
      <c r="AG863" s="275">
        <v>0</v>
      </c>
      <c r="AH863" s="275">
        <v>0</v>
      </c>
      <c r="AI863" s="275">
        <v>0</v>
      </c>
      <c r="AJ863" s="275">
        <v>131066.36</v>
      </c>
      <c r="AK863" s="275">
        <v>65533.18</v>
      </c>
      <c r="AL863" s="275">
        <v>0</v>
      </c>
    </row>
    <row r="864" spans="1:38" s="38" customFormat="1" ht="12" hidden="1" customHeight="1" x14ac:dyDescent="0.2">
      <c r="A864" s="249">
        <v>303</v>
      </c>
      <c r="B864" s="250" t="s">
        <v>1077</v>
      </c>
      <c r="C864" s="254">
        <v>55.332915557844736</v>
      </c>
      <c r="D864" s="284">
        <v>1955</v>
      </c>
      <c r="E864" s="277">
        <v>2025</v>
      </c>
      <c r="F864" s="254">
        <v>588045.17000000004</v>
      </c>
      <c r="G864" s="256">
        <v>6002459.4900000002</v>
      </c>
      <c r="H864" s="258">
        <v>0</v>
      </c>
      <c r="I864" s="256">
        <v>0</v>
      </c>
      <c r="J864" s="256">
        <v>0</v>
      </c>
      <c r="K864" s="256">
        <v>0</v>
      </c>
      <c r="L864" s="256">
        <v>0</v>
      </c>
      <c r="M864" s="256">
        <v>0</v>
      </c>
      <c r="N864" s="258"/>
      <c r="O864" s="258">
        <v>0</v>
      </c>
      <c r="P864" s="258"/>
      <c r="Q864" s="258">
        <v>0</v>
      </c>
      <c r="R864" s="258"/>
      <c r="S864" s="258">
        <v>0</v>
      </c>
      <c r="T864" s="249">
        <v>0</v>
      </c>
      <c r="U864" s="258">
        <v>0</v>
      </c>
      <c r="V864" s="276" t="s">
        <v>235</v>
      </c>
      <c r="W864" s="258">
        <v>790</v>
      </c>
      <c r="X864" s="258">
        <v>5732348.8200000003</v>
      </c>
      <c r="Y864" s="275">
        <v>0</v>
      </c>
      <c r="Z864" s="275">
        <v>0</v>
      </c>
      <c r="AA864" s="275">
        <v>0</v>
      </c>
      <c r="AB864" s="275">
        <v>0</v>
      </c>
      <c r="AC864" s="275">
        <v>0</v>
      </c>
      <c r="AD864" s="275">
        <v>0</v>
      </c>
      <c r="AE864" s="275">
        <v>0</v>
      </c>
      <c r="AF864" s="275">
        <v>0</v>
      </c>
      <c r="AG864" s="275">
        <v>0</v>
      </c>
      <c r="AH864" s="275">
        <v>0</v>
      </c>
      <c r="AI864" s="275">
        <v>0</v>
      </c>
      <c r="AJ864" s="275">
        <v>180073.78</v>
      </c>
      <c r="AK864" s="275">
        <v>90036.89</v>
      </c>
      <c r="AL864" s="275">
        <v>0</v>
      </c>
    </row>
    <row r="865" spans="1:38" s="38" customFormat="1" ht="12" hidden="1" customHeight="1" x14ac:dyDescent="0.2">
      <c r="A865" s="249">
        <v>304</v>
      </c>
      <c r="B865" s="250" t="s">
        <v>1078</v>
      </c>
      <c r="C865" s="254">
        <v>72.855442766345121</v>
      </c>
      <c r="D865" s="284">
        <v>1972</v>
      </c>
      <c r="E865" s="277">
        <v>2025</v>
      </c>
      <c r="F865" s="254">
        <v>1590310.58</v>
      </c>
      <c r="G865" s="256">
        <v>23862438</v>
      </c>
      <c r="H865" s="258">
        <v>0</v>
      </c>
      <c r="I865" s="256">
        <v>0</v>
      </c>
      <c r="J865" s="256">
        <v>0</v>
      </c>
      <c r="K865" s="256">
        <v>0</v>
      </c>
      <c r="L865" s="256">
        <v>0</v>
      </c>
      <c r="M865" s="256">
        <v>0</v>
      </c>
      <c r="N865" s="258"/>
      <c r="O865" s="258">
        <v>0</v>
      </c>
      <c r="P865" s="258"/>
      <c r="Q865" s="258">
        <v>0</v>
      </c>
      <c r="R865" s="258"/>
      <c r="S865" s="258">
        <v>0</v>
      </c>
      <c r="T865" s="249">
        <v>0</v>
      </c>
      <c r="U865" s="258">
        <v>0</v>
      </c>
      <c r="V865" s="276" t="s">
        <v>234</v>
      </c>
      <c r="W865" s="258">
        <v>2700</v>
      </c>
      <c r="X865" s="258">
        <v>22788628.289999999</v>
      </c>
      <c r="Y865" s="275">
        <v>0</v>
      </c>
      <c r="Z865" s="275">
        <v>0</v>
      </c>
      <c r="AA865" s="275">
        <v>0</v>
      </c>
      <c r="AB865" s="275">
        <v>0</v>
      </c>
      <c r="AC865" s="275">
        <v>0</v>
      </c>
      <c r="AD865" s="275">
        <v>0</v>
      </c>
      <c r="AE865" s="275">
        <v>0</v>
      </c>
      <c r="AF865" s="275">
        <v>0</v>
      </c>
      <c r="AG865" s="275">
        <v>0</v>
      </c>
      <c r="AH865" s="275">
        <v>0</v>
      </c>
      <c r="AI865" s="275">
        <v>0</v>
      </c>
      <c r="AJ865" s="275">
        <v>715873.14</v>
      </c>
      <c r="AK865" s="275">
        <v>357936.57</v>
      </c>
      <c r="AL865" s="275">
        <v>0</v>
      </c>
    </row>
    <row r="866" spans="1:38" s="38" customFormat="1" ht="12" hidden="1" customHeight="1" x14ac:dyDescent="0.2">
      <c r="A866" s="249">
        <v>305</v>
      </c>
      <c r="B866" s="250" t="s">
        <v>1079</v>
      </c>
      <c r="C866" s="254">
        <v>47.063800990932776</v>
      </c>
      <c r="D866" s="284">
        <v>1977</v>
      </c>
      <c r="E866" s="277">
        <v>2025</v>
      </c>
      <c r="F866" s="254">
        <v>2225179.1800000002</v>
      </c>
      <c r="G866" s="256">
        <v>16644492.4</v>
      </c>
      <c r="H866" s="258">
        <v>0</v>
      </c>
      <c r="I866" s="256">
        <v>0</v>
      </c>
      <c r="J866" s="256">
        <v>0</v>
      </c>
      <c r="K866" s="256">
        <v>0</v>
      </c>
      <c r="L866" s="256">
        <v>0</v>
      </c>
      <c r="M866" s="256">
        <v>0</v>
      </c>
      <c r="N866" s="258"/>
      <c r="O866" s="258">
        <v>0</v>
      </c>
      <c r="P866" s="258"/>
      <c r="Q866" s="258">
        <v>0</v>
      </c>
      <c r="R866" s="258"/>
      <c r="S866" s="258">
        <v>0</v>
      </c>
      <c r="T866" s="249">
        <v>0</v>
      </c>
      <c r="U866" s="258">
        <v>0</v>
      </c>
      <c r="V866" s="276" t="s">
        <v>234</v>
      </c>
      <c r="W866" s="258">
        <v>1883.3</v>
      </c>
      <c r="X866" s="258">
        <v>15895490.24</v>
      </c>
      <c r="Y866" s="275">
        <v>0</v>
      </c>
      <c r="Z866" s="275">
        <v>0</v>
      </c>
      <c r="AA866" s="275">
        <v>0</v>
      </c>
      <c r="AB866" s="275">
        <v>0</v>
      </c>
      <c r="AC866" s="275">
        <v>0</v>
      </c>
      <c r="AD866" s="275">
        <v>0</v>
      </c>
      <c r="AE866" s="275">
        <v>0</v>
      </c>
      <c r="AF866" s="275">
        <v>0</v>
      </c>
      <c r="AG866" s="275">
        <v>0</v>
      </c>
      <c r="AH866" s="275">
        <v>0</v>
      </c>
      <c r="AI866" s="275">
        <v>0</v>
      </c>
      <c r="AJ866" s="275">
        <v>499334.77</v>
      </c>
      <c r="AK866" s="275">
        <v>249667.39</v>
      </c>
      <c r="AL866" s="275">
        <v>0</v>
      </c>
    </row>
    <row r="867" spans="1:38" s="38" customFormat="1" ht="12" hidden="1" customHeight="1" x14ac:dyDescent="0.2">
      <c r="A867" s="249">
        <v>306</v>
      </c>
      <c r="B867" s="250" t="s">
        <v>1081</v>
      </c>
      <c r="C867" s="254">
        <v>61.636952705183404</v>
      </c>
      <c r="D867" s="284">
        <v>1960</v>
      </c>
      <c r="E867" s="277">
        <v>2025</v>
      </c>
      <c r="F867" s="254">
        <v>957359.56</v>
      </c>
      <c r="G867" s="256">
        <v>8344178.5199999996</v>
      </c>
      <c r="H867" s="258">
        <v>0</v>
      </c>
      <c r="I867" s="256">
        <v>0</v>
      </c>
      <c r="J867" s="256">
        <v>0</v>
      </c>
      <c r="K867" s="256">
        <v>0</v>
      </c>
      <c r="L867" s="256">
        <v>0</v>
      </c>
      <c r="M867" s="256">
        <v>0</v>
      </c>
      <c r="N867" s="258"/>
      <c r="O867" s="258">
        <v>0</v>
      </c>
      <c r="P867" s="258"/>
      <c r="Q867" s="258">
        <v>0</v>
      </c>
      <c r="R867" s="258"/>
      <c r="S867" s="258">
        <v>0</v>
      </c>
      <c r="T867" s="249">
        <v>0</v>
      </c>
      <c r="U867" s="258">
        <v>0</v>
      </c>
      <c r="V867" s="276" t="s">
        <v>235</v>
      </c>
      <c r="W867" s="258">
        <v>1098.2</v>
      </c>
      <c r="X867" s="258">
        <v>7968690.4800000004</v>
      </c>
      <c r="Y867" s="275">
        <v>0</v>
      </c>
      <c r="Z867" s="275">
        <v>0</v>
      </c>
      <c r="AA867" s="275">
        <v>0</v>
      </c>
      <c r="AB867" s="275">
        <v>0</v>
      </c>
      <c r="AC867" s="275">
        <v>0</v>
      </c>
      <c r="AD867" s="275">
        <v>0</v>
      </c>
      <c r="AE867" s="275">
        <v>0</v>
      </c>
      <c r="AF867" s="275">
        <v>0</v>
      </c>
      <c r="AG867" s="275">
        <v>0</v>
      </c>
      <c r="AH867" s="275">
        <v>0</v>
      </c>
      <c r="AI867" s="275">
        <v>0</v>
      </c>
      <c r="AJ867" s="275">
        <v>250325.36</v>
      </c>
      <c r="AK867" s="275">
        <v>125162.68</v>
      </c>
      <c r="AL867" s="275">
        <v>0</v>
      </c>
    </row>
    <row r="868" spans="1:38" s="38" customFormat="1" ht="12" hidden="1" customHeight="1" x14ac:dyDescent="0.2">
      <c r="A868" s="249">
        <v>307</v>
      </c>
      <c r="B868" s="250" t="s">
        <v>1082</v>
      </c>
      <c r="C868" s="254">
        <v>143.04568841544605</v>
      </c>
      <c r="D868" s="284">
        <v>1953</v>
      </c>
      <c r="E868" s="277">
        <v>2025</v>
      </c>
      <c r="F868" s="254">
        <v>138694.69</v>
      </c>
      <c r="G868" s="256">
        <v>4972923.7300000004</v>
      </c>
      <c r="H868" s="258">
        <v>0</v>
      </c>
      <c r="I868" s="256">
        <v>0</v>
      </c>
      <c r="J868" s="256">
        <v>0</v>
      </c>
      <c r="K868" s="256">
        <v>0</v>
      </c>
      <c r="L868" s="256">
        <v>0</v>
      </c>
      <c r="M868" s="256">
        <v>0</v>
      </c>
      <c r="N868" s="258"/>
      <c r="O868" s="258">
        <v>0</v>
      </c>
      <c r="P868" s="258"/>
      <c r="Q868" s="258">
        <v>0</v>
      </c>
      <c r="R868" s="258"/>
      <c r="S868" s="258">
        <v>0</v>
      </c>
      <c r="T868" s="249">
        <v>0</v>
      </c>
      <c r="U868" s="258">
        <v>0</v>
      </c>
      <c r="V868" s="276" t="s">
        <v>235</v>
      </c>
      <c r="W868" s="258">
        <v>654.5</v>
      </c>
      <c r="X868" s="258">
        <v>4749142.16</v>
      </c>
      <c r="Y868" s="275">
        <v>0</v>
      </c>
      <c r="Z868" s="275">
        <v>0</v>
      </c>
      <c r="AA868" s="275">
        <v>0</v>
      </c>
      <c r="AB868" s="275">
        <v>0</v>
      </c>
      <c r="AC868" s="275">
        <v>0</v>
      </c>
      <c r="AD868" s="275">
        <v>0</v>
      </c>
      <c r="AE868" s="275">
        <v>0</v>
      </c>
      <c r="AF868" s="275">
        <v>0</v>
      </c>
      <c r="AG868" s="275">
        <v>0</v>
      </c>
      <c r="AH868" s="275">
        <v>0</v>
      </c>
      <c r="AI868" s="275">
        <v>0</v>
      </c>
      <c r="AJ868" s="275">
        <v>149187.71</v>
      </c>
      <c r="AK868" s="275">
        <v>74593.86</v>
      </c>
      <c r="AL868" s="275">
        <v>0</v>
      </c>
    </row>
    <row r="869" spans="1:38" s="38" customFormat="1" ht="12" hidden="1" customHeight="1" x14ac:dyDescent="0.2">
      <c r="A869" s="249">
        <v>308</v>
      </c>
      <c r="B869" s="250" t="s">
        <v>1085</v>
      </c>
      <c r="C869" s="254">
        <v>141.90945407186902</v>
      </c>
      <c r="D869" s="284">
        <v>1953</v>
      </c>
      <c r="E869" s="277">
        <v>2025</v>
      </c>
      <c r="F869" s="254">
        <v>164223.44</v>
      </c>
      <c r="G869" s="256">
        <v>4969504.6100000003</v>
      </c>
      <c r="H869" s="258">
        <v>0</v>
      </c>
      <c r="I869" s="256">
        <v>0</v>
      </c>
      <c r="J869" s="256">
        <v>0</v>
      </c>
      <c r="K869" s="256">
        <v>0</v>
      </c>
      <c r="L869" s="256">
        <v>0</v>
      </c>
      <c r="M869" s="256">
        <v>0</v>
      </c>
      <c r="N869" s="258"/>
      <c r="O869" s="258">
        <v>0</v>
      </c>
      <c r="P869" s="258"/>
      <c r="Q869" s="258">
        <v>0</v>
      </c>
      <c r="R869" s="258"/>
      <c r="S869" s="258">
        <v>0</v>
      </c>
      <c r="T869" s="249">
        <v>0</v>
      </c>
      <c r="U869" s="258">
        <v>0</v>
      </c>
      <c r="V869" s="276" t="s">
        <v>235</v>
      </c>
      <c r="W869" s="258">
        <v>654.04999999999995</v>
      </c>
      <c r="X869" s="258">
        <v>4745876.9000000004</v>
      </c>
      <c r="Y869" s="275">
        <v>0</v>
      </c>
      <c r="Z869" s="275">
        <v>0</v>
      </c>
      <c r="AA869" s="275">
        <v>0</v>
      </c>
      <c r="AB869" s="275">
        <v>0</v>
      </c>
      <c r="AC869" s="275">
        <v>0</v>
      </c>
      <c r="AD869" s="275">
        <v>0</v>
      </c>
      <c r="AE869" s="275">
        <v>0</v>
      </c>
      <c r="AF869" s="275">
        <v>0</v>
      </c>
      <c r="AG869" s="275">
        <v>0</v>
      </c>
      <c r="AH869" s="275">
        <v>0</v>
      </c>
      <c r="AI869" s="275">
        <v>0</v>
      </c>
      <c r="AJ869" s="275">
        <v>149085.14000000001</v>
      </c>
      <c r="AK869" s="275">
        <v>74542.570000000007</v>
      </c>
      <c r="AL869" s="275">
        <v>0</v>
      </c>
    </row>
    <row r="870" spans="1:38" s="38" customFormat="1" ht="12" hidden="1" customHeight="1" x14ac:dyDescent="0.2">
      <c r="A870" s="249">
        <v>309</v>
      </c>
      <c r="B870" s="250" t="s">
        <v>1086</v>
      </c>
      <c r="C870" s="254">
        <v>63.121982751566925</v>
      </c>
      <c r="D870" s="284">
        <v>1954</v>
      </c>
      <c r="E870" s="277">
        <v>2025</v>
      </c>
      <c r="F870" s="254">
        <v>193039.51</v>
      </c>
      <c r="G870" s="256">
        <v>2507356.5099999998</v>
      </c>
      <c r="H870" s="258">
        <v>0</v>
      </c>
      <c r="I870" s="256">
        <v>0</v>
      </c>
      <c r="J870" s="256">
        <v>0</v>
      </c>
      <c r="K870" s="256">
        <v>0</v>
      </c>
      <c r="L870" s="256">
        <v>0</v>
      </c>
      <c r="M870" s="256">
        <v>0</v>
      </c>
      <c r="N870" s="258"/>
      <c r="O870" s="258">
        <v>0</v>
      </c>
      <c r="P870" s="258"/>
      <c r="Q870" s="258">
        <v>0</v>
      </c>
      <c r="R870" s="258"/>
      <c r="S870" s="258">
        <v>0</v>
      </c>
      <c r="T870" s="249">
        <v>0</v>
      </c>
      <c r="U870" s="258">
        <v>0</v>
      </c>
      <c r="V870" s="276" t="s">
        <v>235</v>
      </c>
      <c r="W870" s="258">
        <v>330</v>
      </c>
      <c r="X870" s="258">
        <v>2394525.46</v>
      </c>
      <c r="Y870" s="275">
        <v>0</v>
      </c>
      <c r="Z870" s="275">
        <v>0</v>
      </c>
      <c r="AA870" s="275">
        <v>0</v>
      </c>
      <c r="AB870" s="275">
        <v>0</v>
      </c>
      <c r="AC870" s="275">
        <v>0</v>
      </c>
      <c r="AD870" s="275">
        <v>0</v>
      </c>
      <c r="AE870" s="275">
        <v>0</v>
      </c>
      <c r="AF870" s="275">
        <v>0</v>
      </c>
      <c r="AG870" s="275">
        <v>0</v>
      </c>
      <c r="AH870" s="275">
        <v>0</v>
      </c>
      <c r="AI870" s="275">
        <v>0</v>
      </c>
      <c r="AJ870" s="275">
        <v>75220.7</v>
      </c>
      <c r="AK870" s="275">
        <v>37610.35</v>
      </c>
      <c r="AL870" s="275">
        <v>0</v>
      </c>
    </row>
    <row r="871" spans="1:38" s="38" customFormat="1" ht="12" hidden="1" customHeight="1" x14ac:dyDescent="0.2">
      <c r="A871" s="249">
        <v>310</v>
      </c>
      <c r="B871" s="250" t="s">
        <v>1087</v>
      </c>
      <c r="C871" s="254">
        <v>72.094105172344612</v>
      </c>
      <c r="D871" s="284">
        <v>1962</v>
      </c>
      <c r="E871" s="277">
        <v>2025</v>
      </c>
      <c r="F871" s="254">
        <v>258896.96</v>
      </c>
      <c r="G871" s="256">
        <v>3852211.35</v>
      </c>
      <c r="H871" s="258">
        <v>0</v>
      </c>
      <c r="I871" s="256">
        <v>0</v>
      </c>
      <c r="J871" s="256">
        <v>0</v>
      </c>
      <c r="K871" s="256">
        <v>0</v>
      </c>
      <c r="L871" s="256">
        <v>0</v>
      </c>
      <c r="M871" s="256">
        <v>0</v>
      </c>
      <c r="N871" s="258"/>
      <c r="O871" s="258">
        <v>0</v>
      </c>
      <c r="P871" s="258"/>
      <c r="Q871" s="258">
        <v>0</v>
      </c>
      <c r="R871" s="258"/>
      <c r="S871" s="258">
        <v>0</v>
      </c>
      <c r="T871" s="249">
        <v>0</v>
      </c>
      <c r="U871" s="258">
        <v>0</v>
      </c>
      <c r="V871" s="276" t="s">
        <v>235</v>
      </c>
      <c r="W871" s="258">
        <v>507</v>
      </c>
      <c r="X871" s="258">
        <v>3678861.84</v>
      </c>
      <c r="Y871" s="275">
        <v>0</v>
      </c>
      <c r="Z871" s="275">
        <v>0</v>
      </c>
      <c r="AA871" s="275">
        <v>0</v>
      </c>
      <c r="AB871" s="275">
        <v>0</v>
      </c>
      <c r="AC871" s="275">
        <v>0</v>
      </c>
      <c r="AD871" s="275">
        <v>0</v>
      </c>
      <c r="AE871" s="275">
        <v>0</v>
      </c>
      <c r="AF871" s="275">
        <v>0</v>
      </c>
      <c r="AG871" s="275">
        <v>0</v>
      </c>
      <c r="AH871" s="275">
        <v>0</v>
      </c>
      <c r="AI871" s="275">
        <v>0</v>
      </c>
      <c r="AJ871" s="275">
        <v>115566.34</v>
      </c>
      <c r="AK871" s="275">
        <v>57783.17</v>
      </c>
      <c r="AL871" s="275">
        <v>0</v>
      </c>
    </row>
    <row r="872" spans="1:38" s="38" customFormat="1" ht="12" hidden="1" customHeight="1" x14ac:dyDescent="0.2">
      <c r="A872" s="249">
        <v>311</v>
      </c>
      <c r="B872" s="250" t="s">
        <v>1088</v>
      </c>
      <c r="C872" s="254">
        <v>80.788428029987742</v>
      </c>
      <c r="D872" s="284">
        <v>1957</v>
      </c>
      <c r="E872" s="277">
        <v>2025</v>
      </c>
      <c r="F872" s="254">
        <v>195874.4</v>
      </c>
      <c r="G872" s="256">
        <v>3107602.45</v>
      </c>
      <c r="H872" s="258">
        <v>0</v>
      </c>
      <c r="I872" s="256">
        <v>0</v>
      </c>
      <c r="J872" s="256">
        <v>0</v>
      </c>
      <c r="K872" s="256">
        <v>0</v>
      </c>
      <c r="L872" s="256">
        <v>0</v>
      </c>
      <c r="M872" s="256">
        <v>0</v>
      </c>
      <c r="N872" s="258"/>
      <c r="O872" s="258">
        <v>0</v>
      </c>
      <c r="P872" s="258"/>
      <c r="Q872" s="258">
        <v>0</v>
      </c>
      <c r="R872" s="258"/>
      <c r="S872" s="258">
        <v>0</v>
      </c>
      <c r="T872" s="249">
        <v>0</v>
      </c>
      <c r="U872" s="258">
        <v>0</v>
      </c>
      <c r="V872" s="276" t="s">
        <v>235</v>
      </c>
      <c r="W872" s="258">
        <v>409</v>
      </c>
      <c r="X872" s="258">
        <v>2967760.34</v>
      </c>
      <c r="Y872" s="275">
        <v>0</v>
      </c>
      <c r="Z872" s="275">
        <v>0</v>
      </c>
      <c r="AA872" s="275">
        <v>0</v>
      </c>
      <c r="AB872" s="275">
        <v>0</v>
      </c>
      <c r="AC872" s="275">
        <v>0</v>
      </c>
      <c r="AD872" s="275">
        <v>0</v>
      </c>
      <c r="AE872" s="275">
        <v>0</v>
      </c>
      <c r="AF872" s="275">
        <v>0</v>
      </c>
      <c r="AG872" s="275">
        <v>0</v>
      </c>
      <c r="AH872" s="275">
        <v>0</v>
      </c>
      <c r="AI872" s="275">
        <v>0</v>
      </c>
      <c r="AJ872" s="275">
        <v>93228.07</v>
      </c>
      <c r="AK872" s="275">
        <v>46614.04</v>
      </c>
      <c r="AL872" s="275">
        <v>0</v>
      </c>
    </row>
    <row r="873" spans="1:38" s="38" customFormat="1" ht="12" hidden="1" customHeight="1" x14ac:dyDescent="0.2">
      <c r="A873" s="249">
        <v>312</v>
      </c>
      <c r="B873" s="250" t="s">
        <v>1089</v>
      </c>
      <c r="C873" s="254">
        <v>85.263127782259275</v>
      </c>
      <c r="D873" s="284">
        <v>1956</v>
      </c>
      <c r="E873" s="277">
        <v>2025</v>
      </c>
      <c r="F873" s="254">
        <v>109397.34</v>
      </c>
      <c r="G873" s="256">
        <v>2963239.49</v>
      </c>
      <c r="H873" s="258">
        <v>0</v>
      </c>
      <c r="I873" s="256">
        <v>0</v>
      </c>
      <c r="J873" s="256">
        <v>0</v>
      </c>
      <c r="K873" s="256">
        <v>0</v>
      </c>
      <c r="L873" s="256">
        <v>0</v>
      </c>
      <c r="M873" s="256">
        <v>0</v>
      </c>
      <c r="N873" s="258"/>
      <c r="O873" s="258">
        <v>0</v>
      </c>
      <c r="P873" s="258"/>
      <c r="Q873" s="258">
        <v>0</v>
      </c>
      <c r="R873" s="258"/>
      <c r="S873" s="258">
        <v>0</v>
      </c>
      <c r="T873" s="249">
        <v>0</v>
      </c>
      <c r="U873" s="258">
        <v>0</v>
      </c>
      <c r="V873" s="276" t="s">
        <v>235</v>
      </c>
      <c r="W873" s="258">
        <v>390</v>
      </c>
      <c r="X873" s="258">
        <v>2829893.72</v>
      </c>
      <c r="Y873" s="275">
        <v>0</v>
      </c>
      <c r="Z873" s="275">
        <v>0</v>
      </c>
      <c r="AA873" s="275">
        <v>0</v>
      </c>
      <c r="AB873" s="275">
        <v>0</v>
      </c>
      <c r="AC873" s="275">
        <v>0</v>
      </c>
      <c r="AD873" s="275">
        <v>0</v>
      </c>
      <c r="AE873" s="275">
        <v>0</v>
      </c>
      <c r="AF873" s="275">
        <v>0</v>
      </c>
      <c r="AG873" s="275">
        <v>0</v>
      </c>
      <c r="AH873" s="275">
        <v>0</v>
      </c>
      <c r="AI873" s="275">
        <v>0</v>
      </c>
      <c r="AJ873" s="275">
        <v>88897.18</v>
      </c>
      <c r="AK873" s="275">
        <v>44448.59</v>
      </c>
      <c r="AL873" s="275">
        <v>0</v>
      </c>
    </row>
    <row r="874" spans="1:38" s="38" customFormat="1" ht="12" hidden="1" customHeight="1" x14ac:dyDescent="0.2">
      <c r="A874" s="249">
        <v>313</v>
      </c>
      <c r="B874" s="250" t="s">
        <v>1090</v>
      </c>
      <c r="C874" s="254">
        <v>22.571730246426377</v>
      </c>
      <c r="D874" s="284">
        <v>1955</v>
      </c>
      <c r="E874" s="277">
        <v>2025</v>
      </c>
      <c r="F874" s="254">
        <v>144168.5</v>
      </c>
      <c r="G874" s="256">
        <v>916324.82</v>
      </c>
      <c r="H874" s="258">
        <v>0</v>
      </c>
      <c r="I874" s="256">
        <v>0</v>
      </c>
      <c r="J874" s="256">
        <v>0</v>
      </c>
      <c r="K874" s="256">
        <v>0</v>
      </c>
      <c r="L874" s="256">
        <v>0</v>
      </c>
      <c r="M874" s="256">
        <v>0</v>
      </c>
      <c r="N874" s="258"/>
      <c r="O874" s="258">
        <v>0</v>
      </c>
      <c r="P874" s="258"/>
      <c r="Q874" s="258">
        <v>0</v>
      </c>
      <c r="R874" s="258"/>
      <c r="S874" s="258">
        <v>0</v>
      </c>
      <c r="T874" s="249">
        <v>0</v>
      </c>
      <c r="U874" s="258">
        <v>0</v>
      </c>
      <c r="V874" s="276" t="s">
        <v>235</v>
      </c>
      <c r="W874" s="258">
        <v>120.6</v>
      </c>
      <c r="X874" s="258">
        <v>875090.21</v>
      </c>
      <c r="Y874" s="275">
        <v>0</v>
      </c>
      <c r="Z874" s="275">
        <v>0</v>
      </c>
      <c r="AA874" s="275">
        <v>0</v>
      </c>
      <c r="AB874" s="275">
        <v>0</v>
      </c>
      <c r="AC874" s="275">
        <v>0</v>
      </c>
      <c r="AD874" s="275">
        <v>0</v>
      </c>
      <c r="AE874" s="275">
        <v>0</v>
      </c>
      <c r="AF874" s="275">
        <v>0</v>
      </c>
      <c r="AG874" s="275">
        <v>0</v>
      </c>
      <c r="AH874" s="275">
        <v>0</v>
      </c>
      <c r="AI874" s="275">
        <v>0</v>
      </c>
      <c r="AJ874" s="275">
        <v>27489.74</v>
      </c>
      <c r="AK874" s="275">
        <v>13744.87</v>
      </c>
      <c r="AL874" s="275">
        <v>0</v>
      </c>
    </row>
    <row r="875" spans="1:38" s="38" customFormat="1" ht="12" hidden="1" customHeight="1" x14ac:dyDescent="0.2">
      <c r="A875" s="249">
        <v>314</v>
      </c>
      <c r="B875" s="250" t="s">
        <v>1091</v>
      </c>
      <c r="C875" s="254">
        <v>74.793593475228903</v>
      </c>
      <c r="D875" s="284">
        <v>1990</v>
      </c>
      <c r="E875" s="277">
        <v>2025</v>
      </c>
      <c r="F875" s="254">
        <v>453568.35</v>
      </c>
      <c r="G875" s="256">
        <v>4153831.8</v>
      </c>
      <c r="H875" s="258">
        <v>0</v>
      </c>
      <c r="I875" s="256">
        <v>0</v>
      </c>
      <c r="J875" s="256">
        <v>0</v>
      </c>
      <c r="K875" s="256">
        <v>0</v>
      </c>
      <c r="L875" s="256">
        <v>0</v>
      </c>
      <c r="M875" s="256">
        <v>0</v>
      </c>
      <c r="N875" s="258"/>
      <c r="O875" s="258">
        <v>0</v>
      </c>
      <c r="P875" s="258"/>
      <c r="Q875" s="258">
        <v>0</v>
      </c>
      <c r="R875" s="258"/>
      <c r="S875" s="258">
        <v>0</v>
      </c>
      <c r="T875" s="249">
        <v>0</v>
      </c>
      <c r="U875" s="258">
        <v>0</v>
      </c>
      <c r="V875" s="276" t="s">
        <v>234</v>
      </c>
      <c r="W875" s="258">
        <v>470</v>
      </c>
      <c r="X875" s="258">
        <v>3966909.37</v>
      </c>
      <c r="Y875" s="275">
        <v>0</v>
      </c>
      <c r="Z875" s="275">
        <v>0</v>
      </c>
      <c r="AA875" s="275">
        <v>0</v>
      </c>
      <c r="AB875" s="275">
        <v>0</v>
      </c>
      <c r="AC875" s="275">
        <v>0</v>
      </c>
      <c r="AD875" s="275">
        <v>0</v>
      </c>
      <c r="AE875" s="275">
        <v>0</v>
      </c>
      <c r="AF875" s="275">
        <v>0</v>
      </c>
      <c r="AG875" s="275">
        <v>0</v>
      </c>
      <c r="AH875" s="275">
        <v>0</v>
      </c>
      <c r="AI875" s="275">
        <v>0</v>
      </c>
      <c r="AJ875" s="275">
        <v>124614.95</v>
      </c>
      <c r="AK875" s="275">
        <v>62307.48</v>
      </c>
      <c r="AL875" s="275">
        <v>0</v>
      </c>
    </row>
    <row r="876" spans="1:38" s="38" customFormat="1" ht="12" hidden="1" customHeight="1" x14ac:dyDescent="0.2">
      <c r="A876" s="249">
        <v>315</v>
      </c>
      <c r="B876" s="250" t="s">
        <v>1092</v>
      </c>
      <c r="C876" s="254">
        <v>24.358151061882928</v>
      </c>
      <c r="D876" s="284">
        <v>1995</v>
      </c>
      <c r="E876" s="277">
        <v>2025</v>
      </c>
      <c r="F876" s="254">
        <v>1273750.55</v>
      </c>
      <c r="G876" s="256">
        <v>6752186.1500000004</v>
      </c>
      <c r="H876" s="258">
        <v>0</v>
      </c>
      <c r="I876" s="256">
        <v>0</v>
      </c>
      <c r="J876" s="256">
        <v>0</v>
      </c>
      <c r="K876" s="256">
        <v>0</v>
      </c>
      <c r="L876" s="256">
        <v>0</v>
      </c>
      <c r="M876" s="256">
        <v>0</v>
      </c>
      <c r="N876" s="258"/>
      <c r="O876" s="258">
        <v>0</v>
      </c>
      <c r="P876" s="258"/>
      <c r="Q876" s="258">
        <v>0</v>
      </c>
      <c r="R876" s="258"/>
      <c r="S876" s="258">
        <v>0</v>
      </c>
      <c r="T876" s="249">
        <v>0</v>
      </c>
      <c r="U876" s="258">
        <v>0</v>
      </c>
      <c r="V876" s="276" t="s">
        <v>234</v>
      </c>
      <c r="W876" s="258">
        <v>764</v>
      </c>
      <c r="X876" s="258">
        <v>6448337.7800000003</v>
      </c>
      <c r="Y876" s="275">
        <v>0</v>
      </c>
      <c r="Z876" s="275">
        <v>0</v>
      </c>
      <c r="AA876" s="275">
        <v>0</v>
      </c>
      <c r="AB876" s="275">
        <v>0</v>
      </c>
      <c r="AC876" s="275">
        <v>0</v>
      </c>
      <c r="AD876" s="275">
        <v>0</v>
      </c>
      <c r="AE876" s="275">
        <v>0</v>
      </c>
      <c r="AF876" s="275">
        <v>0</v>
      </c>
      <c r="AG876" s="275">
        <v>0</v>
      </c>
      <c r="AH876" s="275">
        <v>0</v>
      </c>
      <c r="AI876" s="275">
        <v>0</v>
      </c>
      <c r="AJ876" s="275">
        <v>202565.58</v>
      </c>
      <c r="AK876" s="275">
        <v>101282.79</v>
      </c>
      <c r="AL876" s="275">
        <v>0</v>
      </c>
    </row>
    <row r="877" spans="1:38" s="38" customFormat="1" ht="12" hidden="1" customHeight="1" x14ac:dyDescent="0.2">
      <c r="A877" s="249">
        <v>316</v>
      </c>
      <c r="B877" s="250" t="s">
        <v>1093</v>
      </c>
      <c r="C877" s="254">
        <v>40.872433944039379</v>
      </c>
      <c r="D877" s="284">
        <v>1997</v>
      </c>
      <c r="E877" s="277">
        <v>2025</v>
      </c>
      <c r="F877" s="254">
        <v>1215262.1499999999</v>
      </c>
      <c r="G877" s="256">
        <v>6462301.7300000004</v>
      </c>
      <c r="H877" s="258">
        <v>0</v>
      </c>
      <c r="I877" s="256">
        <v>0</v>
      </c>
      <c r="J877" s="256">
        <v>0</v>
      </c>
      <c r="K877" s="256">
        <v>0</v>
      </c>
      <c r="L877" s="256">
        <v>0</v>
      </c>
      <c r="M877" s="256">
        <v>0</v>
      </c>
      <c r="N877" s="258"/>
      <c r="O877" s="258">
        <v>0</v>
      </c>
      <c r="P877" s="258"/>
      <c r="Q877" s="258">
        <v>0</v>
      </c>
      <c r="R877" s="258"/>
      <c r="S877" s="258">
        <v>0</v>
      </c>
      <c r="T877" s="249">
        <v>0</v>
      </c>
      <c r="U877" s="258">
        <v>0</v>
      </c>
      <c r="V877" s="276" t="s">
        <v>234</v>
      </c>
      <c r="W877" s="258">
        <v>731.2</v>
      </c>
      <c r="X877" s="258">
        <v>6171498.1500000004</v>
      </c>
      <c r="Y877" s="275">
        <v>0</v>
      </c>
      <c r="Z877" s="275">
        <v>0</v>
      </c>
      <c r="AA877" s="275">
        <v>0</v>
      </c>
      <c r="AB877" s="275">
        <v>0</v>
      </c>
      <c r="AC877" s="275">
        <v>0</v>
      </c>
      <c r="AD877" s="275">
        <v>0</v>
      </c>
      <c r="AE877" s="275">
        <v>0</v>
      </c>
      <c r="AF877" s="275">
        <v>0</v>
      </c>
      <c r="AG877" s="275">
        <v>0</v>
      </c>
      <c r="AH877" s="275">
        <v>0</v>
      </c>
      <c r="AI877" s="275">
        <v>0</v>
      </c>
      <c r="AJ877" s="275">
        <v>193869.05</v>
      </c>
      <c r="AK877" s="275">
        <v>96934.53</v>
      </c>
      <c r="AL877" s="275">
        <v>0</v>
      </c>
    </row>
    <row r="878" spans="1:38" s="38" customFormat="1" ht="12" hidden="1" customHeight="1" x14ac:dyDescent="0.2">
      <c r="A878" s="249">
        <v>317</v>
      </c>
      <c r="B878" s="250" t="s">
        <v>1094</v>
      </c>
      <c r="C878" s="254">
        <v>25.792939951749887</v>
      </c>
      <c r="D878" s="284">
        <v>1975</v>
      </c>
      <c r="E878" s="277">
        <v>2025</v>
      </c>
      <c r="F878" s="254">
        <v>2832031.14</v>
      </c>
      <c r="G878" s="256">
        <v>16880465.399999999</v>
      </c>
      <c r="H878" s="258">
        <v>0</v>
      </c>
      <c r="I878" s="256">
        <v>0</v>
      </c>
      <c r="J878" s="256">
        <v>0</v>
      </c>
      <c r="K878" s="256">
        <v>0</v>
      </c>
      <c r="L878" s="256">
        <v>0</v>
      </c>
      <c r="M878" s="256">
        <v>0</v>
      </c>
      <c r="N878" s="258"/>
      <c r="O878" s="258">
        <v>0</v>
      </c>
      <c r="P878" s="258"/>
      <c r="Q878" s="258">
        <v>0</v>
      </c>
      <c r="R878" s="258"/>
      <c r="S878" s="258">
        <v>0</v>
      </c>
      <c r="T878" s="249">
        <v>0</v>
      </c>
      <c r="U878" s="258">
        <v>0</v>
      </c>
      <c r="V878" s="276" t="s">
        <v>234</v>
      </c>
      <c r="W878" s="258">
        <v>1910</v>
      </c>
      <c r="X878" s="258">
        <v>16120844.460000001</v>
      </c>
      <c r="Y878" s="275">
        <v>0</v>
      </c>
      <c r="Z878" s="275">
        <v>0</v>
      </c>
      <c r="AA878" s="275">
        <v>0</v>
      </c>
      <c r="AB878" s="275">
        <v>0</v>
      </c>
      <c r="AC878" s="275">
        <v>0</v>
      </c>
      <c r="AD878" s="275">
        <v>0</v>
      </c>
      <c r="AE878" s="275">
        <v>0</v>
      </c>
      <c r="AF878" s="275">
        <v>0</v>
      </c>
      <c r="AG878" s="275">
        <v>0</v>
      </c>
      <c r="AH878" s="275">
        <v>0</v>
      </c>
      <c r="AI878" s="275">
        <v>0</v>
      </c>
      <c r="AJ878" s="275">
        <v>506413.96</v>
      </c>
      <c r="AK878" s="275">
        <v>253206.98</v>
      </c>
      <c r="AL878" s="275">
        <v>0</v>
      </c>
    </row>
    <row r="879" spans="1:38" s="38" customFormat="1" ht="12" hidden="1" customHeight="1" x14ac:dyDescent="0.2">
      <c r="A879" s="249">
        <v>318</v>
      </c>
      <c r="B879" s="250" t="s">
        <v>1095</v>
      </c>
      <c r="C879" s="254">
        <v>69.659253696384141</v>
      </c>
      <c r="D879" s="284">
        <v>1961</v>
      </c>
      <c r="E879" s="277">
        <v>2025</v>
      </c>
      <c r="F879" s="254">
        <v>181331.04</v>
      </c>
      <c r="G879" s="256">
        <v>2560542.85</v>
      </c>
      <c r="H879" s="258">
        <v>0</v>
      </c>
      <c r="I879" s="256">
        <v>0</v>
      </c>
      <c r="J879" s="256">
        <v>0</v>
      </c>
      <c r="K879" s="256">
        <v>0</v>
      </c>
      <c r="L879" s="256">
        <v>0</v>
      </c>
      <c r="M879" s="256">
        <v>0</v>
      </c>
      <c r="N879" s="258"/>
      <c r="O879" s="258">
        <v>0</v>
      </c>
      <c r="P879" s="258"/>
      <c r="Q879" s="258">
        <v>0</v>
      </c>
      <c r="R879" s="258"/>
      <c r="S879" s="258">
        <v>0</v>
      </c>
      <c r="T879" s="249">
        <v>0</v>
      </c>
      <c r="U879" s="258">
        <v>0</v>
      </c>
      <c r="V879" s="276" t="s">
        <v>235</v>
      </c>
      <c r="W879" s="258">
        <v>337</v>
      </c>
      <c r="X879" s="258">
        <v>2445318.42</v>
      </c>
      <c r="Y879" s="275">
        <v>0</v>
      </c>
      <c r="Z879" s="275">
        <v>0</v>
      </c>
      <c r="AA879" s="275">
        <v>0</v>
      </c>
      <c r="AB879" s="275">
        <v>0</v>
      </c>
      <c r="AC879" s="275">
        <v>0</v>
      </c>
      <c r="AD879" s="275">
        <v>0</v>
      </c>
      <c r="AE879" s="275">
        <v>0</v>
      </c>
      <c r="AF879" s="275">
        <v>0</v>
      </c>
      <c r="AG879" s="275">
        <v>0</v>
      </c>
      <c r="AH879" s="275">
        <v>0</v>
      </c>
      <c r="AI879" s="275">
        <v>0</v>
      </c>
      <c r="AJ879" s="275">
        <v>76816.289999999994</v>
      </c>
      <c r="AK879" s="275">
        <v>38408.14</v>
      </c>
      <c r="AL879" s="275">
        <v>0</v>
      </c>
    </row>
    <row r="880" spans="1:38" s="38" customFormat="1" ht="12" hidden="1" customHeight="1" x14ac:dyDescent="0.2">
      <c r="A880" s="249">
        <v>319</v>
      </c>
      <c r="B880" s="250" t="s">
        <v>1100</v>
      </c>
      <c r="C880" s="254">
        <v>24.205909353939521</v>
      </c>
      <c r="D880" s="284">
        <v>1972</v>
      </c>
      <c r="E880" s="277">
        <v>2025</v>
      </c>
      <c r="F880" s="254">
        <v>1580035.93</v>
      </c>
      <c r="G880" s="256">
        <v>8440232.6999999993</v>
      </c>
      <c r="H880" s="258">
        <v>0</v>
      </c>
      <c r="I880" s="256">
        <v>0</v>
      </c>
      <c r="J880" s="256">
        <v>0</v>
      </c>
      <c r="K880" s="256">
        <v>0</v>
      </c>
      <c r="L880" s="256">
        <v>0</v>
      </c>
      <c r="M880" s="256">
        <v>0</v>
      </c>
      <c r="N880" s="258"/>
      <c r="O880" s="258">
        <v>0</v>
      </c>
      <c r="P880" s="258"/>
      <c r="Q880" s="258">
        <v>0</v>
      </c>
      <c r="R880" s="258"/>
      <c r="S880" s="258">
        <v>0</v>
      </c>
      <c r="T880" s="249">
        <v>0</v>
      </c>
      <c r="U880" s="258">
        <v>0</v>
      </c>
      <c r="V880" s="276" t="s">
        <v>234</v>
      </c>
      <c r="W880" s="258">
        <v>955</v>
      </c>
      <c r="X880" s="258">
        <v>8060422.2300000004</v>
      </c>
      <c r="Y880" s="275">
        <v>0</v>
      </c>
      <c r="Z880" s="275">
        <v>0</v>
      </c>
      <c r="AA880" s="275">
        <v>0</v>
      </c>
      <c r="AB880" s="275">
        <v>0</v>
      </c>
      <c r="AC880" s="275">
        <v>0</v>
      </c>
      <c r="AD880" s="275">
        <v>0</v>
      </c>
      <c r="AE880" s="275">
        <v>0</v>
      </c>
      <c r="AF880" s="275">
        <v>0</v>
      </c>
      <c r="AG880" s="275">
        <v>0</v>
      </c>
      <c r="AH880" s="275">
        <v>0</v>
      </c>
      <c r="AI880" s="275">
        <v>0</v>
      </c>
      <c r="AJ880" s="275">
        <v>253206.98</v>
      </c>
      <c r="AK880" s="275">
        <v>126603.49</v>
      </c>
      <c r="AL880" s="275">
        <v>0</v>
      </c>
    </row>
    <row r="881" spans="1:38" s="38" customFormat="1" ht="12" hidden="1" customHeight="1" x14ac:dyDescent="0.2">
      <c r="A881" s="249">
        <v>320</v>
      </c>
      <c r="B881" s="250" t="s">
        <v>1101</v>
      </c>
      <c r="C881" s="254">
        <v>23.480283655191716</v>
      </c>
      <c r="D881" s="284">
        <v>1972</v>
      </c>
      <c r="E881" s="277">
        <v>2025</v>
      </c>
      <c r="F881" s="254">
        <v>1604897.26</v>
      </c>
      <c r="G881" s="256">
        <v>8316501.54</v>
      </c>
      <c r="H881" s="258">
        <v>0</v>
      </c>
      <c r="I881" s="256">
        <v>0</v>
      </c>
      <c r="J881" s="256">
        <v>0</v>
      </c>
      <c r="K881" s="256">
        <v>0</v>
      </c>
      <c r="L881" s="256">
        <v>0</v>
      </c>
      <c r="M881" s="256">
        <v>0</v>
      </c>
      <c r="N881" s="258"/>
      <c r="O881" s="258">
        <v>0</v>
      </c>
      <c r="P881" s="258"/>
      <c r="Q881" s="258">
        <v>0</v>
      </c>
      <c r="R881" s="258"/>
      <c r="S881" s="258">
        <v>0</v>
      </c>
      <c r="T881" s="249">
        <v>0</v>
      </c>
      <c r="U881" s="258">
        <v>0</v>
      </c>
      <c r="V881" s="276" t="s">
        <v>234</v>
      </c>
      <c r="W881" s="258">
        <v>941</v>
      </c>
      <c r="X881" s="258">
        <v>7942258.9699999997</v>
      </c>
      <c r="Y881" s="275">
        <v>0</v>
      </c>
      <c r="Z881" s="275">
        <v>0</v>
      </c>
      <c r="AA881" s="275">
        <v>0</v>
      </c>
      <c r="AB881" s="275">
        <v>0</v>
      </c>
      <c r="AC881" s="275">
        <v>0</v>
      </c>
      <c r="AD881" s="275">
        <v>0</v>
      </c>
      <c r="AE881" s="275">
        <v>0</v>
      </c>
      <c r="AF881" s="275">
        <v>0</v>
      </c>
      <c r="AG881" s="275">
        <v>0</v>
      </c>
      <c r="AH881" s="275">
        <v>0</v>
      </c>
      <c r="AI881" s="275">
        <v>0</v>
      </c>
      <c r="AJ881" s="275">
        <v>249495.05</v>
      </c>
      <c r="AK881" s="275">
        <v>124747.52</v>
      </c>
      <c r="AL881" s="275">
        <v>0</v>
      </c>
    </row>
    <row r="882" spans="1:38" s="38" customFormat="1" ht="12" hidden="1" customHeight="1" x14ac:dyDescent="0.2">
      <c r="A882" s="249">
        <v>321</v>
      </c>
      <c r="B882" s="250" t="s">
        <v>1102</v>
      </c>
      <c r="C882" s="254">
        <v>22.630813272088243</v>
      </c>
      <c r="D882" s="284">
        <v>1972</v>
      </c>
      <c r="E882" s="277">
        <v>2025</v>
      </c>
      <c r="F882" s="254">
        <v>1580646.91</v>
      </c>
      <c r="G882" s="256">
        <v>8084063.7199999997</v>
      </c>
      <c r="H882" s="258">
        <v>0</v>
      </c>
      <c r="I882" s="256">
        <v>0</v>
      </c>
      <c r="J882" s="256">
        <v>0</v>
      </c>
      <c r="K882" s="256">
        <v>0</v>
      </c>
      <c r="L882" s="256">
        <v>0</v>
      </c>
      <c r="M882" s="256">
        <v>0</v>
      </c>
      <c r="N882" s="258"/>
      <c r="O882" s="258">
        <v>0</v>
      </c>
      <c r="P882" s="258"/>
      <c r="Q882" s="258">
        <v>0</v>
      </c>
      <c r="R882" s="258"/>
      <c r="S882" s="258">
        <v>0</v>
      </c>
      <c r="T882" s="249">
        <v>0</v>
      </c>
      <c r="U882" s="258">
        <v>0</v>
      </c>
      <c r="V882" s="276" t="s">
        <v>234</v>
      </c>
      <c r="W882" s="258">
        <v>914.7</v>
      </c>
      <c r="X882" s="258">
        <v>7720280.8499999996</v>
      </c>
      <c r="Y882" s="275">
        <v>0</v>
      </c>
      <c r="Z882" s="275">
        <v>0</v>
      </c>
      <c r="AA882" s="275">
        <v>0</v>
      </c>
      <c r="AB882" s="275">
        <v>0</v>
      </c>
      <c r="AC882" s="275">
        <v>0</v>
      </c>
      <c r="AD882" s="275">
        <v>0</v>
      </c>
      <c r="AE882" s="275">
        <v>0</v>
      </c>
      <c r="AF882" s="275">
        <v>0</v>
      </c>
      <c r="AG882" s="275">
        <v>0</v>
      </c>
      <c r="AH882" s="275">
        <v>0</v>
      </c>
      <c r="AI882" s="275">
        <v>0</v>
      </c>
      <c r="AJ882" s="275">
        <v>242521.91</v>
      </c>
      <c r="AK882" s="275">
        <v>121260.96</v>
      </c>
      <c r="AL882" s="275">
        <v>0</v>
      </c>
    </row>
    <row r="883" spans="1:38" s="38" customFormat="1" ht="12" hidden="1" customHeight="1" x14ac:dyDescent="0.2">
      <c r="A883" s="249">
        <v>322</v>
      </c>
      <c r="B883" s="250" t="s">
        <v>1103</v>
      </c>
      <c r="C883" s="254">
        <v>72.743852963359927</v>
      </c>
      <c r="D883" s="284">
        <v>1962</v>
      </c>
      <c r="E883" s="277">
        <v>2025</v>
      </c>
      <c r="F883" s="254">
        <v>143002.60999999999</v>
      </c>
      <c r="G883" s="256">
        <v>1975493.01</v>
      </c>
      <c r="H883" s="258">
        <v>0</v>
      </c>
      <c r="I883" s="256">
        <v>0</v>
      </c>
      <c r="J883" s="256">
        <v>0</v>
      </c>
      <c r="K883" s="256">
        <v>0</v>
      </c>
      <c r="L883" s="256">
        <v>0</v>
      </c>
      <c r="M883" s="256">
        <v>0</v>
      </c>
      <c r="N883" s="258"/>
      <c r="O883" s="258">
        <v>0</v>
      </c>
      <c r="P883" s="258"/>
      <c r="Q883" s="258">
        <v>0</v>
      </c>
      <c r="R883" s="258"/>
      <c r="S883" s="258">
        <v>0</v>
      </c>
      <c r="T883" s="249">
        <v>0</v>
      </c>
      <c r="U883" s="258">
        <v>0</v>
      </c>
      <c r="V883" s="276" t="s">
        <v>235</v>
      </c>
      <c r="W883" s="258">
        <v>260</v>
      </c>
      <c r="X883" s="258">
        <v>1886595.82</v>
      </c>
      <c r="Y883" s="275">
        <v>0</v>
      </c>
      <c r="Z883" s="275">
        <v>0</v>
      </c>
      <c r="AA883" s="275">
        <v>0</v>
      </c>
      <c r="AB883" s="275">
        <v>0</v>
      </c>
      <c r="AC883" s="275">
        <v>0</v>
      </c>
      <c r="AD883" s="275">
        <v>0</v>
      </c>
      <c r="AE883" s="275">
        <v>0</v>
      </c>
      <c r="AF883" s="275">
        <v>0</v>
      </c>
      <c r="AG883" s="275">
        <v>0</v>
      </c>
      <c r="AH883" s="275">
        <v>0</v>
      </c>
      <c r="AI883" s="275">
        <v>0</v>
      </c>
      <c r="AJ883" s="275">
        <v>59264.79</v>
      </c>
      <c r="AK883" s="275">
        <v>29632.400000000001</v>
      </c>
      <c r="AL883" s="275">
        <v>0</v>
      </c>
    </row>
    <row r="884" spans="1:38" s="38" customFormat="1" ht="12" hidden="1" customHeight="1" x14ac:dyDescent="0.2">
      <c r="A884" s="249">
        <v>323</v>
      </c>
      <c r="B884" s="250" t="s">
        <v>1104</v>
      </c>
      <c r="C884" s="254">
        <v>22.69035462594649</v>
      </c>
      <c r="D884" s="284">
        <v>1990</v>
      </c>
      <c r="E884" s="277">
        <v>2025</v>
      </c>
      <c r="F884" s="254">
        <v>2242968.9700000002</v>
      </c>
      <c r="G884" s="256">
        <v>11586539.34</v>
      </c>
      <c r="H884" s="258">
        <v>0</v>
      </c>
      <c r="I884" s="256">
        <v>0</v>
      </c>
      <c r="J884" s="256">
        <v>0</v>
      </c>
      <c r="K884" s="256">
        <v>0</v>
      </c>
      <c r="L884" s="256">
        <v>0</v>
      </c>
      <c r="M884" s="256">
        <v>0</v>
      </c>
      <c r="N884" s="258"/>
      <c r="O884" s="258">
        <v>0</v>
      </c>
      <c r="P884" s="258"/>
      <c r="Q884" s="258">
        <v>0</v>
      </c>
      <c r="R884" s="258"/>
      <c r="S884" s="258">
        <v>0</v>
      </c>
      <c r="T884" s="249">
        <v>0</v>
      </c>
      <c r="U884" s="258">
        <v>0</v>
      </c>
      <c r="V884" s="276" t="s">
        <v>234</v>
      </c>
      <c r="W884" s="258">
        <v>1311</v>
      </c>
      <c r="X884" s="258">
        <v>11065145.07</v>
      </c>
      <c r="Y884" s="275">
        <v>0</v>
      </c>
      <c r="Z884" s="275">
        <v>0</v>
      </c>
      <c r="AA884" s="275">
        <v>0</v>
      </c>
      <c r="AB884" s="275">
        <v>0</v>
      </c>
      <c r="AC884" s="275">
        <v>0</v>
      </c>
      <c r="AD884" s="275">
        <v>0</v>
      </c>
      <c r="AE884" s="275">
        <v>0</v>
      </c>
      <c r="AF884" s="275">
        <v>0</v>
      </c>
      <c r="AG884" s="275">
        <v>0</v>
      </c>
      <c r="AH884" s="275">
        <v>0</v>
      </c>
      <c r="AI884" s="275">
        <v>0</v>
      </c>
      <c r="AJ884" s="275">
        <v>347596.18</v>
      </c>
      <c r="AK884" s="275">
        <v>173798.09</v>
      </c>
      <c r="AL884" s="275">
        <v>0</v>
      </c>
    </row>
    <row r="885" spans="1:38" s="38" customFormat="1" ht="12" hidden="1" customHeight="1" x14ac:dyDescent="0.2">
      <c r="A885" s="249">
        <v>324</v>
      </c>
      <c r="B885" s="250" t="s">
        <v>1105</v>
      </c>
      <c r="C885" s="254">
        <v>22.810543948264645</v>
      </c>
      <c r="D885" s="284">
        <v>1972</v>
      </c>
      <c r="E885" s="277">
        <v>2025</v>
      </c>
      <c r="F885" s="254">
        <v>798132.63</v>
      </c>
      <c r="G885" s="256">
        <v>4374780.3</v>
      </c>
      <c r="H885" s="258">
        <v>0</v>
      </c>
      <c r="I885" s="256">
        <v>0</v>
      </c>
      <c r="J885" s="256">
        <v>0</v>
      </c>
      <c r="K885" s="256">
        <v>0</v>
      </c>
      <c r="L885" s="256">
        <v>0</v>
      </c>
      <c r="M885" s="256">
        <v>0</v>
      </c>
      <c r="N885" s="258"/>
      <c r="O885" s="258">
        <v>0</v>
      </c>
      <c r="P885" s="258"/>
      <c r="Q885" s="258">
        <v>0</v>
      </c>
      <c r="R885" s="258"/>
      <c r="S885" s="258">
        <v>0</v>
      </c>
      <c r="T885" s="249">
        <v>0</v>
      </c>
      <c r="U885" s="258">
        <v>0</v>
      </c>
      <c r="V885" s="276" t="s">
        <v>234</v>
      </c>
      <c r="W885" s="258">
        <v>495</v>
      </c>
      <c r="X885" s="258">
        <v>4177915.19</v>
      </c>
      <c r="Y885" s="275">
        <v>0</v>
      </c>
      <c r="Z885" s="275">
        <v>0</v>
      </c>
      <c r="AA885" s="275">
        <v>0</v>
      </c>
      <c r="AB885" s="275">
        <v>0</v>
      </c>
      <c r="AC885" s="275">
        <v>0</v>
      </c>
      <c r="AD885" s="275">
        <v>0</v>
      </c>
      <c r="AE885" s="275">
        <v>0</v>
      </c>
      <c r="AF885" s="275">
        <v>0</v>
      </c>
      <c r="AG885" s="275">
        <v>0</v>
      </c>
      <c r="AH885" s="275">
        <v>0</v>
      </c>
      <c r="AI885" s="275">
        <v>0</v>
      </c>
      <c r="AJ885" s="275">
        <v>131243.41</v>
      </c>
      <c r="AK885" s="275">
        <v>65621.7</v>
      </c>
      <c r="AL885" s="275">
        <v>0</v>
      </c>
    </row>
    <row r="886" spans="1:38" s="38" customFormat="1" ht="12" hidden="1" customHeight="1" x14ac:dyDescent="0.2">
      <c r="A886" s="249">
        <v>325</v>
      </c>
      <c r="B886" s="250" t="s">
        <v>1106</v>
      </c>
      <c r="C886" s="254">
        <v>9.4092373978747137</v>
      </c>
      <c r="D886" s="284">
        <v>1982</v>
      </c>
      <c r="E886" s="277">
        <v>2025</v>
      </c>
      <c r="F886" s="254">
        <v>1646794.97</v>
      </c>
      <c r="G886" s="256">
        <v>4498511.45</v>
      </c>
      <c r="H886" s="258">
        <v>0</v>
      </c>
      <c r="I886" s="256">
        <v>0</v>
      </c>
      <c r="J886" s="256">
        <v>0</v>
      </c>
      <c r="K886" s="256">
        <v>0</v>
      </c>
      <c r="L886" s="256">
        <v>0</v>
      </c>
      <c r="M886" s="256">
        <v>0</v>
      </c>
      <c r="N886" s="258"/>
      <c r="O886" s="258">
        <v>0</v>
      </c>
      <c r="P886" s="258"/>
      <c r="Q886" s="258">
        <v>0</v>
      </c>
      <c r="R886" s="258"/>
      <c r="S886" s="258">
        <v>0</v>
      </c>
      <c r="T886" s="249">
        <v>0</v>
      </c>
      <c r="U886" s="258">
        <v>0</v>
      </c>
      <c r="V886" s="276" t="s">
        <v>234</v>
      </c>
      <c r="W886" s="258">
        <v>509</v>
      </c>
      <c r="X886" s="258">
        <v>4296078.4400000004</v>
      </c>
      <c r="Y886" s="275">
        <v>0</v>
      </c>
      <c r="Z886" s="275">
        <v>0</v>
      </c>
      <c r="AA886" s="275">
        <v>0</v>
      </c>
      <c r="AB886" s="275">
        <v>0</v>
      </c>
      <c r="AC886" s="275">
        <v>0</v>
      </c>
      <c r="AD886" s="275">
        <v>0</v>
      </c>
      <c r="AE886" s="275">
        <v>0</v>
      </c>
      <c r="AF886" s="275">
        <v>0</v>
      </c>
      <c r="AG886" s="275">
        <v>0</v>
      </c>
      <c r="AH886" s="275">
        <v>0</v>
      </c>
      <c r="AI886" s="275">
        <v>0</v>
      </c>
      <c r="AJ886" s="275">
        <v>134955.34</v>
      </c>
      <c r="AK886" s="275">
        <v>67477.67</v>
      </c>
      <c r="AL886" s="275">
        <v>0</v>
      </c>
    </row>
    <row r="887" spans="1:38" s="38" customFormat="1" ht="12" hidden="1" customHeight="1" x14ac:dyDescent="0.2">
      <c r="A887" s="249">
        <v>326</v>
      </c>
      <c r="B887" s="250" t="s">
        <v>1107</v>
      </c>
      <c r="C887" s="254">
        <v>86.026679890292868</v>
      </c>
      <c r="D887" s="284">
        <v>1967</v>
      </c>
      <c r="E887" s="277">
        <v>2025</v>
      </c>
      <c r="F887" s="254">
        <v>660569.19999999995</v>
      </c>
      <c r="G887" s="256">
        <v>11199525.699999999</v>
      </c>
      <c r="H887" s="258">
        <v>0</v>
      </c>
      <c r="I887" s="256">
        <v>0</v>
      </c>
      <c r="J887" s="256">
        <v>0</v>
      </c>
      <c r="K887" s="256">
        <v>0</v>
      </c>
      <c r="L887" s="256">
        <v>0</v>
      </c>
      <c r="M887" s="256">
        <v>0</v>
      </c>
      <c r="N887" s="258"/>
      <c r="O887" s="258">
        <v>0</v>
      </c>
      <c r="P887" s="258"/>
      <c r="Q887" s="258">
        <v>0</v>
      </c>
      <c r="R887" s="258"/>
      <c r="S887" s="258">
        <v>0</v>
      </c>
      <c r="T887" s="249">
        <v>0</v>
      </c>
      <c r="U887" s="258">
        <v>0</v>
      </c>
      <c r="V887" s="276" t="s">
        <v>235</v>
      </c>
      <c r="W887" s="258">
        <v>1474</v>
      </c>
      <c r="X887" s="258">
        <v>10695547.039999999</v>
      </c>
      <c r="Y887" s="275">
        <v>0</v>
      </c>
      <c r="Z887" s="275">
        <v>0</v>
      </c>
      <c r="AA887" s="275">
        <v>0</v>
      </c>
      <c r="AB887" s="275">
        <v>0</v>
      </c>
      <c r="AC887" s="275">
        <v>0</v>
      </c>
      <c r="AD887" s="275">
        <v>0</v>
      </c>
      <c r="AE887" s="275">
        <v>0</v>
      </c>
      <c r="AF887" s="275">
        <v>0</v>
      </c>
      <c r="AG887" s="275">
        <v>0</v>
      </c>
      <c r="AH887" s="275">
        <v>0</v>
      </c>
      <c r="AI887" s="275">
        <v>0</v>
      </c>
      <c r="AJ887" s="275">
        <v>335985.77</v>
      </c>
      <c r="AK887" s="275">
        <v>167992.89</v>
      </c>
      <c r="AL887" s="275">
        <v>0</v>
      </c>
    </row>
    <row r="888" spans="1:38" s="38" customFormat="1" ht="12" hidden="1" customHeight="1" x14ac:dyDescent="0.2">
      <c r="A888" s="249">
        <v>327</v>
      </c>
      <c r="B888" s="250" t="s">
        <v>1108</v>
      </c>
      <c r="C888" s="254">
        <v>109.29224543191121</v>
      </c>
      <c r="D888" s="284">
        <v>1958</v>
      </c>
      <c r="E888" s="277">
        <v>2025</v>
      </c>
      <c r="F888" s="254">
        <v>145399.66</v>
      </c>
      <c r="G888" s="256">
        <v>2735298</v>
      </c>
      <c r="H888" s="258">
        <v>0</v>
      </c>
      <c r="I888" s="256">
        <v>0</v>
      </c>
      <c r="J888" s="256">
        <v>0</v>
      </c>
      <c r="K888" s="256">
        <v>0</v>
      </c>
      <c r="L888" s="256">
        <v>0</v>
      </c>
      <c r="M888" s="256">
        <v>0</v>
      </c>
      <c r="N888" s="258"/>
      <c r="O888" s="258">
        <v>0</v>
      </c>
      <c r="P888" s="258"/>
      <c r="Q888" s="258">
        <v>0</v>
      </c>
      <c r="R888" s="258"/>
      <c r="S888" s="258">
        <v>0</v>
      </c>
      <c r="T888" s="249">
        <v>0</v>
      </c>
      <c r="U888" s="258">
        <v>0</v>
      </c>
      <c r="V888" s="276" t="s">
        <v>235</v>
      </c>
      <c r="W888" s="258">
        <v>360</v>
      </c>
      <c r="X888" s="258">
        <v>2612209.59</v>
      </c>
      <c r="Y888" s="275">
        <v>0</v>
      </c>
      <c r="Z888" s="275">
        <v>0</v>
      </c>
      <c r="AA888" s="275">
        <v>0</v>
      </c>
      <c r="AB888" s="275">
        <v>0</v>
      </c>
      <c r="AC888" s="275">
        <v>0</v>
      </c>
      <c r="AD888" s="275">
        <v>0</v>
      </c>
      <c r="AE888" s="275">
        <v>0</v>
      </c>
      <c r="AF888" s="275">
        <v>0</v>
      </c>
      <c r="AG888" s="275">
        <v>0</v>
      </c>
      <c r="AH888" s="275">
        <v>0</v>
      </c>
      <c r="AI888" s="275">
        <v>0</v>
      </c>
      <c r="AJ888" s="275">
        <v>82058.94</v>
      </c>
      <c r="AK888" s="275">
        <v>41029.47</v>
      </c>
      <c r="AL888" s="275">
        <v>0</v>
      </c>
    </row>
    <row r="889" spans="1:38" s="38" customFormat="1" ht="12" hidden="1" customHeight="1" x14ac:dyDescent="0.2">
      <c r="A889" s="249">
        <v>328</v>
      </c>
      <c r="B889" s="250" t="s">
        <v>1109</v>
      </c>
      <c r="C889" s="254">
        <v>102.00599014659939</v>
      </c>
      <c r="D889" s="284">
        <v>1959</v>
      </c>
      <c r="E889" s="277">
        <v>2025</v>
      </c>
      <c r="F889" s="254">
        <v>131631.07999999999</v>
      </c>
      <c r="G889" s="256">
        <v>2678312.63</v>
      </c>
      <c r="H889" s="258">
        <v>0</v>
      </c>
      <c r="I889" s="256">
        <v>0</v>
      </c>
      <c r="J889" s="256">
        <v>0</v>
      </c>
      <c r="K889" s="256">
        <v>0</v>
      </c>
      <c r="L889" s="256">
        <v>0</v>
      </c>
      <c r="M889" s="256">
        <v>0</v>
      </c>
      <c r="N889" s="258"/>
      <c r="O889" s="258">
        <v>0</v>
      </c>
      <c r="P889" s="258"/>
      <c r="Q889" s="258">
        <v>0</v>
      </c>
      <c r="R889" s="258"/>
      <c r="S889" s="258">
        <v>0</v>
      </c>
      <c r="T889" s="249">
        <v>0</v>
      </c>
      <c r="U889" s="258">
        <v>0</v>
      </c>
      <c r="V889" s="276" t="s">
        <v>235</v>
      </c>
      <c r="W889" s="258">
        <v>352.5</v>
      </c>
      <c r="X889" s="258">
        <v>2557788.56</v>
      </c>
      <c r="Y889" s="275">
        <v>0</v>
      </c>
      <c r="Z889" s="275">
        <v>0</v>
      </c>
      <c r="AA889" s="275">
        <v>0</v>
      </c>
      <c r="AB889" s="275">
        <v>0</v>
      </c>
      <c r="AC889" s="275">
        <v>0</v>
      </c>
      <c r="AD889" s="275">
        <v>0</v>
      </c>
      <c r="AE889" s="275">
        <v>0</v>
      </c>
      <c r="AF889" s="275">
        <v>0</v>
      </c>
      <c r="AG889" s="275">
        <v>0</v>
      </c>
      <c r="AH889" s="275">
        <v>0</v>
      </c>
      <c r="AI889" s="275">
        <v>0</v>
      </c>
      <c r="AJ889" s="275">
        <v>80349.38</v>
      </c>
      <c r="AK889" s="275">
        <v>40174.69</v>
      </c>
      <c r="AL889" s="275">
        <v>0</v>
      </c>
    </row>
    <row r="890" spans="1:38" s="38" customFormat="1" ht="12" hidden="1" customHeight="1" x14ac:dyDescent="0.2">
      <c r="A890" s="249">
        <v>329</v>
      </c>
      <c r="B890" s="250" t="s">
        <v>1110</v>
      </c>
      <c r="C890" s="254">
        <v>70.867222388109226</v>
      </c>
      <c r="D890" s="284">
        <v>1985</v>
      </c>
      <c r="E890" s="277">
        <v>2025</v>
      </c>
      <c r="F890" s="254">
        <v>214883.09</v>
      </c>
      <c r="G890" s="256">
        <v>2350892.04</v>
      </c>
      <c r="H890" s="258">
        <v>0</v>
      </c>
      <c r="I890" s="256">
        <v>0</v>
      </c>
      <c r="J890" s="256">
        <v>0</v>
      </c>
      <c r="K890" s="256">
        <v>0</v>
      </c>
      <c r="L890" s="256">
        <v>0</v>
      </c>
      <c r="M890" s="256">
        <v>0</v>
      </c>
      <c r="N890" s="258"/>
      <c r="O890" s="258">
        <v>0</v>
      </c>
      <c r="P890" s="258"/>
      <c r="Q890" s="258">
        <v>0</v>
      </c>
      <c r="R890" s="258"/>
      <c r="S890" s="258">
        <v>0</v>
      </c>
      <c r="T890" s="249">
        <v>0</v>
      </c>
      <c r="U890" s="258">
        <v>0</v>
      </c>
      <c r="V890" s="276" t="s">
        <v>234</v>
      </c>
      <c r="W890" s="258">
        <v>266</v>
      </c>
      <c r="X890" s="258">
        <v>2245101.9</v>
      </c>
      <c r="Y890" s="275">
        <v>0</v>
      </c>
      <c r="Z890" s="275">
        <v>0</v>
      </c>
      <c r="AA890" s="275">
        <v>0</v>
      </c>
      <c r="AB890" s="275">
        <v>0</v>
      </c>
      <c r="AC890" s="275">
        <v>0</v>
      </c>
      <c r="AD890" s="275">
        <v>0</v>
      </c>
      <c r="AE890" s="275">
        <v>0</v>
      </c>
      <c r="AF890" s="275">
        <v>0</v>
      </c>
      <c r="AG890" s="275">
        <v>0</v>
      </c>
      <c r="AH890" s="275">
        <v>0</v>
      </c>
      <c r="AI890" s="275">
        <v>0</v>
      </c>
      <c r="AJ890" s="275">
        <v>70526.759999999995</v>
      </c>
      <c r="AK890" s="275">
        <v>35263.379999999997</v>
      </c>
      <c r="AL890" s="275">
        <v>0</v>
      </c>
    </row>
    <row r="891" spans="1:38" s="38" customFormat="1" ht="12" hidden="1" customHeight="1" x14ac:dyDescent="0.2">
      <c r="A891" s="249">
        <v>330</v>
      </c>
      <c r="B891" s="250" t="s">
        <v>1115</v>
      </c>
      <c r="C891" s="254">
        <v>100.99617063492065</v>
      </c>
      <c r="D891" s="284">
        <v>1960</v>
      </c>
      <c r="E891" s="277">
        <v>2025</v>
      </c>
      <c r="F891" s="254">
        <v>306927.71999999997</v>
      </c>
      <c r="G891" s="256">
        <v>4770839.7699999996</v>
      </c>
      <c r="H891" s="258">
        <v>485458.7</v>
      </c>
      <c r="I891" s="256">
        <v>0</v>
      </c>
      <c r="J891" s="256">
        <v>0</v>
      </c>
      <c r="K891" s="256">
        <v>0</v>
      </c>
      <c r="L891" s="256">
        <v>46.2</v>
      </c>
      <c r="M891" s="256">
        <v>242243.26</v>
      </c>
      <c r="N891" s="258"/>
      <c r="O891" s="258">
        <v>0</v>
      </c>
      <c r="P891" s="258"/>
      <c r="Q891" s="258">
        <v>0</v>
      </c>
      <c r="R891" s="258">
        <v>93</v>
      </c>
      <c r="S891" s="258">
        <v>243215.44</v>
      </c>
      <c r="T891" s="249">
        <v>0</v>
      </c>
      <c r="U891" s="258">
        <v>0</v>
      </c>
      <c r="V891" s="276" t="s">
        <v>235</v>
      </c>
      <c r="W891" s="258">
        <v>561</v>
      </c>
      <c r="X891" s="258">
        <v>4070693.28</v>
      </c>
      <c r="Y891" s="275">
        <v>0</v>
      </c>
      <c r="Z891" s="275">
        <v>0</v>
      </c>
      <c r="AA891" s="275">
        <v>0</v>
      </c>
      <c r="AB891" s="275">
        <v>0</v>
      </c>
      <c r="AC891" s="275">
        <v>0</v>
      </c>
      <c r="AD891" s="275">
        <v>0</v>
      </c>
      <c r="AE891" s="275">
        <v>0</v>
      </c>
      <c r="AF891" s="275">
        <v>0</v>
      </c>
      <c r="AG891" s="275">
        <v>0</v>
      </c>
      <c r="AH891" s="275">
        <v>0</v>
      </c>
      <c r="AI891" s="275">
        <v>0</v>
      </c>
      <c r="AJ891" s="275">
        <v>143125.19</v>
      </c>
      <c r="AK891" s="275">
        <v>71562.600000000006</v>
      </c>
      <c r="AL891" s="275">
        <v>0</v>
      </c>
    </row>
    <row r="892" spans="1:38" s="38" customFormat="1" ht="12" hidden="1" customHeight="1" x14ac:dyDescent="0.2">
      <c r="A892" s="249">
        <v>331</v>
      </c>
      <c r="B892" s="250" t="s">
        <v>1116</v>
      </c>
      <c r="C892" s="254">
        <v>40.741715196212333</v>
      </c>
      <c r="D892" s="284">
        <v>1983</v>
      </c>
      <c r="E892" s="277">
        <v>2025</v>
      </c>
      <c r="F892" s="254">
        <v>1828858.43</v>
      </c>
      <c r="G892" s="256">
        <v>9456595.8000000007</v>
      </c>
      <c r="H892" s="258">
        <v>0</v>
      </c>
      <c r="I892" s="256">
        <v>0</v>
      </c>
      <c r="J892" s="256">
        <v>0</v>
      </c>
      <c r="K892" s="256">
        <v>0</v>
      </c>
      <c r="L892" s="256">
        <v>0</v>
      </c>
      <c r="M892" s="256">
        <v>0</v>
      </c>
      <c r="N892" s="258"/>
      <c r="O892" s="258">
        <v>0</v>
      </c>
      <c r="P892" s="258"/>
      <c r="Q892" s="258">
        <v>0</v>
      </c>
      <c r="R892" s="258"/>
      <c r="S892" s="258">
        <v>0</v>
      </c>
      <c r="T892" s="249">
        <v>0</v>
      </c>
      <c r="U892" s="258">
        <v>0</v>
      </c>
      <c r="V892" s="276" t="s">
        <v>234</v>
      </c>
      <c r="W892" s="258">
        <v>1070</v>
      </c>
      <c r="X892" s="258">
        <v>9031048.9900000002</v>
      </c>
      <c r="Y892" s="275">
        <v>0</v>
      </c>
      <c r="Z892" s="275">
        <v>0</v>
      </c>
      <c r="AA892" s="275">
        <v>0</v>
      </c>
      <c r="AB892" s="275">
        <v>0</v>
      </c>
      <c r="AC892" s="275">
        <v>0</v>
      </c>
      <c r="AD892" s="275">
        <v>0</v>
      </c>
      <c r="AE892" s="275">
        <v>0</v>
      </c>
      <c r="AF892" s="275">
        <v>0</v>
      </c>
      <c r="AG892" s="275">
        <v>0</v>
      </c>
      <c r="AH892" s="275">
        <v>0</v>
      </c>
      <c r="AI892" s="275">
        <v>0</v>
      </c>
      <c r="AJ892" s="275">
        <v>283697.87</v>
      </c>
      <c r="AK892" s="275">
        <v>141848.94</v>
      </c>
      <c r="AL892" s="275">
        <v>0</v>
      </c>
    </row>
    <row r="893" spans="1:38" s="38" customFormat="1" ht="12" hidden="1" customHeight="1" x14ac:dyDescent="0.2">
      <c r="A893" s="249">
        <v>332</v>
      </c>
      <c r="B893" s="250" t="s">
        <v>1117</v>
      </c>
      <c r="C893" s="254">
        <v>25.332408843069878</v>
      </c>
      <c r="D893" s="284">
        <v>1986</v>
      </c>
      <c r="E893" s="277">
        <v>2025</v>
      </c>
      <c r="F893" s="254">
        <v>1188036.17</v>
      </c>
      <c r="G893" s="256">
        <v>6716834.4000000004</v>
      </c>
      <c r="H893" s="258">
        <v>0</v>
      </c>
      <c r="I893" s="256">
        <v>0</v>
      </c>
      <c r="J893" s="256">
        <v>0</v>
      </c>
      <c r="K893" s="256">
        <v>0</v>
      </c>
      <c r="L893" s="256">
        <v>0</v>
      </c>
      <c r="M893" s="256">
        <v>0</v>
      </c>
      <c r="N893" s="258"/>
      <c r="O893" s="258">
        <v>0</v>
      </c>
      <c r="P893" s="258"/>
      <c r="Q893" s="258">
        <v>0</v>
      </c>
      <c r="R893" s="258"/>
      <c r="S893" s="258">
        <v>0</v>
      </c>
      <c r="T893" s="249">
        <v>0</v>
      </c>
      <c r="U893" s="258">
        <v>0</v>
      </c>
      <c r="V893" s="276" t="s">
        <v>234</v>
      </c>
      <c r="W893" s="258">
        <v>760</v>
      </c>
      <c r="X893" s="258">
        <v>6414576.8499999996</v>
      </c>
      <c r="Y893" s="275">
        <v>0</v>
      </c>
      <c r="Z893" s="275">
        <v>0</v>
      </c>
      <c r="AA893" s="275">
        <v>0</v>
      </c>
      <c r="AB893" s="275">
        <v>0</v>
      </c>
      <c r="AC893" s="275">
        <v>0</v>
      </c>
      <c r="AD893" s="275">
        <v>0</v>
      </c>
      <c r="AE893" s="275">
        <v>0</v>
      </c>
      <c r="AF893" s="275">
        <v>0</v>
      </c>
      <c r="AG893" s="275">
        <v>0</v>
      </c>
      <c r="AH893" s="275">
        <v>0</v>
      </c>
      <c r="AI893" s="275">
        <v>0</v>
      </c>
      <c r="AJ893" s="275">
        <v>201505.03</v>
      </c>
      <c r="AK893" s="275">
        <v>100752.52</v>
      </c>
      <c r="AL893" s="275">
        <v>0</v>
      </c>
    </row>
    <row r="894" spans="1:38" s="38" customFormat="1" ht="12" hidden="1" customHeight="1" x14ac:dyDescent="0.2">
      <c r="A894" s="249">
        <v>333</v>
      </c>
      <c r="B894" s="250" t="s">
        <v>1118</v>
      </c>
      <c r="C894" s="254">
        <v>29.422401247028219</v>
      </c>
      <c r="D894" s="284">
        <v>1990</v>
      </c>
      <c r="E894" s="277">
        <v>2025</v>
      </c>
      <c r="F894" s="254">
        <v>1235927.17</v>
      </c>
      <c r="G894" s="256">
        <v>7795063.0800000001</v>
      </c>
      <c r="H894" s="258">
        <v>0</v>
      </c>
      <c r="I894" s="256">
        <v>0</v>
      </c>
      <c r="J894" s="256">
        <v>0</v>
      </c>
      <c r="K894" s="256">
        <v>0</v>
      </c>
      <c r="L894" s="256">
        <v>0</v>
      </c>
      <c r="M894" s="256">
        <v>0</v>
      </c>
      <c r="N894" s="258"/>
      <c r="O894" s="258">
        <v>0</v>
      </c>
      <c r="P894" s="258"/>
      <c r="Q894" s="258">
        <v>0</v>
      </c>
      <c r="R894" s="258"/>
      <c r="S894" s="258">
        <v>0</v>
      </c>
      <c r="T894" s="249">
        <v>0</v>
      </c>
      <c r="U894" s="258">
        <v>0</v>
      </c>
      <c r="V894" s="276" t="s">
        <v>234</v>
      </c>
      <c r="W894" s="258">
        <v>882</v>
      </c>
      <c r="X894" s="258">
        <v>7444285.2400000002</v>
      </c>
      <c r="Y894" s="275">
        <v>0</v>
      </c>
      <c r="Z894" s="275">
        <v>0</v>
      </c>
      <c r="AA894" s="275">
        <v>0</v>
      </c>
      <c r="AB894" s="275">
        <v>0</v>
      </c>
      <c r="AC894" s="275">
        <v>0</v>
      </c>
      <c r="AD894" s="275">
        <v>0</v>
      </c>
      <c r="AE894" s="275">
        <v>0</v>
      </c>
      <c r="AF894" s="275">
        <v>0</v>
      </c>
      <c r="AG894" s="275">
        <v>0</v>
      </c>
      <c r="AH894" s="275">
        <v>0</v>
      </c>
      <c r="AI894" s="275">
        <v>0</v>
      </c>
      <c r="AJ894" s="275">
        <v>233851.89</v>
      </c>
      <c r="AK894" s="275">
        <v>116925.95</v>
      </c>
      <c r="AL894" s="275">
        <v>0</v>
      </c>
    </row>
    <row r="895" spans="1:38" s="38" customFormat="1" ht="12" hidden="1" customHeight="1" x14ac:dyDescent="0.2">
      <c r="A895" s="249">
        <v>334</v>
      </c>
      <c r="B895" s="250" t="s">
        <v>1119</v>
      </c>
      <c r="C895" s="254">
        <v>28.316887497756245</v>
      </c>
      <c r="D895" s="284">
        <v>1969</v>
      </c>
      <c r="E895" s="277">
        <v>2025</v>
      </c>
      <c r="F895" s="254">
        <v>1348699.19</v>
      </c>
      <c r="G895" s="256">
        <v>7658834.4000000004</v>
      </c>
      <c r="H895" s="258">
        <v>0</v>
      </c>
      <c r="I895" s="256">
        <v>0</v>
      </c>
      <c r="J895" s="256">
        <v>0</v>
      </c>
      <c r="K895" s="256">
        <v>0</v>
      </c>
      <c r="L895" s="256">
        <v>0</v>
      </c>
      <c r="M895" s="256">
        <v>0</v>
      </c>
      <c r="N895" s="258"/>
      <c r="O895" s="258">
        <v>0</v>
      </c>
      <c r="P895" s="258"/>
      <c r="Q895" s="258">
        <v>0</v>
      </c>
      <c r="R895" s="258"/>
      <c r="S895" s="258">
        <v>0</v>
      </c>
      <c r="T895" s="249">
        <v>0</v>
      </c>
      <c r="U895" s="258">
        <v>0</v>
      </c>
      <c r="V895" s="276" t="s">
        <v>235</v>
      </c>
      <c r="W895" s="258">
        <v>1008</v>
      </c>
      <c r="X895" s="258">
        <v>7314186.8499999996</v>
      </c>
      <c r="Y895" s="275">
        <v>0</v>
      </c>
      <c r="Z895" s="275">
        <v>0</v>
      </c>
      <c r="AA895" s="275">
        <v>0</v>
      </c>
      <c r="AB895" s="275">
        <v>0</v>
      </c>
      <c r="AC895" s="275">
        <v>0</v>
      </c>
      <c r="AD895" s="275">
        <v>0</v>
      </c>
      <c r="AE895" s="275">
        <v>0</v>
      </c>
      <c r="AF895" s="275">
        <v>0</v>
      </c>
      <c r="AG895" s="275">
        <v>0</v>
      </c>
      <c r="AH895" s="275">
        <v>0</v>
      </c>
      <c r="AI895" s="275">
        <v>0</v>
      </c>
      <c r="AJ895" s="275">
        <v>229765.03</v>
      </c>
      <c r="AK895" s="275">
        <v>114882.52</v>
      </c>
      <c r="AL895" s="275">
        <v>0</v>
      </c>
    </row>
    <row r="896" spans="1:38" s="38" customFormat="1" ht="12" hidden="1" customHeight="1" x14ac:dyDescent="0.2">
      <c r="A896" s="249">
        <v>335</v>
      </c>
      <c r="B896" s="250" t="s">
        <v>1120</v>
      </c>
      <c r="C896" s="254">
        <v>56.297083131166097</v>
      </c>
      <c r="D896" s="284">
        <v>1959</v>
      </c>
      <c r="E896" s="277">
        <v>2025</v>
      </c>
      <c r="F896" s="254">
        <v>254541.08</v>
      </c>
      <c r="G896" s="256">
        <v>3039220</v>
      </c>
      <c r="H896" s="258">
        <v>0</v>
      </c>
      <c r="I896" s="256">
        <v>0</v>
      </c>
      <c r="J896" s="256">
        <v>0</v>
      </c>
      <c r="K896" s="256">
        <v>0</v>
      </c>
      <c r="L896" s="256">
        <v>0</v>
      </c>
      <c r="M896" s="256">
        <v>0</v>
      </c>
      <c r="N896" s="258"/>
      <c r="O896" s="258">
        <v>0</v>
      </c>
      <c r="P896" s="258"/>
      <c r="Q896" s="258">
        <v>0</v>
      </c>
      <c r="R896" s="258"/>
      <c r="S896" s="258">
        <v>0</v>
      </c>
      <c r="T896" s="249">
        <v>0</v>
      </c>
      <c r="U896" s="258">
        <v>0</v>
      </c>
      <c r="V896" s="276" t="s">
        <v>235</v>
      </c>
      <c r="W896" s="258">
        <v>400</v>
      </c>
      <c r="X896" s="258">
        <v>2902455.1</v>
      </c>
      <c r="Y896" s="275">
        <v>0</v>
      </c>
      <c r="Z896" s="275">
        <v>0</v>
      </c>
      <c r="AA896" s="275">
        <v>0</v>
      </c>
      <c r="AB896" s="275">
        <v>0</v>
      </c>
      <c r="AC896" s="275">
        <v>0</v>
      </c>
      <c r="AD896" s="275">
        <v>0</v>
      </c>
      <c r="AE896" s="275">
        <v>0</v>
      </c>
      <c r="AF896" s="275">
        <v>0</v>
      </c>
      <c r="AG896" s="275">
        <v>0</v>
      </c>
      <c r="AH896" s="275">
        <v>0</v>
      </c>
      <c r="AI896" s="275">
        <v>0</v>
      </c>
      <c r="AJ896" s="275">
        <v>91176.6</v>
      </c>
      <c r="AK896" s="275">
        <v>45588.3</v>
      </c>
      <c r="AL896" s="275">
        <v>0</v>
      </c>
    </row>
    <row r="897" spans="1:38" s="38" customFormat="1" ht="12" hidden="1" customHeight="1" x14ac:dyDescent="0.2">
      <c r="A897" s="249">
        <v>336</v>
      </c>
      <c r="B897" s="250" t="s">
        <v>1121</v>
      </c>
      <c r="C897" s="254">
        <v>79.913941383923131</v>
      </c>
      <c r="D897" s="284">
        <v>1959</v>
      </c>
      <c r="E897" s="277">
        <v>2025</v>
      </c>
      <c r="F897" s="254">
        <v>140860.88</v>
      </c>
      <c r="G897" s="256">
        <v>2112257.9</v>
      </c>
      <c r="H897" s="258">
        <v>0</v>
      </c>
      <c r="I897" s="256">
        <v>0</v>
      </c>
      <c r="J897" s="256">
        <v>0</v>
      </c>
      <c r="K897" s="256">
        <v>0</v>
      </c>
      <c r="L897" s="256">
        <v>0</v>
      </c>
      <c r="M897" s="256">
        <v>0</v>
      </c>
      <c r="N897" s="258"/>
      <c r="O897" s="258">
        <v>0</v>
      </c>
      <c r="P897" s="258"/>
      <c r="Q897" s="258">
        <v>0</v>
      </c>
      <c r="R897" s="258"/>
      <c r="S897" s="258">
        <v>0</v>
      </c>
      <c r="T897" s="249">
        <v>0</v>
      </c>
      <c r="U897" s="258">
        <v>0</v>
      </c>
      <c r="V897" s="276" t="s">
        <v>235</v>
      </c>
      <c r="W897" s="258">
        <v>278</v>
      </c>
      <c r="X897" s="258">
        <v>2017206.29</v>
      </c>
      <c r="Y897" s="275">
        <v>0</v>
      </c>
      <c r="Z897" s="275">
        <v>0</v>
      </c>
      <c r="AA897" s="275">
        <v>0</v>
      </c>
      <c r="AB897" s="275">
        <v>0</v>
      </c>
      <c r="AC897" s="275">
        <v>0</v>
      </c>
      <c r="AD897" s="275">
        <v>0</v>
      </c>
      <c r="AE897" s="275">
        <v>0</v>
      </c>
      <c r="AF897" s="275">
        <v>0</v>
      </c>
      <c r="AG897" s="275">
        <v>0</v>
      </c>
      <c r="AH897" s="275">
        <v>0</v>
      </c>
      <c r="AI897" s="275">
        <v>0</v>
      </c>
      <c r="AJ897" s="275">
        <v>63367.74</v>
      </c>
      <c r="AK897" s="275">
        <v>31683.87</v>
      </c>
      <c r="AL897" s="275">
        <v>0</v>
      </c>
    </row>
    <row r="898" spans="1:38" s="38" customFormat="1" ht="12" hidden="1" customHeight="1" x14ac:dyDescent="0.2">
      <c r="A898" s="249">
        <v>337</v>
      </c>
      <c r="B898" s="250" t="s">
        <v>1122</v>
      </c>
      <c r="C898" s="254">
        <v>75.569493932993751</v>
      </c>
      <c r="D898" s="284">
        <v>1959</v>
      </c>
      <c r="E898" s="277">
        <v>2025</v>
      </c>
      <c r="F898" s="254">
        <v>127922.28</v>
      </c>
      <c r="G898" s="256">
        <v>1952698.85</v>
      </c>
      <c r="H898" s="258">
        <v>0</v>
      </c>
      <c r="I898" s="256">
        <v>0</v>
      </c>
      <c r="J898" s="256">
        <v>0</v>
      </c>
      <c r="K898" s="256">
        <v>0</v>
      </c>
      <c r="L898" s="256">
        <v>0</v>
      </c>
      <c r="M898" s="256">
        <v>0</v>
      </c>
      <c r="N898" s="258"/>
      <c r="O898" s="258">
        <v>0</v>
      </c>
      <c r="P898" s="258"/>
      <c r="Q898" s="258">
        <v>0</v>
      </c>
      <c r="R898" s="258"/>
      <c r="S898" s="258">
        <v>0</v>
      </c>
      <c r="T898" s="249">
        <v>0</v>
      </c>
      <c r="U898" s="258">
        <v>0</v>
      </c>
      <c r="V898" s="276" t="s">
        <v>235</v>
      </c>
      <c r="W898" s="258">
        <v>257</v>
      </c>
      <c r="X898" s="258">
        <v>1864827.4</v>
      </c>
      <c r="Y898" s="275">
        <v>0</v>
      </c>
      <c r="Z898" s="275">
        <v>0</v>
      </c>
      <c r="AA898" s="275">
        <v>0</v>
      </c>
      <c r="AB898" s="275">
        <v>0</v>
      </c>
      <c r="AC898" s="275">
        <v>0</v>
      </c>
      <c r="AD898" s="275">
        <v>0</v>
      </c>
      <c r="AE898" s="275">
        <v>0</v>
      </c>
      <c r="AF898" s="275">
        <v>0</v>
      </c>
      <c r="AG898" s="275">
        <v>0</v>
      </c>
      <c r="AH898" s="275">
        <v>0</v>
      </c>
      <c r="AI898" s="275">
        <v>0</v>
      </c>
      <c r="AJ898" s="275">
        <v>58580.97</v>
      </c>
      <c r="AK898" s="275">
        <v>29290.48</v>
      </c>
      <c r="AL898" s="275">
        <v>0</v>
      </c>
    </row>
    <row r="899" spans="1:38" s="38" customFormat="1" ht="12" hidden="1" customHeight="1" x14ac:dyDescent="0.2">
      <c r="A899" s="249">
        <v>338</v>
      </c>
      <c r="B899" s="250" t="s">
        <v>1123</v>
      </c>
      <c r="C899" s="254">
        <v>21.33398352391777</v>
      </c>
      <c r="D899" s="284">
        <v>1999</v>
      </c>
      <c r="E899" s="277">
        <v>2025</v>
      </c>
      <c r="F899" s="254">
        <v>3068087.86</v>
      </c>
      <c r="G899" s="256">
        <v>14105352.24</v>
      </c>
      <c r="H899" s="258">
        <v>0</v>
      </c>
      <c r="I899" s="256">
        <v>0</v>
      </c>
      <c r="J899" s="256">
        <v>0</v>
      </c>
      <c r="K899" s="256">
        <v>0</v>
      </c>
      <c r="L899" s="256">
        <v>0</v>
      </c>
      <c r="M899" s="256">
        <v>0</v>
      </c>
      <c r="N899" s="258"/>
      <c r="O899" s="258">
        <v>0</v>
      </c>
      <c r="P899" s="258"/>
      <c r="Q899" s="258">
        <v>0</v>
      </c>
      <c r="R899" s="258"/>
      <c r="S899" s="258">
        <v>0</v>
      </c>
      <c r="T899" s="249">
        <v>0</v>
      </c>
      <c r="U899" s="258">
        <v>0</v>
      </c>
      <c r="V899" s="276" t="s">
        <v>234</v>
      </c>
      <c r="W899" s="258">
        <v>1596</v>
      </c>
      <c r="X899" s="258">
        <v>13470611.390000001</v>
      </c>
      <c r="Y899" s="275">
        <v>0</v>
      </c>
      <c r="Z899" s="275">
        <v>0</v>
      </c>
      <c r="AA899" s="275">
        <v>0</v>
      </c>
      <c r="AB899" s="275">
        <v>0</v>
      </c>
      <c r="AC899" s="275">
        <v>0</v>
      </c>
      <c r="AD899" s="275">
        <v>0</v>
      </c>
      <c r="AE899" s="275">
        <v>0</v>
      </c>
      <c r="AF899" s="275">
        <v>0</v>
      </c>
      <c r="AG899" s="275">
        <v>0</v>
      </c>
      <c r="AH899" s="275">
        <v>0</v>
      </c>
      <c r="AI899" s="275">
        <v>0</v>
      </c>
      <c r="AJ899" s="275">
        <v>423160.57</v>
      </c>
      <c r="AK899" s="275">
        <v>211580.28</v>
      </c>
      <c r="AL899" s="275">
        <v>0</v>
      </c>
    </row>
    <row r="900" spans="1:38" s="38" customFormat="1" ht="12" hidden="1" customHeight="1" x14ac:dyDescent="0.2">
      <c r="A900" s="249">
        <v>339</v>
      </c>
      <c r="B900" s="250" t="s">
        <v>1124</v>
      </c>
      <c r="C900" s="254">
        <v>70.438167108651371</v>
      </c>
      <c r="D900" s="284">
        <v>1958</v>
      </c>
      <c r="E900" s="277">
        <v>2025</v>
      </c>
      <c r="F900" s="254">
        <v>119968.18</v>
      </c>
      <c r="G900" s="256">
        <v>1952698.85</v>
      </c>
      <c r="H900" s="258">
        <v>0</v>
      </c>
      <c r="I900" s="256">
        <v>0</v>
      </c>
      <c r="J900" s="256">
        <v>0</v>
      </c>
      <c r="K900" s="256">
        <v>0</v>
      </c>
      <c r="L900" s="256">
        <v>0</v>
      </c>
      <c r="M900" s="256">
        <v>0</v>
      </c>
      <c r="N900" s="258"/>
      <c r="O900" s="258">
        <v>0</v>
      </c>
      <c r="P900" s="258"/>
      <c r="Q900" s="258">
        <v>0</v>
      </c>
      <c r="R900" s="258"/>
      <c r="S900" s="258">
        <v>0</v>
      </c>
      <c r="T900" s="249">
        <v>0</v>
      </c>
      <c r="U900" s="258">
        <v>0</v>
      </c>
      <c r="V900" s="276" t="s">
        <v>235</v>
      </c>
      <c r="W900" s="258">
        <v>257</v>
      </c>
      <c r="X900" s="258">
        <v>1864827.4</v>
      </c>
      <c r="Y900" s="275">
        <v>0</v>
      </c>
      <c r="Z900" s="275">
        <v>0</v>
      </c>
      <c r="AA900" s="275">
        <v>0</v>
      </c>
      <c r="AB900" s="275">
        <v>0</v>
      </c>
      <c r="AC900" s="275">
        <v>0</v>
      </c>
      <c r="AD900" s="275">
        <v>0</v>
      </c>
      <c r="AE900" s="275">
        <v>0</v>
      </c>
      <c r="AF900" s="275">
        <v>0</v>
      </c>
      <c r="AG900" s="275">
        <v>0</v>
      </c>
      <c r="AH900" s="275">
        <v>0</v>
      </c>
      <c r="AI900" s="275">
        <v>0</v>
      </c>
      <c r="AJ900" s="275">
        <v>58580.97</v>
      </c>
      <c r="AK900" s="275">
        <v>29290.48</v>
      </c>
      <c r="AL900" s="275">
        <v>0</v>
      </c>
    </row>
    <row r="901" spans="1:38" s="38" customFormat="1" ht="12" hidden="1" customHeight="1" x14ac:dyDescent="0.2">
      <c r="A901" s="249">
        <v>340</v>
      </c>
      <c r="B901" s="250" t="s">
        <v>1125</v>
      </c>
      <c r="C901" s="254">
        <v>75.447113997113988</v>
      </c>
      <c r="D901" s="284">
        <v>1958</v>
      </c>
      <c r="E901" s="277">
        <v>2025</v>
      </c>
      <c r="F901" s="254">
        <v>122729.1</v>
      </c>
      <c r="G901" s="256">
        <v>1952698.85</v>
      </c>
      <c r="H901" s="258">
        <v>0</v>
      </c>
      <c r="I901" s="256">
        <v>0</v>
      </c>
      <c r="J901" s="256">
        <v>0</v>
      </c>
      <c r="K901" s="256">
        <v>0</v>
      </c>
      <c r="L901" s="256">
        <v>0</v>
      </c>
      <c r="M901" s="256">
        <v>0</v>
      </c>
      <c r="N901" s="258"/>
      <c r="O901" s="258">
        <v>0</v>
      </c>
      <c r="P901" s="258"/>
      <c r="Q901" s="258">
        <v>0</v>
      </c>
      <c r="R901" s="258"/>
      <c r="S901" s="258">
        <v>0</v>
      </c>
      <c r="T901" s="249">
        <v>0</v>
      </c>
      <c r="U901" s="258">
        <v>0</v>
      </c>
      <c r="V901" s="276" t="s">
        <v>235</v>
      </c>
      <c r="W901" s="258">
        <v>257</v>
      </c>
      <c r="X901" s="258">
        <v>1864827.4</v>
      </c>
      <c r="Y901" s="275">
        <v>0</v>
      </c>
      <c r="Z901" s="275">
        <v>0</v>
      </c>
      <c r="AA901" s="275">
        <v>0</v>
      </c>
      <c r="AB901" s="275">
        <v>0</v>
      </c>
      <c r="AC901" s="275">
        <v>0</v>
      </c>
      <c r="AD901" s="275">
        <v>0</v>
      </c>
      <c r="AE901" s="275">
        <v>0</v>
      </c>
      <c r="AF901" s="275">
        <v>0</v>
      </c>
      <c r="AG901" s="275">
        <v>0</v>
      </c>
      <c r="AH901" s="275">
        <v>0</v>
      </c>
      <c r="AI901" s="275">
        <v>0</v>
      </c>
      <c r="AJ901" s="275">
        <v>58580.97</v>
      </c>
      <c r="AK901" s="275">
        <v>29290.48</v>
      </c>
      <c r="AL901" s="275">
        <v>0</v>
      </c>
    </row>
    <row r="902" spans="1:38" s="38" customFormat="1" ht="12" hidden="1" customHeight="1" x14ac:dyDescent="0.2">
      <c r="A902" s="249">
        <v>341</v>
      </c>
      <c r="B902" s="250" t="s">
        <v>1126</v>
      </c>
      <c r="C902" s="254">
        <v>35.623641374420451</v>
      </c>
      <c r="D902" s="284">
        <v>1984</v>
      </c>
      <c r="E902" s="277">
        <v>2025</v>
      </c>
      <c r="F902" s="254">
        <v>1384169.49</v>
      </c>
      <c r="G902" s="256">
        <v>10267034.9</v>
      </c>
      <c r="H902" s="258">
        <v>0</v>
      </c>
      <c r="I902" s="256">
        <v>0</v>
      </c>
      <c r="J902" s="256">
        <v>0</v>
      </c>
      <c r="K902" s="256">
        <v>0</v>
      </c>
      <c r="L902" s="256">
        <v>0</v>
      </c>
      <c r="M902" s="256">
        <v>0</v>
      </c>
      <c r="N902" s="258"/>
      <c r="O902" s="258">
        <v>0</v>
      </c>
      <c r="P902" s="258"/>
      <c r="Q902" s="258">
        <v>0</v>
      </c>
      <c r="R902" s="258"/>
      <c r="S902" s="258">
        <v>0</v>
      </c>
      <c r="T902" s="249">
        <v>0</v>
      </c>
      <c r="U902" s="258">
        <v>0</v>
      </c>
      <c r="V902" s="276" t="s">
        <v>234</v>
      </c>
      <c r="W902" s="258">
        <v>1161.7</v>
      </c>
      <c r="X902" s="258">
        <v>9805018.3300000001</v>
      </c>
      <c r="Y902" s="275">
        <v>0</v>
      </c>
      <c r="Z902" s="275">
        <v>0</v>
      </c>
      <c r="AA902" s="275">
        <v>0</v>
      </c>
      <c r="AB902" s="275">
        <v>0</v>
      </c>
      <c r="AC902" s="275">
        <v>0</v>
      </c>
      <c r="AD902" s="275">
        <v>0</v>
      </c>
      <c r="AE902" s="275">
        <v>0</v>
      </c>
      <c r="AF902" s="275">
        <v>0</v>
      </c>
      <c r="AG902" s="275">
        <v>0</v>
      </c>
      <c r="AH902" s="275">
        <v>0</v>
      </c>
      <c r="AI902" s="275">
        <v>0</v>
      </c>
      <c r="AJ902" s="275">
        <v>308011.05</v>
      </c>
      <c r="AK902" s="275">
        <v>154005.51999999999</v>
      </c>
      <c r="AL902" s="275">
        <v>0</v>
      </c>
    </row>
    <row r="903" spans="1:38" s="38" customFormat="1" ht="12" hidden="1" customHeight="1" x14ac:dyDescent="0.2">
      <c r="A903" s="249">
        <v>342</v>
      </c>
      <c r="B903" s="250" t="s">
        <v>1127</v>
      </c>
      <c r="C903" s="254">
        <v>137.64699740318162</v>
      </c>
      <c r="D903" s="284">
        <v>1969</v>
      </c>
      <c r="E903" s="277">
        <v>2025</v>
      </c>
      <c r="F903" s="254">
        <v>3800107.45</v>
      </c>
      <c r="G903" s="256">
        <v>71117748</v>
      </c>
      <c r="H903" s="258">
        <v>0</v>
      </c>
      <c r="I903" s="256">
        <v>0</v>
      </c>
      <c r="J903" s="256">
        <v>0</v>
      </c>
      <c r="K903" s="256">
        <v>0</v>
      </c>
      <c r="L903" s="256">
        <v>0</v>
      </c>
      <c r="M903" s="256">
        <v>0</v>
      </c>
      <c r="N903" s="258"/>
      <c r="O903" s="258">
        <v>0</v>
      </c>
      <c r="P903" s="258"/>
      <c r="Q903" s="258">
        <v>0</v>
      </c>
      <c r="R903" s="258"/>
      <c r="S903" s="258">
        <v>0</v>
      </c>
      <c r="T903" s="249">
        <v>0</v>
      </c>
      <c r="U903" s="258">
        <v>0</v>
      </c>
      <c r="V903" s="276" t="s">
        <v>235</v>
      </c>
      <c r="W903" s="258">
        <v>9360</v>
      </c>
      <c r="X903" s="258">
        <v>67917449.340000004</v>
      </c>
      <c r="Y903" s="275">
        <v>0</v>
      </c>
      <c r="Z903" s="275">
        <v>0</v>
      </c>
      <c r="AA903" s="275">
        <v>0</v>
      </c>
      <c r="AB903" s="275">
        <v>0</v>
      </c>
      <c r="AC903" s="275">
        <v>0</v>
      </c>
      <c r="AD903" s="275">
        <v>0</v>
      </c>
      <c r="AE903" s="275">
        <v>0</v>
      </c>
      <c r="AF903" s="275">
        <v>0</v>
      </c>
      <c r="AG903" s="275">
        <v>0</v>
      </c>
      <c r="AH903" s="275">
        <v>0</v>
      </c>
      <c r="AI903" s="275">
        <v>0</v>
      </c>
      <c r="AJ903" s="275">
        <v>2133532.44</v>
      </c>
      <c r="AK903" s="275">
        <v>1066766.22</v>
      </c>
      <c r="AL903" s="275">
        <v>0</v>
      </c>
    </row>
    <row r="904" spans="1:38" s="38" customFormat="1" ht="12" hidden="1" customHeight="1" x14ac:dyDescent="0.2">
      <c r="A904" s="249">
        <v>343</v>
      </c>
      <c r="B904" s="250" t="s">
        <v>1128</v>
      </c>
      <c r="C904" s="254">
        <v>29.662219285631004</v>
      </c>
      <c r="D904" s="284">
        <v>1963</v>
      </c>
      <c r="E904" s="277">
        <v>2025</v>
      </c>
      <c r="F904" s="254">
        <v>1413261.35</v>
      </c>
      <c r="G904" s="256">
        <v>8281874.5099999998</v>
      </c>
      <c r="H904" s="258">
        <v>0</v>
      </c>
      <c r="I904" s="256">
        <v>0</v>
      </c>
      <c r="J904" s="256">
        <v>0</v>
      </c>
      <c r="K904" s="256">
        <v>0</v>
      </c>
      <c r="L904" s="256">
        <v>0</v>
      </c>
      <c r="M904" s="256">
        <v>0</v>
      </c>
      <c r="N904" s="258"/>
      <c r="O904" s="258">
        <v>0</v>
      </c>
      <c r="P904" s="258"/>
      <c r="Q904" s="258">
        <v>0</v>
      </c>
      <c r="R904" s="258"/>
      <c r="S904" s="258">
        <v>0</v>
      </c>
      <c r="T904" s="249">
        <v>0</v>
      </c>
      <c r="U904" s="258">
        <v>0</v>
      </c>
      <c r="V904" s="276" t="s">
        <v>235</v>
      </c>
      <c r="W904" s="258">
        <v>1090</v>
      </c>
      <c r="X904" s="258">
        <v>7909190.1500000004</v>
      </c>
      <c r="Y904" s="275">
        <v>0</v>
      </c>
      <c r="Z904" s="275">
        <v>0</v>
      </c>
      <c r="AA904" s="275">
        <v>0</v>
      </c>
      <c r="AB904" s="275">
        <v>0</v>
      </c>
      <c r="AC904" s="275">
        <v>0</v>
      </c>
      <c r="AD904" s="275">
        <v>0</v>
      </c>
      <c r="AE904" s="275">
        <v>0</v>
      </c>
      <c r="AF904" s="275">
        <v>0</v>
      </c>
      <c r="AG904" s="275">
        <v>0</v>
      </c>
      <c r="AH904" s="275">
        <v>0</v>
      </c>
      <c r="AI904" s="275">
        <v>0</v>
      </c>
      <c r="AJ904" s="275">
        <v>248456.24</v>
      </c>
      <c r="AK904" s="275">
        <v>124228.12</v>
      </c>
      <c r="AL904" s="275">
        <v>0</v>
      </c>
    </row>
    <row r="905" spans="1:38" s="38" customFormat="1" ht="12" hidden="1" customHeight="1" x14ac:dyDescent="0.2">
      <c r="A905" s="249">
        <v>344</v>
      </c>
      <c r="B905" s="250" t="s">
        <v>1132</v>
      </c>
      <c r="C905" s="254">
        <v>77.683586864853467</v>
      </c>
      <c r="D905" s="284">
        <v>1957</v>
      </c>
      <c r="E905" s="277">
        <v>2025</v>
      </c>
      <c r="F905" s="254">
        <v>920824.88</v>
      </c>
      <c r="G905" s="256">
        <v>11237515.949999999</v>
      </c>
      <c r="H905" s="258">
        <v>0</v>
      </c>
      <c r="I905" s="256">
        <v>0</v>
      </c>
      <c r="J905" s="256">
        <v>0</v>
      </c>
      <c r="K905" s="256">
        <v>0</v>
      </c>
      <c r="L905" s="256">
        <v>0</v>
      </c>
      <c r="M905" s="256">
        <v>0</v>
      </c>
      <c r="N905" s="258"/>
      <c r="O905" s="258">
        <v>0</v>
      </c>
      <c r="P905" s="258"/>
      <c r="Q905" s="258">
        <v>0</v>
      </c>
      <c r="R905" s="258"/>
      <c r="S905" s="258">
        <v>0</v>
      </c>
      <c r="T905" s="249">
        <v>0</v>
      </c>
      <c r="U905" s="258">
        <v>0</v>
      </c>
      <c r="V905" s="276" t="s">
        <v>235</v>
      </c>
      <c r="W905" s="258">
        <v>1479</v>
      </c>
      <c r="X905" s="258">
        <v>10731827.73</v>
      </c>
      <c r="Y905" s="275">
        <v>0</v>
      </c>
      <c r="Z905" s="275">
        <v>0</v>
      </c>
      <c r="AA905" s="275">
        <v>0</v>
      </c>
      <c r="AB905" s="275">
        <v>0</v>
      </c>
      <c r="AC905" s="275">
        <v>0</v>
      </c>
      <c r="AD905" s="275">
        <v>0</v>
      </c>
      <c r="AE905" s="275">
        <v>0</v>
      </c>
      <c r="AF905" s="275">
        <v>0</v>
      </c>
      <c r="AG905" s="275">
        <v>0</v>
      </c>
      <c r="AH905" s="275">
        <v>0</v>
      </c>
      <c r="AI905" s="275">
        <v>0</v>
      </c>
      <c r="AJ905" s="275">
        <v>337125.48</v>
      </c>
      <c r="AK905" s="275">
        <v>168562.74</v>
      </c>
      <c r="AL905" s="275">
        <v>0</v>
      </c>
    </row>
    <row r="906" spans="1:38" s="38" customFormat="1" ht="12" hidden="1" customHeight="1" x14ac:dyDescent="0.2">
      <c r="A906" s="249">
        <v>345</v>
      </c>
      <c r="B906" s="250" t="s">
        <v>1133</v>
      </c>
      <c r="C906" s="254">
        <v>56.231025051427281</v>
      </c>
      <c r="D906" s="284">
        <v>1955</v>
      </c>
      <c r="E906" s="277">
        <v>2025</v>
      </c>
      <c r="F906" s="254">
        <v>1260164.02</v>
      </c>
      <c r="G906" s="256">
        <v>11237515.949999999</v>
      </c>
      <c r="H906" s="258">
        <v>0</v>
      </c>
      <c r="I906" s="256">
        <v>0</v>
      </c>
      <c r="J906" s="256">
        <v>0</v>
      </c>
      <c r="K906" s="256">
        <v>0</v>
      </c>
      <c r="L906" s="256">
        <v>0</v>
      </c>
      <c r="M906" s="256">
        <v>0</v>
      </c>
      <c r="N906" s="258"/>
      <c r="O906" s="258">
        <v>0</v>
      </c>
      <c r="P906" s="258"/>
      <c r="Q906" s="258">
        <v>0</v>
      </c>
      <c r="R906" s="258"/>
      <c r="S906" s="258">
        <v>0</v>
      </c>
      <c r="T906" s="249">
        <v>0</v>
      </c>
      <c r="U906" s="258">
        <v>0</v>
      </c>
      <c r="V906" s="276" t="s">
        <v>235</v>
      </c>
      <c r="W906" s="258">
        <v>1479</v>
      </c>
      <c r="X906" s="258">
        <v>10731827.73</v>
      </c>
      <c r="Y906" s="275">
        <v>0</v>
      </c>
      <c r="Z906" s="275">
        <v>0</v>
      </c>
      <c r="AA906" s="275">
        <v>0</v>
      </c>
      <c r="AB906" s="275">
        <v>0</v>
      </c>
      <c r="AC906" s="275">
        <v>0</v>
      </c>
      <c r="AD906" s="275">
        <v>0</v>
      </c>
      <c r="AE906" s="275">
        <v>0</v>
      </c>
      <c r="AF906" s="275">
        <v>0</v>
      </c>
      <c r="AG906" s="275">
        <v>0</v>
      </c>
      <c r="AH906" s="275">
        <v>0</v>
      </c>
      <c r="AI906" s="275">
        <v>0</v>
      </c>
      <c r="AJ906" s="275">
        <v>337125.48</v>
      </c>
      <c r="AK906" s="275">
        <v>168562.74</v>
      </c>
      <c r="AL906" s="275">
        <v>0</v>
      </c>
    </row>
    <row r="907" spans="1:38" s="38" customFormat="1" ht="12" hidden="1" customHeight="1" x14ac:dyDescent="0.2">
      <c r="A907" s="249">
        <v>346</v>
      </c>
      <c r="B907" s="250" t="s">
        <v>1135</v>
      </c>
      <c r="C907" s="254">
        <v>22.431780032822981</v>
      </c>
      <c r="D907" s="284">
        <v>1976</v>
      </c>
      <c r="E907" s="277">
        <v>2025</v>
      </c>
      <c r="F907" s="254">
        <v>2674934.29</v>
      </c>
      <c r="G907" s="256">
        <v>13636941.42</v>
      </c>
      <c r="H907" s="258">
        <v>0</v>
      </c>
      <c r="I907" s="256">
        <v>0</v>
      </c>
      <c r="J907" s="256">
        <v>0</v>
      </c>
      <c r="K907" s="256">
        <v>0</v>
      </c>
      <c r="L907" s="256">
        <v>0</v>
      </c>
      <c r="M907" s="256">
        <v>0</v>
      </c>
      <c r="N907" s="258"/>
      <c r="O907" s="258">
        <v>0</v>
      </c>
      <c r="P907" s="258"/>
      <c r="Q907" s="258">
        <v>0</v>
      </c>
      <c r="R907" s="258"/>
      <c r="S907" s="258">
        <v>0</v>
      </c>
      <c r="T907" s="249">
        <v>0</v>
      </c>
      <c r="U907" s="258">
        <v>0</v>
      </c>
      <c r="V907" s="276" t="s">
        <v>234</v>
      </c>
      <c r="W907" s="258">
        <v>1543</v>
      </c>
      <c r="X907" s="258">
        <v>13023279.060000001</v>
      </c>
      <c r="Y907" s="275">
        <v>0</v>
      </c>
      <c r="Z907" s="275">
        <v>0</v>
      </c>
      <c r="AA907" s="275">
        <v>0</v>
      </c>
      <c r="AB907" s="275">
        <v>0</v>
      </c>
      <c r="AC907" s="275">
        <v>0</v>
      </c>
      <c r="AD907" s="275">
        <v>0</v>
      </c>
      <c r="AE907" s="275">
        <v>0</v>
      </c>
      <c r="AF907" s="275">
        <v>0</v>
      </c>
      <c r="AG907" s="275">
        <v>0</v>
      </c>
      <c r="AH907" s="275">
        <v>0</v>
      </c>
      <c r="AI907" s="275">
        <v>0</v>
      </c>
      <c r="AJ907" s="275">
        <v>409108.24</v>
      </c>
      <c r="AK907" s="275">
        <v>204554.12</v>
      </c>
      <c r="AL907" s="275">
        <v>0</v>
      </c>
    </row>
    <row r="908" spans="1:38" s="38" customFormat="1" ht="12" hidden="1" customHeight="1" x14ac:dyDescent="0.2">
      <c r="A908" s="249">
        <v>347</v>
      </c>
      <c r="B908" s="250" t="s">
        <v>1138</v>
      </c>
      <c r="C908" s="254">
        <v>79.840179405042392</v>
      </c>
      <c r="D908" s="284">
        <v>1948</v>
      </c>
      <c r="E908" s="277">
        <v>2025</v>
      </c>
      <c r="F908" s="254">
        <v>631561.14</v>
      </c>
      <c r="G908" s="256">
        <v>6388255.5999999996</v>
      </c>
      <c r="H908" s="258">
        <v>1397355.61</v>
      </c>
      <c r="I908" s="256">
        <v>0</v>
      </c>
      <c r="J908" s="256">
        <v>0</v>
      </c>
      <c r="K908" s="256">
        <v>0</v>
      </c>
      <c r="L908" s="256">
        <v>266.5</v>
      </c>
      <c r="M908" s="256">
        <v>1397355.61</v>
      </c>
      <c r="N908" s="258"/>
      <c r="O908" s="258">
        <v>0</v>
      </c>
      <c r="P908" s="258"/>
      <c r="Q908" s="258">
        <v>0</v>
      </c>
      <c r="R908" s="258"/>
      <c r="S908" s="258">
        <v>0</v>
      </c>
      <c r="T908" s="249">
        <v>0</v>
      </c>
      <c r="U908" s="258">
        <v>0</v>
      </c>
      <c r="V908" s="276" t="s">
        <v>235</v>
      </c>
      <c r="W908" s="258">
        <v>648.20000000000005</v>
      </c>
      <c r="X908" s="258">
        <v>4703428.49</v>
      </c>
      <c r="Y908" s="275">
        <v>0</v>
      </c>
      <c r="Z908" s="275">
        <v>0</v>
      </c>
      <c r="AA908" s="275">
        <v>0</v>
      </c>
      <c r="AB908" s="275">
        <v>0</v>
      </c>
      <c r="AC908" s="275">
        <v>0</v>
      </c>
      <c r="AD908" s="275">
        <v>0</v>
      </c>
      <c r="AE908" s="275">
        <v>0</v>
      </c>
      <c r="AF908" s="275">
        <v>0</v>
      </c>
      <c r="AG908" s="275">
        <v>0</v>
      </c>
      <c r="AH908" s="275">
        <v>0</v>
      </c>
      <c r="AI908" s="275">
        <v>0</v>
      </c>
      <c r="AJ908" s="275">
        <v>191647.67</v>
      </c>
      <c r="AK908" s="275">
        <v>95823.83</v>
      </c>
      <c r="AL908" s="275">
        <v>0</v>
      </c>
    </row>
    <row r="909" spans="1:38" s="38" customFormat="1" ht="12" hidden="1" customHeight="1" x14ac:dyDescent="0.2">
      <c r="A909" s="249">
        <v>348</v>
      </c>
      <c r="B909" s="250" t="s">
        <v>1140</v>
      </c>
      <c r="C909" s="254">
        <v>19.78144706830615</v>
      </c>
      <c r="D909" s="284">
        <v>1966</v>
      </c>
      <c r="E909" s="277">
        <v>2025</v>
      </c>
      <c r="F909" s="254">
        <v>633493.43000000005</v>
      </c>
      <c r="G909" s="256">
        <v>2940445.35</v>
      </c>
      <c r="H909" s="258">
        <v>0</v>
      </c>
      <c r="I909" s="256">
        <v>0</v>
      </c>
      <c r="J909" s="256">
        <v>0</v>
      </c>
      <c r="K909" s="256">
        <v>0</v>
      </c>
      <c r="L909" s="256">
        <v>0</v>
      </c>
      <c r="M909" s="256">
        <v>0</v>
      </c>
      <c r="N909" s="258"/>
      <c r="O909" s="258">
        <v>0</v>
      </c>
      <c r="P909" s="258"/>
      <c r="Q909" s="258">
        <v>0</v>
      </c>
      <c r="R909" s="258"/>
      <c r="S909" s="258">
        <v>0</v>
      </c>
      <c r="T909" s="249">
        <v>0</v>
      </c>
      <c r="U909" s="258">
        <v>0</v>
      </c>
      <c r="V909" s="276" t="s">
        <v>235</v>
      </c>
      <c r="W909" s="258">
        <v>387</v>
      </c>
      <c r="X909" s="258">
        <v>2808125.31</v>
      </c>
      <c r="Y909" s="275">
        <v>0</v>
      </c>
      <c r="Z909" s="275">
        <v>0</v>
      </c>
      <c r="AA909" s="275">
        <v>0</v>
      </c>
      <c r="AB909" s="275">
        <v>0</v>
      </c>
      <c r="AC909" s="275">
        <v>0</v>
      </c>
      <c r="AD909" s="275">
        <v>0</v>
      </c>
      <c r="AE909" s="275">
        <v>0</v>
      </c>
      <c r="AF909" s="275">
        <v>0</v>
      </c>
      <c r="AG909" s="275">
        <v>0</v>
      </c>
      <c r="AH909" s="275">
        <v>0</v>
      </c>
      <c r="AI909" s="275">
        <v>0</v>
      </c>
      <c r="AJ909" s="275">
        <v>88213.36</v>
      </c>
      <c r="AK909" s="275">
        <v>44106.68</v>
      </c>
      <c r="AL909" s="275">
        <v>0</v>
      </c>
    </row>
    <row r="910" spans="1:38" s="38" customFormat="1" ht="12" hidden="1" customHeight="1" x14ac:dyDescent="0.2">
      <c r="A910" s="249">
        <v>349</v>
      </c>
      <c r="B910" s="250" t="s">
        <v>1141</v>
      </c>
      <c r="C910" s="254">
        <v>48.237734382968462</v>
      </c>
      <c r="D910" s="284">
        <v>1954</v>
      </c>
      <c r="E910" s="277">
        <v>2025</v>
      </c>
      <c r="F910" s="254">
        <v>617811.36</v>
      </c>
      <c r="G910" s="256">
        <v>5820106.2999999998</v>
      </c>
      <c r="H910" s="258">
        <v>0</v>
      </c>
      <c r="I910" s="256">
        <v>0</v>
      </c>
      <c r="J910" s="256">
        <v>0</v>
      </c>
      <c r="K910" s="256">
        <v>0</v>
      </c>
      <c r="L910" s="256">
        <v>0</v>
      </c>
      <c r="M910" s="256">
        <v>0</v>
      </c>
      <c r="N910" s="258"/>
      <c r="O910" s="258">
        <v>0</v>
      </c>
      <c r="P910" s="258"/>
      <c r="Q910" s="258">
        <v>0</v>
      </c>
      <c r="R910" s="258"/>
      <c r="S910" s="258">
        <v>0</v>
      </c>
      <c r="T910" s="249">
        <v>0</v>
      </c>
      <c r="U910" s="258">
        <v>0</v>
      </c>
      <c r="V910" s="276" t="s">
        <v>235</v>
      </c>
      <c r="W910" s="258">
        <v>766</v>
      </c>
      <c r="X910" s="258">
        <v>5558201.5199999996</v>
      </c>
      <c r="Y910" s="275">
        <v>0</v>
      </c>
      <c r="Z910" s="275">
        <v>0</v>
      </c>
      <c r="AA910" s="275">
        <v>0</v>
      </c>
      <c r="AB910" s="275">
        <v>0</v>
      </c>
      <c r="AC910" s="275">
        <v>0</v>
      </c>
      <c r="AD910" s="275">
        <v>0</v>
      </c>
      <c r="AE910" s="275">
        <v>0</v>
      </c>
      <c r="AF910" s="275">
        <v>0</v>
      </c>
      <c r="AG910" s="275">
        <v>0</v>
      </c>
      <c r="AH910" s="275">
        <v>0</v>
      </c>
      <c r="AI910" s="275">
        <v>0</v>
      </c>
      <c r="AJ910" s="275">
        <v>174603.19</v>
      </c>
      <c r="AK910" s="275">
        <v>87301.59</v>
      </c>
      <c r="AL910" s="275">
        <v>0</v>
      </c>
    </row>
    <row r="911" spans="1:38" s="38" customFormat="1" ht="12" hidden="1" customHeight="1" x14ac:dyDescent="0.2">
      <c r="A911" s="249">
        <v>350</v>
      </c>
      <c r="B911" s="250" t="s">
        <v>1142</v>
      </c>
      <c r="C911" s="254">
        <v>50.920567480793494</v>
      </c>
      <c r="D911" s="284">
        <v>1953</v>
      </c>
      <c r="E911" s="277">
        <v>2025</v>
      </c>
      <c r="F911" s="254">
        <v>843938.62</v>
      </c>
      <c r="G911" s="256">
        <v>9725504</v>
      </c>
      <c r="H911" s="258">
        <v>0</v>
      </c>
      <c r="I911" s="256">
        <v>0</v>
      </c>
      <c r="J911" s="256">
        <v>0</v>
      </c>
      <c r="K911" s="256">
        <v>0</v>
      </c>
      <c r="L911" s="256">
        <v>0</v>
      </c>
      <c r="M911" s="256">
        <v>0</v>
      </c>
      <c r="N911" s="258"/>
      <c r="O911" s="258">
        <v>0</v>
      </c>
      <c r="P911" s="258"/>
      <c r="Q911" s="258">
        <v>0</v>
      </c>
      <c r="R911" s="258"/>
      <c r="S911" s="258">
        <v>0</v>
      </c>
      <c r="T911" s="249">
        <v>0</v>
      </c>
      <c r="U911" s="258">
        <v>0</v>
      </c>
      <c r="V911" s="276" t="s">
        <v>235</v>
      </c>
      <c r="W911" s="258">
        <v>1280</v>
      </c>
      <c r="X911" s="258">
        <v>9287856.3200000003</v>
      </c>
      <c r="Y911" s="275">
        <v>0</v>
      </c>
      <c r="Z911" s="275">
        <v>0</v>
      </c>
      <c r="AA911" s="275">
        <v>0</v>
      </c>
      <c r="AB911" s="275">
        <v>0</v>
      </c>
      <c r="AC911" s="275">
        <v>0</v>
      </c>
      <c r="AD911" s="275">
        <v>0</v>
      </c>
      <c r="AE911" s="275">
        <v>0</v>
      </c>
      <c r="AF911" s="275">
        <v>0</v>
      </c>
      <c r="AG911" s="275">
        <v>0</v>
      </c>
      <c r="AH911" s="275">
        <v>0</v>
      </c>
      <c r="AI911" s="275">
        <v>0</v>
      </c>
      <c r="AJ911" s="275">
        <v>291765.12</v>
      </c>
      <c r="AK911" s="275">
        <v>145882.56</v>
      </c>
      <c r="AL911" s="275">
        <v>0</v>
      </c>
    </row>
    <row r="912" spans="1:38" s="38" customFormat="1" ht="12" hidden="1" customHeight="1" x14ac:dyDescent="0.2">
      <c r="A912" s="249">
        <v>351</v>
      </c>
      <c r="B912" s="250" t="s">
        <v>1143</v>
      </c>
      <c r="C912" s="254">
        <v>25.225918003703359</v>
      </c>
      <c r="D912" s="284">
        <v>1993</v>
      </c>
      <c r="E912" s="277">
        <v>2025</v>
      </c>
      <c r="F912" s="254">
        <v>2176961.94</v>
      </c>
      <c r="G912" s="256">
        <v>11931219.01</v>
      </c>
      <c r="H912" s="258">
        <v>0</v>
      </c>
      <c r="I912" s="256">
        <v>0</v>
      </c>
      <c r="J912" s="256">
        <v>0</v>
      </c>
      <c r="K912" s="256">
        <v>0</v>
      </c>
      <c r="L912" s="256">
        <v>0</v>
      </c>
      <c r="M912" s="256">
        <v>0</v>
      </c>
      <c r="N912" s="258"/>
      <c r="O912" s="258">
        <v>0</v>
      </c>
      <c r="P912" s="258"/>
      <c r="Q912" s="258">
        <v>0</v>
      </c>
      <c r="R912" s="258"/>
      <c r="S912" s="258">
        <v>0</v>
      </c>
      <c r="T912" s="249">
        <v>0</v>
      </c>
      <c r="U912" s="258">
        <v>0</v>
      </c>
      <c r="V912" s="276" t="s">
        <v>234</v>
      </c>
      <c r="W912" s="258">
        <v>1350</v>
      </c>
      <c r="X912" s="258">
        <v>11394314.15</v>
      </c>
      <c r="Y912" s="275">
        <v>0</v>
      </c>
      <c r="Z912" s="275">
        <v>0</v>
      </c>
      <c r="AA912" s="275">
        <v>0</v>
      </c>
      <c r="AB912" s="275">
        <v>0</v>
      </c>
      <c r="AC912" s="275">
        <v>0</v>
      </c>
      <c r="AD912" s="275">
        <v>0</v>
      </c>
      <c r="AE912" s="275">
        <v>0</v>
      </c>
      <c r="AF912" s="275">
        <v>0</v>
      </c>
      <c r="AG912" s="275">
        <v>0</v>
      </c>
      <c r="AH912" s="275">
        <v>0</v>
      </c>
      <c r="AI912" s="275">
        <v>0</v>
      </c>
      <c r="AJ912" s="275">
        <v>357936.57</v>
      </c>
      <c r="AK912" s="275">
        <v>178968.29</v>
      </c>
      <c r="AL912" s="275">
        <v>0</v>
      </c>
    </row>
    <row r="913" spans="1:38" s="38" customFormat="1" ht="12" hidden="1" customHeight="1" x14ac:dyDescent="0.2">
      <c r="A913" s="249">
        <v>352</v>
      </c>
      <c r="B913" s="250" t="s">
        <v>1146</v>
      </c>
      <c r="C913" s="254">
        <v>24.733631658447731</v>
      </c>
      <c r="D913" s="284">
        <v>1983</v>
      </c>
      <c r="E913" s="277">
        <v>2025</v>
      </c>
      <c r="F913" s="254">
        <v>1405963.32</v>
      </c>
      <c r="G913" s="256">
        <v>8086715.0999999996</v>
      </c>
      <c r="H913" s="258">
        <v>0</v>
      </c>
      <c r="I913" s="256">
        <v>0</v>
      </c>
      <c r="J913" s="256">
        <v>0</v>
      </c>
      <c r="K913" s="256">
        <v>0</v>
      </c>
      <c r="L913" s="256">
        <v>0</v>
      </c>
      <c r="M913" s="256">
        <v>0</v>
      </c>
      <c r="N913" s="258"/>
      <c r="O913" s="258">
        <v>0</v>
      </c>
      <c r="P913" s="258"/>
      <c r="Q913" s="258">
        <v>0</v>
      </c>
      <c r="R913" s="258"/>
      <c r="S913" s="258">
        <v>0</v>
      </c>
      <c r="T913" s="249">
        <v>0</v>
      </c>
      <c r="U913" s="258">
        <v>0</v>
      </c>
      <c r="V913" s="276" t="s">
        <v>234</v>
      </c>
      <c r="W913" s="258">
        <v>915</v>
      </c>
      <c r="X913" s="258">
        <v>7722812.9199999999</v>
      </c>
      <c r="Y913" s="275">
        <v>0</v>
      </c>
      <c r="Z913" s="275">
        <v>0</v>
      </c>
      <c r="AA913" s="275">
        <v>0</v>
      </c>
      <c r="AB913" s="275">
        <v>0</v>
      </c>
      <c r="AC913" s="275">
        <v>0</v>
      </c>
      <c r="AD913" s="275">
        <v>0</v>
      </c>
      <c r="AE913" s="275">
        <v>0</v>
      </c>
      <c r="AF913" s="275">
        <v>0</v>
      </c>
      <c r="AG913" s="275">
        <v>0</v>
      </c>
      <c r="AH913" s="275">
        <v>0</v>
      </c>
      <c r="AI913" s="275">
        <v>0</v>
      </c>
      <c r="AJ913" s="275">
        <v>242601.45</v>
      </c>
      <c r="AK913" s="275">
        <v>121300.73</v>
      </c>
      <c r="AL913" s="275">
        <v>0</v>
      </c>
    </row>
    <row r="914" spans="1:38" s="38" customFormat="1" ht="12" hidden="1" customHeight="1" x14ac:dyDescent="0.2">
      <c r="A914" s="249">
        <v>353</v>
      </c>
      <c r="B914" s="250" t="s">
        <v>1147</v>
      </c>
      <c r="C914" s="254">
        <v>23.903522901925395</v>
      </c>
      <c r="D914" s="284">
        <v>1983</v>
      </c>
      <c r="E914" s="277">
        <v>2025</v>
      </c>
      <c r="F914" s="254">
        <v>1517132.94</v>
      </c>
      <c r="G914" s="256">
        <v>8033687.4500000002</v>
      </c>
      <c r="H914" s="258">
        <v>0</v>
      </c>
      <c r="I914" s="256">
        <v>0</v>
      </c>
      <c r="J914" s="256">
        <v>0</v>
      </c>
      <c r="K914" s="256">
        <v>0</v>
      </c>
      <c r="L914" s="256">
        <v>0</v>
      </c>
      <c r="M914" s="256">
        <v>0</v>
      </c>
      <c r="N914" s="258"/>
      <c r="O914" s="258">
        <v>0</v>
      </c>
      <c r="P914" s="258"/>
      <c r="Q914" s="258">
        <v>0</v>
      </c>
      <c r="R914" s="258"/>
      <c r="S914" s="258">
        <v>0</v>
      </c>
      <c r="T914" s="249">
        <v>0</v>
      </c>
      <c r="U914" s="258">
        <v>0</v>
      </c>
      <c r="V914" s="276" t="s">
        <v>234</v>
      </c>
      <c r="W914" s="258">
        <v>909</v>
      </c>
      <c r="X914" s="258">
        <v>7672171.5199999996</v>
      </c>
      <c r="Y914" s="275">
        <v>0</v>
      </c>
      <c r="Z914" s="275">
        <v>0</v>
      </c>
      <c r="AA914" s="275">
        <v>0</v>
      </c>
      <c r="AB914" s="275">
        <v>0</v>
      </c>
      <c r="AC914" s="275">
        <v>0</v>
      </c>
      <c r="AD914" s="275">
        <v>0</v>
      </c>
      <c r="AE914" s="275">
        <v>0</v>
      </c>
      <c r="AF914" s="275">
        <v>0</v>
      </c>
      <c r="AG914" s="275">
        <v>0</v>
      </c>
      <c r="AH914" s="275">
        <v>0</v>
      </c>
      <c r="AI914" s="275">
        <v>0</v>
      </c>
      <c r="AJ914" s="275">
        <v>241010.62</v>
      </c>
      <c r="AK914" s="275">
        <v>120505.31</v>
      </c>
      <c r="AL914" s="275">
        <v>0</v>
      </c>
    </row>
    <row r="915" spans="1:38" s="38" customFormat="1" ht="12" hidden="1" customHeight="1" x14ac:dyDescent="0.2">
      <c r="A915" s="249">
        <v>354</v>
      </c>
      <c r="B915" s="250" t="s">
        <v>1149</v>
      </c>
      <c r="C915" s="254">
        <v>20.536831988441616</v>
      </c>
      <c r="D915" s="284">
        <v>1995</v>
      </c>
      <c r="E915" s="277">
        <v>2025</v>
      </c>
      <c r="F915" s="254">
        <v>1741822.68</v>
      </c>
      <c r="G915" s="256">
        <v>8422556.8100000005</v>
      </c>
      <c r="H915" s="258">
        <v>0</v>
      </c>
      <c r="I915" s="256">
        <v>0</v>
      </c>
      <c r="J915" s="256">
        <v>0</v>
      </c>
      <c r="K915" s="256">
        <v>0</v>
      </c>
      <c r="L915" s="256">
        <v>0</v>
      </c>
      <c r="M915" s="256">
        <v>0</v>
      </c>
      <c r="N915" s="258"/>
      <c r="O915" s="258">
        <v>0</v>
      </c>
      <c r="P915" s="258"/>
      <c r="Q915" s="258">
        <v>0</v>
      </c>
      <c r="R915" s="258"/>
      <c r="S915" s="258">
        <v>0</v>
      </c>
      <c r="T915" s="249">
        <v>0</v>
      </c>
      <c r="U915" s="258">
        <v>0</v>
      </c>
      <c r="V915" s="276" t="s">
        <v>234</v>
      </c>
      <c r="W915" s="258">
        <v>953</v>
      </c>
      <c r="X915" s="258">
        <v>8043541.7599999998</v>
      </c>
      <c r="Y915" s="275">
        <v>0</v>
      </c>
      <c r="Z915" s="275">
        <v>0</v>
      </c>
      <c r="AA915" s="275">
        <v>0</v>
      </c>
      <c r="AB915" s="275">
        <v>0</v>
      </c>
      <c r="AC915" s="275">
        <v>0</v>
      </c>
      <c r="AD915" s="275">
        <v>0</v>
      </c>
      <c r="AE915" s="275">
        <v>0</v>
      </c>
      <c r="AF915" s="275">
        <v>0</v>
      </c>
      <c r="AG915" s="275">
        <v>0</v>
      </c>
      <c r="AH915" s="275">
        <v>0</v>
      </c>
      <c r="AI915" s="275">
        <v>0</v>
      </c>
      <c r="AJ915" s="275">
        <v>252676.7</v>
      </c>
      <c r="AK915" s="275">
        <v>126338.35</v>
      </c>
      <c r="AL915" s="275">
        <v>0</v>
      </c>
    </row>
    <row r="916" spans="1:38" s="38" customFormat="1" ht="12" hidden="1" customHeight="1" x14ac:dyDescent="0.2">
      <c r="A916" s="249">
        <v>355</v>
      </c>
      <c r="B916" s="250" t="s">
        <v>1151</v>
      </c>
      <c r="C916" s="254">
        <v>307.91957238105209</v>
      </c>
      <c r="D916" s="284">
        <v>1979</v>
      </c>
      <c r="E916" s="277">
        <v>2025</v>
      </c>
      <c r="F916" s="254">
        <v>159923.10999999999</v>
      </c>
      <c r="G916" s="256">
        <v>8980895.0999999996</v>
      </c>
      <c r="H916" s="258">
        <v>0</v>
      </c>
      <c r="I916" s="256">
        <v>0</v>
      </c>
      <c r="J916" s="256">
        <v>0</v>
      </c>
      <c r="K916" s="256">
        <v>0</v>
      </c>
      <c r="L916" s="256">
        <v>0</v>
      </c>
      <c r="M916" s="256">
        <v>0</v>
      </c>
      <c r="N916" s="258"/>
      <c r="O916" s="258">
        <v>0</v>
      </c>
      <c r="P916" s="258"/>
      <c r="Q916" s="258">
        <v>0</v>
      </c>
      <c r="R916" s="258"/>
      <c r="S916" s="258">
        <v>0</v>
      </c>
      <c r="T916" s="249">
        <v>0</v>
      </c>
      <c r="U916" s="258">
        <v>0</v>
      </c>
      <c r="V916" s="276" t="s">
        <v>235</v>
      </c>
      <c r="W916" s="258">
        <v>1182</v>
      </c>
      <c r="X916" s="258">
        <v>8576754.8200000003</v>
      </c>
      <c r="Y916" s="275">
        <v>0</v>
      </c>
      <c r="Z916" s="275">
        <v>0</v>
      </c>
      <c r="AA916" s="275">
        <v>0</v>
      </c>
      <c r="AB916" s="275">
        <v>0</v>
      </c>
      <c r="AC916" s="275">
        <v>0</v>
      </c>
      <c r="AD916" s="275">
        <v>0</v>
      </c>
      <c r="AE916" s="275">
        <v>0</v>
      </c>
      <c r="AF916" s="275">
        <v>0</v>
      </c>
      <c r="AG916" s="275">
        <v>0</v>
      </c>
      <c r="AH916" s="275">
        <v>0</v>
      </c>
      <c r="AI916" s="275">
        <v>0</v>
      </c>
      <c r="AJ916" s="275">
        <v>269426.84999999998</v>
      </c>
      <c r="AK916" s="275">
        <v>134713.43</v>
      </c>
      <c r="AL916" s="275">
        <v>0</v>
      </c>
    </row>
    <row r="917" spans="1:38" s="38" customFormat="1" ht="12" hidden="1" customHeight="1" x14ac:dyDescent="0.2">
      <c r="A917" s="249">
        <v>356</v>
      </c>
      <c r="B917" s="250" t="s">
        <v>1154</v>
      </c>
      <c r="C917" s="254">
        <v>30.39645373467113</v>
      </c>
      <c r="D917" s="284">
        <v>1991</v>
      </c>
      <c r="E917" s="277">
        <v>2025</v>
      </c>
      <c r="F917" s="254">
        <v>308409.65000000002</v>
      </c>
      <c r="G917" s="256">
        <v>1944346.79</v>
      </c>
      <c r="H917" s="258">
        <v>0</v>
      </c>
      <c r="I917" s="256">
        <v>0</v>
      </c>
      <c r="J917" s="256">
        <v>0</v>
      </c>
      <c r="K917" s="256">
        <v>0</v>
      </c>
      <c r="L917" s="256">
        <v>0</v>
      </c>
      <c r="M917" s="256">
        <v>0</v>
      </c>
      <c r="N917" s="258"/>
      <c r="O917" s="258">
        <v>0</v>
      </c>
      <c r="P917" s="258"/>
      <c r="Q917" s="258">
        <v>0</v>
      </c>
      <c r="R917" s="258"/>
      <c r="S917" s="258">
        <v>0</v>
      </c>
      <c r="T917" s="249">
        <v>0</v>
      </c>
      <c r="U917" s="258">
        <v>0</v>
      </c>
      <c r="V917" s="276" t="s">
        <v>234</v>
      </c>
      <c r="W917" s="258">
        <v>220</v>
      </c>
      <c r="X917" s="258">
        <v>1856851.19</v>
      </c>
      <c r="Y917" s="275">
        <v>0</v>
      </c>
      <c r="Z917" s="275">
        <v>0</v>
      </c>
      <c r="AA917" s="275">
        <v>0</v>
      </c>
      <c r="AB917" s="275">
        <v>0</v>
      </c>
      <c r="AC917" s="275">
        <v>0</v>
      </c>
      <c r="AD917" s="275">
        <v>0</v>
      </c>
      <c r="AE917" s="275">
        <v>0</v>
      </c>
      <c r="AF917" s="275">
        <v>0</v>
      </c>
      <c r="AG917" s="275">
        <v>0</v>
      </c>
      <c r="AH917" s="275">
        <v>0</v>
      </c>
      <c r="AI917" s="275">
        <v>0</v>
      </c>
      <c r="AJ917" s="275">
        <v>58330.400000000001</v>
      </c>
      <c r="AK917" s="275">
        <v>29165.200000000001</v>
      </c>
      <c r="AL917" s="275">
        <v>0</v>
      </c>
    </row>
    <row r="918" spans="1:38" s="38" customFormat="1" ht="12" hidden="1" customHeight="1" x14ac:dyDescent="0.2">
      <c r="A918" s="249">
        <v>357</v>
      </c>
      <c r="B918" s="250" t="s">
        <v>1155</v>
      </c>
      <c r="C918" s="254">
        <v>26.541783594761206</v>
      </c>
      <c r="D918" s="284">
        <v>1985</v>
      </c>
      <c r="E918" s="277">
        <v>2025</v>
      </c>
      <c r="F918" s="254">
        <v>1012823.41</v>
      </c>
      <c r="G918" s="256">
        <v>6709764.0499999998</v>
      </c>
      <c r="H918" s="258">
        <v>0</v>
      </c>
      <c r="I918" s="256">
        <v>0</v>
      </c>
      <c r="J918" s="256">
        <v>0</v>
      </c>
      <c r="K918" s="256">
        <v>0</v>
      </c>
      <c r="L918" s="256">
        <v>0</v>
      </c>
      <c r="M918" s="256">
        <v>0</v>
      </c>
      <c r="N918" s="258"/>
      <c r="O918" s="258">
        <v>0</v>
      </c>
      <c r="P918" s="258"/>
      <c r="Q918" s="258">
        <v>0</v>
      </c>
      <c r="R918" s="258"/>
      <c r="S918" s="258">
        <v>0</v>
      </c>
      <c r="T918" s="249">
        <v>0</v>
      </c>
      <c r="U918" s="258">
        <v>0</v>
      </c>
      <c r="V918" s="276" t="s">
        <v>234</v>
      </c>
      <c r="W918" s="258">
        <v>759.2</v>
      </c>
      <c r="X918" s="258">
        <v>6407824.6699999999</v>
      </c>
      <c r="Y918" s="275">
        <v>0</v>
      </c>
      <c r="Z918" s="275">
        <v>0</v>
      </c>
      <c r="AA918" s="275">
        <v>0</v>
      </c>
      <c r="AB918" s="275">
        <v>0</v>
      </c>
      <c r="AC918" s="275">
        <v>0</v>
      </c>
      <c r="AD918" s="275">
        <v>0</v>
      </c>
      <c r="AE918" s="275">
        <v>0</v>
      </c>
      <c r="AF918" s="275">
        <v>0</v>
      </c>
      <c r="AG918" s="275">
        <v>0</v>
      </c>
      <c r="AH918" s="275">
        <v>0</v>
      </c>
      <c r="AI918" s="275">
        <v>0</v>
      </c>
      <c r="AJ918" s="275">
        <v>201292.92</v>
      </c>
      <c r="AK918" s="275">
        <v>100646.46</v>
      </c>
      <c r="AL918" s="275">
        <v>0</v>
      </c>
    </row>
    <row r="919" spans="1:38" s="38" customFormat="1" ht="12" hidden="1" customHeight="1" x14ac:dyDescent="0.2">
      <c r="A919" s="249">
        <v>358</v>
      </c>
      <c r="B919" s="250" t="s">
        <v>1157</v>
      </c>
      <c r="C919" s="254">
        <v>2.1388404853495167</v>
      </c>
      <c r="D919" s="284">
        <v>1979</v>
      </c>
      <c r="E919" s="277">
        <v>2025</v>
      </c>
      <c r="F919" s="254">
        <v>2841004.73</v>
      </c>
      <c r="G919" s="256">
        <v>3915207.42</v>
      </c>
      <c r="H919" s="258">
        <v>0</v>
      </c>
      <c r="I919" s="256">
        <v>0</v>
      </c>
      <c r="J919" s="256">
        <v>0</v>
      </c>
      <c r="K919" s="256">
        <v>0</v>
      </c>
      <c r="L919" s="256">
        <v>0</v>
      </c>
      <c r="M919" s="256">
        <v>0</v>
      </c>
      <c r="N919" s="258"/>
      <c r="O919" s="258">
        <v>0</v>
      </c>
      <c r="P919" s="258"/>
      <c r="Q919" s="258">
        <v>0</v>
      </c>
      <c r="R919" s="258"/>
      <c r="S919" s="258">
        <v>0</v>
      </c>
      <c r="T919" s="249">
        <v>0</v>
      </c>
      <c r="U919" s="258">
        <v>0</v>
      </c>
      <c r="V919" s="276" t="s">
        <v>234</v>
      </c>
      <c r="W919" s="258">
        <v>443</v>
      </c>
      <c r="X919" s="258">
        <v>3739023.09</v>
      </c>
      <c r="Y919" s="275">
        <v>0</v>
      </c>
      <c r="Z919" s="275">
        <v>0</v>
      </c>
      <c r="AA919" s="275">
        <v>0</v>
      </c>
      <c r="AB919" s="275">
        <v>0</v>
      </c>
      <c r="AC919" s="275">
        <v>0</v>
      </c>
      <c r="AD919" s="275">
        <v>0</v>
      </c>
      <c r="AE919" s="275">
        <v>0</v>
      </c>
      <c r="AF919" s="275">
        <v>0</v>
      </c>
      <c r="AG919" s="275">
        <v>0</v>
      </c>
      <c r="AH919" s="275">
        <v>0</v>
      </c>
      <c r="AI919" s="275">
        <v>0</v>
      </c>
      <c r="AJ919" s="275">
        <v>117456.22</v>
      </c>
      <c r="AK919" s="275">
        <v>58728.11</v>
      </c>
      <c r="AL919" s="275">
        <v>0</v>
      </c>
    </row>
    <row r="920" spans="1:38" s="38" customFormat="1" ht="12" hidden="1" customHeight="1" x14ac:dyDescent="0.2">
      <c r="A920" s="249">
        <v>359</v>
      </c>
      <c r="B920" s="250" t="s">
        <v>1158</v>
      </c>
      <c r="C920" s="254">
        <v>36.961933093277473</v>
      </c>
      <c r="D920" s="284">
        <v>1980</v>
      </c>
      <c r="E920" s="277">
        <v>2025</v>
      </c>
      <c r="F920" s="254">
        <v>2799318.93</v>
      </c>
      <c r="G920" s="256">
        <v>14285646.220000001</v>
      </c>
      <c r="H920" s="258">
        <v>0</v>
      </c>
      <c r="I920" s="256">
        <v>0</v>
      </c>
      <c r="J920" s="256">
        <v>0</v>
      </c>
      <c r="K920" s="256">
        <v>0</v>
      </c>
      <c r="L920" s="256">
        <v>0</v>
      </c>
      <c r="M920" s="256">
        <v>0</v>
      </c>
      <c r="N920" s="258"/>
      <c r="O920" s="258">
        <v>0</v>
      </c>
      <c r="P920" s="258"/>
      <c r="Q920" s="258">
        <v>0</v>
      </c>
      <c r="R920" s="258"/>
      <c r="S920" s="258">
        <v>0</v>
      </c>
      <c r="T920" s="249">
        <v>0</v>
      </c>
      <c r="U920" s="258">
        <v>0</v>
      </c>
      <c r="V920" s="276" t="s">
        <v>234</v>
      </c>
      <c r="W920" s="258">
        <v>1616.4</v>
      </c>
      <c r="X920" s="258">
        <v>13642792.140000001</v>
      </c>
      <c r="Y920" s="275">
        <v>0</v>
      </c>
      <c r="Z920" s="275">
        <v>0</v>
      </c>
      <c r="AA920" s="275">
        <v>0</v>
      </c>
      <c r="AB920" s="275">
        <v>0</v>
      </c>
      <c r="AC920" s="275">
        <v>0</v>
      </c>
      <c r="AD920" s="275">
        <v>0</v>
      </c>
      <c r="AE920" s="275">
        <v>0</v>
      </c>
      <c r="AF920" s="275">
        <v>0</v>
      </c>
      <c r="AG920" s="275">
        <v>0</v>
      </c>
      <c r="AH920" s="275">
        <v>0</v>
      </c>
      <c r="AI920" s="275">
        <v>0</v>
      </c>
      <c r="AJ920" s="275">
        <v>428569.39</v>
      </c>
      <c r="AK920" s="275">
        <v>214284.69</v>
      </c>
      <c r="AL920" s="275">
        <v>0</v>
      </c>
    </row>
    <row r="921" spans="1:38" s="38" customFormat="1" ht="12" hidden="1" customHeight="1" x14ac:dyDescent="0.2">
      <c r="A921" s="249">
        <v>360</v>
      </c>
      <c r="B921" s="250" t="s">
        <v>1159</v>
      </c>
      <c r="C921" s="254">
        <v>17.293603044470782</v>
      </c>
      <c r="D921" s="284">
        <v>1917</v>
      </c>
      <c r="E921" s="277">
        <v>2025</v>
      </c>
      <c r="F921" s="254">
        <v>868473.3</v>
      </c>
      <c r="G921" s="256">
        <v>432675.1</v>
      </c>
      <c r="H921" s="258">
        <v>413204.72</v>
      </c>
      <c r="I921" s="256">
        <v>0</v>
      </c>
      <c r="J921" s="256">
        <v>0</v>
      </c>
      <c r="K921" s="256">
        <v>0</v>
      </c>
      <c r="L921" s="256">
        <v>0</v>
      </c>
      <c r="M921" s="256">
        <v>0</v>
      </c>
      <c r="N921" s="258"/>
      <c r="O921" s="258">
        <v>0</v>
      </c>
      <c r="P921" s="258"/>
      <c r="Q921" s="258">
        <v>0</v>
      </c>
      <c r="R921" s="258">
        <v>158</v>
      </c>
      <c r="S921" s="258">
        <v>413204.72</v>
      </c>
      <c r="T921" s="249">
        <v>0</v>
      </c>
      <c r="U921" s="258">
        <v>0</v>
      </c>
      <c r="V921" s="276"/>
      <c r="W921" s="258">
        <v>0</v>
      </c>
      <c r="X921" s="258">
        <v>0</v>
      </c>
      <c r="Y921" s="275">
        <v>0</v>
      </c>
      <c r="Z921" s="275">
        <v>0</v>
      </c>
      <c r="AA921" s="275">
        <v>0</v>
      </c>
      <c r="AB921" s="275">
        <v>0</v>
      </c>
      <c r="AC921" s="275">
        <v>0</v>
      </c>
      <c r="AD921" s="275">
        <v>0</v>
      </c>
      <c r="AE921" s="275">
        <v>0</v>
      </c>
      <c r="AF921" s="275">
        <v>0</v>
      </c>
      <c r="AG921" s="275">
        <v>0</v>
      </c>
      <c r="AH921" s="275">
        <v>0</v>
      </c>
      <c r="AI921" s="275">
        <v>0</v>
      </c>
      <c r="AJ921" s="275">
        <v>12980.25</v>
      </c>
      <c r="AK921" s="275">
        <v>6490.13</v>
      </c>
      <c r="AL921" s="275">
        <v>0</v>
      </c>
    </row>
    <row r="922" spans="1:38" s="38" customFormat="1" ht="12" hidden="1" customHeight="1" x14ac:dyDescent="0.2">
      <c r="A922" s="249">
        <v>361</v>
      </c>
      <c r="B922" s="250" t="s">
        <v>695</v>
      </c>
      <c r="C922" s="254">
        <v>79.158533763788</v>
      </c>
      <c r="D922" s="284">
        <v>1934</v>
      </c>
      <c r="E922" s="277">
        <v>2025</v>
      </c>
      <c r="F922" s="254">
        <v>494005.99</v>
      </c>
      <c r="G922" s="256">
        <v>8144045.0099999998</v>
      </c>
      <c r="H922" s="258">
        <v>6611102.75</v>
      </c>
      <c r="I922" s="256">
        <v>0</v>
      </c>
      <c r="J922" s="256">
        <v>914</v>
      </c>
      <c r="K922" s="256">
        <v>5023899.3</v>
      </c>
      <c r="L922" s="256">
        <v>0</v>
      </c>
      <c r="M922" s="256">
        <v>0</v>
      </c>
      <c r="N922" s="258">
        <v>111</v>
      </c>
      <c r="O922" s="258">
        <v>260722.48</v>
      </c>
      <c r="P922" s="258">
        <v>371</v>
      </c>
      <c r="Q922" s="258">
        <v>1021546.35</v>
      </c>
      <c r="R922" s="258">
        <v>116.6</v>
      </c>
      <c r="S922" s="258">
        <v>304934.62</v>
      </c>
      <c r="T922" s="249">
        <v>0</v>
      </c>
      <c r="U922" s="258">
        <v>0</v>
      </c>
      <c r="V922" s="276"/>
      <c r="W922" s="258">
        <v>0</v>
      </c>
      <c r="X922" s="258">
        <v>0</v>
      </c>
      <c r="Y922" s="275">
        <v>0</v>
      </c>
      <c r="Z922" s="275">
        <v>0</v>
      </c>
      <c r="AA922" s="275">
        <v>0</v>
      </c>
      <c r="AB922" s="275">
        <v>0</v>
      </c>
      <c r="AC922" s="275">
        <v>0</v>
      </c>
      <c r="AD922" s="275">
        <v>0</v>
      </c>
      <c r="AE922" s="275">
        <v>0</v>
      </c>
      <c r="AF922" s="275">
        <v>0</v>
      </c>
      <c r="AG922" s="275">
        <v>0</v>
      </c>
      <c r="AH922" s="275">
        <v>0</v>
      </c>
      <c r="AI922" s="275">
        <v>1166460.23</v>
      </c>
      <c r="AJ922" s="275">
        <v>244321.35</v>
      </c>
      <c r="AK922" s="275">
        <v>122160.68</v>
      </c>
      <c r="AL922" s="275">
        <v>0</v>
      </c>
    </row>
    <row r="923" spans="1:38" s="38" customFormat="1" ht="12" hidden="1" customHeight="1" x14ac:dyDescent="0.2">
      <c r="A923" s="249">
        <v>362</v>
      </c>
      <c r="B923" s="250" t="s">
        <v>1160</v>
      </c>
      <c r="C923" s="254">
        <v>47.180767026669606</v>
      </c>
      <c r="D923" s="284">
        <v>1970</v>
      </c>
      <c r="E923" s="277">
        <v>2025</v>
      </c>
      <c r="F923" s="254">
        <v>221087.16</v>
      </c>
      <c r="G923" s="256">
        <v>2147619.42</v>
      </c>
      <c r="H923" s="258">
        <v>0</v>
      </c>
      <c r="I923" s="256">
        <v>0</v>
      </c>
      <c r="J923" s="256">
        <v>0</v>
      </c>
      <c r="K923" s="256">
        <v>0</v>
      </c>
      <c r="L923" s="256">
        <v>0</v>
      </c>
      <c r="M923" s="256">
        <v>0</v>
      </c>
      <c r="N923" s="258"/>
      <c r="O923" s="258">
        <v>0</v>
      </c>
      <c r="P923" s="258"/>
      <c r="Q923" s="258">
        <v>0</v>
      </c>
      <c r="R923" s="258"/>
      <c r="S923" s="258">
        <v>0</v>
      </c>
      <c r="T923" s="249">
        <v>0</v>
      </c>
      <c r="U923" s="258">
        <v>0</v>
      </c>
      <c r="V923" s="276" t="s">
        <v>234</v>
      </c>
      <c r="W923" s="258">
        <v>243</v>
      </c>
      <c r="X923" s="258">
        <v>2050976.55</v>
      </c>
      <c r="Y923" s="275">
        <v>0</v>
      </c>
      <c r="Z923" s="275">
        <v>0</v>
      </c>
      <c r="AA923" s="275">
        <v>0</v>
      </c>
      <c r="AB923" s="275">
        <v>0</v>
      </c>
      <c r="AC923" s="275">
        <v>0</v>
      </c>
      <c r="AD923" s="275">
        <v>0</v>
      </c>
      <c r="AE923" s="275">
        <v>0</v>
      </c>
      <c r="AF923" s="275">
        <v>0</v>
      </c>
      <c r="AG923" s="275">
        <v>0</v>
      </c>
      <c r="AH923" s="275">
        <v>0</v>
      </c>
      <c r="AI923" s="275">
        <v>0</v>
      </c>
      <c r="AJ923" s="275">
        <v>64428.58</v>
      </c>
      <c r="AK923" s="275">
        <v>32214.29</v>
      </c>
      <c r="AL923" s="275">
        <v>0</v>
      </c>
    </row>
    <row r="924" spans="1:38" s="38" customFormat="1" ht="12" hidden="1" customHeight="1" x14ac:dyDescent="0.2">
      <c r="A924" s="249">
        <v>363</v>
      </c>
      <c r="B924" s="250" t="s">
        <v>1161</v>
      </c>
      <c r="C924" s="254">
        <v>56.170774513049182</v>
      </c>
      <c r="D924" s="284">
        <v>1957</v>
      </c>
      <c r="E924" s="277">
        <v>2025</v>
      </c>
      <c r="F924" s="254">
        <v>222590.34</v>
      </c>
      <c r="G924" s="256">
        <v>2818876.56</v>
      </c>
      <c r="H924" s="258">
        <v>0</v>
      </c>
      <c r="I924" s="256">
        <v>0</v>
      </c>
      <c r="J924" s="256">
        <v>0</v>
      </c>
      <c r="K924" s="256">
        <v>0</v>
      </c>
      <c r="L924" s="256">
        <v>0</v>
      </c>
      <c r="M924" s="256">
        <v>0</v>
      </c>
      <c r="N924" s="258"/>
      <c r="O924" s="258">
        <v>0</v>
      </c>
      <c r="P924" s="258"/>
      <c r="Q924" s="258">
        <v>0</v>
      </c>
      <c r="R924" s="258"/>
      <c r="S924" s="258">
        <v>0</v>
      </c>
      <c r="T924" s="249">
        <v>0</v>
      </c>
      <c r="U924" s="258">
        <v>0</v>
      </c>
      <c r="V924" s="276" t="s">
        <v>235</v>
      </c>
      <c r="W924" s="258">
        <v>371</v>
      </c>
      <c r="X924" s="258">
        <v>2692027.11</v>
      </c>
      <c r="Y924" s="275">
        <v>0</v>
      </c>
      <c r="Z924" s="275">
        <v>0</v>
      </c>
      <c r="AA924" s="275">
        <v>0</v>
      </c>
      <c r="AB924" s="275">
        <v>0</v>
      </c>
      <c r="AC924" s="275">
        <v>0</v>
      </c>
      <c r="AD924" s="275">
        <v>0</v>
      </c>
      <c r="AE924" s="275">
        <v>0</v>
      </c>
      <c r="AF924" s="275">
        <v>0</v>
      </c>
      <c r="AG924" s="275">
        <v>0</v>
      </c>
      <c r="AH924" s="275">
        <v>0</v>
      </c>
      <c r="AI924" s="275">
        <v>0</v>
      </c>
      <c r="AJ924" s="275">
        <v>84566.3</v>
      </c>
      <c r="AK924" s="275">
        <v>42283.15</v>
      </c>
      <c r="AL924" s="275">
        <v>0</v>
      </c>
    </row>
    <row r="925" spans="1:38" s="38" customFormat="1" ht="12" hidden="1" customHeight="1" x14ac:dyDescent="0.2">
      <c r="A925" s="249">
        <v>364</v>
      </c>
      <c r="B925" s="250" t="s">
        <v>1162</v>
      </c>
      <c r="C925" s="254">
        <v>24.821668523951391</v>
      </c>
      <c r="D925" s="284">
        <v>1970</v>
      </c>
      <c r="E925" s="277">
        <v>2025</v>
      </c>
      <c r="F925" s="254">
        <v>714675.49</v>
      </c>
      <c r="G925" s="256">
        <v>3988976.25</v>
      </c>
      <c r="H925" s="258">
        <v>0</v>
      </c>
      <c r="I925" s="256">
        <v>0</v>
      </c>
      <c r="J925" s="256">
        <v>0</v>
      </c>
      <c r="K925" s="256">
        <v>0</v>
      </c>
      <c r="L925" s="256">
        <v>0</v>
      </c>
      <c r="M925" s="256">
        <v>0</v>
      </c>
      <c r="N925" s="258"/>
      <c r="O925" s="258">
        <v>0</v>
      </c>
      <c r="P925" s="258"/>
      <c r="Q925" s="258">
        <v>0</v>
      </c>
      <c r="R925" s="258"/>
      <c r="S925" s="258">
        <v>0</v>
      </c>
      <c r="T925" s="249">
        <v>0</v>
      </c>
      <c r="U925" s="258">
        <v>0</v>
      </c>
      <c r="V925" s="276" t="s">
        <v>235</v>
      </c>
      <c r="W925" s="258">
        <v>525</v>
      </c>
      <c r="X925" s="258">
        <v>3809472.32</v>
      </c>
      <c r="Y925" s="275">
        <v>0</v>
      </c>
      <c r="Z925" s="275">
        <v>0</v>
      </c>
      <c r="AA925" s="275">
        <v>0</v>
      </c>
      <c r="AB925" s="275">
        <v>0</v>
      </c>
      <c r="AC925" s="275">
        <v>0</v>
      </c>
      <c r="AD925" s="275">
        <v>0</v>
      </c>
      <c r="AE925" s="275">
        <v>0</v>
      </c>
      <c r="AF925" s="275">
        <v>0</v>
      </c>
      <c r="AG925" s="275">
        <v>0</v>
      </c>
      <c r="AH925" s="275">
        <v>0</v>
      </c>
      <c r="AI925" s="275">
        <v>0</v>
      </c>
      <c r="AJ925" s="275">
        <v>119669.29</v>
      </c>
      <c r="AK925" s="275">
        <v>59834.64</v>
      </c>
      <c r="AL925" s="275">
        <v>0</v>
      </c>
    </row>
    <row r="926" spans="1:38" s="38" customFormat="1" ht="12" hidden="1" customHeight="1" x14ac:dyDescent="0.2">
      <c r="A926" s="249">
        <v>365</v>
      </c>
      <c r="B926" s="250" t="s">
        <v>1163</v>
      </c>
      <c r="C926" s="254">
        <v>47.768402673035027</v>
      </c>
      <c r="D926" s="284">
        <v>1979</v>
      </c>
      <c r="E926" s="277">
        <v>2025</v>
      </c>
      <c r="F926" s="254">
        <v>1855547.65</v>
      </c>
      <c r="G926" s="256">
        <v>13256910</v>
      </c>
      <c r="H926" s="258">
        <v>0</v>
      </c>
      <c r="I926" s="256">
        <v>0</v>
      </c>
      <c r="J926" s="256">
        <v>0</v>
      </c>
      <c r="K926" s="256">
        <v>0</v>
      </c>
      <c r="L926" s="256">
        <v>0</v>
      </c>
      <c r="M926" s="256">
        <v>0</v>
      </c>
      <c r="N926" s="258"/>
      <c r="O926" s="258">
        <v>0</v>
      </c>
      <c r="P926" s="258"/>
      <c r="Q926" s="258">
        <v>0</v>
      </c>
      <c r="R926" s="258"/>
      <c r="S926" s="258">
        <v>0</v>
      </c>
      <c r="T926" s="249">
        <v>0</v>
      </c>
      <c r="U926" s="258">
        <v>0</v>
      </c>
      <c r="V926" s="276" t="s">
        <v>234</v>
      </c>
      <c r="W926" s="258">
        <v>1500</v>
      </c>
      <c r="X926" s="258">
        <v>12660349.050000001</v>
      </c>
      <c r="Y926" s="275">
        <v>0</v>
      </c>
      <c r="Z926" s="275">
        <v>0</v>
      </c>
      <c r="AA926" s="275">
        <v>0</v>
      </c>
      <c r="AB926" s="275">
        <v>0</v>
      </c>
      <c r="AC926" s="275">
        <v>0</v>
      </c>
      <c r="AD926" s="275">
        <v>0</v>
      </c>
      <c r="AE926" s="275">
        <v>0</v>
      </c>
      <c r="AF926" s="275">
        <v>0</v>
      </c>
      <c r="AG926" s="275">
        <v>0</v>
      </c>
      <c r="AH926" s="275">
        <v>0</v>
      </c>
      <c r="AI926" s="275">
        <v>0</v>
      </c>
      <c r="AJ926" s="275">
        <v>397707.3</v>
      </c>
      <c r="AK926" s="275">
        <v>198853.65</v>
      </c>
      <c r="AL926" s="275">
        <v>0</v>
      </c>
    </row>
    <row r="927" spans="1:38" s="38" customFormat="1" ht="12" hidden="1" customHeight="1" x14ac:dyDescent="0.2">
      <c r="A927" s="249">
        <v>366</v>
      </c>
      <c r="B927" s="250" t="s">
        <v>1164</v>
      </c>
      <c r="C927" s="254">
        <v>28.482226398747979</v>
      </c>
      <c r="D927" s="284">
        <v>1969</v>
      </c>
      <c r="E927" s="277">
        <v>2025</v>
      </c>
      <c r="F927" s="254">
        <v>1384674.02</v>
      </c>
      <c r="G927" s="256">
        <v>8722561.4000000004</v>
      </c>
      <c r="H927" s="258">
        <v>0</v>
      </c>
      <c r="I927" s="256">
        <v>0</v>
      </c>
      <c r="J927" s="256">
        <v>0</v>
      </c>
      <c r="K927" s="256">
        <v>0</v>
      </c>
      <c r="L927" s="256">
        <v>0</v>
      </c>
      <c r="M927" s="256">
        <v>0</v>
      </c>
      <c r="N927" s="258"/>
      <c r="O927" s="258">
        <v>0</v>
      </c>
      <c r="P927" s="258"/>
      <c r="Q927" s="258">
        <v>0</v>
      </c>
      <c r="R927" s="258"/>
      <c r="S927" s="258">
        <v>0</v>
      </c>
      <c r="T927" s="249">
        <v>0</v>
      </c>
      <c r="U927" s="258">
        <v>0</v>
      </c>
      <c r="V927" s="276" t="s">
        <v>235</v>
      </c>
      <c r="W927" s="258">
        <v>1148</v>
      </c>
      <c r="X927" s="258">
        <v>8330046.1399999997</v>
      </c>
      <c r="Y927" s="275">
        <v>0</v>
      </c>
      <c r="Z927" s="275">
        <v>0</v>
      </c>
      <c r="AA927" s="275">
        <v>0</v>
      </c>
      <c r="AB927" s="275">
        <v>0</v>
      </c>
      <c r="AC927" s="275">
        <v>0</v>
      </c>
      <c r="AD927" s="275">
        <v>0</v>
      </c>
      <c r="AE927" s="275">
        <v>0</v>
      </c>
      <c r="AF927" s="275">
        <v>0</v>
      </c>
      <c r="AG927" s="275">
        <v>0</v>
      </c>
      <c r="AH927" s="275">
        <v>0</v>
      </c>
      <c r="AI927" s="275">
        <v>0</v>
      </c>
      <c r="AJ927" s="275">
        <v>261676.84</v>
      </c>
      <c r="AK927" s="275">
        <v>130838.42</v>
      </c>
      <c r="AL927" s="275">
        <v>0</v>
      </c>
    </row>
    <row r="928" spans="1:38" s="38" customFormat="1" ht="12" hidden="1" customHeight="1" x14ac:dyDescent="0.2">
      <c r="A928" s="249">
        <v>367</v>
      </c>
      <c r="B928" s="250" t="s">
        <v>1165</v>
      </c>
      <c r="C928" s="254">
        <v>28.509940030551718</v>
      </c>
      <c r="D928" s="284">
        <v>1974</v>
      </c>
      <c r="E928" s="277">
        <v>2025</v>
      </c>
      <c r="F928" s="254">
        <v>1633750.39</v>
      </c>
      <c r="G928" s="256">
        <v>8572801.8000000007</v>
      </c>
      <c r="H928" s="258">
        <v>0</v>
      </c>
      <c r="I928" s="256">
        <v>0</v>
      </c>
      <c r="J928" s="256">
        <v>0</v>
      </c>
      <c r="K928" s="256">
        <v>0</v>
      </c>
      <c r="L928" s="256">
        <v>0</v>
      </c>
      <c r="M928" s="256">
        <v>0</v>
      </c>
      <c r="N928" s="258"/>
      <c r="O928" s="258">
        <v>0</v>
      </c>
      <c r="P928" s="258"/>
      <c r="Q928" s="258">
        <v>0</v>
      </c>
      <c r="R928" s="258"/>
      <c r="S928" s="258">
        <v>0</v>
      </c>
      <c r="T928" s="249">
        <v>0</v>
      </c>
      <c r="U928" s="258">
        <v>0</v>
      </c>
      <c r="V928" s="276" t="s">
        <v>234</v>
      </c>
      <c r="W928" s="258">
        <v>970</v>
      </c>
      <c r="X928" s="258">
        <v>8187025.7199999997</v>
      </c>
      <c r="Y928" s="275">
        <v>0</v>
      </c>
      <c r="Z928" s="275">
        <v>0</v>
      </c>
      <c r="AA928" s="275">
        <v>0</v>
      </c>
      <c r="AB928" s="275">
        <v>0</v>
      </c>
      <c r="AC928" s="275">
        <v>0</v>
      </c>
      <c r="AD928" s="275">
        <v>0</v>
      </c>
      <c r="AE928" s="275">
        <v>0</v>
      </c>
      <c r="AF928" s="275">
        <v>0</v>
      </c>
      <c r="AG928" s="275">
        <v>0</v>
      </c>
      <c r="AH928" s="275">
        <v>0</v>
      </c>
      <c r="AI928" s="275">
        <v>0</v>
      </c>
      <c r="AJ928" s="275">
        <v>257184.05</v>
      </c>
      <c r="AK928" s="275">
        <v>128592.03</v>
      </c>
      <c r="AL928" s="275">
        <v>0</v>
      </c>
    </row>
    <row r="929" spans="1:38" s="38" customFormat="1" ht="12" hidden="1" customHeight="1" x14ac:dyDescent="0.2">
      <c r="A929" s="249">
        <v>368</v>
      </c>
      <c r="B929" s="250" t="s">
        <v>1166</v>
      </c>
      <c r="C929" s="254">
        <v>32.451588690758371</v>
      </c>
      <c r="D929" s="284">
        <v>1963</v>
      </c>
      <c r="E929" s="277">
        <v>2025</v>
      </c>
      <c r="F929" s="254">
        <v>628175.88</v>
      </c>
      <c r="G929" s="256">
        <v>4365839.53</v>
      </c>
      <c r="H929" s="258">
        <v>0</v>
      </c>
      <c r="I929" s="256">
        <v>0</v>
      </c>
      <c r="J929" s="256">
        <v>0</v>
      </c>
      <c r="K929" s="256">
        <v>0</v>
      </c>
      <c r="L929" s="256">
        <v>0</v>
      </c>
      <c r="M929" s="256">
        <v>0</v>
      </c>
      <c r="N929" s="258"/>
      <c r="O929" s="258">
        <v>0</v>
      </c>
      <c r="P929" s="258"/>
      <c r="Q929" s="258">
        <v>0</v>
      </c>
      <c r="R929" s="258"/>
      <c r="S929" s="258">
        <v>0</v>
      </c>
      <c r="T929" s="249">
        <v>0</v>
      </c>
      <c r="U929" s="258">
        <v>0</v>
      </c>
      <c r="V929" s="276" t="s">
        <v>235</v>
      </c>
      <c r="W929" s="258">
        <v>574.6</v>
      </c>
      <c r="X929" s="258">
        <v>4169376.75</v>
      </c>
      <c r="Y929" s="275">
        <v>0</v>
      </c>
      <c r="Z929" s="275">
        <v>0</v>
      </c>
      <c r="AA929" s="275">
        <v>0</v>
      </c>
      <c r="AB929" s="275">
        <v>0</v>
      </c>
      <c r="AC929" s="275">
        <v>0</v>
      </c>
      <c r="AD929" s="275">
        <v>0</v>
      </c>
      <c r="AE929" s="275">
        <v>0</v>
      </c>
      <c r="AF929" s="275">
        <v>0</v>
      </c>
      <c r="AG929" s="275">
        <v>0</v>
      </c>
      <c r="AH929" s="275">
        <v>0</v>
      </c>
      <c r="AI929" s="275">
        <v>0</v>
      </c>
      <c r="AJ929" s="275">
        <v>130975.19</v>
      </c>
      <c r="AK929" s="275">
        <v>65487.59</v>
      </c>
      <c r="AL929" s="275">
        <v>0</v>
      </c>
    </row>
    <row r="930" spans="1:38" s="38" customFormat="1" ht="12" hidden="1" customHeight="1" x14ac:dyDescent="0.2">
      <c r="A930" s="249">
        <v>369</v>
      </c>
      <c r="B930" s="250" t="s">
        <v>1167</v>
      </c>
      <c r="C930" s="254">
        <v>32.843492598985307</v>
      </c>
      <c r="D930" s="284">
        <v>1962</v>
      </c>
      <c r="E930" s="277">
        <v>2025</v>
      </c>
      <c r="F930" s="254">
        <v>601270.34</v>
      </c>
      <c r="G930" s="256">
        <v>4368878.75</v>
      </c>
      <c r="H930" s="258">
        <v>0</v>
      </c>
      <c r="I930" s="256">
        <v>0</v>
      </c>
      <c r="J930" s="256">
        <v>0</v>
      </c>
      <c r="K930" s="256">
        <v>0</v>
      </c>
      <c r="L930" s="256">
        <v>0</v>
      </c>
      <c r="M930" s="256">
        <v>0</v>
      </c>
      <c r="N930" s="258"/>
      <c r="O930" s="258">
        <v>0</v>
      </c>
      <c r="P930" s="258"/>
      <c r="Q930" s="258">
        <v>0</v>
      </c>
      <c r="R930" s="258"/>
      <c r="S930" s="258">
        <v>0</v>
      </c>
      <c r="T930" s="249">
        <v>0</v>
      </c>
      <c r="U930" s="258">
        <v>0</v>
      </c>
      <c r="V930" s="276" t="s">
        <v>235</v>
      </c>
      <c r="W930" s="258">
        <v>575</v>
      </c>
      <c r="X930" s="258">
        <v>4172279.21</v>
      </c>
      <c r="Y930" s="275">
        <v>0</v>
      </c>
      <c r="Z930" s="275">
        <v>0</v>
      </c>
      <c r="AA930" s="275">
        <v>0</v>
      </c>
      <c r="AB930" s="275">
        <v>0</v>
      </c>
      <c r="AC930" s="275">
        <v>0</v>
      </c>
      <c r="AD930" s="275">
        <v>0</v>
      </c>
      <c r="AE930" s="275">
        <v>0</v>
      </c>
      <c r="AF930" s="275">
        <v>0</v>
      </c>
      <c r="AG930" s="275">
        <v>0</v>
      </c>
      <c r="AH930" s="275">
        <v>0</v>
      </c>
      <c r="AI930" s="275">
        <v>0</v>
      </c>
      <c r="AJ930" s="275">
        <v>131066.36</v>
      </c>
      <c r="AK930" s="275">
        <v>65533.18</v>
      </c>
      <c r="AL930" s="275">
        <v>0</v>
      </c>
    </row>
    <row r="931" spans="1:38" s="38" customFormat="1" ht="12" hidden="1" customHeight="1" x14ac:dyDescent="0.2">
      <c r="A931" s="249">
        <v>370</v>
      </c>
      <c r="B931" s="250" t="s">
        <v>1168</v>
      </c>
      <c r="C931" s="254">
        <v>48.88828615479494</v>
      </c>
      <c r="D931" s="284">
        <v>1965</v>
      </c>
      <c r="E931" s="277">
        <v>2025</v>
      </c>
      <c r="F931" s="254">
        <v>1588049.36</v>
      </c>
      <c r="G931" s="256">
        <v>8722561.4000000004</v>
      </c>
      <c r="H931" s="258">
        <v>0</v>
      </c>
      <c r="I931" s="256">
        <v>0</v>
      </c>
      <c r="J931" s="256">
        <v>0</v>
      </c>
      <c r="K931" s="256">
        <v>0</v>
      </c>
      <c r="L931" s="256">
        <v>0</v>
      </c>
      <c r="M931" s="256">
        <v>0</v>
      </c>
      <c r="N931" s="258"/>
      <c r="O931" s="258">
        <v>0</v>
      </c>
      <c r="P931" s="258"/>
      <c r="Q931" s="258">
        <v>0</v>
      </c>
      <c r="R931" s="258"/>
      <c r="S931" s="258">
        <v>0</v>
      </c>
      <c r="T931" s="249">
        <v>0</v>
      </c>
      <c r="U931" s="258">
        <v>0</v>
      </c>
      <c r="V931" s="276" t="s">
        <v>235</v>
      </c>
      <c r="W931" s="258">
        <v>1148</v>
      </c>
      <c r="X931" s="258">
        <v>8330046.1399999997</v>
      </c>
      <c r="Y931" s="275">
        <v>0</v>
      </c>
      <c r="Z931" s="275">
        <v>0</v>
      </c>
      <c r="AA931" s="275">
        <v>0</v>
      </c>
      <c r="AB931" s="275">
        <v>0</v>
      </c>
      <c r="AC931" s="275">
        <v>0</v>
      </c>
      <c r="AD931" s="275">
        <v>0</v>
      </c>
      <c r="AE931" s="275">
        <v>0</v>
      </c>
      <c r="AF931" s="275">
        <v>0</v>
      </c>
      <c r="AG931" s="275">
        <v>0</v>
      </c>
      <c r="AH931" s="275">
        <v>0</v>
      </c>
      <c r="AI931" s="275">
        <v>0</v>
      </c>
      <c r="AJ931" s="275">
        <v>261676.84</v>
      </c>
      <c r="AK931" s="275">
        <v>130838.42</v>
      </c>
      <c r="AL931" s="275">
        <v>0</v>
      </c>
    </row>
    <row r="932" spans="1:38" s="38" customFormat="1" ht="12" hidden="1" customHeight="1" x14ac:dyDescent="0.2">
      <c r="A932" s="249">
        <v>371</v>
      </c>
      <c r="B932" s="250" t="s">
        <v>1169</v>
      </c>
      <c r="C932" s="254">
        <v>31.244447303889714</v>
      </c>
      <c r="D932" s="284">
        <v>1967</v>
      </c>
      <c r="E932" s="277">
        <v>2025</v>
      </c>
      <c r="F932" s="254">
        <v>725060.58</v>
      </c>
      <c r="G932" s="256">
        <v>4330888.51</v>
      </c>
      <c r="H932" s="258">
        <v>0</v>
      </c>
      <c r="I932" s="256">
        <v>0</v>
      </c>
      <c r="J932" s="256">
        <v>0</v>
      </c>
      <c r="K932" s="256">
        <v>0</v>
      </c>
      <c r="L932" s="256">
        <v>0</v>
      </c>
      <c r="M932" s="256">
        <v>0</v>
      </c>
      <c r="N932" s="258"/>
      <c r="O932" s="258">
        <v>0</v>
      </c>
      <c r="P932" s="258"/>
      <c r="Q932" s="258">
        <v>0</v>
      </c>
      <c r="R932" s="258"/>
      <c r="S932" s="258">
        <v>0</v>
      </c>
      <c r="T932" s="249">
        <v>0</v>
      </c>
      <c r="U932" s="258">
        <v>0</v>
      </c>
      <c r="V932" s="276" t="s">
        <v>235</v>
      </c>
      <c r="W932" s="258">
        <v>570</v>
      </c>
      <c r="X932" s="258">
        <v>4135998.52</v>
      </c>
      <c r="Y932" s="275">
        <v>0</v>
      </c>
      <c r="Z932" s="275">
        <v>0</v>
      </c>
      <c r="AA932" s="275">
        <v>0</v>
      </c>
      <c r="AB932" s="275">
        <v>0</v>
      </c>
      <c r="AC932" s="275">
        <v>0</v>
      </c>
      <c r="AD932" s="275">
        <v>0</v>
      </c>
      <c r="AE932" s="275">
        <v>0</v>
      </c>
      <c r="AF932" s="275">
        <v>0</v>
      </c>
      <c r="AG932" s="275">
        <v>0</v>
      </c>
      <c r="AH932" s="275">
        <v>0</v>
      </c>
      <c r="AI932" s="275">
        <v>0</v>
      </c>
      <c r="AJ932" s="275">
        <v>129926.66</v>
      </c>
      <c r="AK932" s="275">
        <v>64963.33</v>
      </c>
      <c r="AL932" s="275">
        <v>0</v>
      </c>
    </row>
    <row r="933" spans="1:38" s="38" customFormat="1" ht="12" hidden="1" customHeight="1" x14ac:dyDescent="0.2">
      <c r="A933" s="249">
        <v>372</v>
      </c>
      <c r="B933" s="250" t="s">
        <v>1171</v>
      </c>
      <c r="C933" s="254">
        <v>34.112654157828906</v>
      </c>
      <c r="D933" s="284">
        <v>1998</v>
      </c>
      <c r="E933" s="277">
        <v>2025</v>
      </c>
      <c r="F933" s="254">
        <v>930657.68</v>
      </c>
      <c r="G933" s="256">
        <v>7202951.4000000004</v>
      </c>
      <c r="H933" s="258">
        <v>0</v>
      </c>
      <c r="I933" s="256">
        <v>0</v>
      </c>
      <c r="J933" s="256">
        <v>0</v>
      </c>
      <c r="K933" s="256">
        <v>0</v>
      </c>
      <c r="L933" s="256">
        <v>0</v>
      </c>
      <c r="M933" s="256">
        <v>0</v>
      </c>
      <c r="N933" s="258"/>
      <c r="O933" s="258">
        <v>0</v>
      </c>
      <c r="P933" s="258"/>
      <c r="Q933" s="258">
        <v>0</v>
      </c>
      <c r="R933" s="258"/>
      <c r="S933" s="258">
        <v>0</v>
      </c>
      <c r="T933" s="249">
        <v>0</v>
      </c>
      <c r="U933" s="258">
        <v>0</v>
      </c>
      <c r="V933" s="276" t="s">
        <v>235</v>
      </c>
      <c r="W933" s="258">
        <v>948</v>
      </c>
      <c r="X933" s="258">
        <v>6878818.5899999999</v>
      </c>
      <c r="Y933" s="275">
        <v>0</v>
      </c>
      <c r="Z933" s="275">
        <v>0</v>
      </c>
      <c r="AA933" s="275">
        <v>0</v>
      </c>
      <c r="AB933" s="275">
        <v>0</v>
      </c>
      <c r="AC933" s="275">
        <v>0</v>
      </c>
      <c r="AD933" s="275">
        <v>0</v>
      </c>
      <c r="AE933" s="275">
        <v>0</v>
      </c>
      <c r="AF933" s="275">
        <v>0</v>
      </c>
      <c r="AG933" s="275">
        <v>0</v>
      </c>
      <c r="AH933" s="275">
        <v>0</v>
      </c>
      <c r="AI933" s="275">
        <v>0</v>
      </c>
      <c r="AJ933" s="275">
        <v>216088.54</v>
      </c>
      <c r="AK933" s="275">
        <v>108044.27</v>
      </c>
      <c r="AL933" s="275">
        <v>0</v>
      </c>
    </row>
    <row r="934" spans="1:38" s="38" customFormat="1" ht="12" hidden="1" customHeight="1" x14ac:dyDescent="0.2">
      <c r="A934" s="249">
        <v>373</v>
      </c>
      <c r="B934" s="250" t="s">
        <v>1172</v>
      </c>
      <c r="C934" s="254">
        <v>69.524938959212378</v>
      </c>
      <c r="D934" s="284">
        <v>1952</v>
      </c>
      <c r="E934" s="277">
        <v>2025</v>
      </c>
      <c r="F934" s="254">
        <v>172509.82</v>
      </c>
      <c r="G934" s="256">
        <v>2644121.4</v>
      </c>
      <c r="H934" s="258">
        <v>0</v>
      </c>
      <c r="I934" s="256">
        <v>0</v>
      </c>
      <c r="J934" s="256">
        <v>0</v>
      </c>
      <c r="K934" s="256">
        <v>0</v>
      </c>
      <c r="L934" s="256">
        <v>0</v>
      </c>
      <c r="M934" s="256">
        <v>0</v>
      </c>
      <c r="N934" s="258"/>
      <c r="O934" s="258">
        <v>0</v>
      </c>
      <c r="P934" s="258"/>
      <c r="Q934" s="258">
        <v>0</v>
      </c>
      <c r="R934" s="258"/>
      <c r="S934" s="258">
        <v>0</v>
      </c>
      <c r="T934" s="249">
        <v>0</v>
      </c>
      <c r="U934" s="258">
        <v>0</v>
      </c>
      <c r="V934" s="276" t="s">
        <v>235</v>
      </c>
      <c r="W934" s="258">
        <v>348</v>
      </c>
      <c r="X934" s="258">
        <v>2525135.94</v>
      </c>
      <c r="Y934" s="275">
        <v>0</v>
      </c>
      <c r="Z934" s="275">
        <v>0</v>
      </c>
      <c r="AA934" s="275">
        <v>0</v>
      </c>
      <c r="AB934" s="275">
        <v>0</v>
      </c>
      <c r="AC934" s="275">
        <v>0</v>
      </c>
      <c r="AD934" s="275">
        <v>0</v>
      </c>
      <c r="AE934" s="275">
        <v>0</v>
      </c>
      <c r="AF934" s="275">
        <v>0</v>
      </c>
      <c r="AG934" s="275">
        <v>0</v>
      </c>
      <c r="AH934" s="275">
        <v>0</v>
      </c>
      <c r="AI934" s="275">
        <v>0</v>
      </c>
      <c r="AJ934" s="275">
        <v>79323.64</v>
      </c>
      <c r="AK934" s="275">
        <v>39661.82</v>
      </c>
      <c r="AL934" s="275">
        <v>0</v>
      </c>
    </row>
    <row r="935" spans="1:38" s="38" customFormat="1" ht="12" hidden="1" customHeight="1" x14ac:dyDescent="0.2">
      <c r="A935" s="249">
        <v>374</v>
      </c>
      <c r="B935" s="250" t="s">
        <v>1174</v>
      </c>
      <c r="C935" s="254">
        <v>83.343142857142851</v>
      </c>
      <c r="D935" s="284">
        <v>1958</v>
      </c>
      <c r="E935" s="277">
        <v>2025</v>
      </c>
      <c r="F935" s="254">
        <v>163254.98000000001</v>
      </c>
      <c r="G935" s="256">
        <v>2736057.8</v>
      </c>
      <c r="H935" s="258">
        <v>0</v>
      </c>
      <c r="I935" s="256">
        <v>0</v>
      </c>
      <c r="J935" s="256">
        <v>0</v>
      </c>
      <c r="K935" s="256">
        <v>0</v>
      </c>
      <c r="L935" s="256">
        <v>0</v>
      </c>
      <c r="M935" s="256">
        <v>0</v>
      </c>
      <c r="N935" s="258"/>
      <c r="O935" s="258">
        <v>0</v>
      </c>
      <c r="P935" s="258"/>
      <c r="Q935" s="258">
        <v>0</v>
      </c>
      <c r="R935" s="258"/>
      <c r="S935" s="258">
        <v>0</v>
      </c>
      <c r="T935" s="249">
        <v>0</v>
      </c>
      <c r="U935" s="258">
        <v>0</v>
      </c>
      <c r="V935" s="276" t="s">
        <v>235</v>
      </c>
      <c r="W935" s="258">
        <v>360.1</v>
      </c>
      <c r="X935" s="258">
        <v>2612935.2000000002</v>
      </c>
      <c r="Y935" s="275">
        <v>0</v>
      </c>
      <c r="Z935" s="275">
        <v>0</v>
      </c>
      <c r="AA935" s="275">
        <v>0</v>
      </c>
      <c r="AB935" s="275">
        <v>0</v>
      </c>
      <c r="AC935" s="275">
        <v>0</v>
      </c>
      <c r="AD935" s="275">
        <v>0</v>
      </c>
      <c r="AE935" s="275">
        <v>0</v>
      </c>
      <c r="AF935" s="275">
        <v>0</v>
      </c>
      <c r="AG935" s="275">
        <v>0</v>
      </c>
      <c r="AH935" s="275">
        <v>0</v>
      </c>
      <c r="AI935" s="275">
        <v>0</v>
      </c>
      <c r="AJ935" s="275">
        <v>82081.73</v>
      </c>
      <c r="AK935" s="275">
        <v>41040.870000000003</v>
      </c>
      <c r="AL935" s="275">
        <v>0</v>
      </c>
    </row>
    <row r="936" spans="1:38" s="38" customFormat="1" ht="12" hidden="1" customHeight="1" x14ac:dyDescent="0.2">
      <c r="A936" s="249">
        <v>375</v>
      </c>
      <c r="B936" s="250" t="s">
        <v>1175</v>
      </c>
      <c r="C936" s="254">
        <v>72.11073324665476</v>
      </c>
      <c r="D936" s="284">
        <v>1959</v>
      </c>
      <c r="E936" s="277">
        <v>2025</v>
      </c>
      <c r="F936" s="254">
        <v>178726.84</v>
      </c>
      <c r="G936" s="256">
        <v>2840910.89</v>
      </c>
      <c r="H936" s="258">
        <v>0</v>
      </c>
      <c r="I936" s="256">
        <v>0</v>
      </c>
      <c r="J936" s="256">
        <v>0</v>
      </c>
      <c r="K936" s="256">
        <v>0</v>
      </c>
      <c r="L936" s="256">
        <v>0</v>
      </c>
      <c r="M936" s="256">
        <v>0</v>
      </c>
      <c r="N936" s="258"/>
      <c r="O936" s="258">
        <v>0</v>
      </c>
      <c r="P936" s="258"/>
      <c r="Q936" s="258">
        <v>0</v>
      </c>
      <c r="R936" s="258"/>
      <c r="S936" s="258">
        <v>0</v>
      </c>
      <c r="T936" s="249">
        <v>0</v>
      </c>
      <c r="U936" s="258">
        <v>0</v>
      </c>
      <c r="V936" s="276" t="s">
        <v>235</v>
      </c>
      <c r="W936" s="258">
        <v>373.9</v>
      </c>
      <c r="X936" s="258">
        <v>2713069.9</v>
      </c>
      <c r="Y936" s="275">
        <v>0</v>
      </c>
      <c r="Z936" s="275">
        <v>0</v>
      </c>
      <c r="AA936" s="275">
        <v>0</v>
      </c>
      <c r="AB936" s="275">
        <v>0</v>
      </c>
      <c r="AC936" s="275">
        <v>0</v>
      </c>
      <c r="AD936" s="275">
        <v>0</v>
      </c>
      <c r="AE936" s="275">
        <v>0</v>
      </c>
      <c r="AF936" s="275">
        <v>0</v>
      </c>
      <c r="AG936" s="275">
        <v>0</v>
      </c>
      <c r="AH936" s="275">
        <v>0</v>
      </c>
      <c r="AI936" s="275">
        <v>0</v>
      </c>
      <c r="AJ936" s="275">
        <v>85227.33</v>
      </c>
      <c r="AK936" s="275">
        <v>42613.66</v>
      </c>
      <c r="AL936" s="275">
        <v>0</v>
      </c>
    </row>
    <row r="937" spans="1:38" s="38" customFormat="1" ht="12" hidden="1" customHeight="1" x14ac:dyDescent="0.2">
      <c r="A937" s="249">
        <v>376</v>
      </c>
      <c r="B937" s="250" t="s">
        <v>1176</v>
      </c>
      <c r="C937" s="254">
        <v>81.069152255703983</v>
      </c>
      <c r="D937" s="284">
        <v>1959</v>
      </c>
      <c r="E937" s="277">
        <v>2025</v>
      </c>
      <c r="F937" s="254">
        <v>325002.23</v>
      </c>
      <c r="G937" s="256">
        <v>5022311.05</v>
      </c>
      <c r="H937" s="258">
        <v>0</v>
      </c>
      <c r="I937" s="256">
        <v>0</v>
      </c>
      <c r="J937" s="256">
        <v>0</v>
      </c>
      <c r="K937" s="256">
        <v>0</v>
      </c>
      <c r="L937" s="256">
        <v>0</v>
      </c>
      <c r="M937" s="256">
        <v>0</v>
      </c>
      <c r="N937" s="258"/>
      <c r="O937" s="258">
        <v>0</v>
      </c>
      <c r="P937" s="258"/>
      <c r="Q937" s="258">
        <v>0</v>
      </c>
      <c r="R937" s="258"/>
      <c r="S937" s="258">
        <v>0</v>
      </c>
      <c r="T937" s="249">
        <v>0</v>
      </c>
      <c r="U937" s="258">
        <v>0</v>
      </c>
      <c r="V937" s="276" t="s">
        <v>235</v>
      </c>
      <c r="W937" s="258">
        <v>661</v>
      </c>
      <c r="X937" s="258">
        <v>4796307.05</v>
      </c>
      <c r="Y937" s="275">
        <v>0</v>
      </c>
      <c r="Z937" s="275">
        <v>0</v>
      </c>
      <c r="AA937" s="275">
        <v>0</v>
      </c>
      <c r="AB937" s="275">
        <v>0</v>
      </c>
      <c r="AC937" s="275">
        <v>0</v>
      </c>
      <c r="AD937" s="275">
        <v>0</v>
      </c>
      <c r="AE937" s="275">
        <v>0</v>
      </c>
      <c r="AF937" s="275">
        <v>0</v>
      </c>
      <c r="AG937" s="275">
        <v>0</v>
      </c>
      <c r="AH937" s="275">
        <v>0</v>
      </c>
      <c r="AI937" s="275">
        <v>0</v>
      </c>
      <c r="AJ937" s="275">
        <v>150669.32999999999</v>
      </c>
      <c r="AK937" s="275">
        <v>75334.67</v>
      </c>
      <c r="AL937" s="275">
        <v>0</v>
      </c>
    </row>
    <row r="938" spans="1:38" s="38" customFormat="1" ht="12" hidden="1" customHeight="1" x14ac:dyDescent="0.2">
      <c r="A938" s="249">
        <v>377</v>
      </c>
      <c r="B938" s="250" t="s">
        <v>1178</v>
      </c>
      <c r="C938" s="254">
        <v>73.793852115460666</v>
      </c>
      <c r="D938" s="284">
        <v>1959</v>
      </c>
      <c r="E938" s="277">
        <v>2025</v>
      </c>
      <c r="F938" s="254">
        <v>109246.49</v>
      </c>
      <c r="G938" s="256">
        <v>1975493.01</v>
      </c>
      <c r="H938" s="258">
        <v>0</v>
      </c>
      <c r="I938" s="256">
        <v>0</v>
      </c>
      <c r="J938" s="256">
        <v>0</v>
      </c>
      <c r="K938" s="256">
        <v>0</v>
      </c>
      <c r="L938" s="256">
        <v>0</v>
      </c>
      <c r="M938" s="256">
        <v>0</v>
      </c>
      <c r="N938" s="258"/>
      <c r="O938" s="258">
        <v>0</v>
      </c>
      <c r="P938" s="258"/>
      <c r="Q938" s="258">
        <v>0</v>
      </c>
      <c r="R938" s="258"/>
      <c r="S938" s="258">
        <v>0</v>
      </c>
      <c r="T938" s="249">
        <v>0</v>
      </c>
      <c r="U938" s="258">
        <v>0</v>
      </c>
      <c r="V938" s="276" t="s">
        <v>235</v>
      </c>
      <c r="W938" s="258">
        <v>260</v>
      </c>
      <c r="X938" s="258">
        <v>1886595.82</v>
      </c>
      <c r="Y938" s="275">
        <v>0</v>
      </c>
      <c r="Z938" s="275">
        <v>0</v>
      </c>
      <c r="AA938" s="275">
        <v>0</v>
      </c>
      <c r="AB938" s="275">
        <v>0</v>
      </c>
      <c r="AC938" s="275">
        <v>0</v>
      </c>
      <c r="AD938" s="275">
        <v>0</v>
      </c>
      <c r="AE938" s="275">
        <v>0</v>
      </c>
      <c r="AF938" s="275">
        <v>0</v>
      </c>
      <c r="AG938" s="275">
        <v>0</v>
      </c>
      <c r="AH938" s="275">
        <v>0</v>
      </c>
      <c r="AI938" s="275">
        <v>0</v>
      </c>
      <c r="AJ938" s="275">
        <v>59264.79</v>
      </c>
      <c r="AK938" s="275">
        <v>29632.400000000001</v>
      </c>
      <c r="AL938" s="275">
        <v>0</v>
      </c>
    </row>
    <row r="939" spans="1:38" s="38" customFormat="1" ht="12" hidden="1" customHeight="1" x14ac:dyDescent="0.2">
      <c r="A939" s="249">
        <v>378</v>
      </c>
      <c r="B939" s="250" t="s">
        <v>1184</v>
      </c>
      <c r="C939" s="254">
        <v>10.219277840352083</v>
      </c>
      <c r="D939" s="284">
        <v>1988</v>
      </c>
      <c r="E939" s="277">
        <v>2025</v>
      </c>
      <c r="F939" s="254">
        <v>2178635.9</v>
      </c>
      <c r="G939" s="256">
        <v>6098178.5999999996</v>
      </c>
      <c r="H939" s="258">
        <v>0</v>
      </c>
      <c r="I939" s="256">
        <v>0</v>
      </c>
      <c r="J939" s="256">
        <v>0</v>
      </c>
      <c r="K939" s="256">
        <v>0</v>
      </c>
      <c r="L939" s="256">
        <v>0</v>
      </c>
      <c r="M939" s="256">
        <v>0</v>
      </c>
      <c r="N939" s="258"/>
      <c r="O939" s="258">
        <v>0</v>
      </c>
      <c r="P939" s="258"/>
      <c r="Q939" s="258">
        <v>0</v>
      </c>
      <c r="R939" s="258"/>
      <c r="S939" s="258">
        <v>0</v>
      </c>
      <c r="T939" s="249">
        <v>0</v>
      </c>
      <c r="U939" s="258">
        <v>0</v>
      </c>
      <c r="V939" s="276" t="s">
        <v>234</v>
      </c>
      <c r="W939" s="258">
        <v>690</v>
      </c>
      <c r="X939" s="258">
        <v>5823760.5599999996</v>
      </c>
      <c r="Y939" s="275">
        <v>0</v>
      </c>
      <c r="Z939" s="275">
        <v>0</v>
      </c>
      <c r="AA939" s="275">
        <v>0</v>
      </c>
      <c r="AB939" s="275">
        <v>0</v>
      </c>
      <c r="AC939" s="275">
        <v>0</v>
      </c>
      <c r="AD939" s="275">
        <v>0</v>
      </c>
      <c r="AE939" s="275">
        <v>0</v>
      </c>
      <c r="AF939" s="275">
        <v>0</v>
      </c>
      <c r="AG939" s="275">
        <v>0</v>
      </c>
      <c r="AH939" s="275">
        <v>0</v>
      </c>
      <c r="AI939" s="275">
        <v>0</v>
      </c>
      <c r="AJ939" s="275">
        <v>182945.36</v>
      </c>
      <c r="AK939" s="275">
        <v>91472.68</v>
      </c>
      <c r="AL939" s="275">
        <v>0</v>
      </c>
    </row>
    <row r="940" spans="1:38" s="38" customFormat="1" ht="12" hidden="1" customHeight="1" x14ac:dyDescent="0.2">
      <c r="A940" s="249">
        <v>379</v>
      </c>
      <c r="B940" s="250" t="s">
        <v>1187</v>
      </c>
      <c r="C940" s="254">
        <v>21.297744287518658</v>
      </c>
      <c r="D940" s="284">
        <v>1989</v>
      </c>
      <c r="E940" s="277">
        <v>2025</v>
      </c>
      <c r="F940" s="254">
        <v>1417510.95</v>
      </c>
      <c r="G940" s="256">
        <v>6981972.5999999996</v>
      </c>
      <c r="H940" s="258">
        <v>0</v>
      </c>
      <c r="I940" s="256">
        <v>0</v>
      </c>
      <c r="J940" s="256">
        <v>0</v>
      </c>
      <c r="K940" s="256">
        <v>0</v>
      </c>
      <c r="L940" s="256">
        <v>0</v>
      </c>
      <c r="M940" s="256">
        <v>0</v>
      </c>
      <c r="N940" s="258"/>
      <c r="O940" s="258">
        <v>0</v>
      </c>
      <c r="P940" s="258"/>
      <c r="Q940" s="258">
        <v>0</v>
      </c>
      <c r="R940" s="258"/>
      <c r="S940" s="258">
        <v>0</v>
      </c>
      <c r="T940" s="249">
        <v>0</v>
      </c>
      <c r="U940" s="258">
        <v>0</v>
      </c>
      <c r="V940" s="276" t="s">
        <v>234</v>
      </c>
      <c r="W940" s="258">
        <v>790</v>
      </c>
      <c r="X940" s="258">
        <v>6667783.8300000001</v>
      </c>
      <c r="Y940" s="275">
        <v>0</v>
      </c>
      <c r="Z940" s="275">
        <v>0</v>
      </c>
      <c r="AA940" s="275">
        <v>0</v>
      </c>
      <c r="AB940" s="275">
        <v>0</v>
      </c>
      <c r="AC940" s="275">
        <v>0</v>
      </c>
      <c r="AD940" s="275">
        <v>0</v>
      </c>
      <c r="AE940" s="275">
        <v>0</v>
      </c>
      <c r="AF940" s="275">
        <v>0</v>
      </c>
      <c r="AG940" s="275">
        <v>0</v>
      </c>
      <c r="AH940" s="275">
        <v>0</v>
      </c>
      <c r="AI940" s="275">
        <v>0</v>
      </c>
      <c r="AJ940" s="275">
        <v>209459.18</v>
      </c>
      <c r="AK940" s="275">
        <v>104729.59</v>
      </c>
      <c r="AL940" s="275">
        <v>0</v>
      </c>
    </row>
    <row r="941" spans="1:38" s="38" customFormat="1" ht="12" hidden="1" customHeight="1" x14ac:dyDescent="0.2">
      <c r="A941" s="249">
        <v>380</v>
      </c>
      <c r="B941" s="250" t="s">
        <v>1199</v>
      </c>
      <c r="C941" s="254">
        <v>45.002749824479288</v>
      </c>
      <c r="D941" s="284">
        <v>1953</v>
      </c>
      <c r="E941" s="277">
        <v>2025</v>
      </c>
      <c r="F941" s="254">
        <v>704074.54</v>
      </c>
      <c r="G941" s="256">
        <v>5896086.79</v>
      </c>
      <c r="H941" s="258">
        <v>0</v>
      </c>
      <c r="I941" s="256">
        <v>0</v>
      </c>
      <c r="J941" s="256">
        <v>0</v>
      </c>
      <c r="K941" s="256">
        <v>0</v>
      </c>
      <c r="L941" s="256">
        <v>0</v>
      </c>
      <c r="M941" s="256">
        <v>0</v>
      </c>
      <c r="N941" s="258"/>
      <c r="O941" s="258">
        <v>0</v>
      </c>
      <c r="P941" s="258"/>
      <c r="Q941" s="258">
        <v>0</v>
      </c>
      <c r="R941" s="258"/>
      <c r="S941" s="258">
        <v>0</v>
      </c>
      <c r="T941" s="249">
        <v>0</v>
      </c>
      <c r="U941" s="258">
        <v>0</v>
      </c>
      <c r="V941" s="276" t="s">
        <v>235</v>
      </c>
      <c r="W941" s="258">
        <v>776</v>
      </c>
      <c r="X941" s="258">
        <v>5630762.8899999997</v>
      </c>
      <c r="Y941" s="275">
        <v>0</v>
      </c>
      <c r="Z941" s="275">
        <v>0</v>
      </c>
      <c r="AA941" s="275">
        <v>0</v>
      </c>
      <c r="AB941" s="275">
        <v>0</v>
      </c>
      <c r="AC941" s="275">
        <v>0</v>
      </c>
      <c r="AD941" s="275">
        <v>0</v>
      </c>
      <c r="AE941" s="275">
        <v>0</v>
      </c>
      <c r="AF941" s="275">
        <v>0</v>
      </c>
      <c r="AG941" s="275">
        <v>0</v>
      </c>
      <c r="AH941" s="275">
        <v>0</v>
      </c>
      <c r="AI941" s="275">
        <v>0</v>
      </c>
      <c r="AJ941" s="275">
        <v>176882.6</v>
      </c>
      <c r="AK941" s="275">
        <v>88441.3</v>
      </c>
      <c r="AL941" s="275">
        <v>0</v>
      </c>
    </row>
    <row r="942" spans="1:38" s="38" customFormat="1" ht="12" hidden="1" customHeight="1" x14ac:dyDescent="0.2">
      <c r="A942" s="249">
        <v>381</v>
      </c>
      <c r="B942" s="250" t="s">
        <v>1202</v>
      </c>
      <c r="C942" s="254">
        <v>46.218918211258874</v>
      </c>
      <c r="D942" s="284">
        <v>1958</v>
      </c>
      <c r="E942" s="277">
        <v>2025</v>
      </c>
      <c r="F942" s="254">
        <v>596121.21</v>
      </c>
      <c r="G942" s="256">
        <v>6633097.6500000004</v>
      </c>
      <c r="H942" s="258">
        <v>0</v>
      </c>
      <c r="I942" s="256">
        <v>0</v>
      </c>
      <c r="J942" s="256">
        <v>0</v>
      </c>
      <c r="K942" s="256">
        <v>0</v>
      </c>
      <c r="L942" s="256">
        <v>0</v>
      </c>
      <c r="M942" s="256">
        <v>0</v>
      </c>
      <c r="N942" s="258"/>
      <c r="O942" s="258">
        <v>0</v>
      </c>
      <c r="P942" s="258"/>
      <c r="Q942" s="258">
        <v>0</v>
      </c>
      <c r="R942" s="258"/>
      <c r="S942" s="258">
        <v>0</v>
      </c>
      <c r="T942" s="249">
        <v>0</v>
      </c>
      <c r="U942" s="258">
        <v>0</v>
      </c>
      <c r="V942" s="276" t="s">
        <v>235</v>
      </c>
      <c r="W942" s="258">
        <v>873</v>
      </c>
      <c r="X942" s="258">
        <v>6334608.2599999998</v>
      </c>
      <c r="Y942" s="275">
        <v>0</v>
      </c>
      <c r="Z942" s="275">
        <v>0</v>
      </c>
      <c r="AA942" s="275">
        <v>0</v>
      </c>
      <c r="AB942" s="275">
        <v>0</v>
      </c>
      <c r="AC942" s="275">
        <v>0</v>
      </c>
      <c r="AD942" s="275">
        <v>0</v>
      </c>
      <c r="AE942" s="275">
        <v>0</v>
      </c>
      <c r="AF942" s="275">
        <v>0</v>
      </c>
      <c r="AG942" s="275">
        <v>0</v>
      </c>
      <c r="AH942" s="275">
        <v>0</v>
      </c>
      <c r="AI942" s="275">
        <v>0</v>
      </c>
      <c r="AJ942" s="275">
        <v>198992.93</v>
      </c>
      <c r="AK942" s="275">
        <v>99496.46</v>
      </c>
      <c r="AL942" s="275">
        <v>0</v>
      </c>
    </row>
    <row r="943" spans="1:38" s="38" customFormat="1" ht="12" hidden="1" customHeight="1" x14ac:dyDescent="0.2">
      <c r="A943" s="249">
        <v>382</v>
      </c>
      <c r="B943" s="250" t="s">
        <v>1203</v>
      </c>
      <c r="C943" s="254">
        <v>42.822112874184107</v>
      </c>
      <c r="D943" s="284">
        <v>1987</v>
      </c>
      <c r="E943" s="277">
        <v>2025</v>
      </c>
      <c r="F943" s="254">
        <v>807259.98</v>
      </c>
      <c r="G943" s="256">
        <v>5373467.5199999996</v>
      </c>
      <c r="H943" s="258">
        <v>0</v>
      </c>
      <c r="I943" s="256">
        <v>0</v>
      </c>
      <c r="J943" s="256">
        <v>0</v>
      </c>
      <c r="K943" s="256">
        <v>0</v>
      </c>
      <c r="L943" s="256">
        <v>0</v>
      </c>
      <c r="M943" s="256">
        <v>0</v>
      </c>
      <c r="N943" s="258"/>
      <c r="O943" s="258">
        <v>0</v>
      </c>
      <c r="P943" s="258"/>
      <c r="Q943" s="258">
        <v>0</v>
      </c>
      <c r="R943" s="258"/>
      <c r="S943" s="258">
        <v>0</v>
      </c>
      <c r="T943" s="249">
        <v>0</v>
      </c>
      <c r="U943" s="258">
        <v>0</v>
      </c>
      <c r="V943" s="276" t="s">
        <v>234</v>
      </c>
      <c r="W943" s="258">
        <v>608</v>
      </c>
      <c r="X943" s="258">
        <v>5131661.4800000004</v>
      </c>
      <c r="Y943" s="275">
        <v>0</v>
      </c>
      <c r="Z943" s="275">
        <v>0</v>
      </c>
      <c r="AA943" s="275">
        <v>0</v>
      </c>
      <c r="AB943" s="275">
        <v>0</v>
      </c>
      <c r="AC943" s="275">
        <v>0</v>
      </c>
      <c r="AD943" s="275">
        <v>0</v>
      </c>
      <c r="AE943" s="275">
        <v>0</v>
      </c>
      <c r="AF943" s="275">
        <v>0</v>
      </c>
      <c r="AG943" s="275">
        <v>0</v>
      </c>
      <c r="AH943" s="275">
        <v>0</v>
      </c>
      <c r="AI943" s="275">
        <v>0</v>
      </c>
      <c r="AJ943" s="275">
        <v>161204.03</v>
      </c>
      <c r="AK943" s="275">
        <v>80602.009999999995</v>
      </c>
      <c r="AL943" s="275">
        <v>0</v>
      </c>
    </row>
    <row r="944" spans="1:38" s="38" customFormat="1" ht="12" hidden="1" customHeight="1" x14ac:dyDescent="0.2">
      <c r="A944" s="249">
        <v>383</v>
      </c>
      <c r="B944" s="250" t="s">
        <v>1204</v>
      </c>
      <c r="C944" s="254">
        <v>90.894940465286666</v>
      </c>
      <c r="D944" s="284">
        <v>1960</v>
      </c>
      <c r="E944" s="277">
        <v>2025</v>
      </c>
      <c r="F944" s="254">
        <v>245031.69</v>
      </c>
      <c r="G944" s="256">
        <v>4710791.01</v>
      </c>
      <c r="H944" s="258">
        <v>0</v>
      </c>
      <c r="I944" s="256">
        <v>0</v>
      </c>
      <c r="J944" s="256">
        <v>0</v>
      </c>
      <c r="K944" s="256">
        <v>0</v>
      </c>
      <c r="L944" s="256">
        <v>0</v>
      </c>
      <c r="M944" s="256">
        <v>0</v>
      </c>
      <c r="N944" s="258"/>
      <c r="O944" s="258">
        <v>0</v>
      </c>
      <c r="P944" s="258"/>
      <c r="Q944" s="258">
        <v>0</v>
      </c>
      <c r="R944" s="258"/>
      <c r="S944" s="258">
        <v>0</v>
      </c>
      <c r="T944" s="249">
        <v>0</v>
      </c>
      <c r="U944" s="258">
        <v>0</v>
      </c>
      <c r="V944" s="276" t="s">
        <v>235</v>
      </c>
      <c r="W944" s="258">
        <v>620</v>
      </c>
      <c r="X944" s="258">
        <v>4498805.41</v>
      </c>
      <c r="Y944" s="275">
        <v>0</v>
      </c>
      <c r="Z944" s="275">
        <v>0</v>
      </c>
      <c r="AA944" s="275">
        <v>0</v>
      </c>
      <c r="AB944" s="275">
        <v>0</v>
      </c>
      <c r="AC944" s="275">
        <v>0</v>
      </c>
      <c r="AD944" s="275">
        <v>0</v>
      </c>
      <c r="AE944" s="275">
        <v>0</v>
      </c>
      <c r="AF944" s="275">
        <v>0</v>
      </c>
      <c r="AG944" s="275">
        <v>0</v>
      </c>
      <c r="AH944" s="275">
        <v>0</v>
      </c>
      <c r="AI944" s="275">
        <v>0</v>
      </c>
      <c r="AJ944" s="275">
        <v>141323.73000000001</v>
      </c>
      <c r="AK944" s="275">
        <v>70661.87</v>
      </c>
      <c r="AL944" s="275">
        <v>0</v>
      </c>
    </row>
    <row r="945" spans="1:38" s="38" customFormat="1" ht="12" hidden="1" customHeight="1" x14ac:dyDescent="0.2">
      <c r="A945" s="249">
        <v>384</v>
      </c>
      <c r="B945" s="250" t="s">
        <v>1206</v>
      </c>
      <c r="C945" s="254">
        <v>26.595621795533528</v>
      </c>
      <c r="D945" s="284">
        <v>1975</v>
      </c>
      <c r="E945" s="277">
        <v>2025</v>
      </c>
      <c r="F945" s="254">
        <v>2286129.91</v>
      </c>
      <c r="G945" s="256">
        <v>13106665.02</v>
      </c>
      <c r="H945" s="258">
        <v>0</v>
      </c>
      <c r="I945" s="256">
        <v>0</v>
      </c>
      <c r="J945" s="256">
        <v>0</v>
      </c>
      <c r="K945" s="256">
        <v>0</v>
      </c>
      <c r="L945" s="256">
        <v>0</v>
      </c>
      <c r="M945" s="256">
        <v>0</v>
      </c>
      <c r="N945" s="258"/>
      <c r="O945" s="258">
        <v>0</v>
      </c>
      <c r="P945" s="258"/>
      <c r="Q945" s="258">
        <v>0</v>
      </c>
      <c r="R945" s="258"/>
      <c r="S945" s="258">
        <v>0</v>
      </c>
      <c r="T945" s="249">
        <v>0</v>
      </c>
      <c r="U945" s="258">
        <v>0</v>
      </c>
      <c r="V945" s="276" t="s">
        <v>234</v>
      </c>
      <c r="W945" s="258">
        <v>1483</v>
      </c>
      <c r="X945" s="258">
        <v>12516865.09</v>
      </c>
      <c r="Y945" s="275">
        <v>0</v>
      </c>
      <c r="Z945" s="275">
        <v>0</v>
      </c>
      <c r="AA945" s="275">
        <v>0</v>
      </c>
      <c r="AB945" s="275">
        <v>0</v>
      </c>
      <c r="AC945" s="275">
        <v>0</v>
      </c>
      <c r="AD945" s="275">
        <v>0</v>
      </c>
      <c r="AE945" s="275">
        <v>0</v>
      </c>
      <c r="AF945" s="275">
        <v>0</v>
      </c>
      <c r="AG945" s="275">
        <v>0</v>
      </c>
      <c r="AH945" s="275">
        <v>0</v>
      </c>
      <c r="AI945" s="275">
        <v>0</v>
      </c>
      <c r="AJ945" s="275">
        <v>393199.95</v>
      </c>
      <c r="AK945" s="275">
        <v>196599.98</v>
      </c>
      <c r="AL945" s="275">
        <v>0</v>
      </c>
    </row>
    <row r="946" spans="1:38" s="38" customFormat="1" ht="12" hidden="1" customHeight="1" x14ac:dyDescent="0.2">
      <c r="A946" s="249">
        <v>385</v>
      </c>
      <c r="B946" s="250" t="s">
        <v>1208</v>
      </c>
      <c r="C946" s="254">
        <v>20.246689907576066</v>
      </c>
      <c r="D946" s="284">
        <v>1975</v>
      </c>
      <c r="E946" s="277">
        <v>2025</v>
      </c>
      <c r="F946" s="254">
        <v>1598294.71</v>
      </c>
      <c r="G946" s="256">
        <v>7600628.4000000004</v>
      </c>
      <c r="H946" s="258">
        <v>0</v>
      </c>
      <c r="I946" s="256">
        <v>0</v>
      </c>
      <c r="J946" s="256">
        <v>0</v>
      </c>
      <c r="K946" s="256">
        <v>0</v>
      </c>
      <c r="L946" s="256">
        <v>0</v>
      </c>
      <c r="M946" s="256">
        <v>0</v>
      </c>
      <c r="N946" s="258"/>
      <c r="O946" s="258">
        <v>0</v>
      </c>
      <c r="P946" s="258"/>
      <c r="Q946" s="258">
        <v>0</v>
      </c>
      <c r="R946" s="258"/>
      <c r="S946" s="258">
        <v>0</v>
      </c>
      <c r="T946" s="249">
        <v>0</v>
      </c>
      <c r="U946" s="258">
        <v>0</v>
      </c>
      <c r="V946" s="276" t="s">
        <v>234</v>
      </c>
      <c r="W946" s="258">
        <v>860</v>
      </c>
      <c r="X946" s="258">
        <v>7258600.1200000001</v>
      </c>
      <c r="Y946" s="275">
        <v>0</v>
      </c>
      <c r="Z946" s="275">
        <v>0</v>
      </c>
      <c r="AA946" s="275">
        <v>0</v>
      </c>
      <c r="AB946" s="275">
        <v>0</v>
      </c>
      <c r="AC946" s="275">
        <v>0</v>
      </c>
      <c r="AD946" s="275">
        <v>0</v>
      </c>
      <c r="AE946" s="275">
        <v>0</v>
      </c>
      <c r="AF946" s="275">
        <v>0</v>
      </c>
      <c r="AG946" s="275">
        <v>0</v>
      </c>
      <c r="AH946" s="275">
        <v>0</v>
      </c>
      <c r="AI946" s="275">
        <v>0</v>
      </c>
      <c r="AJ946" s="275">
        <v>228018.85</v>
      </c>
      <c r="AK946" s="275">
        <v>114009.43</v>
      </c>
      <c r="AL946" s="275">
        <v>0</v>
      </c>
    </row>
    <row r="947" spans="1:38" s="38" customFormat="1" ht="12" hidden="1" customHeight="1" x14ac:dyDescent="0.2">
      <c r="A947" s="249">
        <v>386</v>
      </c>
      <c r="B947" s="250" t="s">
        <v>1209</v>
      </c>
      <c r="C947" s="254">
        <v>21.353567932809195</v>
      </c>
      <c r="D947" s="284">
        <v>1976</v>
      </c>
      <c r="E947" s="277">
        <v>2025</v>
      </c>
      <c r="F947" s="254">
        <v>1721533.9</v>
      </c>
      <c r="G947" s="256">
        <v>8484422.4000000004</v>
      </c>
      <c r="H947" s="258">
        <v>0</v>
      </c>
      <c r="I947" s="256">
        <v>0</v>
      </c>
      <c r="J947" s="256">
        <v>0</v>
      </c>
      <c r="K947" s="256">
        <v>0</v>
      </c>
      <c r="L947" s="256">
        <v>0</v>
      </c>
      <c r="M947" s="256">
        <v>0</v>
      </c>
      <c r="N947" s="258"/>
      <c r="O947" s="258">
        <v>0</v>
      </c>
      <c r="P947" s="258"/>
      <c r="Q947" s="258">
        <v>0</v>
      </c>
      <c r="R947" s="258"/>
      <c r="S947" s="258">
        <v>0</v>
      </c>
      <c r="T947" s="249">
        <v>0</v>
      </c>
      <c r="U947" s="258">
        <v>0</v>
      </c>
      <c r="V947" s="276" t="s">
        <v>234</v>
      </c>
      <c r="W947" s="258">
        <v>960</v>
      </c>
      <c r="X947" s="258">
        <v>8102623.3899999997</v>
      </c>
      <c r="Y947" s="275">
        <v>0</v>
      </c>
      <c r="Z947" s="275">
        <v>0</v>
      </c>
      <c r="AA947" s="275">
        <v>0</v>
      </c>
      <c r="AB947" s="275">
        <v>0</v>
      </c>
      <c r="AC947" s="275">
        <v>0</v>
      </c>
      <c r="AD947" s="275">
        <v>0</v>
      </c>
      <c r="AE947" s="275">
        <v>0</v>
      </c>
      <c r="AF947" s="275">
        <v>0</v>
      </c>
      <c r="AG947" s="275">
        <v>0</v>
      </c>
      <c r="AH947" s="275">
        <v>0</v>
      </c>
      <c r="AI947" s="275">
        <v>0</v>
      </c>
      <c r="AJ947" s="275">
        <v>254532.67</v>
      </c>
      <c r="AK947" s="275">
        <v>127266.34</v>
      </c>
      <c r="AL947" s="275">
        <v>0</v>
      </c>
    </row>
    <row r="948" spans="1:38" s="38" customFormat="1" ht="12" hidden="1" customHeight="1" x14ac:dyDescent="0.2">
      <c r="A948" s="249">
        <v>387</v>
      </c>
      <c r="B948" s="250" t="s">
        <v>1210</v>
      </c>
      <c r="C948" s="254">
        <v>28.672539886039889</v>
      </c>
      <c r="D948" s="284">
        <v>1967</v>
      </c>
      <c r="E948" s="277">
        <v>2025</v>
      </c>
      <c r="F948" s="254">
        <v>753414.65</v>
      </c>
      <c r="G948" s="256">
        <v>4376476.79</v>
      </c>
      <c r="H948" s="258">
        <v>0</v>
      </c>
      <c r="I948" s="256">
        <v>0</v>
      </c>
      <c r="J948" s="256">
        <v>0</v>
      </c>
      <c r="K948" s="256">
        <v>0</v>
      </c>
      <c r="L948" s="256">
        <v>0</v>
      </c>
      <c r="M948" s="256">
        <v>0</v>
      </c>
      <c r="N948" s="258"/>
      <c r="O948" s="258">
        <v>0</v>
      </c>
      <c r="P948" s="258"/>
      <c r="Q948" s="258">
        <v>0</v>
      </c>
      <c r="R948" s="258"/>
      <c r="S948" s="258">
        <v>0</v>
      </c>
      <c r="T948" s="249">
        <v>0</v>
      </c>
      <c r="U948" s="258">
        <v>0</v>
      </c>
      <c r="V948" s="276" t="s">
        <v>235</v>
      </c>
      <c r="W948" s="258">
        <v>576</v>
      </c>
      <c r="X948" s="258">
        <v>4179535.34</v>
      </c>
      <c r="Y948" s="275">
        <v>0</v>
      </c>
      <c r="Z948" s="275">
        <v>0</v>
      </c>
      <c r="AA948" s="275">
        <v>0</v>
      </c>
      <c r="AB948" s="275">
        <v>0</v>
      </c>
      <c r="AC948" s="275">
        <v>0</v>
      </c>
      <c r="AD948" s="275">
        <v>0</v>
      </c>
      <c r="AE948" s="275">
        <v>0</v>
      </c>
      <c r="AF948" s="275">
        <v>0</v>
      </c>
      <c r="AG948" s="275">
        <v>0</v>
      </c>
      <c r="AH948" s="275">
        <v>0</v>
      </c>
      <c r="AI948" s="275">
        <v>0</v>
      </c>
      <c r="AJ948" s="275">
        <v>131294.29999999999</v>
      </c>
      <c r="AK948" s="275">
        <v>65647.149999999994</v>
      </c>
      <c r="AL948" s="275">
        <v>0</v>
      </c>
    </row>
    <row r="949" spans="1:38" s="38" customFormat="1" ht="12" hidden="1" customHeight="1" x14ac:dyDescent="0.2">
      <c r="A949" s="249">
        <v>388</v>
      </c>
      <c r="B949" s="250" t="s">
        <v>1212</v>
      </c>
      <c r="C949" s="254">
        <v>62.100048782798147</v>
      </c>
      <c r="D949" s="284">
        <v>1972</v>
      </c>
      <c r="E949" s="277">
        <v>2025</v>
      </c>
      <c r="F949" s="254">
        <v>188917.65</v>
      </c>
      <c r="G949" s="256">
        <v>2811278.51</v>
      </c>
      <c r="H949" s="258">
        <v>0</v>
      </c>
      <c r="I949" s="256">
        <v>0</v>
      </c>
      <c r="J949" s="256">
        <v>0</v>
      </c>
      <c r="K949" s="256">
        <v>0</v>
      </c>
      <c r="L949" s="256">
        <v>0</v>
      </c>
      <c r="M949" s="256">
        <v>0</v>
      </c>
      <c r="N949" s="258"/>
      <c r="O949" s="258">
        <v>0</v>
      </c>
      <c r="P949" s="258"/>
      <c r="Q949" s="258">
        <v>0</v>
      </c>
      <c r="R949" s="258"/>
      <c r="S949" s="258">
        <v>0</v>
      </c>
      <c r="T949" s="249">
        <v>0</v>
      </c>
      <c r="U949" s="258">
        <v>0</v>
      </c>
      <c r="V949" s="276" t="s">
        <v>235</v>
      </c>
      <c r="W949" s="258">
        <v>370</v>
      </c>
      <c r="X949" s="258">
        <v>2684770.97</v>
      </c>
      <c r="Y949" s="275">
        <v>0</v>
      </c>
      <c r="Z949" s="275">
        <v>0</v>
      </c>
      <c r="AA949" s="275">
        <v>0</v>
      </c>
      <c r="AB949" s="275">
        <v>0</v>
      </c>
      <c r="AC949" s="275">
        <v>0</v>
      </c>
      <c r="AD949" s="275">
        <v>0</v>
      </c>
      <c r="AE949" s="275">
        <v>0</v>
      </c>
      <c r="AF949" s="275">
        <v>0</v>
      </c>
      <c r="AG949" s="275">
        <v>0</v>
      </c>
      <c r="AH949" s="275">
        <v>0</v>
      </c>
      <c r="AI949" s="275">
        <v>0</v>
      </c>
      <c r="AJ949" s="275">
        <v>84338.36</v>
      </c>
      <c r="AK949" s="275">
        <v>42169.18</v>
      </c>
      <c r="AL949" s="275">
        <v>0</v>
      </c>
    </row>
    <row r="950" spans="1:38" s="38" customFormat="1" ht="12" hidden="1" customHeight="1" x14ac:dyDescent="0.2">
      <c r="A950" s="249">
        <v>389</v>
      </c>
      <c r="B950" s="250" t="s">
        <v>1213</v>
      </c>
      <c r="C950" s="254">
        <v>59.930969948596285</v>
      </c>
      <c r="D950" s="284">
        <v>1986</v>
      </c>
      <c r="E950" s="277">
        <v>2025</v>
      </c>
      <c r="F950" s="254">
        <v>273843.28999999998</v>
      </c>
      <c r="G950" s="256">
        <v>3305151.75</v>
      </c>
      <c r="H950" s="258">
        <v>0</v>
      </c>
      <c r="I950" s="256">
        <v>0</v>
      </c>
      <c r="J950" s="256">
        <v>0</v>
      </c>
      <c r="K950" s="256">
        <v>0</v>
      </c>
      <c r="L950" s="256">
        <v>0</v>
      </c>
      <c r="M950" s="256">
        <v>0</v>
      </c>
      <c r="N950" s="258"/>
      <c r="O950" s="258">
        <v>0</v>
      </c>
      <c r="P950" s="258"/>
      <c r="Q950" s="258">
        <v>0</v>
      </c>
      <c r="R950" s="258"/>
      <c r="S950" s="258">
        <v>0</v>
      </c>
      <c r="T950" s="249">
        <v>0</v>
      </c>
      <c r="U950" s="258">
        <v>0</v>
      </c>
      <c r="V950" s="276" t="s">
        <v>235</v>
      </c>
      <c r="W950" s="258">
        <v>435</v>
      </c>
      <c r="X950" s="258">
        <v>3156419.92</v>
      </c>
      <c r="Y950" s="275">
        <v>0</v>
      </c>
      <c r="Z950" s="275">
        <v>0</v>
      </c>
      <c r="AA950" s="275">
        <v>0</v>
      </c>
      <c r="AB950" s="275">
        <v>0</v>
      </c>
      <c r="AC950" s="275">
        <v>0</v>
      </c>
      <c r="AD950" s="275">
        <v>0</v>
      </c>
      <c r="AE950" s="275">
        <v>0</v>
      </c>
      <c r="AF950" s="275">
        <v>0</v>
      </c>
      <c r="AG950" s="275">
        <v>0</v>
      </c>
      <c r="AH950" s="275">
        <v>0</v>
      </c>
      <c r="AI950" s="275">
        <v>0</v>
      </c>
      <c r="AJ950" s="275">
        <v>99154.55</v>
      </c>
      <c r="AK950" s="275">
        <v>49577.279999999999</v>
      </c>
      <c r="AL950" s="275">
        <v>0</v>
      </c>
    </row>
    <row r="951" spans="1:38" s="38" customFormat="1" ht="12" hidden="1" customHeight="1" x14ac:dyDescent="0.2">
      <c r="A951" s="249">
        <v>390</v>
      </c>
      <c r="B951" s="250" t="s">
        <v>1214</v>
      </c>
      <c r="C951" s="254">
        <v>25.62751826546415</v>
      </c>
      <c r="D951" s="284">
        <v>1990</v>
      </c>
      <c r="E951" s="277">
        <v>2025</v>
      </c>
      <c r="F951" s="254">
        <v>906306.19</v>
      </c>
      <c r="G951" s="256">
        <v>5126005.21</v>
      </c>
      <c r="H951" s="258">
        <v>0</v>
      </c>
      <c r="I951" s="256">
        <v>0</v>
      </c>
      <c r="J951" s="256">
        <v>0</v>
      </c>
      <c r="K951" s="256">
        <v>0</v>
      </c>
      <c r="L951" s="256">
        <v>0</v>
      </c>
      <c r="M951" s="256">
        <v>0</v>
      </c>
      <c r="N951" s="258"/>
      <c r="O951" s="258">
        <v>0</v>
      </c>
      <c r="P951" s="258"/>
      <c r="Q951" s="258">
        <v>0</v>
      </c>
      <c r="R951" s="258"/>
      <c r="S951" s="258">
        <v>0</v>
      </c>
      <c r="T951" s="249">
        <v>0</v>
      </c>
      <c r="U951" s="258">
        <v>0</v>
      </c>
      <c r="V951" s="276" t="s">
        <v>234</v>
      </c>
      <c r="W951" s="258">
        <v>580</v>
      </c>
      <c r="X951" s="258">
        <v>4895334.97</v>
      </c>
      <c r="Y951" s="275">
        <v>0</v>
      </c>
      <c r="Z951" s="275">
        <v>0</v>
      </c>
      <c r="AA951" s="275">
        <v>0</v>
      </c>
      <c r="AB951" s="275">
        <v>0</v>
      </c>
      <c r="AC951" s="275">
        <v>0</v>
      </c>
      <c r="AD951" s="275">
        <v>0</v>
      </c>
      <c r="AE951" s="275">
        <v>0</v>
      </c>
      <c r="AF951" s="275">
        <v>0</v>
      </c>
      <c r="AG951" s="275">
        <v>0</v>
      </c>
      <c r="AH951" s="275">
        <v>0</v>
      </c>
      <c r="AI951" s="275">
        <v>0</v>
      </c>
      <c r="AJ951" s="275">
        <v>153780.16</v>
      </c>
      <c r="AK951" s="275">
        <v>76890.080000000002</v>
      </c>
      <c r="AL951" s="275">
        <v>0</v>
      </c>
    </row>
    <row r="952" spans="1:38" s="38" customFormat="1" ht="12" hidden="1" customHeight="1" x14ac:dyDescent="0.2">
      <c r="A952" s="249">
        <v>391</v>
      </c>
      <c r="B952" s="250" t="s">
        <v>1215</v>
      </c>
      <c r="C952" s="254">
        <v>28.213452559792064</v>
      </c>
      <c r="D952" s="284">
        <v>1992</v>
      </c>
      <c r="E952" s="277">
        <v>2025</v>
      </c>
      <c r="F952" s="254">
        <v>692648.53</v>
      </c>
      <c r="G952" s="256">
        <v>4242211.21</v>
      </c>
      <c r="H952" s="258">
        <v>0</v>
      </c>
      <c r="I952" s="256">
        <v>0</v>
      </c>
      <c r="J952" s="256">
        <v>0</v>
      </c>
      <c r="K952" s="256">
        <v>0</v>
      </c>
      <c r="L952" s="256">
        <v>0</v>
      </c>
      <c r="M952" s="256">
        <v>0</v>
      </c>
      <c r="N952" s="258"/>
      <c r="O952" s="258">
        <v>0</v>
      </c>
      <c r="P952" s="258"/>
      <c r="Q952" s="258">
        <v>0</v>
      </c>
      <c r="R952" s="258"/>
      <c r="S952" s="258">
        <v>0</v>
      </c>
      <c r="T952" s="249">
        <v>0</v>
      </c>
      <c r="U952" s="258">
        <v>0</v>
      </c>
      <c r="V952" s="276" t="s">
        <v>234</v>
      </c>
      <c r="W952" s="258">
        <v>480</v>
      </c>
      <c r="X952" s="258">
        <v>4051311.7</v>
      </c>
      <c r="Y952" s="275">
        <v>0</v>
      </c>
      <c r="Z952" s="275">
        <v>0</v>
      </c>
      <c r="AA952" s="275">
        <v>0</v>
      </c>
      <c r="AB952" s="275">
        <v>0</v>
      </c>
      <c r="AC952" s="275">
        <v>0</v>
      </c>
      <c r="AD952" s="275">
        <v>0</v>
      </c>
      <c r="AE952" s="275">
        <v>0</v>
      </c>
      <c r="AF952" s="275">
        <v>0</v>
      </c>
      <c r="AG952" s="275">
        <v>0</v>
      </c>
      <c r="AH952" s="275">
        <v>0</v>
      </c>
      <c r="AI952" s="275">
        <v>0</v>
      </c>
      <c r="AJ952" s="275">
        <v>127266.34</v>
      </c>
      <c r="AK952" s="275">
        <v>63633.17</v>
      </c>
      <c r="AL952" s="275">
        <v>0</v>
      </c>
    </row>
    <row r="953" spans="1:38" s="38" customFormat="1" ht="12" hidden="1" customHeight="1" x14ac:dyDescent="0.2">
      <c r="A953" s="249">
        <v>392</v>
      </c>
      <c r="B953" s="250" t="s">
        <v>1216</v>
      </c>
      <c r="C953" s="254">
        <v>20.854776983431126</v>
      </c>
      <c r="D953" s="284">
        <v>1993</v>
      </c>
      <c r="E953" s="277">
        <v>2025</v>
      </c>
      <c r="F953" s="254">
        <v>1504503.99</v>
      </c>
      <c r="G953" s="256">
        <v>7070352</v>
      </c>
      <c r="H953" s="258">
        <v>0</v>
      </c>
      <c r="I953" s="256">
        <v>0</v>
      </c>
      <c r="J953" s="256">
        <v>0</v>
      </c>
      <c r="K953" s="256">
        <v>0</v>
      </c>
      <c r="L953" s="256">
        <v>0</v>
      </c>
      <c r="M953" s="256">
        <v>0</v>
      </c>
      <c r="N953" s="258"/>
      <c r="O953" s="258">
        <v>0</v>
      </c>
      <c r="P953" s="258"/>
      <c r="Q953" s="258">
        <v>0</v>
      </c>
      <c r="R953" s="258"/>
      <c r="S953" s="258">
        <v>0</v>
      </c>
      <c r="T953" s="249">
        <v>0</v>
      </c>
      <c r="U953" s="258">
        <v>0</v>
      </c>
      <c r="V953" s="276" t="s">
        <v>234</v>
      </c>
      <c r="W953" s="258">
        <v>800</v>
      </c>
      <c r="X953" s="258">
        <v>6752186.1600000001</v>
      </c>
      <c r="Y953" s="275">
        <v>0</v>
      </c>
      <c r="Z953" s="275">
        <v>0</v>
      </c>
      <c r="AA953" s="275">
        <v>0</v>
      </c>
      <c r="AB953" s="275">
        <v>0</v>
      </c>
      <c r="AC953" s="275">
        <v>0</v>
      </c>
      <c r="AD953" s="275">
        <v>0</v>
      </c>
      <c r="AE953" s="275">
        <v>0</v>
      </c>
      <c r="AF953" s="275">
        <v>0</v>
      </c>
      <c r="AG953" s="275">
        <v>0</v>
      </c>
      <c r="AH953" s="275">
        <v>0</v>
      </c>
      <c r="AI953" s="275">
        <v>0</v>
      </c>
      <c r="AJ953" s="275">
        <v>212110.56</v>
      </c>
      <c r="AK953" s="275">
        <v>106055.28</v>
      </c>
      <c r="AL953" s="275">
        <v>0</v>
      </c>
    </row>
    <row r="954" spans="1:38" s="38" customFormat="1" ht="12" hidden="1" customHeight="1" x14ac:dyDescent="0.2">
      <c r="A954" s="249">
        <v>393</v>
      </c>
      <c r="B954" s="250" t="s">
        <v>1217</v>
      </c>
      <c r="C954" s="254">
        <v>28.164537370782476</v>
      </c>
      <c r="D954" s="284">
        <v>1983</v>
      </c>
      <c r="E954" s="277">
        <v>2025</v>
      </c>
      <c r="F954" s="254">
        <v>1872934.1</v>
      </c>
      <c r="G954" s="256">
        <v>11577701.4</v>
      </c>
      <c r="H954" s="258">
        <v>0</v>
      </c>
      <c r="I954" s="256">
        <v>0</v>
      </c>
      <c r="J954" s="256">
        <v>0</v>
      </c>
      <c r="K954" s="256">
        <v>0</v>
      </c>
      <c r="L954" s="256">
        <v>0</v>
      </c>
      <c r="M954" s="256">
        <v>0</v>
      </c>
      <c r="N954" s="258"/>
      <c r="O954" s="258">
        <v>0</v>
      </c>
      <c r="P954" s="258"/>
      <c r="Q954" s="258">
        <v>0</v>
      </c>
      <c r="R954" s="258"/>
      <c r="S954" s="258">
        <v>0</v>
      </c>
      <c r="T954" s="249">
        <v>0</v>
      </c>
      <c r="U954" s="258">
        <v>0</v>
      </c>
      <c r="V954" s="276" t="s">
        <v>234</v>
      </c>
      <c r="W954" s="258">
        <v>1310</v>
      </c>
      <c r="X954" s="258">
        <v>11056704.84</v>
      </c>
      <c r="Y954" s="275">
        <v>0</v>
      </c>
      <c r="Z954" s="275">
        <v>0</v>
      </c>
      <c r="AA954" s="275">
        <v>0</v>
      </c>
      <c r="AB954" s="275">
        <v>0</v>
      </c>
      <c r="AC954" s="275">
        <v>0</v>
      </c>
      <c r="AD954" s="275">
        <v>0</v>
      </c>
      <c r="AE954" s="275">
        <v>0</v>
      </c>
      <c r="AF954" s="275">
        <v>0</v>
      </c>
      <c r="AG954" s="275">
        <v>0</v>
      </c>
      <c r="AH954" s="275">
        <v>0</v>
      </c>
      <c r="AI954" s="275">
        <v>0</v>
      </c>
      <c r="AJ954" s="275">
        <v>347331.04</v>
      </c>
      <c r="AK954" s="275">
        <v>173665.52</v>
      </c>
      <c r="AL954" s="275">
        <v>0</v>
      </c>
    </row>
    <row r="955" spans="1:38" s="38" customFormat="1" ht="12" hidden="1" customHeight="1" x14ac:dyDescent="0.2">
      <c r="A955" s="249">
        <v>394</v>
      </c>
      <c r="B955" s="250" t="s">
        <v>1218</v>
      </c>
      <c r="C955" s="254">
        <v>29.692511539972497</v>
      </c>
      <c r="D955" s="284">
        <v>1964</v>
      </c>
      <c r="E955" s="277">
        <v>2025</v>
      </c>
      <c r="F955" s="254">
        <v>794115.27</v>
      </c>
      <c r="G955" s="256">
        <v>4422065.0999999996</v>
      </c>
      <c r="H955" s="258">
        <v>0</v>
      </c>
      <c r="I955" s="256">
        <v>0</v>
      </c>
      <c r="J955" s="256">
        <v>0</v>
      </c>
      <c r="K955" s="256">
        <v>0</v>
      </c>
      <c r="L955" s="256">
        <v>0</v>
      </c>
      <c r="M955" s="256">
        <v>0</v>
      </c>
      <c r="N955" s="258"/>
      <c r="O955" s="258">
        <v>0</v>
      </c>
      <c r="P955" s="258"/>
      <c r="Q955" s="258">
        <v>0</v>
      </c>
      <c r="R955" s="258"/>
      <c r="S955" s="258">
        <v>0</v>
      </c>
      <c r="T955" s="249">
        <v>0</v>
      </c>
      <c r="U955" s="258">
        <v>0</v>
      </c>
      <c r="V955" s="276" t="s">
        <v>235</v>
      </c>
      <c r="W955" s="258">
        <v>582</v>
      </c>
      <c r="X955" s="258">
        <v>4223072.17</v>
      </c>
      <c r="Y955" s="275">
        <v>0</v>
      </c>
      <c r="Z955" s="275">
        <v>0</v>
      </c>
      <c r="AA955" s="275">
        <v>0</v>
      </c>
      <c r="AB955" s="275">
        <v>0</v>
      </c>
      <c r="AC955" s="275">
        <v>0</v>
      </c>
      <c r="AD955" s="275">
        <v>0</v>
      </c>
      <c r="AE955" s="275">
        <v>0</v>
      </c>
      <c r="AF955" s="275">
        <v>0</v>
      </c>
      <c r="AG955" s="275">
        <v>0</v>
      </c>
      <c r="AH955" s="275">
        <v>0</v>
      </c>
      <c r="AI955" s="275">
        <v>0</v>
      </c>
      <c r="AJ955" s="275">
        <v>132661.95000000001</v>
      </c>
      <c r="AK955" s="275">
        <v>66330.98</v>
      </c>
      <c r="AL955" s="275">
        <v>0</v>
      </c>
    </row>
    <row r="956" spans="1:38" s="38" customFormat="1" ht="12" hidden="1" customHeight="1" x14ac:dyDescent="0.2">
      <c r="A956" s="249">
        <v>395</v>
      </c>
      <c r="B956" s="250" t="s">
        <v>1219</v>
      </c>
      <c r="C956" s="254">
        <v>27.063746293759014</v>
      </c>
      <c r="D956" s="284">
        <v>1970</v>
      </c>
      <c r="E956" s="277">
        <v>2025</v>
      </c>
      <c r="F956" s="254">
        <v>1663083.31</v>
      </c>
      <c r="G956" s="256">
        <v>9129592.0199999996</v>
      </c>
      <c r="H956" s="258">
        <v>0</v>
      </c>
      <c r="I956" s="256">
        <v>0</v>
      </c>
      <c r="J956" s="256">
        <v>0</v>
      </c>
      <c r="K956" s="256">
        <v>0</v>
      </c>
      <c r="L956" s="256">
        <v>0</v>
      </c>
      <c r="M956" s="256">
        <v>0</v>
      </c>
      <c r="N956" s="258"/>
      <c r="O956" s="258">
        <v>0</v>
      </c>
      <c r="P956" s="258"/>
      <c r="Q956" s="258">
        <v>0</v>
      </c>
      <c r="R956" s="258"/>
      <c r="S956" s="258">
        <v>0</v>
      </c>
      <c r="T956" s="249">
        <v>0</v>
      </c>
      <c r="U956" s="258">
        <v>0</v>
      </c>
      <c r="V956" s="276" t="s">
        <v>234</v>
      </c>
      <c r="W956" s="258">
        <v>1033</v>
      </c>
      <c r="X956" s="258">
        <v>8718760.3800000008</v>
      </c>
      <c r="Y956" s="275">
        <v>0</v>
      </c>
      <c r="Z956" s="275">
        <v>0</v>
      </c>
      <c r="AA956" s="275">
        <v>0</v>
      </c>
      <c r="AB956" s="275">
        <v>0</v>
      </c>
      <c r="AC956" s="275">
        <v>0</v>
      </c>
      <c r="AD956" s="275">
        <v>0</v>
      </c>
      <c r="AE956" s="275">
        <v>0</v>
      </c>
      <c r="AF956" s="275">
        <v>0</v>
      </c>
      <c r="AG956" s="275">
        <v>0</v>
      </c>
      <c r="AH956" s="275">
        <v>0</v>
      </c>
      <c r="AI956" s="275">
        <v>0</v>
      </c>
      <c r="AJ956" s="275">
        <v>273887.76</v>
      </c>
      <c r="AK956" s="275">
        <v>136943.88</v>
      </c>
      <c r="AL956" s="275">
        <v>0</v>
      </c>
    </row>
    <row r="957" spans="1:38" s="38" customFormat="1" ht="12" hidden="1" customHeight="1" x14ac:dyDescent="0.2">
      <c r="A957" s="249">
        <v>396</v>
      </c>
      <c r="B957" s="250" t="s">
        <v>1220</v>
      </c>
      <c r="C957" s="254">
        <v>23.986533669292367</v>
      </c>
      <c r="D957" s="284">
        <v>1979</v>
      </c>
      <c r="E957" s="277">
        <v>2025</v>
      </c>
      <c r="F957" s="254">
        <v>2213893.35</v>
      </c>
      <c r="G957" s="256">
        <v>11038587.060000001</v>
      </c>
      <c r="H957" s="258">
        <v>0</v>
      </c>
      <c r="I957" s="256">
        <v>0</v>
      </c>
      <c r="J957" s="256">
        <v>0</v>
      </c>
      <c r="K957" s="256">
        <v>0</v>
      </c>
      <c r="L957" s="256">
        <v>0</v>
      </c>
      <c r="M957" s="256">
        <v>0</v>
      </c>
      <c r="N957" s="258"/>
      <c r="O957" s="258">
        <v>0</v>
      </c>
      <c r="P957" s="258"/>
      <c r="Q957" s="258">
        <v>0</v>
      </c>
      <c r="R957" s="258"/>
      <c r="S957" s="258">
        <v>0</v>
      </c>
      <c r="T957" s="249">
        <v>0</v>
      </c>
      <c r="U957" s="258">
        <v>0</v>
      </c>
      <c r="V957" s="276" t="s">
        <v>234</v>
      </c>
      <c r="W957" s="258">
        <v>1249</v>
      </c>
      <c r="X957" s="258">
        <v>10541850.640000001</v>
      </c>
      <c r="Y957" s="275">
        <v>0</v>
      </c>
      <c r="Z957" s="275">
        <v>0</v>
      </c>
      <c r="AA957" s="275">
        <v>0</v>
      </c>
      <c r="AB957" s="275">
        <v>0</v>
      </c>
      <c r="AC957" s="275">
        <v>0</v>
      </c>
      <c r="AD957" s="275">
        <v>0</v>
      </c>
      <c r="AE957" s="275">
        <v>0</v>
      </c>
      <c r="AF957" s="275">
        <v>0</v>
      </c>
      <c r="AG957" s="275">
        <v>0</v>
      </c>
      <c r="AH957" s="275">
        <v>0</v>
      </c>
      <c r="AI957" s="275">
        <v>0</v>
      </c>
      <c r="AJ957" s="275">
        <v>331157.61</v>
      </c>
      <c r="AK957" s="275">
        <v>165578.81</v>
      </c>
      <c r="AL957" s="275">
        <v>0</v>
      </c>
    </row>
    <row r="958" spans="1:38" s="38" customFormat="1" ht="12" hidden="1" customHeight="1" x14ac:dyDescent="0.2">
      <c r="A958" s="249">
        <v>397</v>
      </c>
      <c r="B958" s="250" t="s">
        <v>1221</v>
      </c>
      <c r="C958" s="254">
        <v>92.30166760719554</v>
      </c>
      <c r="D958" s="284">
        <v>1976</v>
      </c>
      <c r="E958" s="277">
        <v>2025</v>
      </c>
      <c r="F958" s="254">
        <v>398619.46</v>
      </c>
      <c r="G958" s="256">
        <v>9721734</v>
      </c>
      <c r="H958" s="258">
        <v>0</v>
      </c>
      <c r="I958" s="256">
        <v>0</v>
      </c>
      <c r="J958" s="256">
        <v>0</v>
      </c>
      <c r="K958" s="256">
        <v>0</v>
      </c>
      <c r="L958" s="256">
        <v>0</v>
      </c>
      <c r="M958" s="256">
        <v>0</v>
      </c>
      <c r="N958" s="258"/>
      <c r="O958" s="258">
        <v>0</v>
      </c>
      <c r="P958" s="258"/>
      <c r="Q958" s="258">
        <v>0</v>
      </c>
      <c r="R958" s="258"/>
      <c r="S958" s="258">
        <v>0</v>
      </c>
      <c r="T958" s="249">
        <v>0</v>
      </c>
      <c r="U958" s="258">
        <v>0</v>
      </c>
      <c r="V958" s="276" t="s">
        <v>234</v>
      </c>
      <c r="W958" s="258">
        <v>1100</v>
      </c>
      <c r="X958" s="258">
        <v>9284255.9700000007</v>
      </c>
      <c r="Y958" s="275">
        <v>0</v>
      </c>
      <c r="Z958" s="275">
        <v>0</v>
      </c>
      <c r="AA958" s="275">
        <v>0</v>
      </c>
      <c r="AB958" s="275">
        <v>0</v>
      </c>
      <c r="AC958" s="275">
        <v>0</v>
      </c>
      <c r="AD958" s="275">
        <v>0</v>
      </c>
      <c r="AE958" s="275">
        <v>0</v>
      </c>
      <c r="AF958" s="275">
        <v>0</v>
      </c>
      <c r="AG958" s="275">
        <v>0</v>
      </c>
      <c r="AH958" s="275">
        <v>0</v>
      </c>
      <c r="AI958" s="275">
        <v>0</v>
      </c>
      <c r="AJ958" s="275">
        <v>291652.02</v>
      </c>
      <c r="AK958" s="275">
        <v>145826.01</v>
      </c>
      <c r="AL958" s="275">
        <v>0</v>
      </c>
    </row>
    <row r="959" spans="1:38" s="38" customFormat="1" ht="12" hidden="1" customHeight="1" x14ac:dyDescent="0.2">
      <c r="A959" s="249">
        <v>398</v>
      </c>
      <c r="B959" s="250" t="s">
        <v>1222</v>
      </c>
      <c r="C959" s="254">
        <v>128.72977172000626</v>
      </c>
      <c r="D959" s="284">
        <v>1985</v>
      </c>
      <c r="E959" s="277">
        <v>2025</v>
      </c>
      <c r="F959" s="254">
        <v>247379.6</v>
      </c>
      <c r="G959" s="256">
        <v>6027475.0800000001</v>
      </c>
      <c r="H959" s="258">
        <v>0</v>
      </c>
      <c r="I959" s="256">
        <v>0</v>
      </c>
      <c r="J959" s="256">
        <v>0</v>
      </c>
      <c r="K959" s="256">
        <v>0</v>
      </c>
      <c r="L959" s="256">
        <v>0</v>
      </c>
      <c r="M959" s="256">
        <v>0</v>
      </c>
      <c r="N959" s="258"/>
      <c r="O959" s="258">
        <v>0</v>
      </c>
      <c r="P959" s="258"/>
      <c r="Q959" s="258">
        <v>0</v>
      </c>
      <c r="R959" s="258"/>
      <c r="S959" s="258">
        <v>0</v>
      </c>
      <c r="T959" s="249">
        <v>0</v>
      </c>
      <c r="U959" s="258">
        <v>0</v>
      </c>
      <c r="V959" s="276" t="s">
        <v>234</v>
      </c>
      <c r="W959" s="258">
        <v>682</v>
      </c>
      <c r="X959" s="258">
        <v>5756238.7000000002</v>
      </c>
      <c r="Y959" s="275">
        <v>0</v>
      </c>
      <c r="Z959" s="275">
        <v>0</v>
      </c>
      <c r="AA959" s="275">
        <v>0</v>
      </c>
      <c r="AB959" s="275">
        <v>0</v>
      </c>
      <c r="AC959" s="275">
        <v>0</v>
      </c>
      <c r="AD959" s="275">
        <v>0</v>
      </c>
      <c r="AE959" s="275">
        <v>0</v>
      </c>
      <c r="AF959" s="275">
        <v>0</v>
      </c>
      <c r="AG959" s="275">
        <v>0</v>
      </c>
      <c r="AH959" s="275">
        <v>0</v>
      </c>
      <c r="AI959" s="275">
        <v>0</v>
      </c>
      <c r="AJ959" s="275">
        <v>180824.25</v>
      </c>
      <c r="AK959" s="275">
        <v>90412.13</v>
      </c>
      <c r="AL959" s="275">
        <v>0</v>
      </c>
    </row>
    <row r="960" spans="1:38" s="38" customFormat="1" ht="12" hidden="1" customHeight="1" x14ac:dyDescent="0.2">
      <c r="A960" s="249">
        <v>399</v>
      </c>
      <c r="B960" s="250" t="s">
        <v>1223</v>
      </c>
      <c r="C960" s="254">
        <v>72.50118406285074</v>
      </c>
      <c r="D960" s="284">
        <v>1986</v>
      </c>
      <c r="E960" s="277">
        <v>2025</v>
      </c>
      <c r="F960" s="254">
        <v>181808.53</v>
      </c>
      <c r="G960" s="256">
        <v>2507356.5099999998</v>
      </c>
      <c r="H960" s="258">
        <v>0</v>
      </c>
      <c r="I960" s="256">
        <v>0</v>
      </c>
      <c r="J960" s="256">
        <v>0</v>
      </c>
      <c r="K960" s="256">
        <v>0</v>
      </c>
      <c r="L960" s="256">
        <v>0</v>
      </c>
      <c r="M960" s="256">
        <v>0</v>
      </c>
      <c r="N960" s="258"/>
      <c r="O960" s="258">
        <v>0</v>
      </c>
      <c r="P960" s="258"/>
      <c r="Q960" s="258">
        <v>0</v>
      </c>
      <c r="R960" s="258"/>
      <c r="S960" s="258">
        <v>0</v>
      </c>
      <c r="T960" s="249">
        <v>0</v>
      </c>
      <c r="U960" s="258">
        <v>0</v>
      </c>
      <c r="V960" s="276" t="s">
        <v>235</v>
      </c>
      <c r="W960" s="258">
        <v>330</v>
      </c>
      <c r="X960" s="258">
        <v>2394525.46</v>
      </c>
      <c r="Y960" s="275">
        <v>0</v>
      </c>
      <c r="Z960" s="275">
        <v>0</v>
      </c>
      <c r="AA960" s="275">
        <v>0</v>
      </c>
      <c r="AB960" s="275">
        <v>0</v>
      </c>
      <c r="AC960" s="275">
        <v>0</v>
      </c>
      <c r="AD960" s="275">
        <v>0</v>
      </c>
      <c r="AE960" s="275">
        <v>0</v>
      </c>
      <c r="AF960" s="275">
        <v>0</v>
      </c>
      <c r="AG960" s="275">
        <v>0</v>
      </c>
      <c r="AH960" s="275">
        <v>0</v>
      </c>
      <c r="AI960" s="275">
        <v>0</v>
      </c>
      <c r="AJ960" s="275">
        <v>75220.7</v>
      </c>
      <c r="AK960" s="275">
        <v>37610.35</v>
      </c>
      <c r="AL960" s="275">
        <v>0</v>
      </c>
    </row>
    <row r="961" spans="1:38" s="38" customFormat="1" ht="12" hidden="1" customHeight="1" x14ac:dyDescent="0.2">
      <c r="A961" s="249">
        <v>400</v>
      </c>
      <c r="B961" s="250" t="s">
        <v>1224</v>
      </c>
      <c r="C961" s="254">
        <v>99.200503837170487</v>
      </c>
      <c r="D961" s="284">
        <v>1987</v>
      </c>
      <c r="E961" s="277">
        <v>2025</v>
      </c>
      <c r="F961" s="254">
        <v>248597.53</v>
      </c>
      <c r="G961" s="256">
        <v>5302764</v>
      </c>
      <c r="H961" s="258">
        <v>0</v>
      </c>
      <c r="I961" s="256">
        <v>0</v>
      </c>
      <c r="J961" s="256">
        <v>0</v>
      </c>
      <c r="K961" s="256">
        <v>0</v>
      </c>
      <c r="L961" s="256">
        <v>0</v>
      </c>
      <c r="M961" s="256">
        <v>0</v>
      </c>
      <c r="N961" s="258"/>
      <c r="O961" s="258">
        <v>0</v>
      </c>
      <c r="P961" s="258"/>
      <c r="Q961" s="258">
        <v>0</v>
      </c>
      <c r="R961" s="258"/>
      <c r="S961" s="258">
        <v>0</v>
      </c>
      <c r="T961" s="249">
        <v>0</v>
      </c>
      <c r="U961" s="258">
        <v>0</v>
      </c>
      <c r="V961" s="276" t="s">
        <v>234</v>
      </c>
      <c r="W961" s="258">
        <v>600</v>
      </c>
      <c r="X961" s="258">
        <v>5064139.62</v>
      </c>
      <c r="Y961" s="275">
        <v>0</v>
      </c>
      <c r="Z961" s="275">
        <v>0</v>
      </c>
      <c r="AA961" s="275">
        <v>0</v>
      </c>
      <c r="AB961" s="275">
        <v>0</v>
      </c>
      <c r="AC961" s="275">
        <v>0</v>
      </c>
      <c r="AD961" s="275">
        <v>0</v>
      </c>
      <c r="AE961" s="275">
        <v>0</v>
      </c>
      <c r="AF961" s="275">
        <v>0</v>
      </c>
      <c r="AG961" s="275">
        <v>0</v>
      </c>
      <c r="AH961" s="275">
        <v>0</v>
      </c>
      <c r="AI961" s="275">
        <v>0</v>
      </c>
      <c r="AJ961" s="275">
        <v>159082.92000000001</v>
      </c>
      <c r="AK961" s="275">
        <v>79541.460000000006</v>
      </c>
      <c r="AL961" s="275">
        <v>0</v>
      </c>
    </row>
    <row r="962" spans="1:38" s="38" customFormat="1" ht="12" hidden="1" customHeight="1" x14ac:dyDescent="0.2">
      <c r="A962" s="249">
        <v>401</v>
      </c>
      <c r="B962" s="250" t="s">
        <v>1228</v>
      </c>
      <c r="C962" s="254">
        <v>21.918628525098704</v>
      </c>
      <c r="D962" s="284">
        <v>1963</v>
      </c>
      <c r="E962" s="277">
        <v>2025</v>
      </c>
      <c r="F962" s="254">
        <v>779755.33</v>
      </c>
      <c r="G962" s="256">
        <v>3888693.6</v>
      </c>
      <c r="H962" s="258">
        <v>0</v>
      </c>
      <c r="I962" s="256">
        <v>0</v>
      </c>
      <c r="J962" s="256">
        <v>0</v>
      </c>
      <c r="K962" s="256">
        <v>0</v>
      </c>
      <c r="L962" s="256">
        <v>0</v>
      </c>
      <c r="M962" s="256">
        <v>0</v>
      </c>
      <c r="N962" s="258"/>
      <c r="O962" s="258">
        <v>0</v>
      </c>
      <c r="P962" s="258"/>
      <c r="Q962" s="258">
        <v>0</v>
      </c>
      <c r="R962" s="258"/>
      <c r="S962" s="258">
        <v>0</v>
      </c>
      <c r="T962" s="249">
        <v>0</v>
      </c>
      <c r="U962" s="258">
        <v>0</v>
      </c>
      <c r="V962" s="276" t="s">
        <v>234</v>
      </c>
      <c r="W962" s="258">
        <v>440</v>
      </c>
      <c r="X962" s="258">
        <v>3713702.39</v>
      </c>
      <c r="Y962" s="275">
        <v>0</v>
      </c>
      <c r="Z962" s="275">
        <v>0</v>
      </c>
      <c r="AA962" s="275">
        <v>0</v>
      </c>
      <c r="AB962" s="275">
        <v>0</v>
      </c>
      <c r="AC962" s="275">
        <v>0</v>
      </c>
      <c r="AD962" s="275">
        <v>0</v>
      </c>
      <c r="AE962" s="275">
        <v>0</v>
      </c>
      <c r="AF962" s="275">
        <v>0</v>
      </c>
      <c r="AG962" s="275">
        <v>0</v>
      </c>
      <c r="AH962" s="275">
        <v>0</v>
      </c>
      <c r="AI962" s="275">
        <v>0</v>
      </c>
      <c r="AJ962" s="275">
        <v>116660.81</v>
      </c>
      <c r="AK962" s="275">
        <v>58330.400000000001</v>
      </c>
      <c r="AL962" s="275">
        <v>0</v>
      </c>
    </row>
    <row r="963" spans="1:38" s="38" customFormat="1" ht="12" hidden="1" customHeight="1" x14ac:dyDescent="0.2">
      <c r="A963" s="249">
        <v>402</v>
      </c>
      <c r="B963" s="250" t="s">
        <v>1229</v>
      </c>
      <c r="C963" s="254">
        <v>39.314546397784717</v>
      </c>
      <c r="D963" s="284">
        <v>1981</v>
      </c>
      <c r="E963" s="277">
        <v>2025</v>
      </c>
      <c r="F963" s="254">
        <v>1664732.81</v>
      </c>
      <c r="G963" s="256">
        <v>13221558.24</v>
      </c>
      <c r="H963" s="258">
        <v>0</v>
      </c>
      <c r="I963" s="256">
        <v>0</v>
      </c>
      <c r="J963" s="256">
        <v>0</v>
      </c>
      <c r="K963" s="256">
        <v>0</v>
      </c>
      <c r="L963" s="256">
        <v>0</v>
      </c>
      <c r="M963" s="256">
        <v>0</v>
      </c>
      <c r="N963" s="258"/>
      <c r="O963" s="258">
        <v>0</v>
      </c>
      <c r="P963" s="258"/>
      <c r="Q963" s="258">
        <v>0</v>
      </c>
      <c r="R963" s="258"/>
      <c r="S963" s="258">
        <v>0</v>
      </c>
      <c r="T963" s="249">
        <v>0</v>
      </c>
      <c r="U963" s="258">
        <v>0</v>
      </c>
      <c r="V963" s="276" t="s">
        <v>234</v>
      </c>
      <c r="W963" s="258">
        <v>1496</v>
      </c>
      <c r="X963" s="258">
        <v>12626588.119999999</v>
      </c>
      <c r="Y963" s="275">
        <v>0</v>
      </c>
      <c r="Z963" s="275">
        <v>0</v>
      </c>
      <c r="AA963" s="275">
        <v>0</v>
      </c>
      <c r="AB963" s="275">
        <v>0</v>
      </c>
      <c r="AC963" s="275">
        <v>0</v>
      </c>
      <c r="AD963" s="275">
        <v>0</v>
      </c>
      <c r="AE963" s="275">
        <v>0</v>
      </c>
      <c r="AF963" s="275">
        <v>0</v>
      </c>
      <c r="AG963" s="275">
        <v>0</v>
      </c>
      <c r="AH963" s="275">
        <v>0</v>
      </c>
      <c r="AI963" s="275">
        <v>0</v>
      </c>
      <c r="AJ963" s="275">
        <v>396646.75</v>
      </c>
      <c r="AK963" s="275">
        <v>198323.37</v>
      </c>
      <c r="AL963" s="275">
        <v>0</v>
      </c>
    </row>
    <row r="964" spans="1:38" s="38" customFormat="1" ht="12" hidden="1" customHeight="1" x14ac:dyDescent="0.2">
      <c r="A964" s="249">
        <v>403</v>
      </c>
      <c r="B964" s="250" t="s">
        <v>1230</v>
      </c>
      <c r="C964" s="254">
        <v>53.132342088805508</v>
      </c>
      <c r="D964" s="284">
        <v>1959</v>
      </c>
      <c r="E964" s="277">
        <v>2025</v>
      </c>
      <c r="F964" s="254">
        <v>316543.67</v>
      </c>
      <c r="G964" s="256">
        <v>3375053.81</v>
      </c>
      <c r="H964" s="258">
        <v>0</v>
      </c>
      <c r="I964" s="256">
        <v>0</v>
      </c>
      <c r="J964" s="256">
        <v>0</v>
      </c>
      <c r="K964" s="256">
        <v>0</v>
      </c>
      <c r="L964" s="256">
        <v>0</v>
      </c>
      <c r="M964" s="256">
        <v>0</v>
      </c>
      <c r="N964" s="258"/>
      <c r="O964" s="258">
        <v>0</v>
      </c>
      <c r="P964" s="258"/>
      <c r="Q964" s="258">
        <v>0</v>
      </c>
      <c r="R964" s="258"/>
      <c r="S964" s="258">
        <v>0</v>
      </c>
      <c r="T964" s="249">
        <v>0</v>
      </c>
      <c r="U964" s="258">
        <v>0</v>
      </c>
      <c r="V964" s="276" t="s">
        <v>235</v>
      </c>
      <c r="W964" s="258">
        <v>444.2</v>
      </c>
      <c r="X964" s="258">
        <v>3223176.39</v>
      </c>
      <c r="Y964" s="275">
        <v>0</v>
      </c>
      <c r="Z964" s="275">
        <v>0</v>
      </c>
      <c r="AA964" s="275">
        <v>0</v>
      </c>
      <c r="AB964" s="275">
        <v>0</v>
      </c>
      <c r="AC964" s="275">
        <v>0</v>
      </c>
      <c r="AD964" s="275">
        <v>0</v>
      </c>
      <c r="AE964" s="275">
        <v>0</v>
      </c>
      <c r="AF964" s="275">
        <v>0</v>
      </c>
      <c r="AG964" s="275">
        <v>0</v>
      </c>
      <c r="AH964" s="275">
        <v>0</v>
      </c>
      <c r="AI964" s="275">
        <v>0</v>
      </c>
      <c r="AJ964" s="275">
        <v>101251.61</v>
      </c>
      <c r="AK964" s="275">
        <v>50625.81</v>
      </c>
      <c r="AL964" s="275">
        <v>0</v>
      </c>
    </row>
    <row r="965" spans="1:38" s="38" customFormat="1" ht="12" hidden="1" customHeight="1" x14ac:dyDescent="0.2">
      <c r="A965" s="249">
        <v>404</v>
      </c>
      <c r="B965" s="250" t="s">
        <v>1231</v>
      </c>
      <c r="C965" s="254">
        <v>73.72170846715504</v>
      </c>
      <c r="D965" s="284">
        <v>1982</v>
      </c>
      <c r="E965" s="277">
        <v>2025</v>
      </c>
      <c r="F965" s="254">
        <v>466400.61</v>
      </c>
      <c r="G965" s="256">
        <v>6595107.4000000004</v>
      </c>
      <c r="H965" s="258">
        <v>0</v>
      </c>
      <c r="I965" s="256">
        <v>0</v>
      </c>
      <c r="J965" s="256">
        <v>0</v>
      </c>
      <c r="K965" s="256">
        <v>0</v>
      </c>
      <c r="L965" s="256">
        <v>0</v>
      </c>
      <c r="M965" s="256">
        <v>0</v>
      </c>
      <c r="N965" s="258"/>
      <c r="O965" s="258">
        <v>0</v>
      </c>
      <c r="P965" s="258"/>
      <c r="Q965" s="258">
        <v>0</v>
      </c>
      <c r="R965" s="258"/>
      <c r="S965" s="258">
        <v>0</v>
      </c>
      <c r="T965" s="249">
        <v>0</v>
      </c>
      <c r="U965" s="258">
        <v>0</v>
      </c>
      <c r="V965" s="276" t="s">
        <v>235</v>
      </c>
      <c r="W965" s="258">
        <v>868</v>
      </c>
      <c r="X965" s="258">
        <v>6298327.5700000003</v>
      </c>
      <c r="Y965" s="275">
        <v>0</v>
      </c>
      <c r="Z965" s="275">
        <v>0</v>
      </c>
      <c r="AA965" s="275">
        <v>0</v>
      </c>
      <c r="AB965" s="275">
        <v>0</v>
      </c>
      <c r="AC965" s="275">
        <v>0</v>
      </c>
      <c r="AD965" s="275">
        <v>0</v>
      </c>
      <c r="AE965" s="275">
        <v>0</v>
      </c>
      <c r="AF965" s="275">
        <v>0</v>
      </c>
      <c r="AG965" s="275">
        <v>0</v>
      </c>
      <c r="AH965" s="275">
        <v>0</v>
      </c>
      <c r="AI965" s="275">
        <v>0</v>
      </c>
      <c r="AJ965" s="275">
        <v>197853.22</v>
      </c>
      <c r="AK965" s="275">
        <v>98926.61</v>
      </c>
      <c r="AL965" s="275">
        <v>0</v>
      </c>
    </row>
    <row r="966" spans="1:38" s="38" customFormat="1" ht="12" hidden="1" customHeight="1" x14ac:dyDescent="0.2">
      <c r="A966" s="249">
        <v>405</v>
      </c>
      <c r="B966" s="250" t="s">
        <v>1232</v>
      </c>
      <c r="C966" s="254">
        <v>70.759035342532073</v>
      </c>
      <c r="D966" s="284">
        <v>1987</v>
      </c>
      <c r="E966" s="277">
        <v>2025</v>
      </c>
      <c r="F966" s="254">
        <v>207340.85</v>
      </c>
      <c r="G966" s="256">
        <v>3130396.6</v>
      </c>
      <c r="H966" s="258">
        <v>0</v>
      </c>
      <c r="I966" s="256">
        <v>0</v>
      </c>
      <c r="J966" s="256">
        <v>0</v>
      </c>
      <c r="K966" s="256">
        <v>0</v>
      </c>
      <c r="L966" s="256">
        <v>0</v>
      </c>
      <c r="M966" s="256">
        <v>0</v>
      </c>
      <c r="N966" s="258"/>
      <c r="O966" s="258">
        <v>0</v>
      </c>
      <c r="P966" s="258"/>
      <c r="Q966" s="258">
        <v>0</v>
      </c>
      <c r="R966" s="258"/>
      <c r="S966" s="258">
        <v>0</v>
      </c>
      <c r="T966" s="249">
        <v>0</v>
      </c>
      <c r="U966" s="258">
        <v>0</v>
      </c>
      <c r="V966" s="276" t="s">
        <v>235</v>
      </c>
      <c r="W966" s="258">
        <v>412</v>
      </c>
      <c r="X966" s="258">
        <v>2989528.75</v>
      </c>
      <c r="Y966" s="275">
        <v>0</v>
      </c>
      <c r="Z966" s="275">
        <v>0</v>
      </c>
      <c r="AA966" s="275">
        <v>0</v>
      </c>
      <c r="AB966" s="275">
        <v>0</v>
      </c>
      <c r="AC966" s="275">
        <v>0</v>
      </c>
      <c r="AD966" s="275">
        <v>0</v>
      </c>
      <c r="AE966" s="275">
        <v>0</v>
      </c>
      <c r="AF966" s="275">
        <v>0</v>
      </c>
      <c r="AG966" s="275">
        <v>0</v>
      </c>
      <c r="AH966" s="275">
        <v>0</v>
      </c>
      <c r="AI966" s="275">
        <v>0</v>
      </c>
      <c r="AJ966" s="275">
        <v>93911.9</v>
      </c>
      <c r="AK966" s="275">
        <v>46955.95</v>
      </c>
      <c r="AL966" s="275">
        <v>0</v>
      </c>
    </row>
    <row r="967" spans="1:38" s="38" customFormat="1" ht="12" hidden="1" customHeight="1" x14ac:dyDescent="0.2">
      <c r="A967" s="249">
        <v>406</v>
      </c>
      <c r="B967" s="250" t="s">
        <v>1233</v>
      </c>
      <c r="C967" s="254">
        <v>33.364100407663038</v>
      </c>
      <c r="D967" s="284">
        <v>1993</v>
      </c>
      <c r="E967" s="277">
        <v>2025</v>
      </c>
      <c r="F967" s="254">
        <v>1512843.08</v>
      </c>
      <c r="G967" s="256">
        <v>10605528</v>
      </c>
      <c r="H967" s="258">
        <v>0</v>
      </c>
      <c r="I967" s="256">
        <v>0</v>
      </c>
      <c r="J967" s="256">
        <v>0</v>
      </c>
      <c r="K967" s="256">
        <v>0</v>
      </c>
      <c r="L967" s="256">
        <v>0</v>
      </c>
      <c r="M967" s="256">
        <v>0</v>
      </c>
      <c r="N967" s="258"/>
      <c r="O967" s="258">
        <v>0</v>
      </c>
      <c r="P967" s="258"/>
      <c r="Q967" s="258">
        <v>0</v>
      </c>
      <c r="R967" s="258"/>
      <c r="S967" s="258">
        <v>0</v>
      </c>
      <c r="T967" s="249">
        <v>0</v>
      </c>
      <c r="U967" s="258">
        <v>0</v>
      </c>
      <c r="V967" s="276" t="s">
        <v>234</v>
      </c>
      <c r="W967" s="258">
        <v>1200</v>
      </c>
      <c r="X967" s="258">
        <v>10128279.24</v>
      </c>
      <c r="Y967" s="275">
        <v>0</v>
      </c>
      <c r="Z967" s="275">
        <v>0</v>
      </c>
      <c r="AA967" s="275">
        <v>0</v>
      </c>
      <c r="AB967" s="275">
        <v>0</v>
      </c>
      <c r="AC967" s="275">
        <v>0</v>
      </c>
      <c r="AD967" s="275">
        <v>0</v>
      </c>
      <c r="AE967" s="275">
        <v>0</v>
      </c>
      <c r="AF967" s="275">
        <v>0</v>
      </c>
      <c r="AG967" s="275">
        <v>0</v>
      </c>
      <c r="AH967" s="275">
        <v>0</v>
      </c>
      <c r="AI967" s="275">
        <v>0</v>
      </c>
      <c r="AJ967" s="275">
        <v>318165.84000000003</v>
      </c>
      <c r="AK967" s="275">
        <v>159082.92000000001</v>
      </c>
      <c r="AL967" s="275">
        <v>0</v>
      </c>
    </row>
    <row r="968" spans="1:38" s="38" customFormat="1" ht="12" hidden="1" customHeight="1" x14ac:dyDescent="0.2">
      <c r="A968" s="249">
        <v>407</v>
      </c>
      <c r="B968" s="250" t="s">
        <v>1234</v>
      </c>
      <c r="C968" s="254">
        <v>97.105124416796258</v>
      </c>
      <c r="D968" s="284">
        <v>1969</v>
      </c>
      <c r="E968" s="277">
        <v>2025</v>
      </c>
      <c r="F968" s="254">
        <v>337397.66</v>
      </c>
      <c r="G968" s="256">
        <v>5956871.21</v>
      </c>
      <c r="H968" s="258">
        <v>0</v>
      </c>
      <c r="I968" s="256">
        <v>0</v>
      </c>
      <c r="J968" s="256">
        <v>0</v>
      </c>
      <c r="K968" s="256">
        <v>0</v>
      </c>
      <c r="L968" s="256">
        <v>0</v>
      </c>
      <c r="M968" s="256">
        <v>0</v>
      </c>
      <c r="N968" s="258"/>
      <c r="O968" s="258">
        <v>0</v>
      </c>
      <c r="P968" s="258"/>
      <c r="Q968" s="258">
        <v>0</v>
      </c>
      <c r="R968" s="258"/>
      <c r="S968" s="258">
        <v>0</v>
      </c>
      <c r="T968" s="249">
        <v>0</v>
      </c>
      <c r="U968" s="258">
        <v>0</v>
      </c>
      <c r="V968" s="276" t="s">
        <v>235</v>
      </c>
      <c r="W968" s="258">
        <v>784</v>
      </c>
      <c r="X968" s="258">
        <v>5688812</v>
      </c>
      <c r="Y968" s="275">
        <v>0</v>
      </c>
      <c r="Z968" s="275">
        <v>0</v>
      </c>
      <c r="AA968" s="275">
        <v>0</v>
      </c>
      <c r="AB968" s="275">
        <v>0</v>
      </c>
      <c r="AC968" s="275">
        <v>0</v>
      </c>
      <c r="AD968" s="275">
        <v>0</v>
      </c>
      <c r="AE968" s="275">
        <v>0</v>
      </c>
      <c r="AF968" s="275">
        <v>0</v>
      </c>
      <c r="AG968" s="275">
        <v>0</v>
      </c>
      <c r="AH968" s="275">
        <v>0</v>
      </c>
      <c r="AI968" s="275">
        <v>0</v>
      </c>
      <c r="AJ968" s="275">
        <v>178706.14</v>
      </c>
      <c r="AK968" s="275">
        <v>89353.07</v>
      </c>
      <c r="AL968" s="275">
        <v>0</v>
      </c>
    </row>
    <row r="969" spans="1:38" s="38" customFormat="1" ht="12" hidden="1" customHeight="1" x14ac:dyDescent="0.2">
      <c r="A969" s="249">
        <v>408</v>
      </c>
      <c r="B969" s="250" t="s">
        <v>1235</v>
      </c>
      <c r="C969" s="254">
        <v>25.806209574586781</v>
      </c>
      <c r="D969" s="284">
        <v>1968</v>
      </c>
      <c r="E969" s="277">
        <v>2025</v>
      </c>
      <c r="F969" s="254">
        <v>1363029.64</v>
      </c>
      <c r="G969" s="256">
        <v>7839252.7699999996</v>
      </c>
      <c r="H969" s="258">
        <v>0</v>
      </c>
      <c r="I969" s="256">
        <v>0</v>
      </c>
      <c r="J969" s="256">
        <v>0</v>
      </c>
      <c r="K969" s="256">
        <v>0</v>
      </c>
      <c r="L969" s="256">
        <v>0</v>
      </c>
      <c r="M969" s="256">
        <v>0</v>
      </c>
      <c r="N969" s="258"/>
      <c r="O969" s="258">
        <v>0</v>
      </c>
      <c r="P969" s="258"/>
      <c r="Q969" s="258">
        <v>0</v>
      </c>
      <c r="R969" s="258"/>
      <c r="S969" s="258">
        <v>0</v>
      </c>
      <c r="T969" s="249">
        <v>0</v>
      </c>
      <c r="U969" s="258">
        <v>0</v>
      </c>
      <c r="V969" s="276" t="s">
        <v>234</v>
      </c>
      <c r="W969" s="258">
        <v>887</v>
      </c>
      <c r="X969" s="258">
        <v>7486486.4000000004</v>
      </c>
      <c r="Y969" s="275">
        <v>0</v>
      </c>
      <c r="Z969" s="275">
        <v>0</v>
      </c>
      <c r="AA969" s="275">
        <v>0</v>
      </c>
      <c r="AB969" s="275">
        <v>0</v>
      </c>
      <c r="AC969" s="275">
        <v>0</v>
      </c>
      <c r="AD969" s="275">
        <v>0</v>
      </c>
      <c r="AE969" s="275">
        <v>0</v>
      </c>
      <c r="AF969" s="275">
        <v>0</v>
      </c>
      <c r="AG969" s="275">
        <v>0</v>
      </c>
      <c r="AH969" s="275">
        <v>0</v>
      </c>
      <c r="AI969" s="275">
        <v>0</v>
      </c>
      <c r="AJ969" s="275">
        <v>235177.58</v>
      </c>
      <c r="AK969" s="275">
        <v>117588.79</v>
      </c>
      <c r="AL969" s="275">
        <v>0</v>
      </c>
    </row>
    <row r="970" spans="1:38" s="38" customFormat="1" ht="12" hidden="1" customHeight="1" x14ac:dyDescent="0.2">
      <c r="A970" s="249">
        <v>409</v>
      </c>
      <c r="B970" s="250" t="s">
        <v>1236</v>
      </c>
      <c r="C970" s="254">
        <v>20.38667679032217</v>
      </c>
      <c r="D970" s="284">
        <v>1970</v>
      </c>
      <c r="E970" s="277">
        <v>2025</v>
      </c>
      <c r="F970" s="254">
        <v>1703075.77</v>
      </c>
      <c r="G970" s="256">
        <v>8086715.0999999996</v>
      </c>
      <c r="H970" s="258">
        <v>0</v>
      </c>
      <c r="I970" s="256">
        <v>0</v>
      </c>
      <c r="J970" s="256">
        <v>0</v>
      </c>
      <c r="K970" s="256">
        <v>0</v>
      </c>
      <c r="L970" s="256">
        <v>0</v>
      </c>
      <c r="M970" s="256">
        <v>0</v>
      </c>
      <c r="N970" s="258"/>
      <c r="O970" s="258">
        <v>0</v>
      </c>
      <c r="P970" s="258"/>
      <c r="Q970" s="258">
        <v>0</v>
      </c>
      <c r="R970" s="258"/>
      <c r="S970" s="258">
        <v>0</v>
      </c>
      <c r="T970" s="249">
        <v>0</v>
      </c>
      <c r="U970" s="258">
        <v>0</v>
      </c>
      <c r="V970" s="276" t="s">
        <v>234</v>
      </c>
      <c r="W970" s="258">
        <v>915</v>
      </c>
      <c r="X970" s="258">
        <v>7722812.9199999999</v>
      </c>
      <c r="Y970" s="275">
        <v>0</v>
      </c>
      <c r="Z970" s="275">
        <v>0</v>
      </c>
      <c r="AA970" s="275">
        <v>0</v>
      </c>
      <c r="AB970" s="275">
        <v>0</v>
      </c>
      <c r="AC970" s="275">
        <v>0</v>
      </c>
      <c r="AD970" s="275">
        <v>0</v>
      </c>
      <c r="AE970" s="275">
        <v>0</v>
      </c>
      <c r="AF970" s="275">
        <v>0</v>
      </c>
      <c r="AG970" s="275">
        <v>0</v>
      </c>
      <c r="AH970" s="275">
        <v>0</v>
      </c>
      <c r="AI970" s="275">
        <v>0</v>
      </c>
      <c r="AJ970" s="275">
        <v>242601.45</v>
      </c>
      <c r="AK970" s="275">
        <v>121300.73</v>
      </c>
      <c r="AL970" s="275">
        <v>0</v>
      </c>
    </row>
    <row r="971" spans="1:38" s="38" customFormat="1" ht="12" hidden="1" customHeight="1" x14ac:dyDescent="0.2">
      <c r="A971" s="249">
        <v>410</v>
      </c>
      <c r="B971" s="250" t="s">
        <v>1237</v>
      </c>
      <c r="C971" s="254">
        <v>30.732444098021269</v>
      </c>
      <c r="D971" s="284">
        <v>1988</v>
      </c>
      <c r="E971" s="277">
        <v>2025</v>
      </c>
      <c r="F971" s="254">
        <v>2078997.63</v>
      </c>
      <c r="G971" s="256">
        <v>13256910</v>
      </c>
      <c r="H971" s="258">
        <v>0</v>
      </c>
      <c r="I971" s="256">
        <v>0</v>
      </c>
      <c r="J971" s="256">
        <v>0</v>
      </c>
      <c r="K971" s="256">
        <v>0</v>
      </c>
      <c r="L971" s="256">
        <v>0</v>
      </c>
      <c r="M971" s="256">
        <v>0</v>
      </c>
      <c r="N971" s="258"/>
      <c r="O971" s="258">
        <v>0</v>
      </c>
      <c r="P971" s="258"/>
      <c r="Q971" s="258">
        <v>0</v>
      </c>
      <c r="R971" s="258"/>
      <c r="S971" s="258">
        <v>0</v>
      </c>
      <c r="T971" s="249">
        <v>0</v>
      </c>
      <c r="U971" s="258">
        <v>0</v>
      </c>
      <c r="V971" s="276" t="s">
        <v>234</v>
      </c>
      <c r="W971" s="258">
        <v>1500</v>
      </c>
      <c r="X971" s="258">
        <v>12660349.050000001</v>
      </c>
      <c r="Y971" s="275">
        <v>0</v>
      </c>
      <c r="Z971" s="275">
        <v>0</v>
      </c>
      <c r="AA971" s="275">
        <v>0</v>
      </c>
      <c r="AB971" s="275">
        <v>0</v>
      </c>
      <c r="AC971" s="275">
        <v>0</v>
      </c>
      <c r="AD971" s="275">
        <v>0</v>
      </c>
      <c r="AE971" s="275">
        <v>0</v>
      </c>
      <c r="AF971" s="275">
        <v>0</v>
      </c>
      <c r="AG971" s="275">
        <v>0</v>
      </c>
      <c r="AH971" s="275">
        <v>0</v>
      </c>
      <c r="AI971" s="275">
        <v>0</v>
      </c>
      <c r="AJ971" s="275">
        <v>397707.3</v>
      </c>
      <c r="AK971" s="275">
        <v>198853.65</v>
      </c>
      <c r="AL971" s="275">
        <v>0</v>
      </c>
    </row>
    <row r="972" spans="1:38" s="38" customFormat="1" ht="12" hidden="1" customHeight="1" x14ac:dyDescent="0.2">
      <c r="A972" s="249">
        <v>411</v>
      </c>
      <c r="B972" s="250" t="s">
        <v>1238</v>
      </c>
      <c r="C972" s="254">
        <v>95.7201523512324</v>
      </c>
      <c r="D972" s="284">
        <v>1952</v>
      </c>
      <c r="E972" s="277">
        <v>2025</v>
      </c>
      <c r="F972" s="254">
        <v>423620.21</v>
      </c>
      <c r="G972" s="256">
        <v>6237999.0499999998</v>
      </c>
      <c r="H972" s="258">
        <v>0</v>
      </c>
      <c r="I972" s="256">
        <v>0</v>
      </c>
      <c r="J972" s="256">
        <v>0</v>
      </c>
      <c r="K972" s="256">
        <v>0</v>
      </c>
      <c r="L972" s="256">
        <v>0</v>
      </c>
      <c r="M972" s="256">
        <v>0</v>
      </c>
      <c r="N972" s="258"/>
      <c r="O972" s="258">
        <v>0</v>
      </c>
      <c r="P972" s="258"/>
      <c r="Q972" s="258">
        <v>0</v>
      </c>
      <c r="R972" s="258"/>
      <c r="S972" s="258">
        <v>0</v>
      </c>
      <c r="T972" s="249">
        <v>0</v>
      </c>
      <c r="U972" s="258">
        <v>0</v>
      </c>
      <c r="V972" s="276" t="s">
        <v>235</v>
      </c>
      <c r="W972" s="258">
        <v>821</v>
      </c>
      <c r="X972" s="258">
        <v>5957289.0899999999</v>
      </c>
      <c r="Y972" s="275">
        <v>0</v>
      </c>
      <c r="Z972" s="275">
        <v>0</v>
      </c>
      <c r="AA972" s="275">
        <v>0</v>
      </c>
      <c r="AB972" s="275">
        <v>0</v>
      </c>
      <c r="AC972" s="275">
        <v>0</v>
      </c>
      <c r="AD972" s="275">
        <v>0</v>
      </c>
      <c r="AE972" s="275">
        <v>0</v>
      </c>
      <c r="AF972" s="275">
        <v>0</v>
      </c>
      <c r="AG972" s="275">
        <v>0</v>
      </c>
      <c r="AH972" s="275">
        <v>0</v>
      </c>
      <c r="AI972" s="275">
        <v>0</v>
      </c>
      <c r="AJ972" s="275">
        <v>187139.97</v>
      </c>
      <c r="AK972" s="275">
        <v>93569.99</v>
      </c>
      <c r="AL972" s="275">
        <v>0</v>
      </c>
    </row>
    <row r="973" spans="1:38" s="38" customFormat="1" ht="12" hidden="1" customHeight="1" x14ac:dyDescent="0.2">
      <c r="A973" s="249">
        <v>412</v>
      </c>
      <c r="B973" s="250" t="s">
        <v>1240</v>
      </c>
      <c r="C973" s="254">
        <v>92.206699659281881</v>
      </c>
      <c r="D973" s="284">
        <v>1953</v>
      </c>
      <c r="E973" s="277">
        <v>2025</v>
      </c>
      <c r="F973" s="254">
        <v>249597.85</v>
      </c>
      <c r="G973" s="256">
        <v>6230401.0099999998</v>
      </c>
      <c r="H973" s="258">
        <v>0</v>
      </c>
      <c r="I973" s="256">
        <v>0</v>
      </c>
      <c r="J973" s="256">
        <v>0</v>
      </c>
      <c r="K973" s="256">
        <v>0</v>
      </c>
      <c r="L973" s="256">
        <v>0</v>
      </c>
      <c r="M973" s="256">
        <v>0</v>
      </c>
      <c r="N973" s="258"/>
      <c r="O973" s="258">
        <v>0</v>
      </c>
      <c r="P973" s="258"/>
      <c r="Q973" s="258">
        <v>0</v>
      </c>
      <c r="R973" s="258"/>
      <c r="S973" s="258">
        <v>0</v>
      </c>
      <c r="T973" s="249">
        <v>0</v>
      </c>
      <c r="U973" s="258">
        <v>0</v>
      </c>
      <c r="V973" s="276" t="s">
        <v>235</v>
      </c>
      <c r="W973" s="258">
        <v>820</v>
      </c>
      <c r="X973" s="258">
        <v>5950032.96</v>
      </c>
      <c r="Y973" s="275">
        <v>0</v>
      </c>
      <c r="Z973" s="275">
        <v>0</v>
      </c>
      <c r="AA973" s="275">
        <v>0</v>
      </c>
      <c r="AB973" s="275">
        <v>0</v>
      </c>
      <c r="AC973" s="275">
        <v>0</v>
      </c>
      <c r="AD973" s="275">
        <v>0</v>
      </c>
      <c r="AE973" s="275">
        <v>0</v>
      </c>
      <c r="AF973" s="275">
        <v>0</v>
      </c>
      <c r="AG973" s="275">
        <v>0</v>
      </c>
      <c r="AH973" s="275">
        <v>0</v>
      </c>
      <c r="AI973" s="275">
        <v>0</v>
      </c>
      <c r="AJ973" s="275">
        <v>186912.03</v>
      </c>
      <c r="AK973" s="275">
        <v>93456.02</v>
      </c>
      <c r="AL973" s="275">
        <v>0</v>
      </c>
    </row>
    <row r="974" spans="1:38" s="38" customFormat="1" ht="12" hidden="1" customHeight="1" x14ac:dyDescent="0.2">
      <c r="A974" s="249">
        <v>413</v>
      </c>
      <c r="B974" s="250" t="s">
        <v>1241</v>
      </c>
      <c r="C974" s="254">
        <v>74.645220089478983</v>
      </c>
      <c r="D974" s="284">
        <v>1953</v>
      </c>
      <c r="E974" s="277">
        <v>2025</v>
      </c>
      <c r="F974" s="254">
        <v>359762.44</v>
      </c>
      <c r="G974" s="256">
        <v>5014713.01</v>
      </c>
      <c r="H974" s="258">
        <v>0</v>
      </c>
      <c r="I974" s="256">
        <v>0</v>
      </c>
      <c r="J974" s="256">
        <v>0</v>
      </c>
      <c r="K974" s="256">
        <v>0</v>
      </c>
      <c r="L974" s="256">
        <v>0</v>
      </c>
      <c r="M974" s="256">
        <v>0</v>
      </c>
      <c r="N974" s="258"/>
      <c r="O974" s="258">
        <v>0</v>
      </c>
      <c r="P974" s="258"/>
      <c r="Q974" s="258">
        <v>0</v>
      </c>
      <c r="R974" s="258"/>
      <c r="S974" s="258">
        <v>0</v>
      </c>
      <c r="T974" s="249">
        <v>0</v>
      </c>
      <c r="U974" s="258">
        <v>0</v>
      </c>
      <c r="V974" s="276" t="s">
        <v>235</v>
      </c>
      <c r="W974" s="258">
        <v>660</v>
      </c>
      <c r="X974" s="258">
        <v>4789050.92</v>
      </c>
      <c r="Y974" s="275">
        <v>0</v>
      </c>
      <c r="Z974" s="275">
        <v>0</v>
      </c>
      <c r="AA974" s="275">
        <v>0</v>
      </c>
      <c r="AB974" s="275">
        <v>0</v>
      </c>
      <c r="AC974" s="275">
        <v>0</v>
      </c>
      <c r="AD974" s="275">
        <v>0</v>
      </c>
      <c r="AE974" s="275">
        <v>0</v>
      </c>
      <c r="AF974" s="275">
        <v>0</v>
      </c>
      <c r="AG974" s="275">
        <v>0</v>
      </c>
      <c r="AH974" s="275">
        <v>0</v>
      </c>
      <c r="AI974" s="275">
        <v>0</v>
      </c>
      <c r="AJ974" s="275">
        <v>150441.39000000001</v>
      </c>
      <c r="AK974" s="275">
        <v>75220.7</v>
      </c>
      <c r="AL974" s="275">
        <v>0</v>
      </c>
    </row>
    <row r="975" spans="1:38" s="38" customFormat="1" ht="12" hidden="1" customHeight="1" x14ac:dyDescent="0.2">
      <c r="A975" s="249">
        <v>414</v>
      </c>
      <c r="B975" s="250" t="s">
        <v>1242</v>
      </c>
      <c r="C975" s="254">
        <v>76.098986194041643</v>
      </c>
      <c r="D975" s="284">
        <v>1954</v>
      </c>
      <c r="E975" s="277">
        <v>2025</v>
      </c>
      <c r="F975" s="254">
        <v>174575.8</v>
      </c>
      <c r="G975" s="256">
        <v>2583337.0099999998</v>
      </c>
      <c r="H975" s="258">
        <v>0</v>
      </c>
      <c r="I975" s="256">
        <v>0</v>
      </c>
      <c r="J975" s="256">
        <v>0</v>
      </c>
      <c r="K975" s="256">
        <v>0</v>
      </c>
      <c r="L975" s="256">
        <v>0</v>
      </c>
      <c r="M975" s="256">
        <v>0</v>
      </c>
      <c r="N975" s="258"/>
      <c r="O975" s="258">
        <v>0</v>
      </c>
      <c r="P975" s="258"/>
      <c r="Q975" s="258">
        <v>0</v>
      </c>
      <c r="R975" s="258"/>
      <c r="S975" s="258">
        <v>0</v>
      </c>
      <c r="T975" s="249">
        <v>0</v>
      </c>
      <c r="U975" s="258">
        <v>0</v>
      </c>
      <c r="V975" s="276" t="s">
        <v>235</v>
      </c>
      <c r="W975" s="258">
        <v>340</v>
      </c>
      <c r="X975" s="258">
        <v>2467086.84</v>
      </c>
      <c r="Y975" s="275">
        <v>0</v>
      </c>
      <c r="Z975" s="275">
        <v>0</v>
      </c>
      <c r="AA975" s="275">
        <v>0</v>
      </c>
      <c r="AB975" s="275">
        <v>0</v>
      </c>
      <c r="AC975" s="275">
        <v>0</v>
      </c>
      <c r="AD975" s="275">
        <v>0</v>
      </c>
      <c r="AE975" s="275">
        <v>0</v>
      </c>
      <c r="AF975" s="275">
        <v>0</v>
      </c>
      <c r="AG975" s="275">
        <v>0</v>
      </c>
      <c r="AH975" s="275">
        <v>0</v>
      </c>
      <c r="AI975" s="275">
        <v>0</v>
      </c>
      <c r="AJ975" s="275">
        <v>77500.11</v>
      </c>
      <c r="AK975" s="275">
        <v>38750.06</v>
      </c>
      <c r="AL975" s="275">
        <v>0</v>
      </c>
    </row>
    <row r="976" spans="1:38" s="38" customFormat="1" ht="12" hidden="1" customHeight="1" x14ac:dyDescent="0.2">
      <c r="A976" s="249">
        <v>415</v>
      </c>
      <c r="B976" s="250" t="s">
        <v>1243</v>
      </c>
      <c r="C976" s="254">
        <v>73.793411388641104</v>
      </c>
      <c r="D976" s="284">
        <v>1952</v>
      </c>
      <c r="E976" s="277">
        <v>2025</v>
      </c>
      <c r="F976" s="254">
        <v>464338.43</v>
      </c>
      <c r="G976" s="256">
        <v>6420352.25</v>
      </c>
      <c r="H976" s="258">
        <v>0</v>
      </c>
      <c r="I976" s="256">
        <v>0</v>
      </c>
      <c r="J976" s="256">
        <v>0</v>
      </c>
      <c r="K976" s="256">
        <v>0</v>
      </c>
      <c r="L976" s="256">
        <v>0</v>
      </c>
      <c r="M976" s="256">
        <v>0</v>
      </c>
      <c r="N976" s="258"/>
      <c r="O976" s="258">
        <v>0</v>
      </c>
      <c r="P976" s="258"/>
      <c r="Q976" s="258">
        <v>0</v>
      </c>
      <c r="R976" s="258"/>
      <c r="S976" s="258">
        <v>0</v>
      </c>
      <c r="T976" s="249">
        <v>0</v>
      </c>
      <c r="U976" s="258">
        <v>0</v>
      </c>
      <c r="V976" s="276" t="s">
        <v>235</v>
      </c>
      <c r="W976" s="258">
        <v>845</v>
      </c>
      <c r="X976" s="258">
        <v>6131436.4000000004</v>
      </c>
      <c r="Y976" s="275">
        <v>0</v>
      </c>
      <c r="Z976" s="275">
        <v>0</v>
      </c>
      <c r="AA976" s="275">
        <v>0</v>
      </c>
      <c r="AB976" s="275">
        <v>0</v>
      </c>
      <c r="AC976" s="275">
        <v>0</v>
      </c>
      <c r="AD976" s="275">
        <v>0</v>
      </c>
      <c r="AE976" s="275">
        <v>0</v>
      </c>
      <c r="AF976" s="275">
        <v>0</v>
      </c>
      <c r="AG976" s="275">
        <v>0</v>
      </c>
      <c r="AH976" s="275">
        <v>0</v>
      </c>
      <c r="AI976" s="275">
        <v>0</v>
      </c>
      <c r="AJ976" s="275">
        <v>192610.57</v>
      </c>
      <c r="AK976" s="275">
        <v>96305.279999999999</v>
      </c>
      <c r="AL976" s="275">
        <v>0</v>
      </c>
    </row>
    <row r="977" spans="1:38" s="38" customFormat="1" ht="12" hidden="1" customHeight="1" x14ac:dyDescent="0.2">
      <c r="A977" s="249">
        <v>416</v>
      </c>
      <c r="B977" s="250" t="s">
        <v>1244</v>
      </c>
      <c r="C977" s="254">
        <v>72.109045074099669</v>
      </c>
      <c r="D977" s="284">
        <v>1952</v>
      </c>
      <c r="E977" s="277">
        <v>2025</v>
      </c>
      <c r="F977" s="254">
        <v>357322.78</v>
      </c>
      <c r="G977" s="256">
        <v>5052703.25</v>
      </c>
      <c r="H977" s="258">
        <v>0</v>
      </c>
      <c r="I977" s="256">
        <v>0</v>
      </c>
      <c r="J977" s="256">
        <v>0</v>
      </c>
      <c r="K977" s="256">
        <v>0</v>
      </c>
      <c r="L977" s="256">
        <v>0</v>
      </c>
      <c r="M977" s="256">
        <v>0</v>
      </c>
      <c r="N977" s="258"/>
      <c r="O977" s="258">
        <v>0</v>
      </c>
      <c r="P977" s="258"/>
      <c r="Q977" s="258">
        <v>0</v>
      </c>
      <c r="R977" s="258"/>
      <c r="S977" s="258">
        <v>0</v>
      </c>
      <c r="T977" s="249">
        <v>0</v>
      </c>
      <c r="U977" s="258">
        <v>0</v>
      </c>
      <c r="V977" s="276" t="s">
        <v>235</v>
      </c>
      <c r="W977" s="258">
        <v>665</v>
      </c>
      <c r="X977" s="258">
        <v>4825331.5999999996</v>
      </c>
      <c r="Y977" s="275">
        <v>0</v>
      </c>
      <c r="Z977" s="275">
        <v>0</v>
      </c>
      <c r="AA977" s="275">
        <v>0</v>
      </c>
      <c r="AB977" s="275">
        <v>0</v>
      </c>
      <c r="AC977" s="275">
        <v>0</v>
      </c>
      <c r="AD977" s="275">
        <v>0</v>
      </c>
      <c r="AE977" s="275">
        <v>0</v>
      </c>
      <c r="AF977" s="275">
        <v>0</v>
      </c>
      <c r="AG977" s="275">
        <v>0</v>
      </c>
      <c r="AH977" s="275">
        <v>0</v>
      </c>
      <c r="AI977" s="275">
        <v>0</v>
      </c>
      <c r="AJ977" s="275">
        <v>151581.1</v>
      </c>
      <c r="AK977" s="275">
        <v>75790.55</v>
      </c>
      <c r="AL977" s="275">
        <v>0</v>
      </c>
    </row>
    <row r="978" spans="1:38" s="38" customFormat="1" ht="12" hidden="1" customHeight="1" x14ac:dyDescent="0.2">
      <c r="A978" s="249">
        <v>417</v>
      </c>
      <c r="B978" s="250" t="s">
        <v>1245</v>
      </c>
      <c r="C978" s="254">
        <v>77.299945138100639</v>
      </c>
      <c r="D978" s="284">
        <v>1954</v>
      </c>
      <c r="E978" s="277">
        <v>2025</v>
      </c>
      <c r="F978" s="254">
        <v>177280.24</v>
      </c>
      <c r="G978" s="256">
        <v>2628925.2999999998</v>
      </c>
      <c r="H978" s="258">
        <v>0</v>
      </c>
      <c r="I978" s="256">
        <v>0</v>
      </c>
      <c r="J978" s="256">
        <v>0</v>
      </c>
      <c r="K978" s="256">
        <v>0</v>
      </c>
      <c r="L978" s="256">
        <v>0</v>
      </c>
      <c r="M978" s="256">
        <v>0</v>
      </c>
      <c r="N978" s="258"/>
      <c r="O978" s="258">
        <v>0</v>
      </c>
      <c r="P978" s="258"/>
      <c r="Q978" s="258">
        <v>0</v>
      </c>
      <c r="R978" s="258"/>
      <c r="S978" s="258">
        <v>0</v>
      </c>
      <c r="T978" s="249">
        <v>0</v>
      </c>
      <c r="U978" s="258">
        <v>0</v>
      </c>
      <c r="V978" s="276" t="s">
        <v>235</v>
      </c>
      <c r="W978" s="258">
        <v>346</v>
      </c>
      <c r="X978" s="258">
        <v>2510623.66</v>
      </c>
      <c r="Y978" s="275">
        <v>0</v>
      </c>
      <c r="Z978" s="275">
        <v>0</v>
      </c>
      <c r="AA978" s="275">
        <v>0</v>
      </c>
      <c r="AB978" s="275">
        <v>0</v>
      </c>
      <c r="AC978" s="275">
        <v>0</v>
      </c>
      <c r="AD978" s="275">
        <v>0</v>
      </c>
      <c r="AE978" s="275">
        <v>0</v>
      </c>
      <c r="AF978" s="275">
        <v>0</v>
      </c>
      <c r="AG978" s="275">
        <v>0</v>
      </c>
      <c r="AH978" s="275">
        <v>0</v>
      </c>
      <c r="AI978" s="275">
        <v>0</v>
      </c>
      <c r="AJ978" s="275">
        <v>78867.759999999995</v>
      </c>
      <c r="AK978" s="275">
        <v>39433.879999999997</v>
      </c>
      <c r="AL978" s="275">
        <v>0</v>
      </c>
    </row>
    <row r="979" spans="1:38" s="38" customFormat="1" ht="12" hidden="1" customHeight="1" x14ac:dyDescent="0.2">
      <c r="A979" s="249">
        <v>418</v>
      </c>
      <c r="B979" s="250" t="s">
        <v>1246</v>
      </c>
      <c r="C979" s="254">
        <v>73.859728562271826</v>
      </c>
      <c r="D979" s="284">
        <v>1958</v>
      </c>
      <c r="E979" s="277">
        <v>2025</v>
      </c>
      <c r="F979" s="254">
        <v>206558.15</v>
      </c>
      <c r="G979" s="256">
        <v>2856866.79</v>
      </c>
      <c r="H979" s="258">
        <v>0</v>
      </c>
      <c r="I979" s="256">
        <v>0</v>
      </c>
      <c r="J979" s="256">
        <v>0</v>
      </c>
      <c r="K979" s="256">
        <v>0</v>
      </c>
      <c r="L979" s="256">
        <v>0</v>
      </c>
      <c r="M979" s="256">
        <v>0</v>
      </c>
      <c r="N979" s="258"/>
      <c r="O979" s="258">
        <v>0</v>
      </c>
      <c r="P979" s="258"/>
      <c r="Q979" s="258">
        <v>0</v>
      </c>
      <c r="R979" s="258"/>
      <c r="S979" s="258">
        <v>0</v>
      </c>
      <c r="T979" s="249">
        <v>0</v>
      </c>
      <c r="U979" s="258">
        <v>0</v>
      </c>
      <c r="V979" s="276" t="s">
        <v>235</v>
      </c>
      <c r="W979" s="258">
        <v>376</v>
      </c>
      <c r="X979" s="258">
        <v>2728307.79</v>
      </c>
      <c r="Y979" s="275">
        <v>0</v>
      </c>
      <c r="Z979" s="275">
        <v>0</v>
      </c>
      <c r="AA979" s="275">
        <v>0</v>
      </c>
      <c r="AB979" s="275">
        <v>0</v>
      </c>
      <c r="AC979" s="275">
        <v>0</v>
      </c>
      <c r="AD979" s="275">
        <v>0</v>
      </c>
      <c r="AE979" s="275">
        <v>0</v>
      </c>
      <c r="AF979" s="275">
        <v>0</v>
      </c>
      <c r="AG979" s="275">
        <v>0</v>
      </c>
      <c r="AH979" s="275">
        <v>0</v>
      </c>
      <c r="AI979" s="275">
        <v>0</v>
      </c>
      <c r="AJ979" s="275">
        <v>85706</v>
      </c>
      <c r="AK979" s="275">
        <v>42853</v>
      </c>
      <c r="AL979" s="275">
        <v>0</v>
      </c>
    </row>
    <row r="980" spans="1:38" s="38" customFormat="1" ht="12" hidden="1" customHeight="1" x14ac:dyDescent="0.2">
      <c r="A980" s="249">
        <v>419</v>
      </c>
      <c r="B980" s="250" t="s">
        <v>1247</v>
      </c>
      <c r="C980" s="254">
        <v>73.197495812395317</v>
      </c>
      <c r="D980" s="284">
        <v>1958</v>
      </c>
      <c r="E980" s="277">
        <v>2025</v>
      </c>
      <c r="F980" s="254">
        <v>204540.3</v>
      </c>
      <c r="G980" s="256">
        <v>2826474.6</v>
      </c>
      <c r="H980" s="258">
        <v>0</v>
      </c>
      <c r="I980" s="256">
        <v>0</v>
      </c>
      <c r="J980" s="256">
        <v>0</v>
      </c>
      <c r="K980" s="256">
        <v>0</v>
      </c>
      <c r="L980" s="256">
        <v>0</v>
      </c>
      <c r="M980" s="256">
        <v>0</v>
      </c>
      <c r="N980" s="258"/>
      <c r="O980" s="258">
        <v>0</v>
      </c>
      <c r="P980" s="258"/>
      <c r="Q980" s="258">
        <v>0</v>
      </c>
      <c r="R980" s="258"/>
      <c r="S980" s="258">
        <v>0</v>
      </c>
      <c r="T980" s="249">
        <v>0</v>
      </c>
      <c r="U980" s="258">
        <v>0</v>
      </c>
      <c r="V980" s="276" t="s">
        <v>235</v>
      </c>
      <c r="W980" s="258">
        <v>372</v>
      </c>
      <c r="X980" s="258">
        <v>2699283.24</v>
      </c>
      <c r="Y980" s="275">
        <v>0</v>
      </c>
      <c r="Z980" s="275">
        <v>0</v>
      </c>
      <c r="AA980" s="275">
        <v>0</v>
      </c>
      <c r="AB980" s="275">
        <v>0</v>
      </c>
      <c r="AC980" s="275">
        <v>0</v>
      </c>
      <c r="AD980" s="275">
        <v>0</v>
      </c>
      <c r="AE980" s="275">
        <v>0</v>
      </c>
      <c r="AF980" s="275">
        <v>0</v>
      </c>
      <c r="AG980" s="275">
        <v>0</v>
      </c>
      <c r="AH980" s="275">
        <v>0</v>
      </c>
      <c r="AI980" s="275">
        <v>0</v>
      </c>
      <c r="AJ980" s="275">
        <v>84794.240000000005</v>
      </c>
      <c r="AK980" s="275">
        <v>42397.120000000003</v>
      </c>
      <c r="AL980" s="275">
        <v>0</v>
      </c>
    </row>
    <row r="981" spans="1:38" s="38" customFormat="1" ht="12" hidden="1" customHeight="1" x14ac:dyDescent="0.2">
      <c r="A981" s="249">
        <v>420</v>
      </c>
      <c r="B981" s="250" t="s">
        <v>1248</v>
      </c>
      <c r="C981" s="254">
        <v>64.615306195322262</v>
      </c>
      <c r="D981" s="284">
        <v>1970</v>
      </c>
      <c r="E981" s="277">
        <v>2025</v>
      </c>
      <c r="F981" s="254">
        <v>367867.05</v>
      </c>
      <c r="G981" s="256">
        <v>4710791.01</v>
      </c>
      <c r="H981" s="258">
        <v>0</v>
      </c>
      <c r="I981" s="256">
        <v>0</v>
      </c>
      <c r="J981" s="256">
        <v>0</v>
      </c>
      <c r="K981" s="256">
        <v>0</v>
      </c>
      <c r="L981" s="256">
        <v>0</v>
      </c>
      <c r="M981" s="256">
        <v>0</v>
      </c>
      <c r="N981" s="258"/>
      <c r="O981" s="258">
        <v>0</v>
      </c>
      <c r="P981" s="258"/>
      <c r="Q981" s="258">
        <v>0</v>
      </c>
      <c r="R981" s="258"/>
      <c r="S981" s="258">
        <v>0</v>
      </c>
      <c r="T981" s="249">
        <v>0</v>
      </c>
      <c r="U981" s="258">
        <v>0</v>
      </c>
      <c r="V981" s="276" t="s">
        <v>235</v>
      </c>
      <c r="W981" s="258">
        <v>620</v>
      </c>
      <c r="X981" s="258">
        <v>4498805.41</v>
      </c>
      <c r="Y981" s="275">
        <v>0</v>
      </c>
      <c r="Z981" s="275">
        <v>0</v>
      </c>
      <c r="AA981" s="275">
        <v>0</v>
      </c>
      <c r="AB981" s="275">
        <v>0</v>
      </c>
      <c r="AC981" s="275">
        <v>0</v>
      </c>
      <c r="AD981" s="275">
        <v>0</v>
      </c>
      <c r="AE981" s="275">
        <v>0</v>
      </c>
      <c r="AF981" s="275">
        <v>0</v>
      </c>
      <c r="AG981" s="275">
        <v>0</v>
      </c>
      <c r="AH981" s="275">
        <v>0</v>
      </c>
      <c r="AI981" s="275">
        <v>0</v>
      </c>
      <c r="AJ981" s="275">
        <v>141323.73000000001</v>
      </c>
      <c r="AK981" s="275">
        <v>70661.87</v>
      </c>
      <c r="AL981" s="275">
        <v>0</v>
      </c>
    </row>
    <row r="982" spans="1:38" s="38" customFormat="1" ht="12" hidden="1" customHeight="1" x14ac:dyDescent="0.2">
      <c r="A982" s="249">
        <v>421</v>
      </c>
      <c r="B982" s="250" t="s">
        <v>1249</v>
      </c>
      <c r="C982" s="254">
        <v>46.314560088600423</v>
      </c>
      <c r="D982" s="284">
        <v>1987</v>
      </c>
      <c r="E982" s="277">
        <v>2025</v>
      </c>
      <c r="F982" s="254">
        <v>630626.31999999995</v>
      </c>
      <c r="G982" s="256">
        <v>6025253.6500000004</v>
      </c>
      <c r="H982" s="258">
        <v>0</v>
      </c>
      <c r="I982" s="256">
        <v>0</v>
      </c>
      <c r="J982" s="256">
        <v>0</v>
      </c>
      <c r="K982" s="256">
        <v>0</v>
      </c>
      <c r="L982" s="256">
        <v>0</v>
      </c>
      <c r="M982" s="256">
        <v>0</v>
      </c>
      <c r="N982" s="258"/>
      <c r="O982" s="258">
        <v>0</v>
      </c>
      <c r="P982" s="258"/>
      <c r="Q982" s="258">
        <v>0</v>
      </c>
      <c r="R982" s="258"/>
      <c r="S982" s="258">
        <v>0</v>
      </c>
      <c r="T982" s="249">
        <v>0</v>
      </c>
      <c r="U982" s="258">
        <v>0</v>
      </c>
      <c r="V982" s="276" t="s">
        <v>235</v>
      </c>
      <c r="W982" s="258">
        <v>793</v>
      </c>
      <c r="X982" s="258">
        <v>5754117.2400000002</v>
      </c>
      <c r="Y982" s="275">
        <v>0</v>
      </c>
      <c r="Z982" s="275">
        <v>0</v>
      </c>
      <c r="AA982" s="275">
        <v>0</v>
      </c>
      <c r="AB982" s="275">
        <v>0</v>
      </c>
      <c r="AC982" s="275">
        <v>0</v>
      </c>
      <c r="AD982" s="275">
        <v>0</v>
      </c>
      <c r="AE982" s="275">
        <v>0</v>
      </c>
      <c r="AF982" s="275">
        <v>0</v>
      </c>
      <c r="AG982" s="275">
        <v>0</v>
      </c>
      <c r="AH982" s="275">
        <v>0</v>
      </c>
      <c r="AI982" s="275">
        <v>0</v>
      </c>
      <c r="AJ982" s="275">
        <v>180757.61</v>
      </c>
      <c r="AK982" s="275">
        <v>90378.8</v>
      </c>
      <c r="AL982" s="275">
        <v>0</v>
      </c>
    </row>
    <row r="983" spans="1:38" s="38" customFormat="1" ht="12" hidden="1" customHeight="1" x14ac:dyDescent="0.2">
      <c r="A983" s="249">
        <v>422</v>
      </c>
      <c r="B983" s="250" t="s">
        <v>1250</v>
      </c>
      <c r="C983" s="254">
        <v>46.371329461785749</v>
      </c>
      <c r="D983" s="284">
        <v>1966</v>
      </c>
      <c r="E983" s="277">
        <v>2025</v>
      </c>
      <c r="F983" s="254">
        <v>473617.03</v>
      </c>
      <c r="G983" s="256">
        <v>4498045.5999999996</v>
      </c>
      <c r="H983" s="258">
        <v>0</v>
      </c>
      <c r="I983" s="256">
        <v>0</v>
      </c>
      <c r="J983" s="256">
        <v>0</v>
      </c>
      <c r="K983" s="256">
        <v>0</v>
      </c>
      <c r="L983" s="256">
        <v>0</v>
      </c>
      <c r="M983" s="256">
        <v>0</v>
      </c>
      <c r="N983" s="258"/>
      <c r="O983" s="258">
        <v>0</v>
      </c>
      <c r="P983" s="258"/>
      <c r="Q983" s="258">
        <v>0</v>
      </c>
      <c r="R983" s="258"/>
      <c r="S983" s="258">
        <v>0</v>
      </c>
      <c r="T983" s="249">
        <v>0</v>
      </c>
      <c r="U983" s="258">
        <v>0</v>
      </c>
      <c r="V983" s="276" t="s">
        <v>235</v>
      </c>
      <c r="W983" s="258">
        <v>592</v>
      </c>
      <c r="X983" s="258">
        <v>4295633.55</v>
      </c>
      <c r="Y983" s="275">
        <v>0</v>
      </c>
      <c r="Z983" s="275">
        <v>0</v>
      </c>
      <c r="AA983" s="275">
        <v>0</v>
      </c>
      <c r="AB983" s="275">
        <v>0</v>
      </c>
      <c r="AC983" s="275">
        <v>0</v>
      </c>
      <c r="AD983" s="275">
        <v>0</v>
      </c>
      <c r="AE983" s="275">
        <v>0</v>
      </c>
      <c r="AF983" s="275">
        <v>0</v>
      </c>
      <c r="AG983" s="275">
        <v>0</v>
      </c>
      <c r="AH983" s="275">
        <v>0</v>
      </c>
      <c r="AI983" s="275">
        <v>0</v>
      </c>
      <c r="AJ983" s="275">
        <v>134941.37</v>
      </c>
      <c r="AK983" s="275">
        <v>67470.679999999993</v>
      </c>
      <c r="AL983" s="275">
        <v>0</v>
      </c>
    </row>
    <row r="984" spans="1:38" s="38" customFormat="1" ht="12" hidden="1" customHeight="1" x14ac:dyDescent="0.2">
      <c r="A984" s="249">
        <v>423</v>
      </c>
      <c r="B984" s="250" t="s">
        <v>1251</v>
      </c>
      <c r="C984" s="254">
        <v>72.109949519103054</v>
      </c>
      <c r="D984" s="284">
        <v>1960</v>
      </c>
      <c r="E984" s="277">
        <v>2025</v>
      </c>
      <c r="F984" s="254">
        <v>320561.48</v>
      </c>
      <c r="G984" s="256">
        <v>4391672.9000000004</v>
      </c>
      <c r="H984" s="258">
        <v>0</v>
      </c>
      <c r="I984" s="256">
        <v>0</v>
      </c>
      <c r="J984" s="256">
        <v>0</v>
      </c>
      <c r="K984" s="256">
        <v>0</v>
      </c>
      <c r="L984" s="256">
        <v>0</v>
      </c>
      <c r="M984" s="256">
        <v>0</v>
      </c>
      <c r="N984" s="258"/>
      <c r="O984" s="258">
        <v>0</v>
      </c>
      <c r="P984" s="258"/>
      <c r="Q984" s="258">
        <v>0</v>
      </c>
      <c r="R984" s="258"/>
      <c r="S984" s="258">
        <v>0</v>
      </c>
      <c r="T984" s="249">
        <v>0</v>
      </c>
      <c r="U984" s="258">
        <v>0</v>
      </c>
      <c r="V984" s="276" t="s">
        <v>235</v>
      </c>
      <c r="W984" s="258">
        <v>578</v>
      </c>
      <c r="X984" s="258">
        <v>4194047.62</v>
      </c>
      <c r="Y984" s="275">
        <v>0</v>
      </c>
      <c r="Z984" s="275">
        <v>0</v>
      </c>
      <c r="AA984" s="275">
        <v>0</v>
      </c>
      <c r="AB984" s="275">
        <v>0</v>
      </c>
      <c r="AC984" s="275">
        <v>0</v>
      </c>
      <c r="AD984" s="275">
        <v>0</v>
      </c>
      <c r="AE984" s="275">
        <v>0</v>
      </c>
      <c r="AF984" s="275">
        <v>0</v>
      </c>
      <c r="AG984" s="275">
        <v>0</v>
      </c>
      <c r="AH984" s="275">
        <v>0</v>
      </c>
      <c r="AI984" s="275">
        <v>0</v>
      </c>
      <c r="AJ984" s="275">
        <v>131750.19</v>
      </c>
      <c r="AK984" s="275">
        <v>65875.09</v>
      </c>
      <c r="AL984" s="275">
        <v>0</v>
      </c>
    </row>
    <row r="985" spans="1:38" s="38" customFormat="1" ht="12" hidden="1" customHeight="1" x14ac:dyDescent="0.2">
      <c r="A985" s="249">
        <v>424</v>
      </c>
      <c r="B985" s="250" t="s">
        <v>1252</v>
      </c>
      <c r="C985" s="254">
        <v>70.970897689768989</v>
      </c>
      <c r="D985" s="284">
        <v>1961</v>
      </c>
      <c r="E985" s="277">
        <v>2025</v>
      </c>
      <c r="F985" s="254">
        <v>308174.73</v>
      </c>
      <c r="G985" s="256">
        <v>4178927.49</v>
      </c>
      <c r="H985" s="258">
        <v>0</v>
      </c>
      <c r="I985" s="256">
        <v>0</v>
      </c>
      <c r="J985" s="256">
        <v>0</v>
      </c>
      <c r="K985" s="256">
        <v>0</v>
      </c>
      <c r="L985" s="256">
        <v>0</v>
      </c>
      <c r="M985" s="256">
        <v>0</v>
      </c>
      <c r="N985" s="258"/>
      <c r="O985" s="258">
        <v>0</v>
      </c>
      <c r="P985" s="258"/>
      <c r="Q985" s="258">
        <v>0</v>
      </c>
      <c r="R985" s="258"/>
      <c r="S985" s="258">
        <v>0</v>
      </c>
      <c r="T985" s="249">
        <v>0</v>
      </c>
      <c r="U985" s="258">
        <v>0</v>
      </c>
      <c r="V985" s="276" t="s">
        <v>235</v>
      </c>
      <c r="W985" s="258">
        <v>550</v>
      </c>
      <c r="X985" s="258">
        <v>3990875.76</v>
      </c>
      <c r="Y985" s="275">
        <v>0</v>
      </c>
      <c r="Z985" s="275">
        <v>0</v>
      </c>
      <c r="AA985" s="275">
        <v>0</v>
      </c>
      <c r="AB985" s="275">
        <v>0</v>
      </c>
      <c r="AC985" s="275">
        <v>0</v>
      </c>
      <c r="AD985" s="275">
        <v>0</v>
      </c>
      <c r="AE985" s="275">
        <v>0</v>
      </c>
      <c r="AF985" s="275">
        <v>0</v>
      </c>
      <c r="AG985" s="275">
        <v>0</v>
      </c>
      <c r="AH985" s="275">
        <v>0</v>
      </c>
      <c r="AI985" s="275">
        <v>0</v>
      </c>
      <c r="AJ985" s="275">
        <v>125367.82</v>
      </c>
      <c r="AK985" s="275">
        <v>62683.91</v>
      </c>
      <c r="AL985" s="275">
        <v>0</v>
      </c>
    </row>
    <row r="986" spans="1:38" s="38" customFormat="1" ht="12" hidden="1" customHeight="1" x14ac:dyDescent="0.2">
      <c r="A986" s="249">
        <v>425</v>
      </c>
      <c r="B986" s="250" t="s">
        <v>1253</v>
      </c>
      <c r="C986" s="254">
        <v>21.605734846350924</v>
      </c>
      <c r="D986" s="284">
        <v>1995</v>
      </c>
      <c r="E986" s="277">
        <v>2025</v>
      </c>
      <c r="F986" s="254">
        <v>1230926.8500000001</v>
      </c>
      <c r="G986" s="256">
        <v>6063243.9000000004</v>
      </c>
      <c r="H986" s="258">
        <v>0</v>
      </c>
      <c r="I986" s="256">
        <v>0</v>
      </c>
      <c r="J986" s="256">
        <v>0</v>
      </c>
      <c r="K986" s="256">
        <v>0</v>
      </c>
      <c r="L986" s="256">
        <v>0</v>
      </c>
      <c r="M986" s="256">
        <v>0</v>
      </c>
      <c r="N986" s="258"/>
      <c r="O986" s="258">
        <v>0</v>
      </c>
      <c r="P986" s="258"/>
      <c r="Q986" s="258">
        <v>0</v>
      </c>
      <c r="R986" s="258"/>
      <c r="S986" s="258">
        <v>0</v>
      </c>
      <c r="T986" s="249">
        <v>0</v>
      </c>
      <c r="U986" s="258">
        <v>0</v>
      </c>
      <c r="V986" s="276" t="s">
        <v>235</v>
      </c>
      <c r="W986" s="258">
        <v>798</v>
      </c>
      <c r="X986" s="258">
        <v>5790397.9199999999</v>
      </c>
      <c r="Y986" s="275">
        <v>0</v>
      </c>
      <c r="Z986" s="275">
        <v>0</v>
      </c>
      <c r="AA986" s="275">
        <v>0</v>
      </c>
      <c r="AB986" s="275">
        <v>0</v>
      </c>
      <c r="AC986" s="275">
        <v>0</v>
      </c>
      <c r="AD986" s="275">
        <v>0</v>
      </c>
      <c r="AE986" s="275">
        <v>0</v>
      </c>
      <c r="AF986" s="275">
        <v>0</v>
      </c>
      <c r="AG986" s="275">
        <v>0</v>
      </c>
      <c r="AH986" s="275">
        <v>0</v>
      </c>
      <c r="AI986" s="275">
        <v>0</v>
      </c>
      <c r="AJ986" s="275">
        <v>181897.32</v>
      </c>
      <c r="AK986" s="275">
        <v>90948.66</v>
      </c>
      <c r="AL986" s="275">
        <v>0</v>
      </c>
    </row>
    <row r="987" spans="1:38" s="38" customFormat="1" ht="12" hidden="1" customHeight="1" x14ac:dyDescent="0.2">
      <c r="A987" s="249">
        <v>426</v>
      </c>
      <c r="B987" s="250" t="s">
        <v>1254</v>
      </c>
      <c r="C987" s="254">
        <v>23.978149121782142</v>
      </c>
      <c r="D987" s="284">
        <v>1994</v>
      </c>
      <c r="E987" s="277">
        <v>2025</v>
      </c>
      <c r="F987" s="254">
        <v>1137748.42</v>
      </c>
      <c r="G987" s="256">
        <v>6063243.9000000004</v>
      </c>
      <c r="H987" s="258">
        <v>0</v>
      </c>
      <c r="I987" s="256">
        <v>0</v>
      </c>
      <c r="J987" s="256">
        <v>0</v>
      </c>
      <c r="K987" s="256">
        <v>0</v>
      </c>
      <c r="L987" s="256">
        <v>0</v>
      </c>
      <c r="M987" s="256">
        <v>0</v>
      </c>
      <c r="N987" s="258"/>
      <c r="O987" s="258">
        <v>0</v>
      </c>
      <c r="P987" s="258"/>
      <c r="Q987" s="258">
        <v>0</v>
      </c>
      <c r="R987" s="258"/>
      <c r="S987" s="258">
        <v>0</v>
      </c>
      <c r="T987" s="249">
        <v>0</v>
      </c>
      <c r="U987" s="258">
        <v>0</v>
      </c>
      <c r="V987" s="276" t="s">
        <v>235</v>
      </c>
      <c r="W987" s="258">
        <v>798</v>
      </c>
      <c r="X987" s="258">
        <v>5790397.9199999999</v>
      </c>
      <c r="Y987" s="275">
        <v>0</v>
      </c>
      <c r="Z987" s="275">
        <v>0</v>
      </c>
      <c r="AA987" s="275">
        <v>0</v>
      </c>
      <c r="AB987" s="275">
        <v>0</v>
      </c>
      <c r="AC987" s="275">
        <v>0</v>
      </c>
      <c r="AD987" s="275">
        <v>0</v>
      </c>
      <c r="AE987" s="275">
        <v>0</v>
      </c>
      <c r="AF987" s="275">
        <v>0</v>
      </c>
      <c r="AG987" s="275">
        <v>0</v>
      </c>
      <c r="AH987" s="275">
        <v>0</v>
      </c>
      <c r="AI987" s="275">
        <v>0</v>
      </c>
      <c r="AJ987" s="275">
        <v>181897.32</v>
      </c>
      <c r="AK987" s="275">
        <v>90948.66</v>
      </c>
      <c r="AL987" s="275">
        <v>0</v>
      </c>
    </row>
    <row r="988" spans="1:38" s="38" customFormat="1" ht="12" hidden="1" customHeight="1" x14ac:dyDescent="0.2">
      <c r="A988" s="249">
        <v>427</v>
      </c>
      <c r="B988" s="250" t="s">
        <v>1255</v>
      </c>
      <c r="C988" s="254">
        <v>17.628047203299143</v>
      </c>
      <c r="D988" s="284">
        <v>1994</v>
      </c>
      <c r="E988" s="277">
        <v>2025</v>
      </c>
      <c r="F988" s="254">
        <v>833642.51</v>
      </c>
      <c r="G988" s="256">
        <v>3535176</v>
      </c>
      <c r="H988" s="258">
        <v>0</v>
      </c>
      <c r="I988" s="256">
        <v>0</v>
      </c>
      <c r="J988" s="256">
        <v>0</v>
      </c>
      <c r="K988" s="256">
        <v>0</v>
      </c>
      <c r="L988" s="256">
        <v>0</v>
      </c>
      <c r="M988" s="256">
        <v>0</v>
      </c>
      <c r="N988" s="258"/>
      <c r="O988" s="258">
        <v>0</v>
      </c>
      <c r="P988" s="258"/>
      <c r="Q988" s="258">
        <v>0</v>
      </c>
      <c r="R988" s="258"/>
      <c r="S988" s="258">
        <v>0</v>
      </c>
      <c r="T988" s="249">
        <v>0</v>
      </c>
      <c r="U988" s="258">
        <v>0</v>
      </c>
      <c r="V988" s="276" t="s">
        <v>234</v>
      </c>
      <c r="W988" s="258">
        <v>400</v>
      </c>
      <c r="X988" s="258">
        <v>3376093.08</v>
      </c>
      <c r="Y988" s="275">
        <v>0</v>
      </c>
      <c r="Z988" s="275">
        <v>0</v>
      </c>
      <c r="AA988" s="275">
        <v>0</v>
      </c>
      <c r="AB988" s="275">
        <v>0</v>
      </c>
      <c r="AC988" s="275">
        <v>0</v>
      </c>
      <c r="AD988" s="275">
        <v>0</v>
      </c>
      <c r="AE988" s="275">
        <v>0</v>
      </c>
      <c r="AF988" s="275">
        <v>0</v>
      </c>
      <c r="AG988" s="275">
        <v>0</v>
      </c>
      <c r="AH988" s="275">
        <v>0</v>
      </c>
      <c r="AI988" s="275">
        <v>0</v>
      </c>
      <c r="AJ988" s="275">
        <v>106055.28</v>
      </c>
      <c r="AK988" s="275">
        <v>53027.64</v>
      </c>
      <c r="AL988" s="275">
        <v>0</v>
      </c>
    </row>
    <row r="989" spans="1:38" s="38" customFormat="1" ht="12" hidden="1" customHeight="1" x14ac:dyDescent="0.2">
      <c r="A989" s="249">
        <v>428</v>
      </c>
      <c r="B989" s="250" t="s">
        <v>1256</v>
      </c>
      <c r="C989" s="254">
        <v>70.59511754456507</v>
      </c>
      <c r="D989" s="284">
        <v>1956</v>
      </c>
      <c r="E989" s="277">
        <v>2025</v>
      </c>
      <c r="F989" s="254">
        <v>208119.84</v>
      </c>
      <c r="G989" s="256">
        <v>2841670.7</v>
      </c>
      <c r="H989" s="258">
        <v>0</v>
      </c>
      <c r="I989" s="256">
        <v>0</v>
      </c>
      <c r="J989" s="256">
        <v>0</v>
      </c>
      <c r="K989" s="256">
        <v>0</v>
      </c>
      <c r="L989" s="256">
        <v>0</v>
      </c>
      <c r="M989" s="256">
        <v>0</v>
      </c>
      <c r="N989" s="258"/>
      <c r="O989" s="258">
        <v>0</v>
      </c>
      <c r="P989" s="258"/>
      <c r="Q989" s="258">
        <v>0</v>
      </c>
      <c r="R989" s="258"/>
      <c r="S989" s="258">
        <v>0</v>
      </c>
      <c r="T989" s="249">
        <v>0</v>
      </c>
      <c r="U989" s="258">
        <v>0</v>
      </c>
      <c r="V989" s="276" t="s">
        <v>235</v>
      </c>
      <c r="W989" s="258">
        <v>374</v>
      </c>
      <c r="X989" s="258">
        <v>2713795.52</v>
      </c>
      <c r="Y989" s="275">
        <v>0</v>
      </c>
      <c r="Z989" s="275">
        <v>0</v>
      </c>
      <c r="AA989" s="275">
        <v>0</v>
      </c>
      <c r="AB989" s="275">
        <v>0</v>
      </c>
      <c r="AC989" s="275">
        <v>0</v>
      </c>
      <c r="AD989" s="275">
        <v>0</v>
      </c>
      <c r="AE989" s="275">
        <v>0</v>
      </c>
      <c r="AF989" s="275">
        <v>0</v>
      </c>
      <c r="AG989" s="275">
        <v>0</v>
      </c>
      <c r="AH989" s="275">
        <v>0</v>
      </c>
      <c r="AI989" s="275">
        <v>0</v>
      </c>
      <c r="AJ989" s="275">
        <v>85250.12</v>
      </c>
      <c r="AK989" s="275">
        <v>42625.06</v>
      </c>
      <c r="AL989" s="275">
        <v>0</v>
      </c>
    </row>
    <row r="990" spans="1:38" s="38" customFormat="1" ht="12" hidden="1" customHeight="1" x14ac:dyDescent="0.2">
      <c r="A990" s="249">
        <v>429</v>
      </c>
      <c r="B990" s="250" t="s">
        <v>1257</v>
      </c>
      <c r="C990" s="254">
        <v>72.30384354585297</v>
      </c>
      <c r="D990" s="284">
        <v>1956</v>
      </c>
      <c r="E990" s="277">
        <v>2025</v>
      </c>
      <c r="F990" s="254">
        <v>203363.46</v>
      </c>
      <c r="G990" s="256">
        <v>2826474.6</v>
      </c>
      <c r="H990" s="258">
        <v>0</v>
      </c>
      <c r="I990" s="256">
        <v>0</v>
      </c>
      <c r="J990" s="256">
        <v>0</v>
      </c>
      <c r="K990" s="256">
        <v>0</v>
      </c>
      <c r="L990" s="256">
        <v>0</v>
      </c>
      <c r="M990" s="256">
        <v>0</v>
      </c>
      <c r="N990" s="258"/>
      <c r="O990" s="258">
        <v>0</v>
      </c>
      <c r="P990" s="258"/>
      <c r="Q990" s="258">
        <v>0</v>
      </c>
      <c r="R990" s="258"/>
      <c r="S990" s="258">
        <v>0</v>
      </c>
      <c r="T990" s="249">
        <v>0</v>
      </c>
      <c r="U990" s="258">
        <v>0</v>
      </c>
      <c r="V990" s="276" t="s">
        <v>235</v>
      </c>
      <c r="W990" s="258">
        <v>372</v>
      </c>
      <c r="X990" s="258">
        <v>2699283.24</v>
      </c>
      <c r="Y990" s="275">
        <v>0</v>
      </c>
      <c r="Z990" s="275">
        <v>0</v>
      </c>
      <c r="AA990" s="275">
        <v>0</v>
      </c>
      <c r="AB990" s="275">
        <v>0</v>
      </c>
      <c r="AC990" s="275">
        <v>0</v>
      </c>
      <c r="AD990" s="275">
        <v>0</v>
      </c>
      <c r="AE990" s="275">
        <v>0</v>
      </c>
      <c r="AF990" s="275">
        <v>0</v>
      </c>
      <c r="AG990" s="275">
        <v>0</v>
      </c>
      <c r="AH990" s="275">
        <v>0</v>
      </c>
      <c r="AI990" s="275">
        <v>0</v>
      </c>
      <c r="AJ990" s="275">
        <v>84794.240000000005</v>
      </c>
      <c r="AK990" s="275">
        <v>42397.120000000003</v>
      </c>
      <c r="AL990" s="275">
        <v>0</v>
      </c>
    </row>
    <row r="991" spans="1:38" s="38" customFormat="1" ht="12" hidden="1" customHeight="1" x14ac:dyDescent="0.2">
      <c r="A991" s="249">
        <v>430</v>
      </c>
      <c r="B991" s="250" t="s">
        <v>1258</v>
      </c>
      <c r="C991" s="254">
        <v>74.617400088933351</v>
      </c>
      <c r="D991" s="284">
        <v>1958</v>
      </c>
      <c r="E991" s="277">
        <v>2025</v>
      </c>
      <c r="F991" s="254">
        <v>187179.61</v>
      </c>
      <c r="G991" s="256">
        <v>2872062.9</v>
      </c>
      <c r="H991" s="258">
        <v>0</v>
      </c>
      <c r="I991" s="256">
        <v>0</v>
      </c>
      <c r="J991" s="256">
        <v>0</v>
      </c>
      <c r="K991" s="256">
        <v>0</v>
      </c>
      <c r="L991" s="256">
        <v>0</v>
      </c>
      <c r="M991" s="256">
        <v>0</v>
      </c>
      <c r="N991" s="258"/>
      <c r="O991" s="258">
        <v>0</v>
      </c>
      <c r="P991" s="258"/>
      <c r="Q991" s="258">
        <v>0</v>
      </c>
      <c r="R991" s="258"/>
      <c r="S991" s="258">
        <v>0</v>
      </c>
      <c r="T991" s="249">
        <v>0</v>
      </c>
      <c r="U991" s="258">
        <v>0</v>
      </c>
      <c r="V991" s="276" t="s">
        <v>235</v>
      </c>
      <c r="W991" s="258">
        <v>378</v>
      </c>
      <c r="X991" s="258">
        <v>2742820.07</v>
      </c>
      <c r="Y991" s="275">
        <v>0</v>
      </c>
      <c r="Z991" s="275">
        <v>0</v>
      </c>
      <c r="AA991" s="275">
        <v>0</v>
      </c>
      <c r="AB991" s="275">
        <v>0</v>
      </c>
      <c r="AC991" s="275">
        <v>0</v>
      </c>
      <c r="AD991" s="275">
        <v>0</v>
      </c>
      <c r="AE991" s="275">
        <v>0</v>
      </c>
      <c r="AF991" s="275">
        <v>0</v>
      </c>
      <c r="AG991" s="275">
        <v>0</v>
      </c>
      <c r="AH991" s="275">
        <v>0</v>
      </c>
      <c r="AI991" s="275">
        <v>0</v>
      </c>
      <c r="AJ991" s="275">
        <v>86161.89</v>
      </c>
      <c r="AK991" s="275">
        <v>43080.94</v>
      </c>
      <c r="AL991" s="275">
        <v>0</v>
      </c>
    </row>
    <row r="992" spans="1:38" s="38" customFormat="1" ht="12" hidden="1" customHeight="1" x14ac:dyDescent="0.2">
      <c r="A992" s="249">
        <v>431</v>
      </c>
      <c r="B992" s="250" t="s">
        <v>1259</v>
      </c>
      <c r="C992" s="254">
        <v>74.279758949151599</v>
      </c>
      <c r="D992" s="284">
        <v>1958</v>
      </c>
      <c r="E992" s="277">
        <v>2025</v>
      </c>
      <c r="F992" s="254">
        <v>197323.06</v>
      </c>
      <c r="G992" s="256">
        <v>2872062.9</v>
      </c>
      <c r="H992" s="258">
        <v>0</v>
      </c>
      <c r="I992" s="256">
        <v>0</v>
      </c>
      <c r="J992" s="256">
        <v>0</v>
      </c>
      <c r="K992" s="256">
        <v>0</v>
      </c>
      <c r="L992" s="256">
        <v>0</v>
      </c>
      <c r="M992" s="256">
        <v>0</v>
      </c>
      <c r="N992" s="258"/>
      <c r="O992" s="258">
        <v>0</v>
      </c>
      <c r="P992" s="258"/>
      <c r="Q992" s="258">
        <v>0</v>
      </c>
      <c r="R992" s="258"/>
      <c r="S992" s="258">
        <v>0</v>
      </c>
      <c r="T992" s="249">
        <v>0</v>
      </c>
      <c r="U992" s="258">
        <v>0</v>
      </c>
      <c r="V992" s="276" t="s">
        <v>235</v>
      </c>
      <c r="W992" s="258">
        <v>378</v>
      </c>
      <c r="X992" s="258">
        <v>2742820.07</v>
      </c>
      <c r="Y992" s="275">
        <v>0</v>
      </c>
      <c r="Z992" s="275">
        <v>0</v>
      </c>
      <c r="AA992" s="275">
        <v>0</v>
      </c>
      <c r="AB992" s="275">
        <v>0</v>
      </c>
      <c r="AC992" s="275">
        <v>0</v>
      </c>
      <c r="AD992" s="275">
        <v>0</v>
      </c>
      <c r="AE992" s="275">
        <v>0</v>
      </c>
      <c r="AF992" s="275">
        <v>0</v>
      </c>
      <c r="AG992" s="275">
        <v>0</v>
      </c>
      <c r="AH992" s="275">
        <v>0</v>
      </c>
      <c r="AI992" s="275">
        <v>0</v>
      </c>
      <c r="AJ992" s="275">
        <v>86161.89</v>
      </c>
      <c r="AK992" s="275">
        <v>43080.94</v>
      </c>
      <c r="AL992" s="275">
        <v>0</v>
      </c>
    </row>
    <row r="993" spans="1:38" s="38" customFormat="1" ht="12" hidden="1" customHeight="1" x14ac:dyDescent="0.2">
      <c r="A993" s="249">
        <v>432</v>
      </c>
      <c r="B993" s="250" t="s">
        <v>1260</v>
      </c>
      <c r="C993" s="254">
        <v>25.559260548625215</v>
      </c>
      <c r="D993" s="284">
        <v>1972</v>
      </c>
      <c r="E993" s="277">
        <v>2025</v>
      </c>
      <c r="F993" s="254">
        <v>1704105.2</v>
      </c>
      <c r="G993" s="256">
        <v>9633354.5999999996</v>
      </c>
      <c r="H993" s="258">
        <v>0</v>
      </c>
      <c r="I993" s="256">
        <v>0</v>
      </c>
      <c r="J993" s="256">
        <v>0</v>
      </c>
      <c r="K993" s="256">
        <v>0</v>
      </c>
      <c r="L993" s="256">
        <v>0</v>
      </c>
      <c r="M993" s="256">
        <v>0</v>
      </c>
      <c r="N993" s="258"/>
      <c r="O993" s="258">
        <v>0</v>
      </c>
      <c r="P993" s="258"/>
      <c r="Q993" s="258">
        <v>0</v>
      </c>
      <c r="R993" s="258"/>
      <c r="S993" s="258">
        <v>0</v>
      </c>
      <c r="T993" s="249">
        <v>0</v>
      </c>
      <c r="U993" s="258">
        <v>0</v>
      </c>
      <c r="V993" s="276" t="s">
        <v>234</v>
      </c>
      <c r="W993" s="258">
        <v>1090</v>
      </c>
      <c r="X993" s="258">
        <v>9199853.6400000006</v>
      </c>
      <c r="Y993" s="275">
        <v>0</v>
      </c>
      <c r="Z993" s="275">
        <v>0</v>
      </c>
      <c r="AA993" s="275">
        <v>0</v>
      </c>
      <c r="AB993" s="275">
        <v>0</v>
      </c>
      <c r="AC993" s="275">
        <v>0</v>
      </c>
      <c r="AD993" s="275">
        <v>0</v>
      </c>
      <c r="AE993" s="275">
        <v>0</v>
      </c>
      <c r="AF993" s="275">
        <v>0</v>
      </c>
      <c r="AG993" s="275">
        <v>0</v>
      </c>
      <c r="AH993" s="275">
        <v>0</v>
      </c>
      <c r="AI993" s="275">
        <v>0</v>
      </c>
      <c r="AJ993" s="275">
        <v>289000.64</v>
      </c>
      <c r="AK993" s="275">
        <v>144500.32</v>
      </c>
      <c r="AL993" s="275">
        <v>0</v>
      </c>
    </row>
    <row r="994" spans="1:38" s="38" customFormat="1" ht="12" hidden="1" customHeight="1" x14ac:dyDescent="0.2">
      <c r="A994" s="249">
        <v>433</v>
      </c>
      <c r="B994" s="250" t="s">
        <v>1261</v>
      </c>
      <c r="C994" s="254">
        <v>57.570655109489046</v>
      </c>
      <c r="D994" s="284">
        <v>1966</v>
      </c>
      <c r="E994" s="277">
        <v>2025</v>
      </c>
      <c r="F994" s="254">
        <v>236218.41</v>
      </c>
      <c r="G994" s="256">
        <v>3075603.12</v>
      </c>
      <c r="H994" s="258">
        <v>0</v>
      </c>
      <c r="I994" s="256">
        <v>0</v>
      </c>
      <c r="J994" s="256">
        <v>0</v>
      </c>
      <c r="K994" s="256">
        <v>0</v>
      </c>
      <c r="L994" s="256">
        <v>0</v>
      </c>
      <c r="M994" s="256">
        <v>0</v>
      </c>
      <c r="N994" s="258"/>
      <c r="O994" s="258">
        <v>0</v>
      </c>
      <c r="P994" s="258"/>
      <c r="Q994" s="258">
        <v>0</v>
      </c>
      <c r="R994" s="258"/>
      <c r="S994" s="258">
        <v>0</v>
      </c>
      <c r="T994" s="249">
        <v>0</v>
      </c>
      <c r="U994" s="258">
        <v>0</v>
      </c>
      <c r="V994" s="276" t="s">
        <v>234</v>
      </c>
      <c r="W994" s="258">
        <v>348</v>
      </c>
      <c r="X994" s="258">
        <v>2937200.98</v>
      </c>
      <c r="Y994" s="275">
        <v>0</v>
      </c>
      <c r="Z994" s="275">
        <v>0</v>
      </c>
      <c r="AA994" s="275">
        <v>0</v>
      </c>
      <c r="AB994" s="275">
        <v>0</v>
      </c>
      <c r="AC994" s="275">
        <v>0</v>
      </c>
      <c r="AD994" s="275">
        <v>0</v>
      </c>
      <c r="AE994" s="275">
        <v>0</v>
      </c>
      <c r="AF994" s="275">
        <v>0</v>
      </c>
      <c r="AG994" s="275">
        <v>0</v>
      </c>
      <c r="AH994" s="275">
        <v>0</v>
      </c>
      <c r="AI994" s="275">
        <v>0</v>
      </c>
      <c r="AJ994" s="275">
        <v>92268.09</v>
      </c>
      <c r="AK994" s="275">
        <v>46134.05</v>
      </c>
      <c r="AL994" s="275">
        <v>0</v>
      </c>
    </row>
    <row r="995" spans="1:38" s="38" customFormat="1" ht="12" hidden="1" customHeight="1" x14ac:dyDescent="0.2">
      <c r="A995" s="249">
        <v>434</v>
      </c>
      <c r="B995" s="250" t="s">
        <v>1262</v>
      </c>
      <c r="C995" s="254">
        <v>28.715664626880233</v>
      </c>
      <c r="D995" s="284">
        <v>1970</v>
      </c>
      <c r="E995" s="277">
        <v>2025</v>
      </c>
      <c r="F995" s="254">
        <v>1282520.8500000001</v>
      </c>
      <c r="G995" s="256">
        <v>8053933.0099999998</v>
      </c>
      <c r="H995" s="258">
        <v>0</v>
      </c>
      <c r="I995" s="256">
        <v>0</v>
      </c>
      <c r="J995" s="256">
        <v>0</v>
      </c>
      <c r="K995" s="256">
        <v>0</v>
      </c>
      <c r="L995" s="256">
        <v>0</v>
      </c>
      <c r="M995" s="256">
        <v>0</v>
      </c>
      <c r="N995" s="258"/>
      <c r="O995" s="258">
        <v>0</v>
      </c>
      <c r="P995" s="258"/>
      <c r="Q995" s="258">
        <v>0</v>
      </c>
      <c r="R995" s="258"/>
      <c r="S995" s="258">
        <v>0</v>
      </c>
      <c r="T995" s="249">
        <v>0</v>
      </c>
      <c r="U995" s="258">
        <v>0</v>
      </c>
      <c r="V995" s="276" t="s">
        <v>235</v>
      </c>
      <c r="W995" s="258">
        <v>1060</v>
      </c>
      <c r="X995" s="258">
        <v>7691506.0199999996</v>
      </c>
      <c r="Y995" s="275">
        <v>0</v>
      </c>
      <c r="Z995" s="275">
        <v>0</v>
      </c>
      <c r="AA995" s="275">
        <v>0</v>
      </c>
      <c r="AB995" s="275">
        <v>0</v>
      </c>
      <c r="AC995" s="275">
        <v>0</v>
      </c>
      <c r="AD995" s="275">
        <v>0</v>
      </c>
      <c r="AE995" s="275">
        <v>0</v>
      </c>
      <c r="AF995" s="275">
        <v>0</v>
      </c>
      <c r="AG995" s="275">
        <v>0</v>
      </c>
      <c r="AH995" s="275">
        <v>0</v>
      </c>
      <c r="AI995" s="275">
        <v>0</v>
      </c>
      <c r="AJ995" s="275">
        <v>241617.99</v>
      </c>
      <c r="AK995" s="275">
        <v>120809</v>
      </c>
      <c r="AL995" s="275">
        <v>0</v>
      </c>
    </row>
    <row r="996" spans="1:38" s="38" customFormat="1" ht="12" hidden="1" customHeight="1" x14ac:dyDescent="0.2">
      <c r="A996" s="249">
        <v>435</v>
      </c>
      <c r="B996" s="250" t="s">
        <v>1263</v>
      </c>
      <c r="C996" s="254">
        <v>27.705083158271623</v>
      </c>
      <c r="D996" s="284">
        <v>1970</v>
      </c>
      <c r="E996" s="277">
        <v>2025</v>
      </c>
      <c r="F996" s="254">
        <v>1773341.24</v>
      </c>
      <c r="G996" s="256">
        <v>10517148.6</v>
      </c>
      <c r="H996" s="258">
        <v>0</v>
      </c>
      <c r="I996" s="256">
        <v>0</v>
      </c>
      <c r="J996" s="256">
        <v>0</v>
      </c>
      <c r="K996" s="256">
        <v>0</v>
      </c>
      <c r="L996" s="256">
        <v>0</v>
      </c>
      <c r="M996" s="256">
        <v>0</v>
      </c>
      <c r="N996" s="258"/>
      <c r="O996" s="258">
        <v>0</v>
      </c>
      <c r="P996" s="258"/>
      <c r="Q996" s="258">
        <v>0</v>
      </c>
      <c r="R996" s="258"/>
      <c r="S996" s="258">
        <v>0</v>
      </c>
      <c r="T996" s="249">
        <v>0</v>
      </c>
      <c r="U996" s="258">
        <v>0</v>
      </c>
      <c r="V996" s="276" t="s">
        <v>234</v>
      </c>
      <c r="W996" s="258">
        <v>1190</v>
      </c>
      <c r="X996" s="258">
        <v>10043876.91</v>
      </c>
      <c r="Y996" s="275">
        <v>0</v>
      </c>
      <c r="Z996" s="275">
        <v>0</v>
      </c>
      <c r="AA996" s="275">
        <v>0</v>
      </c>
      <c r="AB996" s="275">
        <v>0</v>
      </c>
      <c r="AC996" s="275">
        <v>0</v>
      </c>
      <c r="AD996" s="275">
        <v>0</v>
      </c>
      <c r="AE996" s="275">
        <v>0</v>
      </c>
      <c r="AF996" s="275">
        <v>0</v>
      </c>
      <c r="AG996" s="275">
        <v>0</v>
      </c>
      <c r="AH996" s="275">
        <v>0</v>
      </c>
      <c r="AI996" s="275">
        <v>0</v>
      </c>
      <c r="AJ996" s="275">
        <v>315514.46000000002</v>
      </c>
      <c r="AK996" s="275">
        <v>157757.23000000001</v>
      </c>
      <c r="AL996" s="275">
        <v>0</v>
      </c>
    </row>
    <row r="997" spans="1:38" s="38" customFormat="1" ht="12" hidden="1" customHeight="1" x14ac:dyDescent="0.2">
      <c r="A997" s="249">
        <v>436</v>
      </c>
      <c r="B997" s="250" t="s">
        <v>1265</v>
      </c>
      <c r="C997" s="254">
        <v>29.034820500037174</v>
      </c>
      <c r="D997" s="284">
        <v>1991</v>
      </c>
      <c r="E997" s="277">
        <v>2025</v>
      </c>
      <c r="F997" s="254">
        <v>1341470.6599999999</v>
      </c>
      <c r="G997" s="256">
        <v>7980659.8200000003</v>
      </c>
      <c r="H997" s="258">
        <v>0</v>
      </c>
      <c r="I997" s="256">
        <v>0</v>
      </c>
      <c r="J997" s="256">
        <v>0</v>
      </c>
      <c r="K997" s="256">
        <v>0</v>
      </c>
      <c r="L997" s="256">
        <v>0</v>
      </c>
      <c r="M997" s="256">
        <v>0</v>
      </c>
      <c r="N997" s="258"/>
      <c r="O997" s="258">
        <v>0</v>
      </c>
      <c r="P997" s="258"/>
      <c r="Q997" s="258">
        <v>0</v>
      </c>
      <c r="R997" s="258"/>
      <c r="S997" s="258">
        <v>0</v>
      </c>
      <c r="T997" s="249">
        <v>0</v>
      </c>
      <c r="U997" s="258">
        <v>0</v>
      </c>
      <c r="V997" s="276" t="s">
        <v>234</v>
      </c>
      <c r="W997" s="258">
        <v>903</v>
      </c>
      <c r="X997" s="258">
        <v>7621530.1299999999</v>
      </c>
      <c r="Y997" s="275">
        <v>0</v>
      </c>
      <c r="Z997" s="275">
        <v>0</v>
      </c>
      <c r="AA997" s="275">
        <v>0</v>
      </c>
      <c r="AB997" s="275">
        <v>0</v>
      </c>
      <c r="AC997" s="275">
        <v>0</v>
      </c>
      <c r="AD997" s="275">
        <v>0</v>
      </c>
      <c r="AE997" s="275">
        <v>0</v>
      </c>
      <c r="AF997" s="275">
        <v>0</v>
      </c>
      <c r="AG997" s="275">
        <v>0</v>
      </c>
      <c r="AH997" s="275">
        <v>0</v>
      </c>
      <c r="AI997" s="275">
        <v>0</v>
      </c>
      <c r="AJ997" s="275">
        <v>239419.79</v>
      </c>
      <c r="AK997" s="275">
        <v>119709.9</v>
      </c>
      <c r="AL997" s="275">
        <v>0</v>
      </c>
    </row>
    <row r="998" spans="1:38" s="38" customFormat="1" ht="12" hidden="1" customHeight="1" x14ac:dyDescent="0.2">
      <c r="A998" s="249">
        <v>437</v>
      </c>
      <c r="B998" s="250" t="s">
        <v>1266</v>
      </c>
      <c r="C998" s="254">
        <v>28.925592797422855</v>
      </c>
      <c r="D998" s="284">
        <v>1984</v>
      </c>
      <c r="E998" s="277">
        <v>2025</v>
      </c>
      <c r="F998" s="254">
        <v>302576.28999999998</v>
      </c>
      <c r="G998" s="256">
        <v>1855967.4</v>
      </c>
      <c r="H998" s="258">
        <v>0</v>
      </c>
      <c r="I998" s="256">
        <v>0</v>
      </c>
      <c r="J998" s="256">
        <v>0</v>
      </c>
      <c r="K998" s="256">
        <v>0</v>
      </c>
      <c r="L998" s="256">
        <v>0</v>
      </c>
      <c r="M998" s="256">
        <v>0</v>
      </c>
      <c r="N998" s="258"/>
      <c r="O998" s="258">
        <v>0</v>
      </c>
      <c r="P998" s="258"/>
      <c r="Q998" s="258">
        <v>0</v>
      </c>
      <c r="R998" s="258"/>
      <c r="S998" s="258">
        <v>0</v>
      </c>
      <c r="T998" s="249">
        <v>0</v>
      </c>
      <c r="U998" s="258">
        <v>0</v>
      </c>
      <c r="V998" s="276" t="s">
        <v>234</v>
      </c>
      <c r="W998" s="258">
        <v>210</v>
      </c>
      <c r="X998" s="258">
        <v>1772448.87</v>
      </c>
      <c r="Y998" s="275">
        <v>0</v>
      </c>
      <c r="Z998" s="275">
        <v>0</v>
      </c>
      <c r="AA998" s="275">
        <v>0</v>
      </c>
      <c r="AB998" s="275">
        <v>0</v>
      </c>
      <c r="AC998" s="275">
        <v>0</v>
      </c>
      <c r="AD998" s="275">
        <v>0</v>
      </c>
      <c r="AE998" s="275">
        <v>0</v>
      </c>
      <c r="AF998" s="275">
        <v>0</v>
      </c>
      <c r="AG998" s="275">
        <v>0</v>
      </c>
      <c r="AH998" s="275">
        <v>0</v>
      </c>
      <c r="AI998" s="275">
        <v>0</v>
      </c>
      <c r="AJ998" s="275">
        <v>55679.02</v>
      </c>
      <c r="AK998" s="275">
        <v>27839.51</v>
      </c>
      <c r="AL998" s="275">
        <v>0</v>
      </c>
    </row>
    <row r="999" spans="1:38" s="38" customFormat="1" ht="12" hidden="1" customHeight="1" x14ac:dyDescent="0.2">
      <c r="A999" s="249">
        <v>438</v>
      </c>
      <c r="B999" s="250" t="s">
        <v>1267</v>
      </c>
      <c r="C999" s="254">
        <v>29.070809440984494</v>
      </c>
      <c r="D999" s="284">
        <v>1984</v>
      </c>
      <c r="E999" s="277">
        <v>2025</v>
      </c>
      <c r="F999" s="254">
        <v>301580.28999999998</v>
      </c>
      <c r="G999" s="256">
        <v>1855967.4</v>
      </c>
      <c r="H999" s="258">
        <v>0</v>
      </c>
      <c r="I999" s="256">
        <v>0</v>
      </c>
      <c r="J999" s="256">
        <v>0</v>
      </c>
      <c r="K999" s="256">
        <v>0</v>
      </c>
      <c r="L999" s="256">
        <v>0</v>
      </c>
      <c r="M999" s="256">
        <v>0</v>
      </c>
      <c r="N999" s="258"/>
      <c r="O999" s="258">
        <v>0</v>
      </c>
      <c r="P999" s="258"/>
      <c r="Q999" s="258">
        <v>0</v>
      </c>
      <c r="R999" s="258"/>
      <c r="S999" s="258">
        <v>0</v>
      </c>
      <c r="T999" s="249">
        <v>0</v>
      </c>
      <c r="U999" s="258">
        <v>0</v>
      </c>
      <c r="V999" s="276" t="s">
        <v>234</v>
      </c>
      <c r="W999" s="258">
        <v>210</v>
      </c>
      <c r="X999" s="258">
        <v>1772448.87</v>
      </c>
      <c r="Y999" s="275">
        <v>0</v>
      </c>
      <c r="Z999" s="275">
        <v>0</v>
      </c>
      <c r="AA999" s="275">
        <v>0</v>
      </c>
      <c r="AB999" s="275">
        <v>0</v>
      </c>
      <c r="AC999" s="275">
        <v>0</v>
      </c>
      <c r="AD999" s="275">
        <v>0</v>
      </c>
      <c r="AE999" s="275">
        <v>0</v>
      </c>
      <c r="AF999" s="275">
        <v>0</v>
      </c>
      <c r="AG999" s="275">
        <v>0</v>
      </c>
      <c r="AH999" s="275">
        <v>0</v>
      </c>
      <c r="AI999" s="275">
        <v>0</v>
      </c>
      <c r="AJ999" s="275">
        <v>55679.02</v>
      </c>
      <c r="AK999" s="275">
        <v>27839.51</v>
      </c>
      <c r="AL999" s="275">
        <v>0</v>
      </c>
    </row>
    <row r="1000" spans="1:38" s="38" customFormat="1" ht="12" hidden="1" customHeight="1" x14ac:dyDescent="0.2">
      <c r="A1000" s="249">
        <v>439</v>
      </c>
      <c r="B1000" s="250" t="s">
        <v>1268</v>
      </c>
      <c r="C1000" s="254">
        <v>59.194880360501287</v>
      </c>
      <c r="D1000" s="284">
        <v>1984</v>
      </c>
      <c r="E1000" s="277">
        <v>2025</v>
      </c>
      <c r="F1000" s="254">
        <v>444612.74</v>
      </c>
      <c r="G1000" s="256">
        <v>3623555.4</v>
      </c>
      <c r="H1000" s="258">
        <v>0</v>
      </c>
      <c r="I1000" s="256">
        <v>0</v>
      </c>
      <c r="J1000" s="256">
        <v>0</v>
      </c>
      <c r="K1000" s="256">
        <v>0</v>
      </c>
      <c r="L1000" s="256">
        <v>0</v>
      </c>
      <c r="M1000" s="256">
        <v>0</v>
      </c>
      <c r="N1000" s="258"/>
      <c r="O1000" s="258">
        <v>0</v>
      </c>
      <c r="P1000" s="258"/>
      <c r="Q1000" s="258">
        <v>0</v>
      </c>
      <c r="R1000" s="258"/>
      <c r="S1000" s="258">
        <v>0</v>
      </c>
      <c r="T1000" s="249">
        <v>0</v>
      </c>
      <c r="U1000" s="258">
        <v>0</v>
      </c>
      <c r="V1000" s="276" t="s">
        <v>234</v>
      </c>
      <c r="W1000" s="258">
        <v>410</v>
      </c>
      <c r="X1000" s="258">
        <v>3460495.41</v>
      </c>
      <c r="Y1000" s="275">
        <v>0</v>
      </c>
      <c r="Z1000" s="275">
        <v>0</v>
      </c>
      <c r="AA1000" s="275">
        <v>0</v>
      </c>
      <c r="AB1000" s="275">
        <v>0</v>
      </c>
      <c r="AC1000" s="275">
        <v>0</v>
      </c>
      <c r="AD1000" s="275">
        <v>0</v>
      </c>
      <c r="AE1000" s="275">
        <v>0</v>
      </c>
      <c r="AF1000" s="275">
        <v>0</v>
      </c>
      <c r="AG1000" s="275">
        <v>0</v>
      </c>
      <c r="AH1000" s="275">
        <v>0</v>
      </c>
      <c r="AI1000" s="275">
        <v>0</v>
      </c>
      <c r="AJ1000" s="275">
        <v>108706.66</v>
      </c>
      <c r="AK1000" s="275">
        <v>54353.33</v>
      </c>
      <c r="AL1000" s="275">
        <v>0</v>
      </c>
    </row>
    <row r="1001" spans="1:38" s="38" customFormat="1" ht="12" hidden="1" customHeight="1" x14ac:dyDescent="0.2">
      <c r="A1001" s="249">
        <v>440</v>
      </c>
      <c r="B1001" s="250" t="s">
        <v>1269</v>
      </c>
      <c r="C1001" s="254">
        <v>37.60493264248705</v>
      </c>
      <c r="D1001" s="284">
        <v>1986</v>
      </c>
      <c r="E1001" s="277">
        <v>2025</v>
      </c>
      <c r="F1001" s="254">
        <v>419027.65</v>
      </c>
      <c r="G1001" s="256">
        <v>3358417.21</v>
      </c>
      <c r="H1001" s="258">
        <v>0</v>
      </c>
      <c r="I1001" s="256">
        <v>0</v>
      </c>
      <c r="J1001" s="256">
        <v>0</v>
      </c>
      <c r="K1001" s="256">
        <v>0</v>
      </c>
      <c r="L1001" s="256">
        <v>0</v>
      </c>
      <c r="M1001" s="256">
        <v>0</v>
      </c>
      <c r="N1001" s="258"/>
      <c r="O1001" s="258">
        <v>0</v>
      </c>
      <c r="P1001" s="258"/>
      <c r="Q1001" s="258">
        <v>0</v>
      </c>
      <c r="R1001" s="258"/>
      <c r="S1001" s="258">
        <v>0</v>
      </c>
      <c r="T1001" s="249">
        <v>0</v>
      </c>
      <c r="U1001" s="258">
        <v>0</v>
      </c>
      <c r="V1001" s="276" t="s">
        <v>234</v>
      </c>
      <c r="W1001" s="258">
        <v>380</v>
      </c>
      <c r="X1001" s="258">
        <v>3207288.43</v>
      </c>
      <c r="Y1001" s="275">
        <v>0</v>
      </c>
      <c r="Z1001" s="275">
        <v>0</v>
      </c>
      <c r="AA1001" s="275">
        <v>0</v>
      </c>
      <c r="AB1001" s="275">
        <v>0</v>
      </c>
      <c r="AC1001" s="275">
        <v>0</v>
      </c>
      <c r="AD1001" s="275">
        <v>0</v>
      </c>
      <c r="AE1001" s="275">
        <v>0</v>
      </c>
      <c r="AF1001" s="275">
        <v>0</v>
      </c>
      <c r="AG1001" s="275">
        <v>0</v>
      </c>
      <c r="AH1001" s="275">
        <v>0</v>
      </c>
      <c r="AI1001" s="275">
        <v>0</v>
      </c>
      <c r="AJ1001" s="275">
        <v>100752.52</v>
      </c>
      <c r="AK1001" s="275">
        <v>50376.26</v>
      </c>
      <c r="AL1001" s="275">
        <v>0</v>
      </c>
    </row>
    <row r="1002" spans="1:38" s="38" customFormat="1" ht="12" hidden="1" customHeight="1" x14ac:dyDescent="0.2">
      <c r="A1002" s="249">
        <v>441</v>
      </c>
      <c r="B1002" s="250" t="s">
        <v>1270</v>
      </c>
      <c r="C1002" s="254">
        <v>29.473937376867312</v>
      </c>
      <c r="D1002" s="284">
        <v>1986</v>
      </c>
      <c r="E1002" s="277">
        <v>2025</v>
      </c>
      <c r="F1002" s="254">
        <v>297364.59999999998</v>
      </c>
      <c r="G1002" s="256">
        <v>1838291.52</v>
      </c>
      <c r="H1002" s="258">
        <v>0</v>
      </c>
      <c r="I1002" s="256">
        <v>0</v>
      </c>
      <c r="J1002" s="256">
        <v>0</v>
      </c>
      <c r="K1002" s="256">
        <v>0</v>
      </c>
      <c r="L1002" s="256">
        <v>0</v>
      </c>
      <c r="M1002" s="256">
        <v>0</v>
      </c>
      <c r="N1002" s="258"/>
      <c r="O1002" s="258">
        <v>0</v>
      </c>
      <c r="P1002" s="258"/>
      <c r="Q1002" s="258">
        <v>0</v>
      </c>
      <c r="R1002" s="258"/>
      <c r="S1002" s="258">
        <v>0</v>
      </c>
      <c r="T1002" s="249">
        <v>0</v>
      </c>
      <c r="U1002" s="258">
        <v>0</v>
      </c>
      <c r="V1002" s="276" t="s">
        <v>234</v>
      </c>
      <c r="W1002" s="258">
        <v>208</v>
      </c>
      <c r="X1002" s="258">
        <v>1755568.4</v>
      </c>
      <c r="Y1002" s="275">
        <v>0</v>
      </c>
      <c r="Z1002" s="275">
        <v>0</v>
      </c>
      <c r="AA1002" s="275">
        <v>0</v>
      </c>
      <c r="AB1002" s="275">
        <v>0</v>
      </c>
      <c r="AC1002" s="275">
        <v>0</v>
      </c>
      <c r="AD1002" s="275">
        <v>0</v>
      </c>
      <c r="AE1002" s="275">
        <v>0</v>
      </c>
      <c r="AF1002" s="275">
        <v>0</v>
      </c>
      <c r="AG1002" s="275">
        <v>0</v>
      </c>
      <c r="AH1002" s="275">
        <v>0</v>
      </c>
      <c r="AI1002" s="275">
        <v>0</v>
      </c>
      <c r="AJ1002" s="275">
        <v>55148.75</v>
      </c>
      <c r="AK1002" s="275">
        <v>27574.37</v>
      </c>
      <c r="AL1002" s="275">
        <v>0</v>
      </c>
    </row>
    <row r="1003" spans="1:38" s="38" customFormat="1" ht="12" hidden="1" customHeight="1" x14ac:dyDescent="0.2">
      <c r="A1003" s="249">
        <v>442</v>
      </c>
      <c r="B1003" s="250" t="s">
        <v>1271</v>
      </c>
      <c r="C1003" s="254">
        <v>34.094438867735853</v>
      </c>
      <c r="D1003" s="284">
        <v>1986</v>
      </c>
      <c r="E1003" s="277">
        <v>2025</v>
      </c>
      <c r="F1003" s="254">
        <v>295098.95</v>
      </c>
      <c r="G1003" s="256">
        <v>2068077.96</v>
      </c>
      <c r="H1003" s="258">
        <v>0</v>
      </c>
      <c r="I1003" s="256">
        <v>0</v>
      </c>
      <c r="J1003" s="256">
        <v>0</v>
      </c>
      <c r="K1003" s="256">
        <v>0</v>
      </c>
      <c r="L1003" s="256">
        <v>0</v>
      </c>
      <c r="M1003" s="256">
        <v>0</v>
      </c>
      <c r="N1003" s="258"/>
      <c r="O1003" s="258">
        <v>0</v>
      </c>
      <c r="P1003" s="258"/>
      <c r="Q1003" s="258">
        <v>0</v>
      </c>
      <c r="R1003" s="258"/>
      <c r="S1003" s="258">
        <v>0</v>
      </c>
      <c r="T1003" s="249">
        <v>0</v>
      </c>
      <c r="U1003" s="258">
        <v>0</v>
      </c>
      <c r="V1003" s="276" t="s">
        <v>234</v>
      </c>
      <c r="W1003" s="258">
        <v>234</v>
      </c>
      <c r="X1003" s="258">
        <v>1975014.45</v>
      </c>
      <c r="Y1003" s="275">
        <v>0</v>
      </c>
      <c r="Z1003" s="275">
        <v>0</v>
      </c>
      <c r="AA1003" s="275">
        <v>0</v>
      </c>
      <c r="AB1003" s="275">
        <v>0</v>
      </c>
      <c r="AC1003" s="275">
        <v>0</v>
      </c>
      <c r="AD1003" s="275">
        <v>0</v>
      </c>
      <c r="AE1003" s="275">
        <v>0</v>
      </c>
      <c r="AF1003" s="275">
        <v>0</v>
      </c>
      <c r="AG1003" s="275">
        <v>0</v>
      </c>
      <c r="AH1003" s="275">
        <v>0</v>
      </c>
      <c r="AI1003" s="275">
        <v>0</v>
      </c>
      <c r="AJ1003" s="275">
        <v>62042.34</v>
      </c>
      <c r="AK1003" s="275">
        <v>31021.17</v>
      </c>
      <c r="AL1003" s="275">
        <v>0</v>
      </c>
    </row>
    <row r="1004" spans="1:38" s="38" customFormat="1" ht="12" hidden="1" customHeight="1" x14ac:dyDescent="0.2">
      <c r="A1004" s="249">
        <v>443</v>
      </c>
      <c r="B1004" s="250" t="s">
        <v>1272</v>
      </c>
      <c r="C1004" s="254">
        <v>22.502871213837903</v>
      </c>
      <c r="D1004" s="284">
        <v>1987</v>
      </c>
      <c r="E1004" s="277">
        <v>2025</v>
      </c>
      <c r="F1004" s="254">
        <v>375227.78</v>
      </c>
      <c r="G1004" s="256">
        <v>1864805.34</v>
      </c>
      <c r="H1004" s="258">
        <v>0</v>
      </c>
      <c r="I1004" s="256">
        <v>0</v>
      </c>
      <c r="J1004" s="256">
        <v>0</v>
      </c>
      <c r="K1004" s="256">
        <v>0</v>
      </c>
      <c r="L1004" s="256">
        <v>0</v>
      </c>
      <c r="M1004" s="256">
        <v>0</v>
      </c>
      <c r="N1004" s="258"/>
      <c r="O1004" s="258">
        <v>0</v>
      </c>
      <c r="P1004" s="258"/>
      <c r="Q1004" s="258">
        <v>0</v>
      </c>
      <c r="R1004" s="258"/>
      <c r="S1004" s="258">
        <v>0</v>
      </c>
      <c r="T1004" s="249">
        <v>0</v>
      </c>
      <c r="U1004" s="258">
        <v>0</v>
      </c>
      <c r="V1004" s="276" t="s">
        <v>234</v>
      </c>
      <c r="W1004" s="258">
        <v>211</v>
      </c>
      <c r="X1004" s="258">
        <v>1780889.1</v>
      </c>
      <c r="Y1004" s="275">
        <v>0</v>
      </c>
      <c r="Z1004" s="275">
        <v>0</v>
      </c>
      <c r="AA1004" s="275">
        <v>0</v>
      </c>
      <c r="AB1004" s="275">
        <v>0</v>
      </c>
      <c r="AC1004" s="275">
        <v>0</v>
      </c>
      <c r="AD1004" s="275">
        <v>0</v>
      </c>
      <c r="AE1004" s="275">
        <v>0</v>
      </c>
      <c r="AF1004" s="275">
        <v>0</v>
      </c>
      <c r="AG1004" s="275">
        <v>0</v>
      </c>
      <c r="AH1004" s="275">
        <v>0</v>
      </c>
      <c r="AI1004" s="275">
        <v>0</v>
      </c>
      <c r="AJ1004" s="275">
        <v>55944.160000000003</v>
      </c>
      <c r="AK1004" s="275">
        <v>27972.080000000002</v>
      </c>
      <c r="AL1004" s="275">
        <v>0</v>
      </c>
    </row>
    <row r="1005" spans="1:38" s="38" customFormat="1" ht="12" hidden="1" customHeight="1" x14ac:dyDescent="0.2">
      <c r="A1005" s="249">
        <v>444</v>
      </c>
      <c r="B1005" s="250" t="s">
        <v>1273</v>
      </c>
      <c r="C1005" s="254">
        <v>39.259301459896463</v>
      </c>
      <c r="D1005" s="284">
        <v>1987</v>
      </c>
      <c r="E1005" s="277">
        <v>2025</v>
      </c>
      <c r="F1005" s="254">
        <v>272908.89</v>
      </c>
      <c r="G1005" s="256">
        <v>2297864.4</v>
      </c>
      <c r="H1005" s="258">
        <v>0</v>
      </c>
      <c r="I1005" s="256">
        <v>0</v>
      </c>
      <c r="J1005" s="256">
        <v>0</v>
      </c>
      <c r="K1005" s="256">
        <v>0</v>
      </c>
      <c r="L1005" s="256">
        <v>0</v>
      </c>
      <c r="M1005" s="256">
        <v>0</v>
      </c>
      <c r="N1005" s="258"/>
      <c r="O1005" s="258">
        <v>0</v>
      </c>
      <c r="P1005" s="258"/>
      <c r="Q1005" s="258">
        <v>0</v>
      </c>
      <c r="R1005" s="258"/>
      <c r="S1005" s="258">
        <v>0</v>
      </c>
      <c r="T1005" s="249">
        <v>0</v>
      </c>
      <c r="U1005" s="258">
        <v>0</v>
      </c>
      <c r="V1005" s="276" t="s">
        <v>234</v>
      </c>
      <c r="W1005" s="258">
        <v>260</v>
      </c>
      <c r="X1005" s="258">
        <v>2194460.5</v>
      </c>
      <c r="Y1005" s="275">
        <v>0</v>
      </c>
      <c r="Z1005" s="275">
        <v>0</v>
      </c>
      <c r="AA1005" s="275">
        <v>0</v>
      </c>
      <c r="AB1005" s="275">
        <v>0</v>
      </c>
      <c r="AC1005" s="275">
        <v>0</v>
      </c>
      <c r="AD1005" s="275">
        <v>0</v>
      </c>
      <c r="AE1005" s="275">
        <v>0</v>
      </c>
      <c r="AF1005" s="275">
        <v>0</v>
      </c>
      <c r="AG1005" s="275">
        <v>0</v>
      </c>
      <c r="AH1005" s="275">
        <v>0</v>
      </c>
      <c r="AI1005" s="275">
        <v>0</v>
      </c>
      <c r="AJ1005" s="275">
        <v>68935.929999999993</v>
      </c>
      <c r="AK1005" s="275">
        <v>34467.97</v>
      </c>
      <c r="AL1005" s="275">
        <v>0</v>
      </c>
    </row>
    <row r="1006" spans="1:38" s="38" customFormat="1" ht="12" hidden="1" customHeight="1" x14ac:dyDescent="0.2">
      <c r="A1006" s="249">
        <v>445</v>
      </c>
      <c r="B1006" s="250" t="s">
        <v>1274</v>
      </c>
      <c r="C1006" s="254">
        <v>29.784517316898274</v>
      </c>
      <c r="D1006" s="284">
        <v>1987</v>
      </c>
      <c r="E1006" s="277">
        <v>2025</v>
      </c>
      <c r="F1006" s="254">
        <v>274985.96000000002</v>
      </c>
      <c r="G1006" s="256">
        <v>1811777.7</v>
      </c>
      <c r="H1006" s="258">
        <v>0</v>
      </c>
      <c r="I1006" s="256">
        <v>0</v>
      </c>
      <c r="J1006" s="256">
        <v>0</v>
      </c>
      <c r="K1006" s="256">
        <v>0</v>
      </c>
      <c r="L1006" s="256">
        <v>0</v>
      </c>
      <c r="M1006" s="256">
        <v>0</v>
      </c>
      <c r="N1006" s="258"/>
      <c r="O1006" s="258">
        <v>0</v>
      </c>
      <c r="P1006" s="258"/>
      <c r="Q1006" s="258">
        <v>0</v>
      </c>
      <c r="R1006" s="258"/>
      <c r="S1006" s="258">
        <v>0</v>
      </c>
      <c r="T1006" s="249">
        <v>0</v>
      </c>
      <c r="U1006" s="258">
        <v>0</v>
      </c>
      <c r="V1006" s="276" t="s">
        <v>234</v>
      </c>
      <c r="W1006" s="258">
        <v>205</v>
      </c>
      <c r="X1006" s="258">
        <v>1730247.7</v>
      </c>
      <c r="Y1006" s="275">
        <v>0</v>
      </c>
      <c r="Z1006" s="275">
        <v>0</v>
      </c>
      <c r="AA1006" s="275">
        <v>0</v>
      </c>
      <c r="AB1006" s="275">
        <v>0</v>
      </c>
      <c r="AC1006" s="275">
        <v>0</v>
      </c>
      <c r="AD1006" s="275">
        <v>0</v>
      </c>
      <c r="AE1006" s="275">
        <v>0</v>
      </c>
      <c r="AF1006" s="275">
        <v>0</v>
      </c>
      <c r="AG1006" s="275">
        <v>0</v>
      </c>
      <c r="AH1006" s="275">
        <v>0</v>
      </c>
      <c r="AI1006" s="275">
        <v>0</v>
      </c>
      <c r="AJ1006" s="275">
        <v>54353.33</v>
      </c>
      <c r="AK1006" s="275">
        <v>27176.67</v>
      </c>
      <c r="AL1006" s="275">
        <v>0</v>
      </c>
    </row>
    <row r="1007" spans="1:38" s="38" customFormat="1" ht="12" hidden="1" customHeight="1" x14ac:dyDescent="0.2">
      <c r="A1007" s="249">
        <v>446</v>
      </c>
      <c r="B1007" s="250" t="s">
        <v>1275</v>
      </c>
      <c r="C1007" s="254">
        <v>39.95649404216315</v>
      </c>
      <c r="D1007" s="284">
        <v>1988</v>
      </c>
      <c r="E1007" s="277">
        <v>2025</v>
      </c>
      <c r="F1007" s="254">
        <v>440703.18</v>
      </c>
      <c r="G1007" s="256">
        <v>3579365.7</v>
      </c>
      <c r="H1007" s="258">
        <v>0</v>
      </c>
      <c r="I1007" s="256">
        <v>0</v>
      </c>
      <c r="J1007" s="256">
        <v>0</v>
      </c>
      <c r="K1007" s="256">
        <v>0</v>
      </c>
      <c r="L1007" s="256">
        <v>0</v>
      </c>
      <c r="M1007" s="256">
        <v>0</v>
      </c>
      <c r="N1007" s="258"/>
      <c r="O1007" s="258">
        <v>0</v>
      </c>
      <c r="P1007" s="258"/>
      <c r="Q1007" s="258">
        <v>0</v>
      </c>
      <c r="R1007" s="258"/>
      <c r="S1007" s="258">
        <v>0</v>
      </c>
      <c r="T1007" s="249">
        <v>0</v>
      </c>
      <c r="U1007" s="258">
        <v>0</v>
      </c>
      <c r="V1007" s="276" t="s">
        <v>234</v>
      </c>
      <c r="W1007" s="258">
        <v>405</v>
      </c>
      <c r="X1007" s="258">
        <v>3418294.24</v>
      </c>
      <c r="Y1007" s="275">
        <v>0</v>
      </c>
      <c r="Z1007" s="275">
        <v>0</v>
      </c>
      <c r="AA1007" s="275">
        <v>0</v>
      </c>
      <c r="AB1007" s="275">
        <v>0</v>
      </c>
      <c r="AC1007" s="275">
        <v>0</v>
      </c>
      <c r="AD1007" s="275">
        <v>0</v>
      </c>
      <c r="AE1007" s="275">
        <v>0</v>
      </c>
      <c r="AF1007" s="275">
        <v>0</v>
      </c>
      <c r="AG1007" s="275">
        <v>0</v>
      </c>
      <c r="AH1007" s="275">
        <v>0</v>
      </c>
      <c r="AI1007" s="275">
        <v>0</v>
      </c>
      <c r="AJ1007" s="275">
        <v>107380.97</v>
      </c>
      <c r="AK1007" s="275">
        <v>53690.49</v>
      </c>
      <c r="AL1007" s="275">
        <v>0</v>
      </c>
    </row>
    <row r="1008" spans="1:38" s="38" customFormat="1" ht="12" hidden="1" customHeight="1" x14ac:dyDescent="0.2">
      <c r="A1008" s="249">
        <v>447</v>
      </c>
      <c r="B1008" s="250" t="s">
        <v>1276</v>
      </c>
      <c r="C1008" s="254">
        <v>20.876943037465828</v>
      </c>
      <c r="D1008" s="284">
        <v>1990</v>
      </c>
      <c r="E1008" s="277">
        <v>2025</v>
      </c>
      <c r="F1008" s="254">
        <v>842575.04</v>
      </c>
      <c r="G1008" s="256">
        <v>3958584.05</v>
      </c>
      <c r="H1008" s="258">
        <v>0</v>
      </c>
      <c r="I1008" s="256">
        <v>0</v>
      </c>
      <c r="J1008" s="256">
        <v>0</v>
      </c>
      <c r="K1008" s="256">
        <v>0</v>
      </c>
      <c r="L1008" s="256">
        <v>0</v>
      </c>
      <c r="M1008" s="256">
        <v>0</v>
      </c>
      <c r="N1008" s="258"/>
      <c r="O1008" s="258">
        <v>0</v>
      </c>
      <c r="P1008" s="258"/>
      <c r="Q1008" s="258">
        <v>0</v>
      </c>
      <c r="R1008" s="258"/>
      <c r="S1008" s="258">
        <v>0</v>
      </c>
      <c r="T1008" s="249">
        <v>0</v>
      </c>
      <c r="U1008" s="258">
        <v>0</v>
      </c>
      <c r="V1008" s="276" t="s">
        <v>235</v>
      </c>
      <c r="W1008" s="258">
        <v>521</v>
      </c>
      <c r="X1008" s="258">
        <v>3780447.77</v>
      </c>
      <c r="Y1008" s="275">
        <v>0</v>
      </c>
      <c r="Z1008" s="275">
        <v>0</v>
      </c>
      <c r="AA1008" s="275">
        <v>0</v>
      </c>
      <c r="AB1008" s="275">
        <v>0</v>
      </c>
      <c r="AC1008" s="275">
        <v>0</v>
      </c>
      <c r="AD1008" s="275">
        <v>0</v>
      </c>
      <c r="AE1008" s="275">
        <v>0</v>
      </c>
      <c r="AF1008" s="275">
        <v>0</v>
      </c>
      <c r="AG1008" s="275">
        <v>0</v>
      </c>
      <c r="AH1008" s="275">
        <v>0</v>
      </c>
      <c r="AI1008" s="275">
        <v>0</v>
      </c>
      <c r="AJ1008" s="275">
        <v>118757.52</v>
      </c>
      <c r="AK1008" s="275">
        <v>59378.76</v>
      </c>
      <c r="AL1008" s="275">
        <v>0</v>
      </c>
    </row>
    <row r="1009" spans="1:38" s="38" customFormat="1" ht="12" hidden="1" customHeight="1" x14ac:dyDescent="0.2">
      <c r="A1009" s="249">
        <v>448</v>
      </c>
      <c r="B1009" s="250" t="s">
        <v>1277</v>
      </c>
      <c r="C1009" s="254">
        <v>20.722462224885959</v>
      </c>
      <c r="D1009" s="284">
        <v>1990</v>
      </c>
      <c r="E1009" s="277">
        <v>2025</v>
      </c>
      <c r="F1009" s="254">
        <v>846795.51</v>
      </c>
      <c r="G1009" s="256">
        <v>3958584.05</v>
      </c>
      <c r="H1009" s="258">
        <v>0</v>
      </c>
      <c r="I1009" s="256">
        <v>0</v>
      </c>
      <c r="J1009" s="256">
        <v>0</v>
      </c>
      <c r="K1009" s="256">
        <v>0</v>
      </c>
      <c r="L1009" s="256">
        <v>0</v>
      </c>
      <c r="M1009" s="256">
        <v>0</v>
      </c>
      <c r="N1009" s="258"/>
      <c r="O1009" s="258">
        <v>0</v>
      </c>
      <c r="P1009" s="258"/>
      <c r="Q1009" s="258">
        <v>0</v>
      </c>
      <c r="R1009" s="258"/>
      <c r="S1009" s="258">
        <v>0</v>
      </c>
      <c r="T1009" s="249">
        <v>0</v>
      </c>
      <c r="U1009" s="258">
        <v>0</v>
      </c>
      <c r="V1009" s="276" t="s">
        <v>235</v>
      </c>
      <c r="W1009" s="258">
        <v>521</v>
      </c>
      <c r="X1009" s="258">
        <v>3780447.77</v>
      </c>
      <c r="Y1009" s="275">
        <v>0</v>
      </c>
      <c r="Z1009" s="275">
        <v>0</v>
      </c>
      <c r="AA1009" s="275">
        <v>0</v>
      </c>
      <c r="AB1009" s="275">
        <v>0</v>
      </c>
      <c r="AC1009" s="275">
        <v>0</v>
      </c>
      <c r="AD1009" s="275">
        <v>0</v>
      </c>
      <c r="AE1009" s="275">
        <v>0</v>
      </c>
      <c r="AF1009" s="275">
        <v>0</v>
      </c>
      <c r="AG1009" s="275">
        <v>0</v>
      </c>
      <c r="AH1009" s="275">
        <v>0</v>
      </c>
      <c r="AI1009" s="275">
        <v>0</v>
      </c>
      <c r="AJ1009" s="275">
        <v>118757.52</v>
      </c>
      <c r="AK1009" s="275">
        <v>59378.76</v>
      </c>
      <c r="AL1009" s="275">
        <v>0</v>
      </c>
    </row>
    <row r="1010" spans="1:38" s="38" customFormat="1" ht="12" hidden="1" customHeight="1" x14ac:dyDescent="0.2">
      <c r="A1010" s="249">
        <v>449</v>
      </c>
      <c r="B1010" s="250" t="s">
        <v>1278</v>
      </c>
      <c r="C1010" s="254">
        <v>37.965226987909269</v>
      </c>
      <c r="D1010" s="284">
        <v>1993</v>
      </c>
      <c r="E1010" s="277">
        <v>2025</v>
      </c>
      <c r="F1010" s="254">
        <v>559027.14</v>
      </c>
      <c r="G1010" s="256">
        <v>4860867.01</v>
      </c>
      <c r="H1010" s="258">
        <v>0</v>
      </c>
      <c r="I1010" s="256">
        <v>0</v>
      </c>
      <c r="J1010" s="256">
        <v>0</v>
      </c>
      <c r="K1010" s="256">
        <v>0</v>
      </c>
      <c r="L1010" s="256">
        <v>0</v>
      </c>
      <c r="M1010" s="256">
        <v>0</v>
      </c>
      <c r="N1010" s="258"/>
      <c r="O1010" s="258">
        <v>0</v>
      </c>
      <c r="P1010" s="258"/>
      <c r="Q1010" s="258">
        <v>0</v>
      </c>
      <c r="R1010" s="258"/>
      <c r="S1010" s="258">
        <v>0</v>
      </c>
      <c r="T1010" s="249">
        <v>0</v>
      </c>
      <c r="U1010" s="258">
        <v>0</v>
      </c>
      <c r="V1010" s="276" t="s">
        <v>234</v>
      </c>
      <c r="W1010" s="258">
        <v>550</v>
      </c>
      <c r="X1010" s="258">
        <v>4642127.99</v>
      </c>
      <c r="Y1010" s="275">
        <v>0</v>
      </c>
      <c r="Z1010" s="275">
        <v>0</v>
      </c>
      <c r="AA1010" s="275">
        <v>0</v>
      </c>
      <c r="AB1010" s="275">
        <v>0</v>
      </c>
      <c r="AC1010" s="275">
        <v>0</v>
      </c>
      <c r="AD1010" s="275">
        <v>0</v>
      </c>
      <c r="AE1010" s="275">
        <v>0</v>
      </c>
      <c r="AF1010" s="275">
        <v>0</v>
      </c>
      <c r="AG1010" s="275">
        <v>0</v>
      </c>
      <c r="AH1010" s="275">
        <v>0</v>
      </c>
      <c r="AI1010" s="275">
        <v>0</v>
      </c>
      <c r="AJ1010" s="275">
        <v>145826.01</v>
      </c>
      <c r="AK1010" s="275">
        <v>72913.009999999995</v>
      </c>
      <c r="AL1010" s="275">
        <v>0</v>
      </c>
    </row>
    <row r="1011" spans="1:38" s="38" customFormat="1" ht="12" hidden="1" customHeight="1" x14ac:dyDescent="0.2">
      <c r="A1011" s="249">
        <v>450</v>
      </c>
      <c r="B1011" s="250" t="s">
        <v>1279</v>
      </c>
      <c r="C1011" s="254">
        <v>67.604698248081107</v>
      </c>
      <c r="D1011" s="284">
        <v>1988</v>
      </c>
      <c r="E1011" s="277">
        <v>2025</v>
      </c>
      <c r="F1011" s="254">
        <v>580554.75</v>
      </c>
      <c r="G1011" s="256">
        <v>7503411.0599999996</v>
      </c>
      <c r="H1011" s="258">
        <v>0</v>
      </c>
      <c r="I1011" s="256">
        <v>0</v>
      </c>
      <c r="J1011" s="256">
        <v>0</v>
      </c>
      <c r="K1011" s="256">
        <v>0</v>
      </c>
      <c r="L1011" s="256">
        <v>0</v>
      </c>
      <c r="M1011" s="256">
        <v>0</v>
      </c>
      <c r="N1011" s="258"/>
      <c r="O1011" s="258">
        <v>0</v>
      </c>
      <c r="P1011" s="258"/>
      <c r="Q1011" s="258">
        <v>0</v>
      </c>
      <c r="R1011" s="258"/>
      <c r="S1011" s="258">
        <v>0</v>
      </c>
      <c r="T1011" s="249">
        <v>0</v>
      </c>
      <c r="U1011" s="258">
        <v>0</v>
      </c>
      <c r="V1011" s="276" t="s">
        <v>234</v>
      </c>
      <c r="W1011" s="258">
        <v>849</v>
      </c>
      <c r="X1011" s="258">
        <v>7165757.5599999996</v>
      </c>
      <c r="Y1011" s="275">
        <v>0</v>
      </c>
      <c r="Z1011" s="275">
        <v>0</v>
      </c>
      <c r="AA1011" s="275">
        <v>0</v>
      </c>
      <c r="AB1011" s="275">
        <v>0</v>
      </c>
      <c r="AC1011" s="275">
        <v>0</v>
      </c>
      <c r="AD1011" s="275">
        <v>0</v>
      </c>
      <c r="AE1011" s="275">
        <v>0</v>
      </c>
      <c r="AF1011" s="275">
        <v>0</v>
      </c>
      <c r="AG1011" s="275">
        <v>0</v>
      </c>
      <c r="AH1011" s="275">
        <v>0</v>
      </c>
      <c r="AI1011" s="275">
        <v>0</v>
      </c>
      <c r="AJ1011" s="275">
        <v>225102.33</v>
      </c>
      <c r="AK1011" s="275">
        <v>112551.17</v>
      </c>
      <c r="AL1011" s="275">
        <v>0</v>
      </c>
    </row>
    <row r="1012" spans="1:38" s="38" customFormat="1" ht="12" hidden="1" customHeight="1" x14ac:dyDescent="0.2">
      <c r="A1012" s="249">
        <v>451</v>
      </c>
      <c r="B1012" s="250" t="s">
        <v>830</v>
      </c>
      <c r="C1012" s="254">
        <v>26.136719787092485</v>
      </c>
      <c r="D1012" s="263">
        <v>1993</v>
      </c>
      <c r="E1012" s="277">
        <v>2025</v>
      </c>
      <c r="F1012" s="254">
        <v>1048986.71</v>
      </c>
      <c r="G1012" s="256">
        <v>5959422.9400000004</v>
      </c>
      <c r="H1012" s="258">
        <v>0</v>
      </c>
      <c r="I1012" s="256">
        <v>0</v>
      </c>
      <c r="J1012" s="256">
        <v>0</v>
      </c>
      <c r="K1012" s="256">
        <v>0</v>
      </c>
      <c r="L1012" s="256">
        <v>0</v>
      </c>
      <c r="M1012" s="256">
        <v>0</v>
      </c>
      <c r="N1012" s="258"/>
      <c r="O1012" s="258">
        <v>0</v>
      </c>
      <c r="P1012" s="258"/>
      <c r="Q1012" s="258">
        <v>0</v>
      </c>
      <c r="R1012" s="258"/>
      <c r="S1012" s="258">
        <v>0</v>
      </c>
      <c r="T1012" s="249">
        <v>0</v>
      </c>
      <c r="U1012" s="258">
        <v>0</v>
      </c>
      <c r="V1012" s="276" t="s">
        <v>234</v>
      </c>
      <c r="W1012" s="258">
        <v>674.3</v>
      </c>
      <c r="X1012" s="258">
        <v>5691248.9100000001</v>
      </c>
      <c r="Y1012" s="275">
        <v>0</v>
      </c>
      <c r="Z1012" s="275">
        <v>0</v>
      </c>
      <c r="AA1012" s="275">
        <v>0</v>
      </c>
      <c r="AB1012" s="275">
        <v>0</v>
      </c>
      <c r="AC1012" s="275">
        <v>0</v>
      </c>
      <c r="AD1012" s="275">
        <v>0</v>
      </c>
      <c r="AE1012" s="275">
        <v>0</v>
      </c>
      <c r="AF1012" s="275">
        <v>0</v>
      </c>
      <c r="AG1012" s="275">
        <v>0</v>
      </c>
      <c r="AH1012" s="275">
        <v>0</v>
      </c>
      <c r="AI1012" s="275">
        <v>0</v>
      </c>
      <c r="AJ1012" s="275">
        <v>178782.69</v>
      </c>
      <c r="AK1012" s="275">
        <v>89391.34</v>
      </c>
      <c r="AL1012" s="275">
        <v>0</v>
      </c>
    </row>
    <row r="1013" spans="1:38" s="38" customFormat="1" ht="12" hidden="1" customHeight="1" x14ac:dyDescent="0.2">
      <c r="A1013" s="249">
        <v>452</v>
      </c>
      <c r="B1013" s="250" t="s">
        <v>833</v>
      </c>
      <c r="C1013" s="254">
        <v>4.0808743509397543</v>
      </c>
      <c r="D1013" s="263">
        <v>1999</v>
      </c>
      <c r="E1013" s="277">
        <v>2025</v>
      </c>
      <c r="F1013" s="254">
        <v>6004978.3799999999</v>
      </c>
      <c r="G1013" s="256">
        <v>11128719.6</v>
      </c>
      <c r="H1013" s="258">
        <v>0</v>
      </c>
      <c r="I1013" s="256">
        <v>0</v>
      </c>
      <c r="J1013" s="256">
        <v>0</v>
      </c>
      <c r="K1013" s="256">
        <v>0</v>
      </c>
      <c r="L1013" s="256">
        <v>0</v>
      </c>
      <c r="M1013" s="256">
        <v>0</v>
      </c>
      <c r="N1013" s="258"/>
      <c r="O1013" s="258">
        <v>0</v>
      </c>
      <c r="P1013" s="258"/>
      <c r="Q1013" s="258">
        <v>0</v>
      </c>
      <c r="R1013" s="258"/>
      <c r="S1013" s="258">
        <v>0</v>
      </c>
      <c r="T1013" s="249">
        <v>4</v>
      </c>
      <c r="U1013" s="258">
        <v>10627927.220000001</v>
      </c>
      <c r="V1013" s="276"/>
      <c r="W1013" s="258">
        <v>0</v>
      </c>
      <c r="X1013" s="258">
        <v>0</v>
      </c>
      <c r="Y1013" s="275">
        <v>0</v>
      </c>
      <c r="Z1013" s="275">
        <v>0</v>
      </c>
      <c r="AA1013" s="275">
        <v>0</v>
      </c>
      <c r="AB1013" s="275">
        <v>0</v>
      </c>
      <c r="AC1013" s="275">
        <v>0</v>
      </c>
      <c r="AD1013" s="275">
        <v>0</v>
      </c>
      <c r="AE1013" s="275">
        <v>0</v>
      </c>
      <c r="AF1013" s="275">
        <v>0</v>
      </c>
      <c r="AG1013" s="275">
        <v>0</v>
      </c>
      <c r="AH1013" s="275">
        <v>0</v>
      </c>
      <c r="AI1013" s="275">
        <v>0</v>
      </c>
      <c r="AJ1013" s="275">
        <v>333861.59000000003</v>
      </c>
      <c r="AK1013" s="275">
        <v>166930.79</v>
      </c>
      <c r="AL1013" s="275">
        <v>0</v>
      </c>
    </row>
    <row r="1014" spans="1:38" s="38" customFormat="1" ht="12" hidden="1" customHeight="1" x14ac:dyDescent="0.2">
      <c r="A1014" s="249">
        <v>453</v>
      </c>
      <c r="B1014" s="250" t="s">
        <v>836</v>
      </c>
      <c r="C1014" s="254">
        <v>-0.56097127565983063</v>
      </c>
      <c r="D1014" s="263">
        <v>1990</v>
      </c>
      <c r="E1014" s="277">
        <v>2025</v>
      </c>
      <c r="F1014" s="254">
        <v>3102161.36</v>
      </c>
      <c r="G1014" s="256">
        <v>2782179.9</v>
      </c>
      <c r="H1014" s="258">
        <v>0</v>
      </c>
      <c r="I1014" s="256">
        <v>0</v>
      </c>
      <c r="J1014" s="256">
        <v>0</v>
      </c>
      <c r="K1014" s="256">
        <v>0</v>
      </c>
      <c r="L1014" s="256">
        <v>0</v>
      </c>
      <c r="M1014" s="256">
        <v>0</v>
      </c>
      <c r="N1014" s="258"/>
      <c r="O1014" s="258">
        <v>0</v>
      </c>
      <c r="P1014" s="258"/>
      <c r="Q1014" s="258">
        <v>0</v>
      </c>
      <c r="R1014" s="258"/>
      <c r="S1014" s="258">
        <v>0</v>
      </c>
      <c r="T1014" s="249">
        <v>1</v>
      </c>
      <c r="U1014" s="258">
        <v>2656981.7999999998</v>
      </c>
      <c r="V1014" s="276"/>
      <c r="W1014" s="258">
        <v>0</v>
      </c>
      <c r="X1014" s="258">
        <v>0</v>
      </c>
      <c r="Y1014" s="275">
        <v>0</v>
      </c>
      <c r="Z1014" s="275">
        <v>0</v>
      </c>
      <c r="AA1014" s="275">
        <v>0</v>
      </c>
      <c r="AB1014" s="275">
        <v>0</v>
      </c>
      <c r="AC1014" s="275">
        <v>0</v>
      </c>
      <c r="AD1014" s="275">
        <v>0</v>
      </c>
      <c r="AE1014" s="275">
        <v>0</v>
      </c>
      <c r="AF1014" s="275">
        <v>0</v>
      </c>
      <c r="AG1014" s="275">
        <v>0</v>
      </c>
      <c r="AH1014" s="275">
        <v>0</v>
      </c>
      <c r="AI1014" s="275">
        <v>0</v>
      </c>
      <c r="AJ1014" s="275">
        <v>83465.399999999994</v>
      </c>
      <c r="AK1014" s="275">
        <v>41732.699999999997</v>
      </c>
      <c r="AL1014" s="275">
        <v>0</v>
      </c>
    </row>
    <row r="1015" spans="1:38" s="38" customFormat="1" ht="12" hidden="1" customHeight="1" x14ac:dyDescent="0.2">
      <c r="A1015" s="249">
        <v>454</v>
      </c>
      <c r="B1015" s="250" t="s">
        <v>837</v>
      </c>
      <c r="C1015" s="254">
        <v>6.6407899137595612</v>
      </c>
      <c r="D1015" s="263">
        <v>2000</v>
      </c>
      <c r="E1015" s="277">
        <v>2025</v>
      </c>
      <c r="F1015" s="254">
        <v>502240.49</v>
      </c>
      <c r="G1015" s="256">
        <v>3419398.98</v>
      </c>
      <c r="H1015" s="258">
        <v>0</v>
      </c>
      <c r="I1015" s="256">
        <v>0</v>
      </c>
      <c r="J1015" s="256">
        <v>0</v>
      </c>
      <c r="K1015" s="256">
        <v>0</v>
      </c>
      <c r="L1015" s="256">
        <v>0</v>
      </c>
      <c r="M1015" s="256">
        <v>0</v>
      </c>
      <c r="N1015" s="258"/>
      <c r="O1015" s="258">
        <v>0</v>
      </c>
      <c r="P1015" s="258"/>
      <c r="Q1015" s="258">
        <v>0</v>
      </c>
      <c r="R1015" s="258"/>
      <c r="S1015" s="258">
        <v>0</v>
      </c>
      <c r="T1015" s="249">
        <v>0</v>
      </c>
      <c r="U1015" s="258">
        <v>0</v>
      </c>
      <c r="V1015" s="276" t="s">
        <v>234</v>
      </c>
      <c r="W1015" s="258">
        <v>386.9</v>
      </c>
      <c r="X1015" s="258">
        <v>3265526.03</v>
      </c>
      <c r="Y1015" s="275">
        <v>0</v>
      </c>
      <c r="Z1015" s="275">
        <v>0</v>
      </c>
      <c r="AA1015" s="275">
        <v>0</v>
      </c>
      <c r="AB1015" s="275">
        <v>0</v>
      </c>
      <c r="AC1015" s="275">
        <v>0</v>
      </c>
      <c r="AD1015" s="275">
        <v>0</v>
      </c>
      <c r="AE1015" s="275">
        <v>0</v>
      </c>
      <c r="AF1015" s="275">
        <v>0</v>
      </c>
      <c r="AG1015" s="275">
        <v>0</v>
      </c>
      <c r="AH1015" s="275">
        <v>0</v>
      </c>
      <c r="AI1015" s="275">
        <v>0</v>
      </c>
      <c r="AJ1015" s="275">
        <v>102581.97</v>
      </c>
      <c r="AK1015" s="275">
        <v>51290.98</v>
      </c>
      <c r="AL1015" s="275">
        <v>0</v>
      </c>
    </row>
    <row r="1016" spans="1:38" s="38" customFormat="1" ht="12" hidden="1" customHeight="1" x14ac:dyDescent="0.2">
      <c r="A1016" s="249">
        <v>455</v>
      </c>
      <c r="B1016" s="250" t="s">
        <v>864</v>
      </c>
      <c r="C1016" s="254">
        <v>16.001325374961734</v>
      </c>
      <c r="D1016" s="263">
        <v>1994</v>
      </c>
      <c r="E1016" s="277">
        <v>2025</v>
      </c>
      <c r="F1016" s="254">
        <v>743098.08</v>
      </c>
      <c r="G1016" s="256">
        <v>3252361.92</v>
      </c>
      <c r="H1016" s="258">
        <v>0</v>
      </c>
      <c r="I1016" s="256">
        <v>0</v>
      </c>
      <c r="J1016" s="256">
        <v>0</v>
      </c>
      <c r="K1016" s="256">
        <v>0</v>
      </c>
      <c r="L1016" s="256">
        <v>0</v>
      </c>
      <c r="M1016" s="256">
        <v>0</v>
      </c>
      <c r="N1016" s="258"/>
      <c r="O1016" s="258">
        <v>0</v>
      </c>
      <c r="P1016" s="258"/>
      <c r="Q1016" s="258">
        <v>0</v>
      </c>
      <c r="R1016" s="258"/>
      <c r="S1016" s="258">
        <v>0</v>
      </c>
      <c r="T1016" s="249">
        <v>0</v>
      </c>
      <c r="U1016" s="258">
        <v>0</v>
      </c>
      <c r="V1016" s="276" t="s">
        <v>234</v>
      </c>
      <c r="W1016" s="258">
        <v>368</v>
      </c>
      <c r="X1016" s="258">
        <v>3106005.63</v>
      </c>
      <c r="Y1016" s="275">
        <v>0</v>
      </c>
      <c r="Z1016" s="275">
        <v>0</v>
      </c>
      <c r="AA1016" s="275">
        <v>0</v>
      </c>
      <c r="AB1016" s="275">
        <v>0</v>
      </c>
      <c r="AC1016" s="275">
        <v>0</v>
      </c>
      <c r="AD1016" s="275">
        <v>0</v>
      </c>
      <c r="AE1016" s="275">
        <v>0</v>
      </c>
      <c r="AF1016" s="275">
        <v>0</v>
      </c>
      <c r="AG1016" s="275">
        <v>0</v>
      </c>
      <c r="AH1016" s="275">
        <v>0</v>
      </c>
      <c r="AI1016" s="275">
        <v>0</v>
      </c>
      <c r="AJ1016" s="275">
        <v>97570.86</v>
      </c>
      <c r="AK1016" s="275">
        <v>48785.43</v>
      </c>
      <c r="AL1016" s="275">
        <v>0</v>
      </c>
    </row>
    <row r="1017" spans="1:38" s="38" customFormat="1" ht="12" hidden="1" customHeight="1" x14ac:dyDescent="0.2">
      <c r="A1017" s="249">
        <v>456</v>
      </c>
      <c r="B1017" s="250" t="s">
        <v>867</v>
      </c>
      <c r="C1017" s="254">
        <v>27.982110775089605</v>
      </c>
      <c r="D1017" s="263">
        <v>1992</v>
      </c>
      <c r="E1017" s="277">
        <v>2025</v>
      </c>
      <c r="F1017" s="254">
        <v>862458.6</v>
      </c>
      <c r="G1017" s="256">
        <v>6858241.4400000004</v>
      </c>
      <c r="H1017" s="258">
        <v>0</v>
      </c>
      <c r="I1017" s="256">
        <v>0</v>
      </c>
      <c r="J1017" s="256">
        <v>0</v>
      </c>
      <c r="K1017" s="256">
        <v>0</v>
      </c>
      <c r="L1017" s="256">
        <v>0</v>
      </c>
      <c r="M1017" s="256">
        <v>0</v>
      </c>
      <c r="N1017" s="258"/>
      <c r="O1017" s="258">
        <v>0</v>
      </c>
      <c r="P1017" s="258"/>
      <c r="Q1017" s="258">
        <v>0</v>
      </c>
      <c r="R1017" s="258"/>
      <c r="S1017" s="258">
        <v>0</v>
      </c>
      <c r="T1017" s="249">
        <v>0</v>
      </c>
      <c r="U1017" s="258">
        <v>0</v>
      </c>
      <c r="V1017" s="276" t="s">
        <v>234</v>
      </c>
      <c r="W1017" s="258">
        <v>776</v>
      </c>
      <c r="X1017" s="258">
        <v>6549620.5800000001</v>
      </c>
      <c r="Y1017" s="275">
        <v>0</v>
      </c>
      <c r="Z1017" s="275">
        <v>0</v>
      </c>
      <c r="AA1017" s="275">
        <v>0</v>
      </c>
      <c r="AB1017" s="275">
        <v>0</v>
      </c>
      <c r="AC1017" s="275">
        <v>0</v>
      </c>
      <c r="AD1017" s="275">
        <v>0</v>
      </c>
      <c r="AE1017" s="275">
        <v>0</v>
      </c>
      <c r="AF1017" s="275">
        <v>0</v>
      </c>
      <c r="AG1017" s="275">
        <v>0</v>
      </c>
      <c r="AH1017" s="275">
        <v>0</v>
      </c>
      <c r="AI1017" s="275">
        <v>0</v>
      </c>
      <c r="AJ1017" s="275">
        <v>205747.24</v>
      </c>
      <c r="AK1017" s="275">
        <v>102873.62</v>
      </c>
      <c r="AL1017" s="275">
        <v>0</v>
      </c>
    </row>
    <row r="1018" spans="1:38" s="38" customFormat="1" ht="12" hidden="1" customHeight="1" x14ac:dyDescent="0.2">
      <c r="A1018" s="249">
        <v>457</v>
      </c>
      <c r="B1018" s="250" t="s">
        <v>872</v>
      </c>
      <c r="C1018" s="254">
        <v>14.950553951056028</v>
      </c>
      <c r="D1018" s="263">
        <v>2000</v>
      </c>
      <c r="E1018" s="277">
        <v>2025</v>
      </c>
      <c r="F1018" s="254">
        <v>0</v>
      </c>
      <c r="G1018" s="256">
        <v>17398368.68</v>
      </c>
      <c r="H1018" s="258">
        <v>0</v>
      </c>
      <c r="I1018" s="256">
        <v>0</v>
      </c>
      <c r="J1018" s="256">
        <v>0</v>
      </c>
      <c r="K1018" s="256">
        <v>0</v>
      </c>
      <c r="L1018" s="256">
        <v>0</v>
      </c>
      <c r="M1018" s="256">
        <v>0</v>
      </c>
      <c r="N1018" s="258"/>
      <c r="O1018" s="258">
        <v>0</v>
      </c>
      <c r="P1018" s="258"/>
      <c r="Q1018" s="258">
        <v>0</v>
      </c>
      <c r="R1018" s="258"/>
      <c r="S1018" s="258">
        <v>0</v>
      </c>
      <c r="T1018" s="249">
        <v>0</v>
      </c>
      <c r="U1018" s="258">
        <v>0</v>
      </c>
      <c r="V1018" s="276" t="s">
        <v>234</v>
      </c>
      <c r="W1018" s="258">
        <v>1968.6</v>
      </c>
      <c r="X1018" s="258">
        <v>16615442.09</v>
      </c>
      <c r="Y1018" s="275">
        <v>0</v>
      </c>
      <c r="Z1018" s="275">
        <v>0</v>
      </c>
      <c r="AA1018" s="275">
        <v>0</v>
      </c>
      <c r="AB1018" s="275">
        <v>0</v>
      </c>
      <c r="AC1018" s="275">
        <v>0</v>
      </c>
      <c r="AD1018" s="275">
        <v>0</v>
      </c>
      <c r="AE1018" s="275">
        <v>0</v>
      </c>
      <c r="AF1018" s="275">
        <v>0</v>
      </c>
      <c r="AG1018" s="275">
        <v>0</v>
      </c>
      <c r="AH1018" s="275">
        <v>0</v>
      </c>
      <c r="AI1018" s="275">
        <v>0</v>
      </c>
      <c r="AJ1018" s="275">
        <v>521951.06</v>
      </c>
      <c r="AK1018" s="275">
        <v>260975.53</v>
      </c>
      <c r="AL1018" s="275">
        <v>0</v>
      </c>
    </row>
    <row r="1019" spans="1:38" s="38" customFormat="1" ht="12" hidden="1" customHeight="1" x14ac:dyDescent="0.2">
      <c r="A1019" s="249">
        <v>458</v>
      </c>
      <c r="B1019" s="250" t="s">
        <v>925</v>
      </c>
      <c r="C1019" s="254">
        <v>10.642304376128832</v>
      </c>
      <c r="D1019" s="284">
        <v>1997</v>
      </c>
      <c r="E1019" s="277">
        <v>2025</v>
      </c>
      <c r="F1019" s="254">
        <v>2118412.08</v>
      </c>
      <c r="G1019" s="256">
        <v>5564359.7999999998</v>
      </c>
      <c r="H1019" s="258">
        <v>0</v>
      </c>
      <c r="I1019" s="256">
        <v>0</v>
      </c>
      <c r="J1019" s="256">
        <v>0</v>
      </c>
      <c r="K1019" s="256">
        <v>0</v>
      </c>
      <c r="L1019" s="256">
        <v>0</v>
      </c>
      <c r="M1019" s="256">
        <v>0</v>
      </c>
      <c r="N1019" s="258"/>
      <c r="O1019" s="258">
        <v>0</v>
      </c>
      <c r="P1019" s="258"/>
      <c r="Q1019" s="258">
        <v>0</v>
      </c>
      <c r="R1019" s="258"/>
      <c r="S1019" s="258">
        <v>0</v>
      </c>
      <c r="T1019" s="249">
        <v>2</v>
      </c>
      <c r="U1019" s="258">
        <v>5313963.6100000003</v>
      </c>
      <c r="V1019" s="276"/>
      <c r="W1019" s="258">
        <v>0</v>
      </c>
      <c r="X1019" s="258">
        <v>0</v>
      </c>
      <c r="Y1019" s="275">
        <v>0</v>
      </c>
      <c r="Z1019" s="275">
        <v>0</v>
      </c>
      <c r="AA1019" s="275">
        <v>0</v>
      </c>
      <c r="AB1019" s="275">
        <v>0</v>
      </c>
      <c r="AC1019" s="275">
        <v>0</v>
      </c>
      <c r="AD1019" s="275">
        <v>0</v>
      </c>
      <c r="AE1019" s="275">
        <v>0</v>
      </c>
      <c r="AF1019" s="275">
        <v>0</v>
      </c>
      <c r="AG1019" s="275">
        <v>0</v>
      </c>
      <c r="AH1019" s="275">
        <v>0</v>
      </c>
      <c r="AI1019" s="275">
        <v>0</v>
      </c>
      <c r="AJ1019" s="275">
        <v>166930.79</v>
      </c>
      <c r="AK1019" s="275">
        <v>83465.399999999994</v>
      </c>
      <c r="AL1019" s="275">
        <v>0</v>
      </c>
    </row>
    <row r="1020" spans="1:38" s="38" customFormat="1" ht="12" hidden="1" customHeight="1" x14ac:dyDescent="0.2">
      <c r="A1020" s="249">
        <v>459</v>
      </c>
      <c r="B1020" s="250" t="s">
        <v>1987</v>
      </c>
      <c r="C1020" s="254">
        <v>11.439814243022397</v>
      </c>
      <c r="D1020" s="284">
        <v>1995</v>
      </c>
      <c r="E1020" s="277">
        <v>2025</v>
      </c>
      <c r="F1020" s="254">
        <v>1829731.77</v>
      </c>
      <c r="G1020" s="256">
        <v>5564359.7999999998</v>
      </c>
      <c r="H1020" s="258">
        <v>0</v>
      </c>
      <c r="I1020" s="256">
        <v>0</v>
      </c>
      <c r="J1020" s="256">
        <v>0</v>
      </c>
      <c r="K1020" s="256">
        <v>0</v>
      </c>
      <c r="L1020" s="256">
        <v>0</v>
      </c>
      <c r="M1020" s="256">
        <v>0</v>
      </c>
      <c r="N1020" s="258"/>
      <c r="O1020" s="258">
        <v>0</v>
      </c>
      <c r="P1020" s="258"/>
      <c r="Q1020" s="258">
        <v>0</v>
      </c>
      <c r="R1020" s="258"/>
      <c r="S1020" s="258">
        <v>0</v>
      </c>
      <c r="T1020" s="249">
        <v>2</v>
      </c>
      <c r="U1020" s="258">
        <v>5313963.6100000003</v>
      </c>
      <c r="V1020" s="276"/>
      <c r="W1020" s="258">
        <v>0</v>
      </c>
      <c r="X1020" s="258">
        <v>0</v>
      </c>
      <c r="Y1020" s="275">
        <v>0</v>
      </c>
      <c r="Z1020" s="275">
        <v>0</v>
      </c>
      <c r="AA1020" s="275">
        <v>0</v>
      </c>
      <c r="AB1020" s="275">
        <v>0</v>
      </c>
      <c r="AC1020" s="275">
        <v>0</v>
      </c>
      <c r="AD1020" s="275">
        <v>0</v>
      </c>
      <c r="AE1020" s="275">
        <v>0</v>
      </c>
      <c r="AF1020" s="275">
        <v>0</v>
      </c>
      <c r="AG1020" s="275">
        <v>0</v>
      </c>
      <c r="AH1020" s="275">
        <v>0</v>
      </c>
      <c r="AI1020" s="275">
        <v>0</v>
      </c>
      <c r="AJ1020" s="275">
        <v>166930.79</v>
      </c>
      <c r="AK1020" s="275">
        <v>83465.399999999994</v>
      </c>
      <c r="AL1020" s="275">
        <v>0</v>
      </c>
    </row>
    <row r="1021" spans="1:38" s="38" customFormat="1" ht="12" hidden="1" customHeight="1" x14ac:dyDescent="0.2">
      <c r="A1021" s="249">
        <v>460</v>
      </c>
      <c r="B1021" s="250" t="s">
        <v>1990</v>
      </c>
      <c r="C1021" s="254">
        <v>25.152963937179805</v>
      </c>
      <c r="D1021" s="284">
        <v>1973</v>
      </c>
      <c r="E1021" s="277">
        <v>2025</v>
      </c>
      <c r="F1021" s="254">
        <v>1668697.31</v>
      </c>
      <c r="G1021" s="256">
        <v>9156105.8499999996</v>
      </c>
      <c r="H1021" s="258">
        <v>0</v>
      </c>
      <c r="I1021" s="256">
        <v>0</v>
      </c>
      <c r="J1021" s="256">
        <v>0</v>
      </c>
      <c r="K1021" s="256">
        <v>0</v>
      </c>
      <c r="L1021" s="256">
        <v>0</v>
      </c>
      <c r="M1021" s="256">
        <v>0</v>
      </c>
      <c r="N1021" s="258"/>
      <c r="O1021" s="258">
        <v>0</v>
      </c>
      <c r="P1021" s="258"/>
      <c r="Q1021" s="258">
        <v>0</v>
      </c>
      <c r="R1021" s="258"/>
      <c r="S1021" s="258">
        <v>0</v>
      </c>
      <c r="T1021" s="249">
        <v>0</v>
      </c>
      <c r="U1021" s="258">
        <v>0</v>
      </c>
      <c r="V1021" s="276" t="s">
        <v>234</v>
      </c>
      <c r="W1021" s="258">
        <v>1036</v>
      </c>
      <c r="X1021" s="258">
        <v>8744081.0800000001</v>
      </c>
      <c r="Y1021" s="275">
        <v>0</v>
      </c>
      <c r="Z1021" s="275">
        <v>0</v>
      </c>
      <c r="AA1021" s="275">
        <v>0</v>
      </c>
      <c r="AB1021" s="275">
        <v>0</v>
      </c>
      <c r="AC1021" s="275">
        <v>0</v>
      </c>
      <c r="AD1021" s="275">
        <v>0</v>
      </c>
      <c r="AE1021" s="275">
        <v>0</v>
      </c>
      <c r="AF1021" s="275">
        <v>0</v>
      </c>
      <c r="AG1021" s="275">
        <v>0</v>
      </c>
      <c r="AH1021" s="275">
        <v>0</v>
      </c>
      <c r="AI1021" s="275">
        <v>0</v>
      </c>
      <c r="AJ1021" s="275">
        <v>274683.18</v>
      </c>
      <c r="AK1021" s="275">
        <v>137341.59</v>
      </c>
      <c r="AL1021" s="275">
        <v>0</v>
      </c>
    </row>
    <row r="1022" spans="1:38" s="38" customFormat="1" ht="12" hidden="1" customHeight="1" x14ac:dyDescent="0.2">
      <c r="A1022" s="249">
        <v>461</v>
      </c>
      <c r="B1022" s="250" t="s">
        <v>1997</v>
      </c>
      <c r="C1022" s="254">
        <v>24.882558111639462</v>
      </c>
      <c r="D1022" s="284">
        <v>1998</v>
      </c>
      <c r="E1022" s="277">
        <v>2025</v>
      </c>
      <c r="F1022" s="254">
        <v>1765207.64</v>
      </c>
      <c r="G1022" s="256">
        <v>10477710.949999999</v>
      </c>
      <c r="H1022" s="258">
        <v>0</v>
      </c>
      <c r="I1022" s="256">
        <v>0</v>
      </c>
      <c r="J1022" s="256">
        <v>0</v>
      </c>
      <c r="K1022" s="256">
        <v>0</v>
      </c>
      <c r="L1022" s="256">
        <v>0</v>
      </c>
      <c r="M1022" s="256">
        <v>0</v>
      </c>
      <c r="N1022" s="258"/>
      <c r="O1022" s="258">
        <v>0</v>
      </c>
      <c r="P1022" s="258"/>
      <c r="Q1022" s="258">
        <v>0</v>
      </c>
      <c r="R1022" s="258"/>
      <c r="S1022" s="258">
        <v>0</v>
      </c>
      <c r="T1022" s="249">
        <v>0</v>
      </c>
      <c r="U1022" s="258">
        <v>0</v>
      </c>
      <c r="V1022" s="276" t="s">
        <v>235</v>
      </c>
      <c r="W1022" s="258">
        <v>1379</v>
      </c>
      <c r="X1022" s="258">
        <v>10006213.960000001</v>
      </c>
      <c r="Y1022" s="275">
        <v>0</v>
      </c>
      <c r="Z1022" s="275">
        <v>0</v>
      </c>
      <c r="AA1022" s="275">
        <v>0</v>
      </c>
      <c r="AB1022" s="275">
        <v>0</v>
      </c>
      <c r="AC1022" s="275">
        <v>0</v>
      </c>
      <c r="AD1022" s="275">
        <v>0</v>
      </c>
      <c r="AE1022" s="275">
        <v>0</v>
      </c>
      <c r="AF1022" s="275">
        <v>0</v>
      </c>
      <c r="AG1022" s="275">
        <v>0</v>
      </c>
      <c r="AH1022" s="275">
        <v>0</v>
      </c>
      <c r="AI1022" s="275">
        <v>0</v>
      </c>
      <c r="AJ1022" s="275">
        <v>314331.33</v>
      </c>
      <c r="AK1022" s="275">
        <v>157165.66</v>
      </c>
      <c r="AL1022" s="275">
        <v>0</v>
      </c>
    </row>
    <row r="1023" spans="1:38" s="38" customFormat="1" ht="12" hidden="1" customHeight="1" x14ac:dyDescent="0.2">
      <c r="A1023" s="249">
        <v>462</v>
      </c>
      <c r="B1023" s="250" t="s">
        <v>1998</v>
      </c>
      <c r="C1023" s="254">
        <v>14.932093229918367</v>
      </c>
      <c r="D1023" s="284">
        <v>1993</v>
      </c>
      <c r="E1023" s="277">
        <v>2025</v>
      </c>
      <c r="F1023" s="254">
        <v>0</v>
      </c>
      <c r="G1023" s="256">
        <v>22257439.210000001</v>
      </c>
      <c r="H1023" s="258">
        <v>0</v>
      </c>
      <c r="I1023" s="256">
        <v>0</v>
      </c>
      <c r="J1023" s="256">
        <v>0</v>
      </c>
      <c r="K1023" s="256">
        <v>0</v>
      </c>
      <c r="L1023" s="256">
        <v>0</v>
      </c>
      <c r="M1023" s="256">
        <v>0</v>
      </c>
      <c r="N1023" s="258"/>
      <c r="O1023" s="258">
        <v>0</v>
      </c>
      <c r="P1023" s="258"/>
      <c r="Q1023" s="258">
        <v>0</v>
      </c>
      <c r="R1023" s="258"/>
      <c r="S1023" s="258">
        <v>0</v>
      </c>
      <c r="T1023" s="249">
        <v>8</v>
      </c>
      <c r="U1023" s="258">
        <v>21255854.440000001</v>
      </c>
      <c r="V1023" s="276"/>
      <c r="W1023" s="258">
        <v>0</v>
      </c>
      <c r="X1023" s="258">
        <v>0</v>
      </c>
      <c r="Y1023" s="275">
        <v>0</v>
      </c>
      <c r="Z1023" s="275">
        <v>0</v>
      </c>
      <c r="AA1023" s="275">
        <v>0</v>
      </c>
      <c r="AB1023" s="275">
        <v>0</v>
      </c>
      <c r="AC1023" s="275">
        <v>0</v>
      </c>
      <c r="AD1023" s="275">
        <v>0</v>
      </c>
      <c r="AE1023" s="275">
        <v>0</v>
      </c>
      <c r="AF1023" s="275">
        <v>0</v>
      </c>
      <c r="AG1023" s="275">
        <v>0</v>
      </c>
      <c r="AH1023" s="275">
        <v>0</v>
      </c>
      <c r="AI1023" s="275">
        <v>0</v>
      </c>
      <c r="AJ1023" s="275">
        <v>667723.18000000005</v>
      </c>
      <c r="AK1023" s="275">
        <v>333861.59000000003</v>
      </c>
      <c r="AL1023" s="275">
        <v>0</v>
      </c>
    </row>
    <row r="1024" spans="1:38" s="38" customFormat="1" ht="12" hidden="1" customHeight="1" x14ac:dyDescent="0.2">
      <c r="A1024" s="249">
        <v>463</v>
      </c>
      <c r="B1024" s="250" t="s">
        <v>2008</v>
      </c>
      <c r="C1024" s="254">
        <v>32.405126647746179</v>
      </c>
      <c r="D1024" s="284">
        <v>1996</v>
      </c>
      <c r="E1024" s="277">
        <v>2025</v>
      </c>
      <c r="F1024" s="254">
        <v>1911579.64</v>
      </c>
      <c r="G1024" s="256">
        <v>14380035.41</v>
      </c>
      <c r="H1024" s="258">
        <v>0</v>
      </c>
      <c r="I1024" s="256">
        <v>0</v>
      </c>
      <c r="J1024" s="256">
        <v>0</v>
      </c>
      <c r="K1024" s="256">
        <v>0</v>
      </c>
      <c r="L1024" s="256">
        <v>0</v>
      </c>
      <c r="M1024" s="256">
        <v>0</v>
      </c>
      <c r="N1024" s="258"/>
      <c r="O1024" s="258">
        <v>0</v>
      </c>
      <c r="P1024" s="258"/>
      <c r="Q1024" s="258">
        <v>0</v>
      </c>
      <c r="R1024" s="258"/>
      <c r="S1024" s="258">
        <v>0</v>
      </c>
      <c r="T1024" s="249">
        <v>0</v>
      </c>
      <c r="U1024" s="258">
        <v>0</v>
      </c>
      <c r="V1024" s="276" t="s">
        <v>234</v>
      </c>
      <c r="W1024" s="258">
        <v>1627.08</v>
      </c>
      <c r="X1024" s="258">
        <v>13732933.82</v>
      </c>
      <c r="Y1024" s="275">
        <v>0</v>
      </c>
      <c r="Z1024" s="275">
        <v>0</v>
      </c>
      <c r="AA1024" s="275">
        <v>0</v>
      </c>
      <c r="AB1024" s="275">
        <v>0</v>
      </c>
      <c r="AC1024" s="275">
        <v>0</v>
      </c>
      <c r="AD1024" s="275">
        <v>0</v>
      </c>
      <c r="AE1024" s="275">
        <v>0</v>
      </c>
      <c r="AF1024" s="275">
        <v>0</v>
      </c>
      <c r="AG1024" s="275">
        <v>0</v>
      </c>
      <c r="AH1024" s="275">
        <v>0</v>
      </c>
      <c r="AI1024" s="275">
        <v>0</v>
      </c>
      <c r="AJ1024" s="275">
        <v>431401.06</v>
      </c>
      <c r="AK1024" s="275">
        <v>215700.53</v>
      </c>
      <c r="AL1024" s="275">
        <v>0</v>
      </c>
    </row>
    <row r="1025" spans="1:38" s="38" customFormat="1" ht="12" hidden="1" customHeight="1" x14ac:dyDescent="0.2">
      <c r="A1025" s="249">
        <v>464</v>
      </c>
      <c r="B1025" s="250" t="s">
        <v>2012</v>
      </c>
      <c r="C1025" s="254">
        <v>25.980027377787138</v>
      </c>
      <c r="D1025" s="284">
        <v>1997</v>
      </c>
      <c r="E1025" s="277">
        <v>2025</v>
      </c>
      <c r="F1025" s="254">
        <v>0</v>
      </c>
      <c r="G1025" s="256">
        <v>17764259.399999999</v>
      </c>
      <c r="H1025" s="258">
        <v>0</v>
      </c>
      <c r="I1025" s="256">
        <v>0</v>
      </c>
      <c r="J1025" s="256">
        <v>0</v>
      </c>
      <c r="K1025" s="256">
        <v>0</v>
      </c>
      <c r="L1025" s="256">
        <v>0</v>
      </c>
      <c r="M1025" s="256">
        <v>0</v>
      </c>
      <c r="N1025" s="258"/>
      <c r="O1025" s="258">
        <v>0</v>
      </c>
      <c r="P1025" s="258"/>
      <c r="Q1025" s="258">
        <v>0</v>
      </c>
      <c r="R1025" s="258"/>
      <c r="S1025" s="258">
        <v>0</v>
      </c>
      <c r="T1025" s="249">
        <v>0</v>
      </c>
      <c r="U1025" s="258">
        <v>0</v>
      </c>
      <c r="V1025" s="276" t="s">
        <v>234</v>
      </c>
      <c r="W1025" s="258">
        <v>2010</v>
      </c>
      <c r="X1025" s="258">
        <v>16964867.73</v>
      </c>
      <c r="Y1025" s="275">
        <v>0</v>
      </c>
      <c r="Z1025" s="275">
        <v>0</v>
      </c>
      <c r="AA1025" s="275">
        <v>0</v>
      </c>
      <c r="AB1025" s="275">
        <v>0</v>
      </c>
      <c r="AC1025" s="275">
        <v>0</v>
      </c>
      <c r="AD1025" s="275">
        <v>0</v>
      </c>
      <c r="AE1025" s="275">
        <v>0</v>
      </c>
      <c r="AF1025" s="275">
        <v>0</v>
      </c>
      <c r="AG1025" s="275">
        <v>0</v>
      </c>
      <c r="AH1025" s="275">
        <v>0</v>
      </c>
      <c r="AI1025" s="275">
        <v>0</v>
      </c>
      <c r="AJ1025" s="275">
        <v>532927.78</v>
      </c>
      <c r="AK1025" s="275">
        <v>266463.89</v>
      </c>
      <c r="AL1025" s="275">
        <v>0</v>
      </c>
    </row>
    <row r="1026" spans="1:38" s="38" customFormat="1" ht="12" hidden="1" customHeight="1" x14ac:dyDescent="0.2">
      <c r="A1026" s="249">
        <v>465</v>
      </c>
      <c r="B1026" s="250" t="s">
        <v>2013</v>
      </c>
      <c r="C1026" s="254">
        <v>10.826489730423619</v>
      </c>
      <c r="D1026" s="284">
        <v>1998</v>
      </c>
      <c r="E1026" s="277">
        <v>2025</v>
      </c>
      <c r="F1026" s="254">
        <v>0</v>
      </c>
      <c r="G1026" s="256">
        <v>15180903.9</v>
      </c>
      <c r="H1026" s="258">
        <v>0</v>
      </c>
      <c r="I1026" s="256">
        <v>0</v>
      </c>
      <c r="J1026" s="256">
        <v>0</v>
      </c>
      <c r="K1026" s="256">
        <v>0</v>
      </c>
      <c r="L1026" s="256">
        <v>0</v>
      </c>
      <c r="M1026" s="256">
        <v>0</v>
      </c>
      <c r="N1026" s="258"/>
      <c r="O1026" s="258">
        <v>0</v>
      </c>
      <c r="P1026" s="258"/>
      <c r="Q1026" s="258">
        <v>0</v>
      </c>
      <c r="R1026" s="258"/>
      <c r="S1026" s="258">
        <v>0</v>
      </c>
      <c r="T1026" s="249">
        <v>0</v>
      </c>
      <c r="U1026" s="258">
        <v>0</v>
      </c>
      <c r="V1026" s="276" t="s">
        <v>235</v>
      </c>
      <c r="W1026" s="258">
        <v>1998</v>
      </c>
      <c r="X1026" s="258">
        <v>14497763.220000001</v>
      </c>
      <c r="Y1026" s="275">
        <v>0</v>
      </c>
      <c r="Z1026" s="275">
        <v>0</v>
      </c>
      <c r="AA1026" s="275">
        <v>0</v>
      </c>
      <c r="AB1026" s="275">
        <v>0</v>
      </c>
      <c r="AC1026" s="275">
        <v>0</v>
      </c>
      <c r="AD1026" s="275">
        <v>0</v>
      </c>
      <c r="AE1026" s="275">
        <v>0</v>
      </c>
      <c r="AF1026" s="275">
        <v>0</v>
      </c>
      <c r="AG1026" s="275">
        <v>0</v>
      </c>
      <c r="AH1026" s="275">
        <v>0</v>
      </c>
      <c r="AI1026" s="275">
        <v>0</v>
      </c>
      <c r="AJ1026" s="275">
        <v>455427.12</v>
      </c>
      <c r="AK1026" s="275">
        <v>227713.56</v>
      </c>
      <c r="AL1026" s="275">
        <v>0</v>
      </c>
    </row>
    <row r="1027" spans="1:38" s="38" customFormat="1" ht="12" hidden="1" customHeight="1" x14ac:dyDescent="0.2">
      <c r="A1027" s="249">
        <v>466</v>
      </c>
      <c r="B1027" s="250" t="s">
        <v>2014</v>
      </c>
      <c r="C1027" s="254">
        <v>11.231056991304769</v>
      </c>
      <c r="D1027" s="284">
        <v>1998</v>
      </c>
      <c r="E1027" s="277">
        <v>2025</v>
      </c>
      <c r="F1027" s="254">
        <v>0</v>
      </c>
      <c r="G1027" s="256">
        <v>16693079.4</v>
      </c>
      <c r="H1027" s="258">
        <v>0</v>
      </c>
      <c r="I1027" s="256">
        <v>0</v>
      </c>
      <c r="J1027" s="256">
        <v>0</v>
      </c>
      <c r="K1027" s="256">
        <v>0</v>
      </c>
      <c r="L1027" s="256">
        <v>0</v>
      </c>
      <c r="M1027" s="256">
        <v>0</v>
      </c>
      <c r="N1027" s="258"/>
      <c r="O1027" s="258">
        <v>0</v>
      </c>
      <c r="P1027" s="258"/>
      <c r="Q1027" s="258">
        <v>0</v>
      </c>
      <c r="R1027" s="258"/>
      <c r="S1027" s="258">
        <v>0</v>
      </c>
      <c r="T1027" s="249">
        <v>6</v>
      </c>
      <c r="U1027" s="258">
        <v>15941890.83</v>
      </c>
      <c r="V1027" s="276"/>
      <c r="W1027" s="258">
        <v>0</v>
      </c>
      <c r="X1027" s="258">
        <v>0</v>
      </c>
      <c r="Y1027" s="275">
        <v>0</v>
      </c>
      <c r="Z1027" s="275">
        <v>0</v>
      </c>
      <c r="AA1027" s="275">
        <v>0</v>
      </c>
      <c r="AB1027" s="275">
        <v>0</v>
      </c>
      <c r="AC1027" s="275">
        <v>0</v>
      </c>
      <c r="AD1027" s="275">
        <v>0</v>
      </c>
      <c r="AE1027" s="275">
        <v>0</v>
      </c>
      <c r="AF1027" s="275">
        <v>0</v>
      </c>
      <c r="AG1027" s="275">
        <v>0</v>
      </c>
      <c r="AH1027" s="275">
        <v>0</v>
      </c>
      <c r="AI1027" s="275">
        <v>0</v>
      </c>
      <c r="AJ1027" s="275">
        <v>500792.38</v>
      </c>
      <c r="AK1027" s="275">
        <v>250396.19</v>
      </c>
      <c r="AL1027" s="275">
        <v>0</v>
      </c>
    </row>
    <row r="1028" spans="1:38" s="38" customFormat="1" ht="12" hidden="1" customHeight="1" x14ac:dyDescent="0.2">
      <c r="A1028" s="249">
        <v>467</v>
      </c>
      <c r="B1028" s="250" t="s">
        <v>2026</v>
      </c>
      <c r="C1028" s="254">
        <v>9.982236373723488</v>
      </c>
      <c r="D1028" s="284">
        <v>1993</v>
      </c>
      <c r="E1028" s="277">
        <v>2025</v>
      </c>
      <c r="F1028" s="254">
        <v>7218232.3700000001</v>
      </c>
      <c r="G1028" s="256">
        <v>19475259.300000001</v>
      </c>
      <c r="H1028" s="258">
        <v>0</v>
      </c>
      <c r="I1028" s="256">
        <v>0</v>
      </c>
      <c r="J1028" s="256">
        <v>0</v>
      </c>
      <c r="K1028" s="256">
        <v>0</v>
      </c>
      <c r="L1028" s="256">
        <v>0</v>
      </c>
      <c r="M1028" s="256">
        <v>0</v>
      </c>
      <c r="N1028" s="258"/>
      <c r="O1028" s="258">
        <v>0</v>
      </c>
      <c r="P1028" s="258"/>
      <c r="Q1028" s="258">
        <v>0</v>
      </c>
      <c r="R1028" s="258"/>
      <c r="S1028" s="258">
        <v>0</v>
      </c>
      <c r="T1028" s="249">
        <v>7</v>
      </c>
      <c r="U1028" s="258">
        <v>18598872.629999999</v>
      </c>
      <c r="V1028" s="276"/>
      <c r="W1028" s="258">
        <v>0</v>
      </c>
      <c r="X1028" s="258">
        <v>0</v>
      </c>
      <c r="Y1028" s="275">
        <v>0</v>
      </c>
      <c r="Z1028" s="275">
        <v>0</v>
      </c>
      <c r="AA1028" s="275">
        <v>0</v>
      </c>
      <c r="AB1028" s="275">
        <v>0</v>
      </c>
      <c r="AC1028" s="275">
        <v>0</v>
      </c>
      <c r="AD1028" s="275">
        <v>0</v>
      </c>
      <c r="AE1028" s="275">
        <v>0</v>
      </c>
      <c r="AF1028" s="275">
        <v>0</v>
      </c>
      <c r="AG1028" s="275">
        <v>0</v>
      </c>
      <c r="AH1028" s="275">
        <v>0</v>
      </c>
      <c r="AI1028" s="275">
        <v>0</v>
      </c>
      <c r="AJ1028" s="275">
        <v>584257.78</v>
      </c>
      <c r="AK1028" s="275">
        <v>292128.89</v>
      </c>
      <c r="AL1028" s="275">
        <v>0</v>
      </c>
    </row>
    <row r="1029" spans="1:38" s="38" customFormat="1" ht="12" hidden="1" customHeight="1" x14ac:dyDescent="0.2">
      <c r="A1029" s="249">
        <v>468</v>
      </c>
      <c r="B1029" s="250" t="s">
        <v>2036</v>
      </c>
      <c r="C1029" s="254">
        <v>12.119314031938295</v>
      </c>
      <c r="D1029" s="284">
        <v>1997</v>
      </c>
      <c r="E1029" s="277">
        <v>2025</v>
      </c>
      <c r="F1029" s="254">
        <v>0</v>
      </c>
      <c r="G1029" s="256">
        <v>11128719.6</v>
      </c>
      <c r="H1029" s="258">
        <v>0</v>
      </c>
      <c r="I1029" s="256">
        <v>0</v>
      </c>
      <c r="J1029" s="256">
        <v>0</v>
      </c>
      <c r="K1029" s="256">
        <v>0</v>
      </c>
      <c r="L1029" s="256">
        <v>0</v>
      </c>
      <c r="M1029" s="256">
        <v>0</v>
      </c>
      <c r="N1029" s="258"/>
      <c r="O1029" s="258">
        <v>0</v>
      </c>
      <c r="P1029" s="258"/>
      <c r="Q1029" s="258">
        <v>0</v>
      </c>
      <c r="R1029" s="258"/>
      <c r="S1029" s="258">
        <v>0</v>
      </c>
      <c r="T1029" s="249">
        <v>4</v>
      </c>
      <c r="U1029" s="258">
        <v>10627927.220000001</v>
      </c>
      <c r="V1029" s="276"/>
      <c r="W1029" s="258">
        <v>0</v>
      </c>
      <c r="X1029" s="258">
        <v>0</v>
      </c>
      <c r="Y1029" s="275">
        <v>0</v>
      </c>
      <c r="Z1029" s="275">
        <v>0</v>
      </c>
      <c r="AA1029" s="275">
        <v>0</v>
      </c>
      <c r="AB1029" s="275">
        <v>0</v>
      </c>
      <c r="AC1029" s="275">
        <v>0</v>
      </c>
      <c r="AD1029" s="275">
        <v>0</v>
      </c>
      <c r="AE1029" s="275">
        <v>0</v>
      </c>
      <c r="AF1029" s="275">
        <v>0</v>
      </c>
      <c r="AG1029" s="275">
        <v>0</v>
      </c>
      <c r="AH1029" s="275">
        <v>0</v>
      </c>
      <c r="AI1029" s="275">
        <v>0</v>
      </c>
      <c r="AJ1029" s="275">
        <v>333861.59000000003</v>
      </c>
      <c r="AK1029" s="275">
        <v>166930.79</v>
      </c>
      <c r="AL1029" s="275">
        <v>0</v>
      </c>
    </row>
    <row r="1030" spans="1:38" s="38" customFormat="1" ht="12" hidden="1" customHeight="1" x14ac:dyDescent="0.2">
      <c r="A1030" s="249">
        <v>469</v>
      </c>
      <c r="B1030" s="250" t="s">
        <v>2053</v>
      </c>
      <c r="C1030" s="254">
        <v>23.775443323135001</v>
      </c>
      <c r="D1030" s="284">
        <v>1992</v>
      </c>
      <c r="E1030" s="277">
        <v>2025</v>
      </c>
      <c r="F1030" s="254">
        <v>1516490.28</v>
      </c>
      <c r="G1030" s="256">
        <v>10888342.08</v>
      </c>
      <c r="H1030" s="258">
        <v>0</v>
      </c>
      <c r="I1030" s="256">
        <v>0</v>
      </c>
      <c r="J1030" s="256">
        <v>0</v>
      </c>
      <c r="K1030" s="256">
        <v>0</v>
      </c>
      <c r="L1030" s="256">
        <v>0</v>
      </c>
      <c r="M1030" s="256">
        <v>0</v>
      </c>
      <c r="N1030" s="258"/>
      <c r="O1030" s="258">
        <v>0</v>
      </c>
      <c r="P1030" s="258"/>
      <c r="Q1030" s="258">
        <v>0</v>
      </c>
      <c r="R1030" s="258"/>
      <c r="S1030" s="258">
        <v>0</v>
      </c>
      <c r="T1030" s="249">
        <v>0</v>
      </c>
      <c r="U1030" s="258">
        <v>0</v>
      </c>
      <c r="V1030" s="276" t="s">
        <v>234</v>
      </c>
      <c r="W1030" s="258">
        <v>1232</v>
      </c>
      <c r="X1030" s="258">
        <v>10398366.689999999</v>
      </c>
      <c r="Y1030" s="275">
        <v>0</v>
      </c>
      <c r="Z1030" s="275">
        <v>0</v>
      </c>
      <c r="AA1030" s="275">
        <v>0</v>
      </c>
      <c r="AB1030" s="275">
        <v>0</v>
      </c>
      <c r="AC1030" s="275">
        <v>0</v>
      </c>
      <c r="AD1030" s="275">
        <v>0</v>
      </c>
      <c r="AE1030" s="275">
        <v>0</v>
      </c>
      <c r="AF1030" s="275">
        <v>0</v>
      </c>
      <c r="AG1030" s="275">
        <v>0</v>
      </c>
      <c r="AH1030" s="275">
        <v>0</v>
      </c>
      <c r="AI1030" s="275">
        <v>0</v>
      </c>
      <c r="AJ1030" s="275">
        <v>326650.26</v>
      </c>
      <c r="AK1030" s="275">
        <v>163325.13</v>
      </c>
      <c r="AL1030" s="275">
        <v>0</v>
      </c>
    </row>
    <row r="1031" spans="1:38" s="38" customFormat="1" ht="12" hidden="1" customHeight="1" x14ac:dyDescent="0.2">
      <c r="A1031" s="249">
        <v>470</v>
      </c>
      <c r="B1031" s="250" t="s">
        <v>2064</v>
      </c>
      <c r="C1031" s="254">
        <v>7.9737867677030678</v>
      </c>
      <c r="D1031" s="284">
        <v>1990</v>
      </c>
      <c r="E1031" s="277">
        <v>2025</v>
      </c>
      <c r="F1031" s="254">
        <v>2295559.02</v>
      </c>
      <c r="G1031" s="256">
        <v>5564359.7999999998</v>
      </c>
      <c r="H1031" s="258">
        <v>0</v>
      </c>
      <c r="I1031" s="256">
        <v>0</v>
      </c>
      <c r="J1031" s="256">
        <v>0</v>
      </c>
      <c r="K1031" s="256">
        <v>0</v>
      </c>
      <c r="L1031" s="256">
        <v>0</v>
      </c>
      <c r="M1031" s="256">
        <v>0</v>
      </c>
      <c r="N1031" s="258"/>
      <c r="O1031" s="258">
        <v>0</v>
      </c>
      <c r="P1031" s="258"/>
      <c r="Q1031" s="258">
        <v>0</v>
      </c>
      <c r="R1031" s="258"/>
      <c r="S1031" s="258">
        <v>0</v>
      </c>
      <c r="T1031" s="249">
        <v>2</v>
      </c>
      <c r="U1031" s="258">
        <v>5313963.6100000003</v>
      </c>
      <c r="V1031" s="276"/>
      <c r="W1031" s="258">
        <v>0</v>
      </c>
      <c r="X1031" s="258">
        <v>0</v>
      </c>
      <c r="Y1031" s="275">
        <v>0</v>
      </c>
      <c r="Z1031" s="275">
        <v>0</v>
      </c>
      <c r="AA1031" s="275">
        <v>0</v>
      </c>
      <c r="AB1031" s="275">
        <v>0</v>
      </c>
      <c r="AC1031" s="275">
        <v>0</v>
      </c>
      <c r="AD1031" s="275">
        <v>0</v>
      </c>
      <c r="AE1031" s="275">
        <v>0</v>
      </c>
      <c r="AF1031" s="275">
        <v>0</v>
      </c>
      <c r="AG1031" s="275">
        <v>0</v>
      </c>
      <c r="AH1031" s="275">
        <v>0</v>
      </c>
      <c r="AI1031" s="275">
        <v>0</v>
      </c>
      <c r="AJ1031" s="275">
        <v>166930.79</v>
      </c>
      <c r="AK1031" s="275">
        <v>83465.399999999994</v>
      </c>
      <c r="AL1031" s="275">
        <v>0</v>
      </c>
    </row>
    <row r="1032" spans="1:38" s="38" customFormat="1" ht="12" hidden="1" customHeight="1" x14ac:dyDescent="0.2">
      <c r="A1032" s="249">
        <v>471</v>
      </c>
      <c r="B1032" s="250" t="s">
        <v>2076</v>
      </c>
      <c r="C1032" s="254">
        <v>3.8731875469397741</v>
      </c>
      <c r="D1032" s="284">
        <v>2005</v>
      </c>
      <c r="E1032" s="277">
        <v>2025</v>
      </c>
      <c r="F1032" s="254">
        <v>2962797.95</v>
      </c>
      <c r="G1032" s="256">
        <v>4923536.4000000004</v>
      </c>
      <c r="H1032" s="258">
        <v>0</v>
      </c>
      <c r="I1032" s="256">
        <v>0</v>
      </c>
      <c r="J1032" s="256">
        <v>0</v>
      </c>
      <c r="K1032" s="256">
        <v>0</v>
      </c>
      <c r="L1032" s="256">
        <v>0</v>
      </c>
      <c r="M1032" s="256">
        <v>0</v>
      </c>
      <c r="N1032" s="258"/>
      <c r="O1032" s="258">
        <v>0</v>
      </c>
      <c r="P1032" s="258"/>
      <c r="Q1032" s="258">
        <v>0</v>
      </c>
      <c r="R1032" s="258"/>
      <c r="S1032" s="258">
        <v>0</v>
      </c>
      <c r="T1032" s="249">
        <v>0</v>
      </c>
      <c r="U1032" s="258">
        <v>0</v>
      </c>
      <c r="V1032" s="276" t="s">
        <v>235</v>
      </c>
      <c r="W1032" s="258">
        <v>648</v>
      </c>
      <c r="X1032" s="258">
        <v>4701977.26</v>
      </c>
      <c r="Y1032" s="275">
        <v>0</v>
      </c>
      <c r="Z1032" s="275">
        <v>0</v>
      </c>
      <c r="AA1032" s="275">
        <v>0</v>
      </c>
      <c r="AB1032" s="275">
        <v>0</v>
      </c>
      <c r="AC1032" s="275">
        <v>0</v>
      </c>
      <c r="AD1032" s="275">
        <v>0</v>
      </c>
      <c r="AE1032" s="275">
        <v>0</v>
      </c>
      <c r="AF1032" s="275">
        <v>0</v>
      </c>
      <c r="AG1032" s="275">
        <v>0</v>
      </c>
      <c r="AH1032" s="275">
        <v>0</v>
      </c>
      <c r="AI1032" s="275">
        <v>0</v>
      </c>
      <c r="AJ1032" s="275">
        <v>147706.09</v>
      </c>
      <c r="AK1032" s="275">
        <v>73853.05</v>
      </c>
      <c r="AL1032" s="275">
        <v>0</v>
      </c>
    </row>
    <row r="1033" spans="1:38" s="38" customFormat="1" ht="12" hidden="1" customHeight="1" x14ac:dyDescent="0.2">
      <c r="A1033" s="249">
        <v>472</v>
      </c>
      <c r="B1033" s="250" t="s">
        <v>2085</v>
      </c>
      <c r="C1033" s="254">
        <v>8.7197821261039667</v>
      </c>
      <c r="D1033" s="284">
        <v>1999</v>
      </c>
      <c r="E1033" s="277">
        <v>2025</v>
      </c>
      <c r="F1033" s="254">
        <v>0</v>
      </c>
      <c r="G1033" s="256">
        <v>5564359.7999999998</v>
      </c>
      <c r="H1033" s="258">
        <v>0</v>
      </c>
      <c r="I1033" s="256">
        <v>0</v>
      </c>
      <c r="J1033" s="256">
        <v>0</v>
      </c>
      <c r="K1033" s="256">
        <v>0</v>
      </c>
      <c r="L1033" s="256">
        <v>0</v>
      </c>
      <c r="M1033" s="256">
        <v>0</v>
      </c>
      <c r="N1033" s="258"/>
      <c r="O1033" s="258">
        <v>0</v>
      </c>
      <c r="P1033" s="258"/>
      <c r="Q1033" s="258">
        <v>0</v>
      </c>
      <c r="R1033" s="258"/>
      <c r="S1033" s="258">
        <v>0</v>
      </c>
      <c r="T1033" s="249">
        <v>2</v>
      </c>
      <c r="U1033" s="258">
        <v>5313963.6100000003</v>
      </c>
      <c r="V1033" s="276"/>
      <c r="W1033" s="258">
        <v>0</v>
      </c>
      <c r="X1033" s="258">
        <v>0</v>
      </c>
      <c r="Y1033" s="275">
        <v>0</v>
      </c>
      <c r="Z1033" s="275">
        <v>0</v>
      </c>
      <c r="AA1033" s="275">
        <v>0</v>
      </c>
      <c r="AB1033" s="275">
        <v>0</v>
      </c>
      <c r="AC1033" s="275">
        <v>0</v>
      </c>
      <c r="AD1033" s="275">
        <v>0</v>
      </c>
      <c r="AE1033" s="275">
        <v>0</v>
      </c>
      <c r="AF1033" s="275">
        <v>0</v>
      </c>
      <c r="AG1033" s="275">
        <v>0</v>
      </c>
      <c r="AH1033" s="275">
        <v>0</v>
      </c>
      <c r="AI1033" s="275">
        <v>0</v>
      </c>
      <c r="AJ1033" s="275">
        <v>166930.79</v>
      </c>
      <c r="AK1033" s="275">
        <v>83465.399999999994</v>
      </c>
      <c r="AL1033" s="275">
        <v>0</v>
      </c>
    </row>
    <row r="1034" spans="1:38" s="38" customFormat="1" ht="12" hidden="1" customHeight="1" x14ac:dyDescent="0.2">
      <c r="A1034" s="249">
        <v>473</v>
      </c>
      <c r="B1034" s="250" t="s">
        <v>2086</v>
      </c>
      <c r="C1034" s="254">
        <v>27.032709662845928</v>
      </c>
      <c r="D1034" s="284">
        <v>2006</v>
      </c>
      <c r="E1034" s="277">
        <v>2025</v>
      </c>
      <c r="F1034" s="254">
        <v>1342299.82</v>
      </c>
      <c r="G1034" s="256">
        <v>22285080.649999999</v>
      </c>
      <c r="H1034" s="258">
        <v>0</v>
      </c>
      <c r="I1034" s="256">
        <v>0</v>
      </c>
      <c r="J1034" s="256">
        <v>0</v>
      </c>
      <c r="K1034" s="256">
        <v>0</v>
      </c>
      <c r="L1034" s="256">
        <v>0</v>
      </c>
      <c r="M1034" s="256">
        <v>0</v>
      </c>
      <c r="N1034" s="258"/>
      <c r="O1034" s="258">
        <v>0</v>
      </c>
      <c r="P1034" s="258"/>
      <c r="Q1034" s="258">
        <v>0</v>
      </c>
      <c r="R1034" s="258"/>
      <c r="S1034" s="258">
        <v>0</v>
      </c>
      <c r="T1034" s="249">
        <v>0</v>
      </c>
      <c r="U1034" s="258">
        <v>0</v>
      </c>
      <c r="V1034" s="276" t="s">
        <v>235</v>
      </c>
      <c r="W1034" s="258">
        <v>2933</v>
      </c>
      <c r="X1034" s="258">
        <v>21282252.02</v>
      </c>
      <c r="Y1034" s="275">
        <v>0</v>
      </c>
      <c r="Z1034" s="275">
        <v>0</v>
      </c>
      <c r="AA1034" s="275">
        <v>0</v>
      </c>
      <c r="AB1034" s="275">
        <v>0</v>
      </c>
      <c r="AC1034" s="275">
        <v>0</v>
      </c>
      <c r="AD1034" s="275">
        <v>0</v>
      </c>
      <c r="AE1034" s="275">
        <v>0</v>
      </c>
      <c r="AF1034" s="275">
        <v>0</v>
      </c>
      <c r="AG1034" s="275">
        <v>0</v>
      </c>
      <c r="AH1034" s="275">
        <v>0</v>
      </c>
      <c r="AI1034" s="275">
        <v>0</v>
      </c>
      <c r="AJ1034" s="275">
        <v>668552.42000000004</v>
      </c>
      <c r="AK1034" s="275">
        <v>334276.21000000002</v>
      </c>
      <c r="AL1034" s="275">
        <v>0</v>
      </c>
    </row>
    <row r="1035" spans="1:38" s="38" customFormat="1" ht="12" hidden="1" customHeight="1" x14ac:dyDescent="0.2">
      <c r="A1035" s="249">
        <v>474</v>
      </c>
      <c r="B1035" s="250" t="s">
        <v>2094</v>
      </c>
      <c r="C1035" s="254">
        <v>3.90123831762063</v>
      </c>
      <c r="D1035" s="284">
        <v>1988</v>
      </c>
      <c r="E1035" s="277">
        <v>2025</v>
      </c>
      <c r="F1035" s="254">
        <v>1619234.88</v>
      </c>
      <c r="G1035" s="256">
        <v>2782179.9</v>
      </c>
      <c r="H1035" s="258">
        <v>0</v>
      </c>
      <c r="I1035" s="256">
        <v>0</v>
      </c>
      <c r="J1035" s="256">
        <v>0</v>
      </c>
      <c r="K1035" s="256">
        <v>0</v>
      </c>
      <c r="L1035" s="256">
        <v>0</v>
      </c>
      <c r="M1035" s="256">
        <v>0</v>
      </c>
      <c r="N1035" s="258"/>
      <c r="O1035" s="258">
        <v>0</v>
      </c>
      <c r="P1035" s="258"/>
      <c r="Q1035" s="258">
        <v>0</v>
      </c>
      <c r="R1035" s="258"/>
      <c r="S1035" s="258">
        <v>0</v>
      </c>
      <c r="T1035" s="249">
        <v>1</v>
      </c>
      <c r="U1035" s="258">
        <v>2656981.7999999998</v>
      </c>
      <c r="V1035" s="276"/>
      <c r="W1035" s="258">
        <v>0</v>
      </c>
      <c r="X1035" s="258">
        <v>0</v>
      </c>
      <c r="Y1035" s="275">
        <v>0</v>
      </c>
      <c r="Z1035" s="275">
        <v>0</v>
      </c>
      <c r="AA1035" s="275">
        <v>0</v>
      </c>
      <c r="AB1035" s="275">
        <v>0</v>
      </c>
      <c r="AC1035" s="275">
        <v>0</v>
      </c>
      <c r="AD1035" s="275">
        <v>0</v>
      </c>
      <c r="AE1035" s="275">
        <v>0</v>
      </c>
      <c r="AF1035" s="275">
        <v>0</v>
      </c>
      <c r="AG1035" s="275">
        <v>0</v>
      </c>
      <c r="AH1035" s="275">
        <v>0</v>
      </c>
      <c r="AI1035" s="275">
        <v>0</v>
      </c>
      <c r="AJ1035" s="275">
        <v>83465.399999999994</v>
      </c>
      <c r="AK1035" s="275">
        <v>41732.699999999997</v>
      </c>
      <c r="AL1035" s="275">
        <v>0</v>
      </c>
    </row>
    <row r="1036" spans="1:38" s="38" customFormat="1" ht="12" hidden="1" customHeight="1" x14ac:dyDescent="0.2">
      <c r="A1036" s="249">
        <v>475</v>
      </c>
      <c r="B1036" s="250" t="s">
        <v>2099</v>
      </c>
      <c r="C1036" s="254">
        <v>3.4033676409438165</v>
      </c>
      <c r="D1036" s="284">
        <v>1989</v>
      </c>
      <c r="E1036" s="277">
        <v>2025</v>
      </c>
      <c r="F1036" s="254">
        <v>1729790.49</v>
      </c>
      <c r="G1036" s="256">
        <v>2782179.9</v>
      </c>
      <c r="H1036" s="258">
        <v>0</v>
      </c>
      <c r="I1036" s="256">
        <v>0</v>
      </c>
      <c r="J1036" s="256">
        <v>0</v>
      </c>
      <c r="K1036" s="256">
        <v>0</v>
      </c>
      <c r="L1036" s="256">
        <v>0</v>
      </c>
      <c r="M1036" s="256">
        <v>0</v>
      </c>
      <c r="N1036" s="258"/>
      <c r="O1036" s="258">
        <v>0</v>
      </c>
      <c r="P1036" s="258"/>
      <c r="Q1036" s="258">
        <v>0</v>
      </c>
      <c r="R1036" s="258"/>
      <c r="S1036" s="258">
        <v>0</v>
      </c>
      <c r="T1036" s="249">
        <v>1</v>
      </c>
      <c r="U1036" s="258">
        <v>2656981.7999999998</v>
      </c>
      <c r="V1036" s="276"/>
      <c r="W1036" s="258">
        <v>0</v>
      </c>
      <c r="X1036" s="258">
        <v>0</v>
      </c>
      <c r="Y1036" s="275">
        <v>0</v>
      </c>
      <c r="Z1036" s="275">
        <v>0</v>
      </c>
      <c r="AA1036" s="275">
        <v>0</v>
      </c>
      <c r="AB1036" s="275">
        <v>0</v>
      </c>
      <c r="AC1036" s="275">
        <v>0</v>
      </c>
      <c r="AD1036" s="275">
        <v>0</v>
      </c>
      <c r="AE1036" s="275">
        <v>0</v>
      </c>
      <c r="AF1036" s="275">
        <v>0</v>
      </c>
      <c r="AG1036" s="275">
        <v>0</v>
      </c>
      <c r="AH1036" s="275">
        <v>0</v>
      </c>
      <c r="AI1036" s="275">
        <v>0</v>
      </c>
      <c r="AJ1036" s="275">
        <v>83465.399999999994</v>
      </c>
      <c r="AK1036" s="275">
        <v>41732.699999999997</v>
      </c>
      <c r="AL1036" s="275">
        <v>0</v>
      </c>
    </row>
    <row r="1037" spans="1:38" s="38" customFormat="1" ht="12" hidden="1" customHeight="1" x14ac:dyDescent="0.2">
      <c r="A1037" s="249">
        <v>476</v>
      </c>
      <c r="B1037" s="250" t="s">
        <v>739</v>
      </c>
      <c r="C1037" s="254">
        <v>0.61744771634442253</v>
      </c>
      <c r="D1037" s="284">
        <v>1996</v>
      </c>
      <c r="E1037" s="277">
        <v>2025</v>
      </c>
      <c r="F1037" s="254">
        <v>2499285.09</v>
      </c>
      <c r="G1037" s="256">
        <v>2782179.9</v>
      </c>
      <c r="H1037" s="258">
        <v>0</v>
      </c>
      <c r="I1037" s="256">
        <v>0</v>
      </c>
      <c r="J1037" s="256">
        <v>0</v>
      </c>
      <c r="K1037" s="256">
        <v>0</v>
      </c>
      <c r="L1037" s="256">
        <v>0</v>
      </c>
      <c r="M1037" s="256">
        <v>0</v>
      </c>
      <c r="N1037" s="258"/>
      <c r="O1037" s="258">
        <v>0</v>
      </c>
      <c r="P1037" s="258"/>
      <c r="Q1037" s="258">
        <v>0</v>
      </c>
      <c r="R1037" s="258"/>
      <c r="S1037" s="258">
        <v>0</v>
      </c>
      <c r="T1037" s="249">
        <v>1</v>
      </c>
      <c r="U1037" s="258">
        <v>2656981.7999999998</v>
      </c>
      <c r="V1037" s="276"/>
      <c r="W1037" s="258">
        <v>0</v>
      </c>
      <c r="X1037" s="258">
        <v>0</v>
      </c>
      <c r="Y1037" s="275">
        <v>0</v>
      </c>
      <c r="Z1037" s="275">
        <v>0</v>
      </c>
      <c r="AA1037" s="275">
        <v>0</v>
      </c>
      <c r="AB1037" s="275">
        <v>0</v>
      </c>
      <c r="AC1037" s="275">
        <v>0</v>
      </c>
      <c r="AD1037" s="275">
        <v>0</v>
      </c>
      <c r="AE1037" s="275">
        <v>0</v>
      </c>
      <c r="AF1037" s="275">
        <v>0</v>
      </c>
      <c r="AG1037" s="275">
        <v>0</v>
      </c>
      <c r="AH1037" s="275">
        <v>0</v>
      </c>
      <c r="AI1037" s="275">
        <v>0</v>
      </c>
      <c r="AJ1037" s="275">
        <v>83465.399999999994</v>
      </c>
      <c r="AK1037" s="275">
        <v>41732.699999999997</v>
      </c>
      <c r="AL1037" s="275">
        <v>0</v>
      </c>
    </row>
    <row r="1038" spans="1:38" s="38" customFormat="1" ht="12" hidden="1" customHeight="1" x14ac:dyDescent="0.2">
      <c r="A1038" s="249">
        <v>477</v>
      </c>
      <c r="B1038" s="250" t="s">
        <v>2113</v>
      </c>
      <c r="C1038" s="254">
        <v>8.0699250606669057</v>
      </c>
      <c r="D1038" s="284">
        <v>1991</v>
      </c>
      <c r="E1038" s="277">
        <v>2025</v>
      </c>
      <c r="F1038" s="254">
        <v>6759628.2800000003</v>
      </c>
      <c r="G1038" s="256">
        <v>16693079.4</v>
      </c>
      <c r="H1038" s="258">
        <v>0</v>
      </c>
      <c r="I1038" s="256">
        <v>0</v>
      </c>
      <c r="J1038" s="256">
        <v>0</v>
      </c>
      <c r="K1038" s="256">
        <v>0</v>
      </c>
      <c r="L1038" s="256">
        <v>0</v>
      </c>
      <c r="M1038" s="256">
        <v>0</v>
      </c>
      <c r="N1038" s="258"/>
      <c r="O1038" s="258">
        <v>0</v>
      </c>
      <c r="P1038" s="258"/>
      <c r="Q1038" s="258">
        <v>0</v>
      </c>
      <c r="R1038" s="258"/>
      <c r="S1038" s="258">
        <v>0</v>
      </c>
      <c r="T1038" s="249">
        <v>6</v>
      </c>
      <c r="U1038" s="258">
        <v>15941890.83</v>
      </c>
      <c r="V1038" s="276"/>
      <c r="W1038" s="258">
        <v>0</v>
      </c>
      <c r="X1038" s="258">
        <v>0</v>
      </c>
      <c r="Y1038" s="275">
        <v>0</v>
      </c>
      <c r="Z1038" s="275">
        <v>0</v>
      </c>
      <c r="AA1038" s="275">
        <v>0</v>
      </c>
      <c r="AB1038" s="275">
        <v>0</v>
      </c>
      <c r="AC1038" s="275">
        <v>0</v>
      </c>
      <c r="AD1038" s="275">
        <v>0</v>
      </c>
      <c r="AE1038" s="275">
        <v>0</v>
      </c>
      <c r="AF1038" s="275">
        <v>0</v>
      </c>
      <c r="AG1038" s="275">
        <v>0</v>
      </c>
      <c r="AH1038" s="275">
        <v>0</v>
      </c>
      <c r="AI1038" s="275">
        <v>0</v>
      </c>
      <c r="AJ1038" s="275">
        <v>500792.38</v>
      </c>
      <c r="AK1038" s="275">
        <v>250396.19</v>
      </c>
      <c r="AL1038" s="275">
        <v>0</v>
      </c>
    </row>
    <row r="1039" spans="1:38" s="38" customFormat="1" ht="12" hidden="1" customHeight="1" x14ac:dyDescent="0.2">
      <c r="A1039" s="249">
        <v>478</v>
      </c>
      <c r="B1039" s="250" t="s">
        <v>667</v>
      </c>
      <c r="C1039" s="254">
        <v>2.0227044601277067</v>
      </c>
      <c r="D1039" s="284">
        <v>1998</v>
      </c>
      <c r="E1039" s="277">
        <v>2025</v>
      </c>
      <c r="F1039" s="254">
        <v>3984450.63</v>
      </c>
      <c r="G1039" s="256">
        <v>5564359.7999999998</v>
      </c>
      <c r="H1039" s="258">
        <v>0</v>
      </c>
      <c r="I1039" s="256">
        <v>0</v>
      </c>
      <c r="J1039" s="256">
        <v>0</v>
      </c>
      <c r="K1039" s="256">
        <v>0</v>
      </c>
      <c r="L1039" s="256">
        <v>0</v>
      </c>
      <c r="M1039" s="256">
        <v>0</v>
      </c>
      <c r="N1039" s="258"/>
      <c r="O1039" s="258">
        <v>0</v>
      </c>
      <c r="P1039" s="258"/>
      <c r="Q1039" s="258">
        <v>0</v>
      </c>
      <c r="R1039" s="258"/>
      <c r="S1039" s="258">
        <v>0</v>
      </c>
      <c r="T1039" s="249">
        <v>2</v>
      </c>
      <c r="U1039" s="258">
        <v>5313963.6100000003</v>
      </c>
      <c r="V1039" s="276"/>
      <c r="W1039" s="258">
        <v>0</v>
      </c>
      <c r="X1039" s="258">
        <v>0</v>
      </c>
      <c r="Y1039" s="275">
        <v>0</v>
      </c>
      <c r="Z1039" s="275">
        <v>0</v>
      </c>
      <c r="AA1039" s="275">
        <v>0</v>
      </c>
      <c r="AB1039" s="275">
        <v>0</v>
      </c>
      <c r="AC1039" s="275">
        <v>0</v>
      </c>
      <c r="AD1039" s="275">
        <v>0</v>
      </c>
      <c r="AE1039" s="275">
        <v>0</v>
      </c>
      <c r="AF1039" s="275">
        <v>0</v>
      </c>
      <c r="AG1039" s="275">
        <v>0</v>
      </c>
      <c r="AH1039" s="275">
        <v>0</v>
      </c>
      <c r="AI1039" s="275">
        <v>0</v>
      </c>
      <c r="AJ1039" s="275">
        <v>166930.79</v>
      </c>
      <c r="AK1039" s="275">
        <v>83465.399999999994</v>
      </c>
      <c r="AL1039" s="275">
        <v>0</v>
      </c>
    </row>
    <row r="1040" spans="1:38" s="38" customFormat="1" ht="12" hidden="1" customHeight="1" x14ac:dyDescent="0.2">
      <c r="A1040" s="249">
        <v>479</v>
      </c>
      <c r="B1040" s="250" t="s">
        <v>2119</v>
      </c>
      <c r="C1040" s="254">
        <v>8.9520608805342139</v>
      </c>
      <c r="D1040" s="284">
        <v>1998</v>
      </c>
      <c r="E1040" s="277">
        <v>2025</v>
      </c>
      <c r="F1040" s="254">
        <v>954324.17</v>
      </c>
      <c r="G1040" s="256">
        <v>5564359.7999999998</v>
      </c>
      <c r="H1040" s="258">
        <v>0</v>
      </c>
      <c r="I1040" s="256">
        <v>0</v>
      </c>
      <c r="J1040" s="256">
        <v>0</v>
      </c>
      <c r="K1040" s="256">
        <v>0</v>
      </c>
      <c r="L1040" s="256">
        <v>0</v>
      </c>
      <c r="M1040" s="256">
        <v>0</v>
      </c>
      <c r="N1040" s="258"/>
      <c r="O1040" s="258">
        <v>0</v>
      </c>
      <c r="P1040" s="258"/>
      <c r="Q1040" s="258">
        <v>0</v>
      </c>
      <c r="R1040" s="258"/>
      <c r="S1040" s="258">
        <v>0</v>
      </c>
      <c r="T1040" s="249">
        <v>2</v>
      </c>
      <c r="U1040" s="258">
        <v>5313963.6100000003</v>
      </c>
      <c r="V1040" s="276"/>
      <c r="W1040" s="258">
        <v>0</v>
      </c>
      <c r="X1040" s="258">
        <v>0</v>
      </c>
      <c r="Y1040" s="275">
        <v>0</v>
      </c>
      <c r="Z1040" s="275">
        <v>0</v>
      </c>
      <c r="AA1040" s="275">
        <v>0</v>
      </c>
      <c r="AB1040" s="275">
        <v>0</v>
      </c>
      <c r="AC1040" s="275">
        <v>0</v>
      </c>
      <c r="AD1040" s="275">
        <v>0</v>
      </c>
      <c r="AE1040" s="275">
        <v>0</v>
      </c>
      <c r="AF1040" s="275">
        <v>0</v>
      </c>
      <c r="AG1040" s="275">
        <v>0</v>
      </c>
      <c r="AH1040" s="275">
        <v>0</v>
      </c>
      <c r="AI1040" s="275">
        <v>0</v>
      </c>
      <c r="AJ1040" s="275">
        <v>166930.79</v>
      </c>
      <c r="AK1040" s="275">
        <v>83465.399999999994</v>
      </c>
      <c r="AL1040" s="275">
        <v>0</v>
      </c>
    </row>
    <row r="1041" spans="1:38" s="38" customFormat="1" ht="12" hidden="1" customHeight="1" x14ac:dyDescent="0.2">
      <c r="A1041" s="249">
        <v>480</v>
      </c>
      <c r="B1041" s="250" t="s">
        <v>2128</v>
      </c>
      <c r="C1041" s="254">
        <v>10.448784021402918</v>
      </c>
      <c r="D1041" s="284">
        <v>1994</v>
      </c>
      <c r="E1041" s="277">
        <v>2025</v>
      </c>
      <c r="F1041" s="254">
        <v>4379508.1500000004</v>
      </c>
      <c r="G1041" s="256">
        <v>19475259.300000001</v>
      </c>
      <c r="H1041" s="258">
        <v>0</v>
      </c>
      <c r="I1041" s="256">
        <v>0</v>
      </c>
      <c r="J1041" s="256">
        <v>0</v>
      </c>
      <c r="K1041" s="256">
        <v>0</v>
      </c>
      <c r="L1041" s="256">
        <v>0</v>
      </c>
      <c r="M1041" s="256">
        <v>0</v>
      </c>
      <c r="N1041" s="258"/>
      <c r="O1041" s="258">
        <v>0</v>
      </c>
      <c r="P1041" s="258"/>
      <c r="Q1041" s="258">
        <v>0</v>
      </c>
      <c r="R1041" s="258"/>
      <c r="S1041" s="258">
        <v>0</v>
      </c>
      <c r="T1041" s="249">
        <v>7</v>
      </c>
      <c r="U1041" s="258">
        <v>18598872.629999999</v>
      </c>
      <c r="V1041" s="276"/>
      <c r="W1041" s="258">
        <v>0</v>
      </c>
      <c r="X1041" s="258">
        <v>0</v>
      </c>
      <c r="Y1041" s="275">
        <v>0</v>
      </c>
      <c r="Z1041" s="275">
        <v>0</v>
      </c>
      <c r="AA1041" s="275">
        <v>0</v>
      </c>
      <c r="AB1041" s="275">
        <v>0</v>
      </c>
      <c r="AC1041" s="275">
        <v>0</v>
      </c>
      <c r="AD1041" s="275">
        <v>0</v>
      </c>
      <c r="AE1041" s="275">
        <v>0</v>
      </c>
      <c r="AF1041" s="275">
        <v>0</v>
      </c>
      <c r="AG1041" s="275">
        <v>0</v>
      </c>
      <c r="AH1041" s="275">
        <v>0</v>
      </c>
      <c r="AI1041" s="275">
        <v>0</v>
      </c>
      <c r="AJ1041" s="275">
        <v>584257.78</v>
      </c>
      <c r="AK1041" s="275">
        <v>292128.89</v>
      </c>
      <c r="AL1041" s="275">
        <v>0</v>
      </c>
    </row>
    <row r="1042" spans="1:38" s="38" customFormat="1" ht="12" hidden="1" customHeight="1" x14ac:dyDescent="0.2">
      <c r="A1042" s="249">
        <v>481</v>
      </c>
      <c r="B1042" s="250" t="s">
        <v>2130</v>
      </c>
      <c r="C1042" s="254">
        <v>44.407009802027375</v>
      </c>
      <c r="D1042" s="284">
        <v>1988</v>
      </c>
      <c r="E1042" s="277">
        <v>2025</v>
      </c>
      <c r="F1042" s="254">
        <v>2275205.9900000002</v>
      </c>
      <c r="G1042" s="256">
        <v>22960968.109999999</v>
      </c>
      <c r="H1042" s="258">
        <v>0</v>
      </c>
      <c r="I1042" s="256">
        <v>0</v>
      </c>
      <c r="J1042" s="256">
        <v>0</v>
      </c>
      <c r="K1042" s="256">
        <v>0</v>
      </c>
      <c r="L1042" s="256">
        <v>0</v>
      </c>
      <c r="M1042" s="256">
        <v>0</v>
      </c>
      <c r="N1042" s="258"/>
      <c r="O1042" s="258">
        <v>0</v>
      </c>
      <c r="P1042" s="258"/>
      <c r="Q1042" s="258">
        <v>0</v>
      </c>
      <c r="R1042" s="258"/>
      <c r="S1042" s="258">
        <v>0</v>
      </c>
      <c r="T1042" s="249">
        <v>0</v>
      </c>
      <c r="U1042" s="258">
        <v>0</v>
      </c>
      <c r="V1042" s="276" t="s">
        <v>234</v>
      </c>
      <c r="W1042" s="258">
        <v>2598</v>
      </c>
      <c r="X1042" s="258">
        <v>21927724.550000001</v>
      </c>
      <c r="Y1042" s="275">
        <v>0</v>
      </c>
      <c r="Z1042" s="275">
        <v>0</v>
      </c>
      <c r="AA1042" s="275">
        <v>0</v>
      </c>
      <c r="AB1042" s="275">
        <v>0</v>
      </c>
      <c r="AC1042" s="275">
        <v>0</v>
      </c>
      <c r="AD1042" s="275">
        <v>0</v>
      </c>
      <c r="AE1042" s="275">
        <v>0</v>
      </c>
      <c r="AF1042" s="275">
        <v>0</v>
      </c>
      <c r="AG1042" s="275">
        <v>0</v>
      </c>
      <c r="AH1042" s="275">
        <v>0</v>
      </c>
      <c r="AI1042" s="275">
        <v>0</v>
      </c>
      <c r="AJ1042" s="275">
        <v>688829.04</v>
      </c>
      <c r="AK1042" s="275">
        <v>344414.52</v>
      </c>
      <c r="AL1042" s="275">
        <v>0</v>
      </c>
    </row>
    <row r="1043" spans="1:38" s="38" customFormat="1" ht="12" hidden="1" customHeight="1" x14ac:dyDescent="0.2">
      <c r="A1043" s="249">
        <v>482</v>
      </c>
      <c r="B1043" s="250" t="s">
        <v>2131</v>
      </c>
      <c r="C1043" s="254">
        <v>23.934384591999848</v>
      </c>
      <c r="D1043" s="284">
        <v>1986</v>
      </c>
      <c r="E1043" s="277">
        <v>2025</v>
      </c>
      <c r="F1043" s="254">
        <v>3350079.85</v>
      </c>
      <c r="G1043" s="256">
        <v>17994045.850000001</v>
      </c>
      <c r="H1043" s="258">
        <v>0</v>
      </c>
      <c r="I1043" s="256">
        <v>0</v>
      </c>
      <c r="J1043" s="256">
        <v>0</v>
      </c>
      <c r="K1043" s="256">
        <v>0</v>
      </c>
      <c r="L1043" s="256">
        <v>0</v>
      </c>
      <c r="M1043" s="256">
        <v>0</v>
      </c>
      <c r="N1043" s="258"/>
      <c r="O1043" s="258">
        <v>0</v>
      </c>
      <c r="P1043" s="258"/>
      <c r="Q1043" s="258">
        <v>0</v>
      </c>
      <c r="R1043" s="258"/>
      <c r="S1043" s="258">
        <v>0</v>
      </c>
      <c r="T1043" s="249">
        <v>0</v>
      </c>
      <c r="U1043" s="258">
        <v>0</v>
      </c>
      <c r="V1043" s="276" t="s">
        <v>234</v>
      </c>
      <c r="W1043" s="258">
        <v>2036</v>
      </c>
      <c r="X1043" s="258">
        <v>17184313.780000001</v>
      </c>
      <c r="Y1043" s="275">
        <v>0</v>
      </c>
      <c r="Z1043" s="275">
        <v>0</v>
      </c>
      <c r="AA1043" s="275">
        <v>0</v>
      </c>
      <c r="AB1043" s="275">
        <v>0</v>
      </c>
      <c r="AC1043" s="275">
        <v>0</v>
      </c>
      <c r="AD1043" s="275">
        <v>0</v>
      </c>
      <c r="AE1043" s="275">
        <v>0</v>
      </c>
      <c r="AF1043" s="275">
        <v>0</v>
      </c>
      <c r="AG1043" s="275">
        <v>0</v>
      </c>
      <c r="AH1043" s="275">
        <v>0</v>
      </c>
      <c r="AI1043" s="275">
        <v>0</v>
      </c>
      <c r="AJ1043" s="275">
        <v>539821.38</v>
      </c>
      <c r="AK1043" s="275">
        <v>269910.69</v>
      </c>
      <c r="AL1043" s="275">
        <v>0</v>
      </c>
    </row>
    <row r="1044" spans="1:38" s="38" customFormat="1" ht="12" hidden="1" customHeight="1" x14ac:dyDescent="0.2">
      <c r="A1044" s="249">
        <v>483</v>
      </c>
      <c r="B1044" s="250" t="s">
        <v>2137</v>
      </c>
      <c r="C1044" s="254">
        <v>4.188695075398372</v>
      </c>
      <c r="D1044" s="284">
        <v>1994</v>
      </c>
      <c r="E1044" s="277">
        <v>2025</v>
      </c>
      <c r="F1044" s="254">
        <v>4591823.97</v>
      </c>
      <c r="G1044" s="256">
        <v>8346539.7000000002</v>
      </c>
      <c r="H1044" s="258">
        <v>0</v>
      </c>
      <c r="I1044" s="256">
        <v>0</v>
      </c>
      <c r="J1044" s="256">
        <v>0</v>
      </c>
      <c r="K1044" s="256">
        <v>0</v>
      </c>
      <c r="L1044" s="256">
        <v>0</v>
      </c>
      <c r="M1044" s="256">
        <v>0</v>
      </c>
      <c r="N1044" s="258"/>
      <c r="O1044" s="258">
        <v>0</v>
      </c>
      <c r="P1044" s="258"/>
      <c r="Q1044" s="258">
        <v>0</v>
      </c>
      <c r="R1044" s="258"/>
      <c r="S1044" s="258">
        <v>0</v>
      </c>
      <c r="T1044" s="249">
        <v>3</v>
      </c>
      <c r="U1044" s="258">
        <v>7970945.4100000001</v>
      </c>
      <c r="V1044" s="276"/>
      <c r="W1044" s="258">
        <v>0</v>
      </c>
      <c r="X1044" s="258">
        <v>0</v>
      </c>
      <c r="Y1044" s="275">
        <v>0</v>
      </c>
      <c r="Z1044" s="275">
        <v>0</v>
      </c>
      <c r="AA1044" s="275">
        <v>0</v>
      </c>
      <c r="AB1044" s="275">
        <v>0</v>
      </c>
      <c r="AC1044" s="275">
        <v>0</v>
      </c>
      <c r="AD1044" s="275">
        <v>0</v>
      </c>
      <c r="AE1044" s="275">
        <v>0</v>
      </c>
      <c r="AF1044" s="275">
        <v>0</v>
      </c>
      <c r="AG1044" s="275">
        <v>0</v>
      </c>
      <c r="AH1044" s="275">
        <v>0</v>
      </c>
      <c r="AI1044" s="275">
        <v>0</v>
      </c>
      <c r="AJ1044" s="275">
        <v>250396.19</v>
      </c>
      <c r="AK1044" s="275">
        <v>125198.1</v>
      </c>
      <c r="AL1044" s="275">
        <v>0</v>
      </c>
    </row>
    <row r="1045" spans="1:38" s="38" customFormat="1" ht="12" hidden="1" customHeight="1" x14ac:dyDescent="0.2">
      <c r="A1045" s="249">
        <v>484</v>
      </c>
      <c r="B1045" s="250" t="s">
        <v>2138</v>
      </c>
      <c r="C1045" s="254">
        <v>12.949193943855329</v>
      </c>
      <c r="D1045" s="284">
        <v>1997</v>
      </c>
      <c r="E1045" s="277">
        <v>2025</v>
      </c>
      <c r="F1045" s="254">
        <v>0</v>
      </c>
      <c r="G1045" s="256">
        <v>8346539.7000000002</v>
      </c>
      <c r="H1045" s="258">
        <v>0</v>
      </c>
      <c r="I1045" s="256">
        <v>0</v>
      </c>
      <c r="J1045" s="256">
        <v>0</v>
      </c>
      <c r="K1045" s="256">
        <v>0</v>
      </c>
      <c r="L1045" s="256">
        <v>0</v>
      </c>
      <c r="M1045" s="256">
        <v>0</v>
      </c>
      <c r="N1045" s="258"/>
      <c r="O1045" s="258">
        <v>0</v>
      </c>
      <c r="P1045" s="258"/>
      <c r="Q1045" s="258">
        <v>0</v>
      </c>
      <c r="R1045" s="258"/>
      <c r="S1045" s="258">
        <v>0</v>
      </c>
      <c r="T1045" s="249">
        <v>3</v>
      </c>
      <c r="U1045" s="258">
        <v>7970945.4100000001</v>
      </c>
      <c r="V1045" s="276"/>
      <c r="W1045" s="258">
        <v>0</v>
      </c>
      <c r="X1045" s="258">
        <v>0</v>
      </c>
      <c r="Y1045" s="275">
        <v>0</v>
      </c>
      <c r="Z1045" s="275">
        <v>0</v>
      </c>
      <c r="AA1045" s="275">
        <v>0</v>
      </c>
      <c r="AB1045" s="275">
        <v>0</v>
      </c>
      <c r="AC1045" s="275">
        <v>0</v>
      </c>
      <c r="AD1045" s="275">
        <v>0</v>
      </c>
      <c r="AE1045" s="275">
        <v>0</v>
      </c>
      <c r="AF1045" s="275">
        <v>0</v>
      </c>
      <c r="AG1045" s="275">
        <v>0</v>
      </c>
      <c r="AH1045" s="275">
        <v>0</v>
      </c>
      <c r="AI1045" s="275">
        <v>0</v>
      </c>
      <c r="AJ1045" s="275">
        <v>250396.19</v>
      </c>
      <c r="AK1045" s="275">
        <v>125198.1</v>
      </c>
      <c r="AL1045" s="275">
        <v>0</v>
      </c>
    </row>
    <row r="1046" spans="1:38" s="38" customFormat="1" ht="12" hidden="1" customHeight="1" x14ac:dyDescent="0.2">
      <c r="A1046" s="249">
        <v>485</v>
      </c>
      <c r="B1046" s="250" t="s">
        <v>2141</v>
      </c>
      <c r="C1046" s="254">
        <v>9.4641614414845403</v>
      </c>
      <c r="D1046" s="284">
        <v>2009</v>
      </c>
      <c r="E1046" s="277">
        <v>2025</v>
      </c>
      <c r="F1046" s="254">
        <v>1678097.33</v>
      </c>
      <c r="G1046" s="256">
        <v>4819328.68</v>
      </c>
      <c r="H1046" s="258">
        <v>0</v>
      </c>
      <c r="I1046" s="256">
        <v>0</v>
      </c>
      <c r="J1046" s="256">
        <v>0</v>
      </c>
      <c r="K1046" s="256">
        <v>0</v>
      </c>
      <c r="L1046" s="256">
        <v>0</v>
      </c>
      <c r="M1046" s="256">
        <v>0</v>
      </c>
      <c r="N1046" s="258"/>
      <c r="O1046" s="258">
        <v>0</v>
      </c>
      <c r="P1046" s="258"/>
      <c r="Q1046" s="258">
        <v>0</v>
      </c>
      <c r="R1046" s="258"/>
      <c r="S1046" s="258">
        <v>0</v>
      </c>
      <c r="T1046" s="249">
        <v>0</v>
      </c>
      <c r="U1046" s="258">
        <v>0</v>
      </c>
      <c r="V1046" s="276" t="s">
        <v>234</v>
      </c>
      <c r="W1046" s="258">
        <v>545.29999999999995</v>
      </c>
      <c r="X1046" s="258">
        <v>4602458.8899999997</v>
      </c>
      <c r="Y1046" s="275">
        <v>0</v>
      </c>
      <c r="Z1046" s="275">
        <v>0</v>
      </c>
      <c r="AA1046" s="275">
        <v>0</v>
      </c>
      <c r="AB1046" s="275">
        <v>0</v>
      </c>
      <c r="AC1046" s="275">
        <v>0</v>
      </c>
      <c r="AD1046" s="275">
        <v>0</v>
      </c>
      <c r="AE1046" s="275">
        <v>0</v>
      </c>
      <c r="AF1046" s="275">
        <v>0</v>
      </c>
      <c r="AG1046" s="275">
        <v>0</v>
      </c>
      <c r="AH1046" s="275">
        <v>0</v>
      </c>
      <c r="AI1046" s="275">
        <v>0</v>
      </c>
      <c r="AJ1046" s="275">
        <v>144579.85999999999</v>
      </c>
      <c r="AK1046" s="275">
        <v>72289.929999999993</v>
      </c>
      <c r="AL1046" s="275">
        <v>0</v>
      </c>
    </row>
    <row r="1047" spans="1:38" s="38" customFormat="1" ht="12" hidden="1" customHeight="1" x14ac:dyDescent="0.2">
      <c r="A1047" s="249">
        <v>486</v>
      </c>
      <c r="B1047" s="250" t="s">
        <v>2142</v>
      </c>
      <c r="C1047" s="254">
        <v>22.517743411895154</v>
      </c>
      <c r="D1047" s="284">
        <v>1991</v>
      </c>
      <c r="E1047" s="277">
        <v>2025</v>
      </c>
      <c r="F1047" s="254">
        <v>1414297.98</v>
      </c>
      <c r="G1047" s="256">
        <v>7141055.5199999996</v>
      </c>
      <c r="H1047" s="258">
        <v>0</v>
      </c>
      <c r="I1047" s="256">
        <v>0</v>
      </c>
      <c r="J1047" s="256">
        <v>0</v>
      </c>
      <c r="K1047" s="256">
        <v>0</v>
      </c>
      <c r="L1047" s="256">
        <v>0</v>
      </c>
      <c r="M1047" s="256">
        <v>0</v>
      </c>
      <c r="N1047" s="258"/>
      <c r="O1047" s="258">
        <v>0</v>
      </c>
      <c r="P1047" s="258"/>
      <c r="Q1047" s="258">
        <v>0</v>
      </c>
      <c r="R1047" s="258"/>
      <c r="S1047" s="258">
        <v>0</v>
      </c>
      <c r="T1047" s="249">
        <v>0</v>
      </c>
      <c r="U1047" s="258">
        <v>0</v>
      </c>
      <c r="V1047" s="276" t="s">
        <v>234</v>
      </c>
      <c r="W1047" s="258">
        <v>808</v>
      </c>
      <c r="X1047" s="258">
        <v>6819708.0199999996</v>
      </c>
      <c r="Y1047" s="275">
        <v>0</v>
      </c>
      <c r="Z1047" s="275">
        <v>0</v>
      </c>
      <c r="AA1047" s="275">
        <v>0</v>
      </c>
      <c r="AB1047" s="275">
        <v>0</v>
      </c>
      <c r="AC1047" s="275">
        <v>0</v>
      </c>
      <c r="AD1047" s="275">
        <v>0</v>
      </c>
      <c r="AE1047" s="275">
        <v>0</v>
      </c>
      <c r="AF1047" s="275">
        <v>0</v>
      </c>
      <c r="AG1047" s="275">
        <v>0</v>
      </c>
      <c r="AH1047" s="275">
        <v>0</v>
      </c>
      <c r="AI1047" s="275">
        <v>0</v>
      </c>
      <c r="AJ1047" s="275">
        <v>214231.67</v>
      </c>
      <c r="AK1047" s="275">
        <v>107115.83</v>
      </c>
      <c r="AL1047" s="275">
        <v>0</v>
      </c>
    </row>
    <row r="1048" spans="1:38" s="38" customFormat="1" ht="12" hidden="1" customHeight="1" x14ac:dyDescent="0.2">
      <c r="A1048" s="249">
        <v>487</v>
      </c>
      <c r="B1048" s="250" t="s">
        <v>2143</v>
      </c>
      <c r="C1048" s="254">
        <v>23.624429491370048</v>
      </c>
      <c r="D1048" s="284">
        <v>1999</v>
      </c>
      <c r="E1048" s="277">
        <v>2025</v>
      </c>
      <c r="F1048" s="254">
        <v>266971.94</v>
      </c>
      <c r="G1048" s="256">
        <v>2782179.9</v>
      </c>
      <c r="H1048" s="258">
        <v>0</v>
      </c>
      <c r="I1048" s="256">
        <v>0</v>
      </c>
      <c r="J1048" s="256">
        <v>0</v>
      </c>
      <c r="K1048" s="256">
        <v>0</v>
      </c>
      <c r="L1048" s="256">
        <v>0</v>
      </c>
      <c r="M1048" s="256">
        <v>0</v>
      </c>
      <c r="N1048" s="258"/>
      <c r="O1048" s="258">
        <v>0</v>
      </c>
      <c r="P1048" s="258"/>
      <c r="Q1048" s="258">
        <v>0</v>
      </c>
      <c r="R1048" s="258"/>
      <c r="S1048" s="258">
        <v>0</v>
      </c>
      <c r="T1048" s="249">
        <v>1</v>
      </c>
      <c r="U1048" s="258">
        <v>2656981.7999999998</v>
      </c>
      <c r="V1048" s="276"/>
      <c r="W1048" s="258">
        <v>0</v>
      </c>
      <c r="X1048" s="258">
        <v>0</v>
      </c>
      <c r="Y1048" s="275">
        <v>0</v>
      </c>
      <c r="Z1048" s="275">
        <v>0</v>
      </c>
      <c r="AA1048" s="275">
        <v>0</v>
      </c>
      <c r="AB1048" s="275">
        <v>0</v>
      </c>
      <c r="AC1048" s="275">
        <v>0</v>
      </c>
      <c r="AD1048" s="275">
        <v>0</v>
      </c>
      <c r="AE1048" s="275">
        <v>0</v>
      </c>
      <c r="AF1048" s="275">
        <v>0</v>
      </c>
      <c r="AG1048" s="275">
        <v>0</v>
      </c>
      <c r="AH1048" s="275">
        <v>0</v>
      </c>
      <c r="AI1048" s="275">
        <v>0</v>
      </c>
      <c r="AJ1048" s="275">
        <v>83465.399999999994</v>
      </c>
      <c r="AK1048" s="275">
        <v>41732.699999999997</v>
      </c>
      <c r="AL1048" s="275">
        <v>0</v>
      </c>
    </row>
    <row r="1049" spans="1:38" s="38" customFormat="1" ht="12" hidden="1" customHeight="1" x14ac:dyDescent="0.2">
      <c r="A1049" s="249">
        <v>488</v>
      </c>
      <c r="B1049" s="250" t="s">
        <v>2144</v>
      </c>
      <c r="C1049" s="254">
        <v>13.301668071371004</v>
      </c>
      <c r="D1049" s="284">
        <v>1993</v>
      </c>
      <c r="E1049" s="277">
        <v>2025</v>
      </c>
      <c r="F1049" s="254">
        <v>4490689.75</v>
      </c>
      <c r="G1049" s="256">
        <v>11128719.6</v>
      </c>
      <c r="H1049" s="258">
        <v>0</v>
      </c>
      <c r="I1049" s="256">
        <v>0</v>
      </c>
      <c r="J1049" s="256">
        <v>0</v>
      </c>
      <c r="K1049" s="256">
        <v>0</v>
      </c>
      <c r="L1049" s="256">
        <v>0</v>
      </c>
      <c r="M1049" s="256">
        <v>0</v>
      </c>
      <c r="N1049" s="258"/>
      <c r="O1049" s="258">
        <v>0</v>
      </c>
      <c r="P1049" s="258"/>
      <c r="Q1049" s="258">
        <v>0</v>
      </c>
      <c r="R1049" s="258"/>
      <c r="S1049" s="258">
        <v>0</v>
      </c>
      <c r="T1049" s="249">
        <v>4</v>
      </c>
      <c r="U1049" s="258">
        <v>10627927.220000001</v>
      </c>
      <c r="V1049" s="276"/>
      <c r="W1049" s="258">
        <v>0</v>
      </c>
      <c r="X1049" s="258">
        <v>0</v>
      </c>
      <c r="Y1049" s="275">
        <v>0</v>
      </c>
      <c r="Z1049" s="275">
        <v>0</v>
      </c>
      <c r="AA1049" s="275">
        <v>0</v>
      </c>
      <c r="AB1049" s="275">
        <v>0</v>
      </c>
      <c r="AC1049" s="275">
        <v>0</v>
      </c>
      <c r="AD1049" s="275">
        <v>0</v>
      </c>
      <c r="AE1049" s="275">
        <v>0</v>
      </c>
      <c r="AF1049" s="275">
        <v>0</v>
      </c>
      <c r="AG1049" s="275">
        <v>0</v>
      </c>
      <c r="AH1049" s="275">
        <v>0</v>
      </c>
      <c r="AI1049" s="275">
        <v>0</v>
      </c>
      <c r="AJ1049" s="275">
        <v>333861.59000000003</v>
      </c>
      <c r="AK1049" s="275">
        <v>166930.79</v>
      </c>
      <c r="AL1049" s="275">
        <v>0</v>
      </c>
    </row>
    <row r="1050" spans="1:38" s="38" customFormat="1" ht="12" hidden="1" customHeight="1" x14ac:dyDescent="0.2">
      <c r="A1050" s="249">
        <v>489</v>
      </c>
      <c r="B1050" s="250" t="s">
        <v>2145</v>
      </c>
      <c r="C1050" s="254">
        <v>7.7987878367492192</v>
      </c>
      <c r="D1050" s="284">
        <v>1993</v>
      </c>
      <c r="E1050" s="277">
        <v>2025</v>
      </c>
      <c r="F1050" s="254">
        <v>5741508.4199999999</v>
      </c>
      <c r="G1050" s="256">
        <v>13910899.49</v>
      </c>
      <c r="H1050" s="258">
        <v>0</v>
      </c>
      <c r="I1050" s="256">
        <v>0</v>
      </c>
      <c r="J1050" s="256">
        <v>0</v>
      </c>
      <c r="K1050" s="256">
        <v>0</v>
      </c>
      <c r="L1050" s="256">
        <v>0</v>
      </c>
      <c r="M1050" s="256">
        <v>0</v>
      </c>
      <c r="N1050" s="258"/>
      <c r="O1050" s="258">
        <v>0</v>
      </c>
      <c r="P1050" s="258"/>
      <c r="Q1050" s="258">
        <v>0</v>
      </c>
      <c r="R1050" s="258"/>
      <c r="S1050" s="258">
        <v>0</v>
      </c>
      <c r="T1050" s="249">
        <v>5</v>
      </c>
      <c r="U1050" s="258">
        <v>13284909.02</v>
      </c>
      <c r="V1050" s="276"/>
      <c r="W1050" s="258">
        <v>0</v>
      </c>
      <c r="X1050" s="258">
        <v>0</v>
      </c>
      <c r="Y1050" s="275">
        <v>0</v>
      </c>
      <c r="Z1050" s="275">
        <v>0</v>
      </c>
      <c r="AA1050" s="275">
        <v>0</v>
      </c>
      <c r="AB1050" s="275">
        <v>0</v>
      </c>
      <c r="AC1050" s="275">
        <v>0</v>
      </c>
      <c r="AD1050" s="275">
        <v>0</v>
      </c>
      <c r="AE1050" s="275">
        <v>0</v>
      </c>
      <c r="AF1050" s="275">
        <v>0</v>
      </c>
      <c r="AG1050" s="275">
        <v>0</v>
      </c>
      <c r="AH1050" s="275">
        <v>0</v>
      </c>
      <c r="AI1050" s="275">
        <v>0</v>
      </c>
      <c r="AJ1050" s="275">
        <v>417326.98</v>
      </c>
      <c r="AK1050" s="275">
        <v>208663.49</v>
      </c>
      <c r="AL1050" s="275">
        <v>0</v>
      </c>
    </row>
    <row r="1051" spans="1:38" s="38" customFormat="1" ht="12" hidden="1" customHeight="1" x14ac:dyDescent="0.2">
      <c r="A1051" s="249">
        <v>490</v>
      </c>
      <c r="B1051" s="250" t="s">
        <v>764</v>
      </c>
      <c r="C1051" s="254">
        <v>5.2042109175518583</v>
      </c>
      <c r="D1051" s="284">
        <v>1995</v>
      </c>
      <c r="E1051" s="277">
        <v>2025</v>
      </c>
      <c r="F1051" s="254">
        <v>5762844.4500000002</v>
      </c>
      <c r="G1051" s="256">
        <v>11128719.6</v>
      </c>
      <c r="H1051" s="258">
        <v>0</v>
      </c>
      <c r="I1051" s="256">
        <v>0</v>
      </c>
      <c r="J1051" s="256">
        <v>0</v>
      </c>
      <c r="K1051" s="256">
        <v>0</v>
      </c>
      <c r="L1051" s="256">
        <v>0</v>
      </c>
      <c r="M1051" s="256">
        <v>0</v>
      </c>
      <c r="N1051" s="258"/>
      <c r="O1051" s="258">
        <v>0</v>
      </c>
      <c r="P1051" s="258"/>
      <c r="Q1051" s="258">
        <v>0</v>
      </c>
      <c r="R1051" s="258"/>
      <c r="S1051" s="258">
        <v>0</v>
      </c>
      <c r="T1051" s="249">
        <v>4</v>
      </c>
      <c r="U1051" s="258">
        <v>10627927.220000001</v>
      </c>
      <c r="V1051" s="276"/>
      <c r="W1051" s="258">
        <v>0</v>
      </c>
      <c r="X1051" s="258">
        <v>0</v>
      </c>
      <c r="Y1051" s="275">
        <v>0</v>
      </c>
      <c r="Z1051" s="275">
        <v>0</v>
      </c>
      <c r="AA1051" s="275">
        <v>0</v>
      </c>
      <c r="AB1051" s="275">
        <v>0</v>
      </c>
      <c r="AC1051" s="275">
        <v>0</v>
      </c>
      <c r="AD1051" s="275">
        <v>0</v>
      </c>
      <c r="AE1051" s="275">
        <v>0</v>
      </c>
      <c r="AF1051" s="275">
        <v>0</v>
      </c>
      <c r="AG1051" s="275">
        <v>0</v>
      </c>
      <c r="AH1051" s="275">
        <v>0</v>
      </c>
      <c r="AI1051" s="275">
        <v>0</v>
      </c>
      <c r="AJ1051" s="275">
        <v>333861.59000000003</v>
      </c>
      <c r="AK1051" s="275">
        <v>166930.79</v>
      </c>
      <c r="AL1051" s="275">
        <v>0</v>
      </c>
    </row>
    <row r="1052" spans="1:38" s="38" customFormat="1" ht="12" hidden="1" customHeight="1" x14ac:dyDescent="0.2">
      <c r="A1052" s="249">
        <v>491</v>
      </c>
      <c r="B1052" s="250" t="s">
        <v>2151</v>
      </c>
      <c r="C1052" s="254">
        <v>9.0341439534892434</v>
      </c>
      <c r="D1052" s="284">
        <v>1986</v>
      </c>
      <c r="E1052" s="277">
        <v>2025</v>
      </c>
      <c r="F1052" s="254">
        <v>2193635.77</v>
      </c>
      <c r="G1052" s="256">
        <v>5564359.7999999998</v>
      </c>
      <c r="H1052" s="258">
        <v>0</v>
      </c>
      <c r="I1052" s="256">
        <v>0</v>
      </c>
      <c r="J1052" s="256">
        <v>0</v>
      </c>
      <c r="K1052" s="256">
        <v>0</v>
      </c>
      <c r="L1052" s="256">
        <v>0</v>
      </c>
      <c r="M1052" s="256">
        <v>0</v>
      </c>
      <c r="N1052" s="258"/>
      <c r="O1052" s="258">
        <v>0</v>
      </c>
      <c r="P1052" s="258"/>
      <c r="Q1052" s="258">
        <v>0</v>
      </c>
      <c r="R1052" s="258"/>
      <c r="S1052" s="258">
        <v>0</v>
      </c>
      <c r="T1052" s="249">
        <v>2</v>
      </c>
      <c r="U1052" s="258">
        <v>5313963.6100000003</v>
      </c>
      <c r="V1052" s="276"/>
      <c r="W1052" s="258">
        <v>0</v>
      </c>
      <c r="X1052" s="258">
        <v>0</v>
      </c>
      <c r="Y1052" s="275">
        <v>0</v>
      </c>
      <c r="Z1052" s="275">
        <v>0</v>
      </c>
      <c r="AA1052" s="275">
        <v>0</v>
      </c>
      <c r="AB1052" s="275">
        <v>0</v>
      </c>
      <c r="AC1052" s="275">
        <v>0</v>
      </c>
      <c r="AD1052" s="275">
        <v>0</v>
      </c>
      <c r="AE1052" s="275">
        <v>0</v>
      </c>
      <c r="AF1052" s="275">
        <v>0</v>
      </c>
      <c r="AG1052" s="275">
        <v>0</v>
      </c>
      <c r="AH1052" s="275">
        <v>0</v>
      </c>
      <c r="AI1052" s="275">
        <v>0</v>
      </c>
      <c r="AJ1052" s="275">
        <v>166930.79</v>
      </c>
      <c r="AK1052" s="275">
        <v>83465.399999999994</v>
      </c>
      <c r="AL1052" s="275">
        <v>0</v>
      </c>
    </row>
    <row r="1053" spans="1:38" s="38" customFormat="1" ht="12" hidden="1" customHeight="1" x14ac:dyDescent="0.2">
      <c r="A1053" s="249">
        <v>492</v>
      </c>
      <c r="B1053" s="250" t="s">
        <v>699</v>
      </c>
      <c r="C1053" s="254">
        <v>6.5273780282119782</v>
      </c>
      <c r="D1053" s="284">
        <v>1988</v>
      </c>
      <c r="E1053" s="277">
        <v>2025</v>
      </c>
      <c r="F1053" s="254">
        <v>3840970.28</v>
      </c>
      <c r="G1053" s="256">
        <v>8346539.7000000002</v>
      </c>
      <c r="H1053" s="258">
        <v>0</v>
      </c>
      <c r="I1053" s="256">
        <v>0</v>
      </c>
      <c r="J1053" s="256">
        <v>0</v>
      </c>
      <c r="K1053" s="256">
        <v>0</v>
      </c>
      <c r="L1053" s="256">
        <v>0</v>
      </c>
      <c r="M1053" s="256">
        <v>0</v>
      </c>
      <c r="N1053" s="258"/>
      <c r="O1053" s="258">
        <v>0</v>
      </c>
      <c r="P1053" s="258"/>
      <c r="Q1053" s="258">
        <v>0</v>
      </c>
      <c r="R1053" s="258"/>
      <c r="S1053" s="258">
        <v>0</v>
      </c>
      <c r="T1053" s="249">
        <v>3</v>
      </c>
      <c r="U1053" s="258">
        <v>7970945.4100000001</v>
      </c>
      <c r="V1053" s="276"/>
      <c r="W1053" s="258">
        <v>0</v>
      </c>
      <c r="X1053" s="258">
        <v>0</v>
      </c>
      <c r="Y1053" s="275">
        <v>0</v>
      </c>
      <c r="Z1053" s="275">
        <v>0</v>
      </c>
      <c r="AA1053" s="275">
        <v>0</v>
      </c>
      <c r="AB1053" s="275">
        <v>0</v>
      </c>
      <c r="AC1053" s="275">
        <v>0</v>
      </c>
      <c r="AD1053" s="275">
        <v>0</v>
      </c>
      <c r="AE1053" s="275">
        <v>0</v>
      </c>
      <c r="AF1053" s="275">
        <v>0</v>
      </c>
      <c r="AG1053" s="275">
        <v>0</v>
      </c>
      <c r="AH1053" s="275">
        <v>0</v>
      </c>
      <c r="AI1053" s="275">
        <v>0</v>
      </c>
      <c r="AJ1053" s="275">
        <v>250396.19</v>
      </c>
      <c r="AK1053" s="275">
        <v>125198.1</v>
      </c>
      <c r="AL1053" s="275">
        <v>0</v>
      </c>
    </row>
    <row r="1054" spans="1:38" s="38" customFormat="1" ht="12" hidden="1" customHeight="1" x14ac:dyDescent="0.2">
      <c r="A1054" s="249">
        <v>493</v>
      </c>
      <c r="B1054" s="250" t="s">
        <v>2157</v>
      </c>
      <c r="C1054" s="254">
        <v>23.967908028114294</v>
      </c>
      <c r="D1054" s="284">
        <v>1985</v>
      </c>
      <c r="E1054" s="277">
        <v>2025</v>
      </c>
      <c r="F1054" s="254">
        <v>962921.58</v>
      </c>
      <c r="G1054" s="256">
        <v>7070352</v>
      </c>
      <c r="H1054" s="258">
        <v>0</v>
      </c>
      <c r="I1054" s="256">
        <v>0</v>
      </c>
      <c r="J1054" s="256">
        <v>0</v>
      </c>
      <c r="K1054" s="256">
        <v>0</v>
      </c>
      <c r="L1054" s="256">
        <v>0</v>
      </c>
      <c r="M1054" s="256">
        <v>0</v>
      </c>
      <c r="N1054" s="258"/>
      <c r="O1054" s="258">
        <v>0</v>
      </c>
      <c r="P1054" s="258"/>
      <c r="Q1054" s="258">
        <v>0</v>
      </c>
      <c r="R1054" s="258"/>
      <c r="S1054" s="258">
        <v>0</v>
      </c>
      <c r="T1054" s="249">
        <v>0</v>
      </c>
      <c r="U1054" s="258">
        <v>0</v>
      </c>
      <c r="V1054" s="276" t="s">
        <v>234</v>
      </c>
      <c r="W1054" s="258">
        <v>800</v>
      </c>
      <c r="X1054" s="258">
        <v>6752186.1600000001</v>
      </c>
      <c r="Y1054" s="275">
        <v>0</v>
      </c>
      <c r="Z1054" s="275">
        <v>0</v>
      </c>
      <c r="AA1054" s="275">
        <v>0</v>
      </c>
      <c r="AB1054" s="275">
        <v>0</v>
      </c>
      <c r="AC1054" s="275">
        <v>0</v>
      </c>
      <c r="AD1054" s="275">
        <v>0</v>
      </c>
      <c r="AE1054" s="275">
        <v>0</v>
      </c>
      <c r="AF1054" s="275">
        <v>0</v>
      </c>
      <c r="AG1054" s="275">
        <v>0</v>
      </c>
      <c r="AH1054" s="275">
        <v>0</v>
      </c>
      <c r="AI1054" s="275">
        <v>0</v>
      </c>
      <c r="AJ1054" s="275">
        <v>212110.56</v>
      </c>
      <c r="AK1054" s="275">
        <v>106055.28</v>
      </c>
      <c r="AL1054" s="275">
        <v>0</v>
      </c>
    </row>
    <row r="1055" spans="1:38" s="38" customFormat="1" ht="12" hidden="1" customHeight="1" x14ac:dyDescent="0.2">
      <c r="A1055" s="249">
        <v>494</v>
      </c>
      <c r="B1055" s="250" t="s">
        <v>2159</v>
      </c>
      <c r="C1055" s="254">
        <v>36.833361624205914</v>
      </c>
      <c r="D1055" s="284">
        <v>1986</v>
      </c>
      <c r="E1055" s="277">
        <v>2025</v>
      </c>
      <c r="F1055" s="254">
        <v>1764636.11</v>
      </c>
      <c r="G1055" s="256">
        <v>15174742.98</v>
      </c>
      <c r="H1055" s="258">
        <v>0</v>
      </c>
      <c r="I1055" s="256">
        <v>0</v>
      </c>
      <c r="J1055" s="256">
        <v>0</v>
      </c>
      <c r="K1055" s="256">
        <v>0</v>
      </c>
      <c r="L1055" s="256">
        <v>0</v>
      </c>
      <c r="M1055" s="256">
        <v>0</v>
      </c>
      <c r="N1055" s="258"/>
      <c r="O1055" s="258">
        <v>0</v>
      </c>
      <c r="P1055" s="258"/>
      <c r="Q1055" s="258">
        <v>0</v>
      </c>
      <c r="R1055" s="258"/>
      <c r="S1055" s="258">
        <v>0</v>
      </c>
      <c r="T1055" s="249">
        <v>0</v>
      </c>
      <c r="U1055" s="258">
        <v>0</v>
      </c>
      <c r="V1055" s="276" t="s">
        <v>234</v>
      </c>
      <c r="W1055" s="258">
        <v>1717</v>
      </c>
      <c r="X1055" s="258">
        <v>14491879.550000001</v>
      </c>
      <c r="Y1055" s="275">
        <v>0</v>
      </c>
      <c r="Z1055" s="275">
        <v>0</v>
      </c>
      <c r="AA1055" s="275">
        <v>0</v>
      </c>
      <c r="AB1055" s="275">
        <v>0</v>
      </c>
      <c r="AC1055" s="275">
        <v>0</v>
      </c>
      <c r="AD1055" s="275">
        <v>0</v>
      </c>
      <c r="AE1055" s="275">
        <v>0</v>
      </c>
      <c r="AF1055" s="275">
        <v>0</v>
      </c>
      <c r="AG1055" s="275">
        <v>0</v>
      </c>
      <c r="AH1055" s="275">
        <v>0</v>
      </c>
      <c r="AI1055" s="275">
        <v>0</v>
      </c>
      <c r="AJ1055" s="275">
        <v>455242.29</v>
      </c>
      <c r="AK1055" s="275">
        <v>227621.14</v>
      </c>
      <c r="AL1055" s="275">
        <v>0</v>
      </c>
    </row>
    <row r="1056" spans="1:38" s="38" customFormat="1" ht="12" hidden="1" customHeight="1" x14ac:dyDescent="0.2">
      <c r="A1056" s="249">
        <v>495</v>
      </c>
      <c r="B1056" s="250" t="s">
        <v>2186</v>
      </c>
      <c r="C1056" s="254">
        <v>21.603138987163327</v>
      </c>
      <c r="D1056" s="284">
        <v>1975</v>
      </c>
      <c r="E1056" s="277">
        <v>2025</v>
      </c>
      <c r="F1056" s="254">
        <v>1579232.51</v>
      </c>
      <c r="G1056" s="256">
        <v>7954146</v>
      </c>
      <c r="H1056" s="258">
        <v>0</v>
      </c>
      <c r="I1056" s="256">
        <v>0</v>
      </c>
      <c r="J1056" s="256">
        <v>0</v>
      </c>
      <c r="K1056" s="256">
        <v>0</v>
      </c>
      <c r="L1056" s="256">
        <v>0</v>
      </c>
      <c r="M1056" s="256">
        <v>0</v>
      </c>
      <c r="N1056" s="258"/>
      <c r="O1056" s="258">
        <v>0</v>
      </c>
      <c r="P1056" s="258"/>
      <c r="Q1056" s="258">
        <v>0</v>
      </c>
      <c r="R1056" s="258"/>
      <c r="S1056" s="258">
        <v>0</v>
      </c>
      <c r="T1056" s="249">
        <v>0</v>
      </c>
      <c r="U1056" s="258">
        <v>0</v>
      </c>
      <c r="V1056" s="276" t="s">
        <v>234</v>
      </c>
      <c r="W1056" s="258">
        <v>900</v>
      </c>
      <c r="X1056" s="258">
        <v>7596209.4299999997</v>
      </c>
      <c r="Y1056" s="275">
        <v>0</v>
      </c>
      <c r="Z1056" s="275">
        <v>0</v>
      </c>
      <c r="AA1056" s="275">
        <v>0</v>
      </c>
      <c r="AB1056" s="275">
        <v>0</v>
      </c>
      <c r="AC1056" s="275">
        <v>0</v>
      </c>
      <c r="AD1056" s="275">
        <v>0</v>
      </c>
      <c r="AE1056" s="275">
        <v>0</v>
      </c>
      <c r="AF1056" s="275">
        <v>0</v>
      </c>
      <c r="AG1056" s="275">
        <v>0</v>
      </c>
      <c r="AH1056" s="275">
        <v>0</v>
      </c>
      <c r="AI1056" s="275">
        <v>0</v>
      </c>
      <c r="AJ1056" s="275">
        <v>238624.38</v>
      </c>
      <c r="AK1056" s="275">
        <v>119312.19</v>
      </c>
      <c r="AL1056" s="275">
        <v>0</v>
      </c>
    </row>
    <row r="1057" spans="1:38" s="38" customFormat="1" ht="12" hidden="1" customHeight="1" x14ac:dyDescent="0.2">
      <c r="A1057" s="249">
        <v>496</v>
      </c>
      <c r="B1057" s="250" t="s">
        <v>945</v>
      </c>
      <c r="C1057" s="254">
        <v>52.459496117552845</v>
      </c>
      <c r="D1057" s="284">
        <v>1980</v>
      </c>
      <c r="E1057" s="277">
        <v>2025</v>
      </c>
      <c r="F1057" s="254">
        <v>1418523.65</v>
      </c>
      <c r="G1057" s="256">
        <v>16484366.34</v>
      </c>
      <c r="H1057" s="258">
        <v>0</v>
      </c>
      <c r="I1057" s="256">
        <v>0</v>
      </c>
      <c r="J1057" s="256">
        <v>0</v>
      </c>
      <c r="K1057" s="256">
        <v>0</v>
      </c>
      <c r="L1057" s="256">
        <v>0</v>
      </c>
      <c r="M1057" s="256">
        <v>0</v>
      </c>
      <c r="N1057" s="258"/>
      <c r="O1057" s="258">
        <v>0</v>
      </c>
      <c r="P1057" s="258"/>
      <c r="Q1057" s="258">
        <v>0</v>
      </c>
      <c r="R1057" s="258"/>
      <c r="S1057" s="258">
        <v>0</v>
      </c>
      <c r="T1057" s="249">
        <v>0</v>
      </c>
      <c r="U1057" s="258">
        <v>0</v>
      </c>
      <c r="V1057" s="276"/>
      <c r="W1057" s="258">
        <v>0</v>
      </c>
      <c r="X1057" s="258">
        <v>0</v>
      </c>
      <c r="Y1057" s="275">
        <v>0</v>
      </c>
      <c r="Z1057" s="275">
        <v>0</v>
      </c>
      <c r="AA1057" s="275">
        <v>1794</v>
      </c>
      <c r="AB1057" s="275">
        <v>15742569.85</v>
      </c>
      <c r="AC1057" s="275">
        <v>0</v>
      </c>
      <c r="AD1057" s="275">
        <v>0</v>
      </c>
      <c r="AE1057" s="275">
        <v>0</v>
      </c>
      <c r="AF1057" s="275">
        <v>0</v>
      </c>
      <c r="AG1057" s="275">
        <v>0</v>
      </c>
      <c r="AH1057" s="275">
        <v>0</v>
      </c>
      <c r="AI1057" s="275">
        <v>0</v>
      </c>
      <c r="AJ1057" s="275">
        <v>494530.99</v>
      </c>
      <c r="AK1057" s="275">
        <v>247265.5</v>
      </c>
      <c r="AL1057" s="275">
        <v>0</v>
      </c>
    </row>
    <row r="1058" spans="1:38" s="38" customFormat="1" ht="12" hidden="1" customHeight="1" x14ac:dyDescent="0.2">
      <c r="A1058" s="249">
        <v>497</v>
      </c>
      <c r="B1058" s="250" t="s">
        <v>955</v>
      </c>
      <c r="C1058" s="254">
        <v>51.483536671130921</v>
      </c>
      <c r="D1058" s="284">
        <v>1957</v>
      </c>
      <c r="E1058" s="277">
        <v>2025</v>
      </c>
      <c r="F1058" s="254">
        <v>0</v>
      </c>
      <c r="G1058" s="256">
        <v>8418639.4000000004</v>
      </c>
      <c r="H1058" s="258">
        <v>0</v>
      </c>
      <c r="I1058" s="256">
        <v>0</v>
      </c>
      <c r="J1058" s="256">
        <v>0</v>
      </c>
      <c r="K1058" s="256">
        <v>0</v>
      </c>
      <c r="L1058" s="256">
        <v>0</v>
      </c>
      <c r="M1058" s="256">
        <v>0</v>
      </c>
      <c r="N1058" s="258"/>
      <c r="O1058" s="258">
        <v>0</v>
      </c>
      <c r="P1058" s="258"/>
      <c r="Q1058" s="258">
        <v>0</v>
      </c>
      <c r="R1058" s="258"/>
      <c r="S1058" s="258">
        <v>0</v>
      </c>
      <c r="T1058" s="249">
        <v>0</v>
      </c>
      <c r="U1058" s="258">
        <v>0</v>
      </c>
      <c r="V1058" s="276" t="s">
        <v>235</v>
      </c>
      <c r="W1058" s="258">
        <v>1108</v>
      </c>
      <c r="X1058" s="258">
        <v>8039800.6299999999</v>
      </c>
      <c r="Y1058" s="275">
        <v>0</v>
      </c>
      <c r="Z1058" s="275">
        <v>0</v>
      </c>
      <c r="AA1058" s="275">
        <v>0</v>
      </c>
      <c r="AB1058" s="275">
        <v>0</v>
      </c>
      <c r="AC1058" s="275">
        <v>0</v>
      </c>
      <c r="AD1058" s="275">
        <v>0</v>
      </c>
      <c r="AE1058" s="275">
        <v>0</v>
      </c>
      <c r="AF1058" s="275">
        <v>0</v>
      </c>
      <c r="AG1058" s="275">
        <v>0</v>
      </c>
      <c r="AH1058" s="275">
        <v>0</v>
      </c>
      <c r="AI1058" s="275">
        <v>0</v>
      </c>
      <c r="AJ1058" s="275">
        <v>252559.18</v>
      </c>
      <c r="AK1058" s="275">
        <v>126279.59</v>
      </c>
      <c r="AL1058" s="275">
        <v>0</v>
      </c>
    </row>
    <row r="1059" spans="1:38" s="38" customFormat="1" ht="12" hidden="1" customHeight="1" x14ac:dyDescent="0.2">
      <c r="A1059" s="249">
        <v>498</v>
      </c>
      <c r="B1059" s="250" t="s">
        <v>974</v>
      </c>
      <c r="C1059" s="254">
        <v>36.319569696916709</v>
      </c>
      <c r="D1059" s="284">
        <v>1971</v>
      </c>
      <c r="E1059" s="277">
        <v>2025</v>
      </c>
      <c r="F1059" s="254">
        <v>2863489.36</v>
      </c>
      <c r="G1059" s="256">
        <v>15324987.960000001</v>
      </c>
      <c r="H1059" s="258">
        <v>0</v>
      </c>
      <c r="I1059" s="256">
        <v>0</v>
      </c>
      <c r="J1059" s="256">
        <v>0</v>
      </c>
      <c r="K1059" s="256">
        <v>0</v>
      </c>
      <c r="L1059" s="256">
        <v>0</v>
      </c>
      <c r="M1059" s="256">
        <v>0</v>
      </c>
      <c r="N1059" s="258"/>
      <c r="O1059" s="258">
        <v>0</v>
      </c>
      <c r="P1059" s="258"/>
      <c r="Q1059" s="258">
        <v>0</v>
      </c>
      <c r="R1059" s="258"/>
      <c r="S1059" s="258">
        <v>0</v>
      </c>
      <c r="T1059" s="249">
        <v>0</v>
      </c>
      <c r="U1059" s="258">
        <v>0</v>
      </c>
      <c r="V1059" s="276" t="s">
        <v>234</v>
      </c>
      <c r="W1059" s="258">
        <v>1734</v>
      </c>
      <c r="X1059" s="258">
        <v>14635363.5</v>
      </c>
      <c r="Y1059" s="275">
        <v>0</v>
      </c>
      <c r="Z1059" s="275">
        <v>0</v>
      </c>
      <c r="AA1059" s="275">
        <v>0</v>
      </c>
      <c r="AB1059" s="275">
        <v>0</v>
      </c>
      <c r="AC1059" s="275">
        <v>0</v>
      </c>
      <c r="AD1059" s="275">
        <v>0</v>
      </c>
      <c r="AE1059" s="275">
        <v>0</v>
      </c>
      <c r="AF1059" s="275">
        <v>0</v>
      </c>
      <c r="AG1059" s="275">
        <v>0</v>
      </c>
      <c r="AH1059" s="275">
        <v>0</v>
      </c>
      <c r="AI1059" s="275">
        <v>0</v>
      </c>
      <c r="AJ1059" s="275">
        <v>459749.64</v>
      </c>
      <c r="AK1059" s="275">
        <v>229874.82</v>
      </c>
      <c r="AL1059" s="275">
        <v>0</v>
      </c>
    </row>
    <row r="1060" spans="1:38" s="38" customFormat="1" ht="12" hidden="1" customHeight="1" x14ac:dyDescent="0.2">
      <c r="A1060" s="249">
        <v>499</v>
      </c>
      <c r="B1060" s="250" t="s">
        <v>976</v>
      </c>
      <c r="C1060" s="254">
        <v>22.025707594184937</v>
      </c>
      <c r="D1060" s="284">
        <v>1976</v>
      </c>
      <c r="E1060" s="277">
        <v>2025</v>
      </c>
      <c r="F1060" s="254">
        <v>4241411.42</v>
      </c>
      <c r="G1060" s="256">
        <v>21301202.98</v>
      </c>
      <c r="H1060" s="258">
        <v>0</v>
      </c>
      <c r="I1060" s="256">
        <v>0</v>
      </c>
      <c r="J1060" s="256">
        <v>0</v>
      </c>
      <c r="K1060" s="256">
        <v>0</v>
      </c>
      <c r="L1060" s="256">
        <v>0</v>
      </c>
      <c r="M1060" s="256">
        <v>0</v>
      </c>
      <c r="N1060" s="258"/>
      <c r="O1060" s="258">
        <v>0</v>
      </c>
      <c r="P1060" s="258"/>
      <c r="Q1060" s="258">
        <v>0</v>
      </c>
      <c r="R1060" s="258"/>
      <c r="S1060" s="258">
        <v>0</v>
      </c>
      <c r="T1060" s="249">
        <v>0</v>
      </c>
      <c r="U1060" s="258">
        <v>0</v>
      </c>
      <c r="V1060" s="276" t="s">
        <v>234</v>
      </c>
      <c r="W1060" s="258">
        <v>2410.1999999999998</v>
      </c>
      <c r="X1060" s="258">
        <v>20342648.850000001</v>
      </c>
      <c r="Y1060" s="275">
        <v>0</v>
      </c>
      <c r="Z1060" s="275">
        <v>0</v>
      </c>
      <c r="AA1060" s="275">
        <v>0</v>
      </c>
      <c r="AB1060" s="275">
        <v>0</v>
      </c>
      <c r="AC1060" s="275">
        <v>0</v>
      </c>
      <c r="AD1060" s="275">
        <v>0</v>
      </c>
      <c r="AE1060" s="275">
        <v>0</v>
      </c>
      <c r="AF1060" s="275">
        <v>0</v>
      </c>
      <c r="AG1060" s="275">
        <v>0</v>
      </c>
      <c r="AH1060" s="275">
        <v>0</v>
      </c>
      <c r="AI1060" s="275">
        <v>0</v>
      </c>
      <c r="AJ1060" s="275">
        <v>639036.09</v>
      </c>
      <c r="AK1060" s="275">
        <v>319518.03999999998</v>
      </c>
      <c r="AL1060" s="275">
        <v>0</v>
      </c>
    </row>
    <row r="1061" spans="1:38" s="38" customFormat="1" ht="12" hidden="1" customHeight="1" x14ac:dyDescent="0.2">
      <c r="A1061" s="249">
        <v>500</v>
      </c>
      <c r="B1061" s="250" t="s">
        <v>982</v>
      </c>
      <c r="C1061" s="254">
        <v>21.615032516096775</v>
      </c>
      <c r="D1061" s="284">
        <v>1975</v>
      </c>
      <c r="E1061" s="277">
        <v>2025</v>
      </c>
      <c r="F1061" s="254">
        <v>2817327.82</v>
      </c>
      <c r="G1061" s="256">
        <v>13539724.08</v>
      </c>
      <c r="H1061" s="258">
        <v>0</v>
      </c>
      <c r="I1061" s="256">
        <v>0</v>
      </c>
      <c r="J1061" s="256">
        <v>0</v>
      </c>
      <c r="K1061" s="256">
        <v>0</v>
      </c>
      <c r="L1061" s="256">
        <v>0</v>
      </c>
      <c r="M1061" s="256">
        <v>0</v>
      </c>
      <c r="N1061" s="258"/>
      <c r="O1061" s="258">
        <v>0</v>
      </c>
      <c r="P1061" s="258"/>
      <c r="Q1061" s="258">
        <v>0</v>
      </c>
      <c r="R1061" s="258"/>
      <c r="S1061" s="258">
        <v>0</v>
      </c>
      <c r="T1061" s="249">
        <v>0</v>
      </c>
      <c r="U1061" s="258">
        <v>0</v>
      </c>
      <c r="V1061" s="276" t="s">
        <v>234</v>
      </c>
      <c r="W1061" s="258">
        <v>1532</v>
      </c>
      <c r="X1061" s="258">
        <v>12930436.5</v>
      </c>
      <c r="Y1061" s="275">
        <v>0</v>
      </c>
      <c r="Z1061" s="275">
        <v>0</v>
      </c>
      <c r="AA1061" s="275">
        <v>0</v>
      </c>
      <c r="AB1061" s="275">
        <v>0</v>
      </c>
      <c r="AC1061" s="275">
        <v>0</v>
      </c>
      <c r="AD1061" s="275">
        <v>0</v>
      </c>
      <c r="AE1061" s="275">
        <v>0</v>
      </c>
      <c r="AF1061" s="275">
        <v>0</v>
      </c>
      <c r="AG1061" s="275">
        <v>0</v>
      </c>
      <c r="AH1061" s="275">
        <v>0</v>
      </c>
      <c r="AI1061" s="275">
        <v>0</v>
      </c>
      <c r="AJ1061" s="275">
        <v>406191.72</v>
      </c>
      <c r="AK1061" s="275">
        <v>203095.86</v>
      </c>
      <c r="AL1061" s="275">
        <v>0</v>
      </c>
    </row>
    <row r="1062" spans="1:38" s="38" customFormat="1" ht="12" hidden="1" customHeight="1" x14ac:dyDescent="0.2">
      <c r="A1062" s="249">
        <v>501</v>
      </c>
      <c r="B1062" s="250" t="s">
        <v>768</v>
      </c>
      <c r="C1062" s="254">
        <v>7.9341312228954299</v>
      </c>
      <c r="D1062" s="284">
        <v>1985</v>
      </c>
      <c r="E1062" s="277">
        <v>2025</v>
      </c>
      <c r="F1062" s="254">
        <v>7700293.7000000002</v>
      </c>
      <c r="G1062" s="256">
        <v>19475259.300000001</v>
      </c>
      <c r="H1062" s="258">
        <v>0</v>
      </c>
      <c r="I1062" s="256">
        <v>0</v>
      </c>
      <c r="J1062" s="256">
        <v>0</v>
      </c>
      <c r="K1062" s="256">
        <v>0</v>
      </c>
      <c r="L1062" s="256">
        <v>0</v>
      </c>
      <c r="M1062" s="256">
        <v>0</v>
      </c>
      <c r="N1062" s="258"/>
      <c r="O1062" s="258">
        <v>0</v>
      </c>
      <c r="P1062" s="258"/>
      <c r="Q1062" s="258">
        <v>0</v>
      </c>
      <c r="R1062" s="258"/>
      <c r="S1062" s="258">
        <v>0</v>
      </c>
      <c r="T1062" s="249">
        <v>7</v>
      </c>
      <c r="U1062" s="258">
        <v>18598872.629999999</v>
      </c>
      <c r="V1062" s="276"/>
      <c r="W1062" s="258">
        <v>0</v>
      </c>
      <c r="X1062" s="258">
        <v>0</v>
      </c>
      <c r="Y1062" s="275">
        <v>0</v>
      </c>
      <c r="Z1062" s="275">
        <v>0</v>
      </c>
      <c r="AA1062" s="275">
        <v>0</v>
      </c>
      <c r="AB1062" s="275">
        <v>0</v>
      </c>
      <c r="AC1062" s="275">
        <v>0</v>
      </c>
      <c r="AD1062" s="275">
        <v>0</v>
      </c>
      <c r="AE1062" s="275">
        <v>0</v>
      </c>
      <c r="AF1062" s="275">
        <v>0</v>
      </c>
      <c r="AG1062" s="275">
        <v>0</v>
      </c>
      <c r="AH1062" s="275">
        <v>0</v>
      </c>
      <c r="AI1062" s="275">
        <v>0</v>
      </c>
      <c r="AJ1062" s="275">
        <v>584257.78</v>
      </c>
      <c r="AK1062" s="275">
        <v>292128.89</v>
      </c>
      <c r="AL1062" s="275">
        <v>0</v>
      </c>
    </row>
    <row r="1063" spans="1:38" s="38" customFormat="1" ht="12" hidden="1" customHeight="1" x14ac:dyDescent="0.2">
      <c r="A1063" s="249">
        <v>502</v>
      </c>
      <c r="B1063" s="250" t="s">
        <v>693</v>
      </c>
      <c r="C1063" s="254">
        <v>9.0617732430353666</v>
      </c>
      <c r="D1063" s="284">
        <v>1982</v>
      </c>
      <c r="E1063" s="277">
        <v>2025</v>
      </c>
      <c r="F1063" s="254">
        <v>5252827.5199999996</v>
      </c>
      <c r="G1063" s="256">
        <v>13910899.49</v>
      </c>
      <c r="H1063" s="258">
        <v>0</v>
      </c>
      <c r="I1063" s="256">
        <v>0</v>
      </c>
      <c r="J1063" s="256">
        <v>0</v>
      </c>
      <c r="K1063" s="256">
        <v>0</v>
      </c>
      <c r="L1063" s="256">
        <v>0</v>
      </c>
      <c r="M1063" s="256">
        <v>0</v>
      </c>
      <c r="N1063" s="258"/>
      <c r="O1063" s="258">
        <v>0</v>
      </c>
      <c r="P1063" s="258"/>
      <c r="Q1063" s="258">
        <v>0</v>
      </c>
      <c r="R1063" s="258"/>
      <c r="S1063" s="258">
        <v>0</v>
      </c>
      <c r="T1063" s="249">
        <v>5</v>
      </c>
      <c r="U1063" s="258">
        <v>13284909.02</v>
      </c>
      <c r="V1063" s="276"/>
      <c r="W1063" s="258">
        <v>0</v>
      </c>
      <c r="X1063" s="258">
        <v>0</v>
      </c>
      <c r="Y1063" s="275">
        <v>0</v>
      </c>
      <c r="Z1063" s="275">
        <v>0</v>
      </c>
      <c r="AA1063" s="275">
        <v>0</v>
      </c>
      <c r="AB1063" s="275">
        <v>0</v>
      </c>
      <c r="AC1063" s="275">
        <v>0</v>
      </c>
      <c r="AD1063" s="275">
        <v>0</v>
      </c>
      <c r="AE1063" s="275">
        <v>0</v>
      </c>
      <c r="AF1063" s="275">
        <v>0</v>
      </c>
      <c r="AG1063" s="275">
        <v>0</v>
      </c>
      <c r="AH1063" s="275">
        <v>0</v>
      </c>
      <c r="AI1063" s="275">
        <v>0</v>
      </c>
      <c r="AJ1063" s="275">
        <v>417326.98</v>
      </c>
      <c r="AK1063" s="275">
        <v>208663.49</v>
      </c>
      <c r="AL1063" s="275">
        <v>0</v>
      </c>
    </row>
    <row r="1064" spans="1:38" s="38" customFormat="1" ht="12" hidden="1" customHeight="1" x14ac:dyDescent="0.2">
      <c r="A1064" s="249">
        <v>503</v>
      </c>
      <c r="B1064" s="250" t="s">
        <v>996</v>
      </c>
      <c r="C1064" s="254">
        <v>35.359644075221382</v>
      </c>
      <c r="D1064" s="284">
        <v>1976</v>
      </c>
      <c r="E1064" s="277">
        <v>2025</v>
      </c>
      <c r="F1064" s="254">
        <v>1589176</v>
      </c>
      <c r="G1064" s="256">
        <v>8369529.1900000004</v>
      </c>
      <c r="H1064" s="258">
        <v>0</v>
      </c>
      <c r="I1064" s="256">
        <v>0</v>
      </c>
      <c r="J1064" s="256">
        <v>0</v>
      </c>
      <c r="K1064" s="256">
        <v>0</v>
      </c>
      <c r="L1064" s="256">
        <v>0</v>
      </c>
      <c r="M1064" s="256">
        <v>0</v>
      </c>
      <c r="N1064" s="258"/>
      <c r="O1064" s="258">
        <v>0</v>
      </c>
      <c r="P1064" s="258"/>
      <c r="Q1064" s="258">
        <v>0</v>
      </c>
      <c r="R1064" s="258"/>
      <c r="S1064" s="258">
        <v>0</v>
      </c>
      <c r="T1064" s="249">
        <v>0</v>
      </c>
      <c r="U1064" s="258">
        <v>0</v>
      </c>
      <c r="V1064" s="276" t="s">
        <v>234</v>
      </c>
      <c r="W1064" s="258">
        <v>947</v>
      </c>
      <c r="X1064" s="258">
        <v>7992900.3700000001</v>
      </c>
      <c r="Y1064" s="275">
        <v>0</v>
      </c>
      <c r="Z1064" s="275">
        <v>0</v>
      </c>
      <c r="AA1064" s="275">
        <v>0</v>
      </c>
      <c r="AB1064" s="275">
        <v>0</v>
      </c>
      <c r="AC1064" s="275">
        <v>0</v>
      </c>
      <c r="AD1064" s="275">
        <v>0</v>
      </c>
      <c r="AE1064" s="275">
        <v>0</v>
      </c>
      <c r="AF1064" s="275">
        <v>0</v>
      </c>
      <c r="AG1064" s="275">
        <v>0</v>
      </c>
      <c r="AH1064" s="275">
        <v>0</v>
      </c>
      <c r="AI1064" s="275">
        <v>0</v>
      </c>
      <c r="AJ1064" s="275">
        <v>251085.88</v>
      </c>
      <c r="AK1064" s="275">
        <v>125542.94</v>
      </c>
      <c r="AL1064" s="275">
        <v>0</v>
      </c>
    </row>
    <row r="1065" spans="1:38" s="38" customFormat="1" ht="12" hidden="1" customHeight="1" x14ac:dyDescent="0.2">
      <c r="A1065" s="249">
        <v>504</v>
      </c>
      <c r="B1065" s="250" t="s">
        <v>746</v>
      </c>
      <c r="C1065" s="254">
        <v>8.1594643900435369</v>
      </c>
      <c r="D1065" s="284">
        <v>1995</v>
      </c>
      <c r="E1065" s="277">
        <v>2025</v>
      </c>
      <c r="F1065" s="254">
        <v>4483486.49</v>
      </c>
      <c r="G1065" s="256">
        <v>11128719.6</v>
      </c>
      <c r="H1065" s="258">
        <v>0</v>
      </c>
      <c r="I1065" s="256">
        <v>0</v>
      </c>
      <c r="J1065" s="256">
        <v>0</v>
      </c>
      <c r="K1065" s="256">
        <v>0</v>
      </c>
      <c r="L1065" s="256">
        <v>0</v>
      </c>
      <c r="M1065" s="256">
        <v>0</v>
      </c>
      <c r="N1065" s="258"/>
      <c r="O1065" s="258">
        <v>0</v>
      </c>
      <c r="P1065" s="258"/>
      <c r="Q1065" s="258">
        <v>0</v>
      </c>
      <c r="R1065" s="258"/>
      <c r="S1065" s="258">
        <v>0</v>
      </c>
      <c r="T1065" s="249">
        <v>4</v>
      </c>
      <c r="U1065" s="258">
        <v>10627927.220000001</v>
      </c>
      <c r="V1065" s="276"/>
      <c r="W1065" s="258">
        <v>0</v>
      </c>
      <c r="X1065" s="258">
        <v>0</v>
      </c>
      <c r="Y1065" s="275">
        <v>0</v>
      </c>
      <c r="Z1065" s="275">
        <v>0</v>
      </c>
      <c r="AA1065" s="275">
        <v>0</v>
      </c>
      <c r="AB1065" s="275">
        <v>0</v>
      </c>
      <c r="AC1065" s="275">
        <v>0</v>
      </c>
      <c r="AD1065" s="275">
        <v>0</v>
      </c>
      <c r="AE1065" s="275">
        <v>0</v>
      </c>
      <c r="AF1065" s="275">
        <v>0</v>
      </c>
      <c r="AG1065" s="275">
        <v>0</v>
      </c>
      <c r="AH1065" s="275">
        <v>0</v>
      </c>
      <c r="AI1065" s="275">
        <v>0</v>
      </c>
      <c r="AJ1065" s="275">
        <v>333861.59000000003</v>
      </c>
      <c r="AK1065" s="275">
        <v>166930.79</v>
      </c>
      <c r="AL1065" s="275">
        <v>0</v>
      </c>
    </row>
    <row r="1066" spans="1:38" s="38" customFormat="1" ht="12" hidden="1" customHeight="1" x14ac:dyDescent="0.2">
      <c r="A1066" s="249">
        <v>505</v>
      </c>
      <c r="B1066" s="250" t="s">
        <v>1019</v>
      </c>
      <c r="C1066" s="254">
        <v>7.2571795491143325</v>
      </c>
      <c r="D1066" s="284">
        <v>1999</v>
      </c>
      <c r="E1066" s="277">
        <v>2025</v>
      </c>
      <c r="F1066" s="254">
        <v>300874.5</v>
      </c>
      <c r="G1066" s="256">
        <v>3004899.6</v>
      </c>
      <c r="H1066" s="258">
        <v>0</v>
      </c>
      <c r="I1066" s="256">
        <v>0</v>
      </c>
      <c r="J1066" s="256">
        <v>0</v>
      </c>
      <c r="K1066" s="256">
        <v>0</v>
      </c>
      <c r="L1066" s="256">
        <v>0</v>
      </c>
      <c r="M1066" s="256">
        <v>0</v>
      </c>
      <c r="N1066" s="258"/>
      <c r="O1066" s="258">
        <v>0</v>
      </c>
      <c r="P1066" s="258"/>
      <c r="Q1066" s="258">
        <v>0</v>
      </c>
      <c r="R1066" s="258"/>
      <c r="S1066" s="258">
        <v>0</v>
      </c>
      <c r="T1066" s="249">
        <v>0</v>
      </c>
      <c r="U1066" s="258">
        <v>0</v>
      </c>
      <c r="V1066" s="276" t="s">
        <v>234</v>
      </c>
      <c r="W1066" s="258">
        <v>340</v>
      </c>
      <c r="X1066" s="258">
        <v>2869679.12</v>
      </c>
      <c r="Y1066" s="275">
        <v>0</v>
      </c>
      <c r="Z1066" s="275">
        <v>0</v>
      </c>
      <c r="AA1066" s="275">
        <v>0</v>
      </c>
      <c r="AB1066" s="275">
        <v>0</v>
      </c>
      <c r="AC1066" s="275">
        <v>0</v>
      </c>
      <c r="AD1066" s="275">
        <v>0</v>
      </c>
      <c r="AE1066" s="275">
        <v>0</v>
      </c>
      <c r="AF1066" s="275">
        <v>0</v>
      </c>
      <c r="AG1066" s="275">
        <v>0</v>
      </c>
      <c r="AH1066" s="275">
        <v>0</v>
      </c>
      <c r="AI1066" s="275">
        <v>0</v>
      </c>
      <c r="AJ1066" s="275">
        <v>90146.99</v>
      </c>
      <c r="AK1066" s="275">
        <v>45073.49</v>
      </c>
      <c r="AL1066" s="275">
        <v>0</v>
      </c>
    </row>
    <row r="1067" spans="1:38" s="38" customFormat="1" ht="12" hidden="1" customHeight="1" x14ac:dyDescent="0.2">
      <c r="A1067" s="249">
        <v>506</v>
      </c>
      <c r="B1067" s="250" t="s">
        <v>1026</v>
      </c>
      <c r="C1067" s="254">
        <v>24.29296140502078</v>
      </c>
      <c r="D1067" s="284">
        <v>1996</v>
      </c>
      <c r="E1067" s="277">
        <v>2025</v>
      </c>
      <c r="F1067" s="254">
        <v>1723681.3</v>
      </c>
      <c r="G1067" s="256">
        <v>8346539.7000000002</v>
      </c>
      <c r="H1067" s="258">
        <v>0</v>
      </c>
      <c r="I1067" s="256">
        <v>0</v>
      </c>
      <c r="J1067" s="256">
        <v>0</v>
      </c>
      <c r="K1067" s="256">
        <v>0</v>
      </c>
      <c r="L1067" s="256">
        <v>0</v>
      </c>
      <c r="M1067" s="256">
        <v>0</v>
      </c>
      <c r="N1067" s="258"/>
      <c r="O1067" s="258">
        <v>0</v>
      </c>
      <c r="P1067" s="258"/>
      <c r="Q1067" s="258">
        <v>0</v>
      </c>
      <c r="R1067" s="258"/>
      <c r="S1067" s="258">
        <v>0</v>
      </c>
      <c r="T1067" s="249">
        <v>3</v>
      </c>
      <c r="U1067" s="258">
        <v>7970945.4100000001</v>
      </c>
      <c r="V1067" s="276"/>
      <c r="W1067" s="258">
        <v>0</v>
      </c>
      <c r="X1067" s="258">
        <v>0</v>
      </c>
      <c r="Y1067" s="275">
        <v>0</v>
      </c>
      <c r="Z1067" s="275">
        <v>0</v>
      </c>
      <c r="AA1067" s="275">
        <v>0</v>
      </c>
      <c r="AB1067" s="275">
        <v>0</v>
      </c>
      <c r="AC1067" s="275">
        <v>0</v>
      </c>
      <c r="AD1067" s="275">
        <v>0</v>
      </c>
      <c r="AE1067" s="275">
        <v>0</v>
      </c>
      <c r="AF1067" s="275">
        <v>0</v>
      </c>
      <c r="AG1067" s="275">
        <v>0</v>
      </c>
      <c r="AH1067" s="275">
        <v>0</v>
      </c>
      <c r="AI1067" s="275">
        <v>0</v>
      </c>
      <c r="AJ1067" s="275">
        <v>250396.19</v>
      </c>
      <c r="AK1067" s="275">
        <v>125198.1</v>
      </c>
      <c r="AL1067" s="275">
        <v>0</v>
      </c>
    </row>
    <row r="1068" spans="1:38" s="38" customFormat="1" ht="12" hidden="1" customHeight="1" x14ac:dyDescent="0.2">
      <c r="A1068" s="249">
        <v>507</v>
      </c>
      <c r="B1068" s="250" t="s">
        <v>1043</v>
      </c>
      <c r="C1068" s="254">
        <v>13.547584611156122</v>
      </c>
      <c r="D1068" s="284">
        <v>2000</v>
      </c>
      <c r="E1068" s="277">
        <v>2025</v>
      </c>
      <c r="F1068" s="254">
        <v>4414366.78</v>
      </c>
      <c r="G1068" s="256">
        <v>11128719.6</v>
      </c>
      <c r="H1068" s="258">
        <v>0</v>
      </c>
      <c r="I1068" s="256">
        <v>0</v>
      </c>
      <c r="J1068" s="256">
        <v>0</v>
      </c>
      <c r="K1068" s="256">
        <v>0</v>
      </c>
      <c r="L1068" s="256">
        <v>0</v>
      </c>
      <c r="M1068" s="256">
        <v>0</v>
      </c>
      <c r="N1068" s="258"/>
      <c r="O1068" s="258">
        <v>0</v>
      </c>
      <c r="P1068" s="258"/>
      <c r="Q1068" s="258">
        <v>0</v>
      </c>
      <c r="R1068" s="258"/>
      <c r="S1068" s="258">
        <v>0</v>
      </c>
      <c r="T1068" s="249">
        <v>4</v>
      </c>
      <c r="U1068" s="258">
        <v>10627927.220000001</v>
      </c>
      <c r="V1068" s="276"/>
      <c r="W1068" s="258">
        <v>0</v>
      </c>
      <c r="X1068" s="258">
        <v>0</v>
      </c>
      <c r="Y1068" s="275">
        <v>0</v>
      </c>
      <c r="Z1068" s="275">
        <v>0</v>
      </c>
      <c r="AA1068" s="275">
        <v>0</v>
      </c>
      <c r="AB1068" s="275">
        <v>0</v>
      </c>
      <c r="AC1068" s="275">
        <v>0</v>
      </c>
      <c r="AD1068" s="275">
        <v>0</v>
      </c>
      <c r="AE1068" s="275">
        <v>0</v>
      </c>
      <c r="AF1068" s="275">
        <v>0</v>
      </c>
      <c r="AG1068" s="275">
        <v>0</v>
      </c>
      <c r="AH1068" s="275">
        <v>0</v>
      </c>
      <c r="AI1068" s="275">
        <v>0</v>
      </c>
      <c r="AJ1068" s="275">
        <v>333861.59000000003</v>
      </c>
      <c r="AK1068" s="275">
        <v>166930.79</v>
      </c>
      <c r="AL1068" s="275">
        <v>0</v>
      </c>
    </row>
    <row r="1069" spans="1:38" s="38" customFormat="1" ht="12" hidden="1" customHeight="1" x14ac:dyDescent="0.2">
      <c r="A1069" s="249">
        <v>508</v>
      </c>
      <c r="B1069" s="250" t="s">
        <v>1045</v>
      </c>
      <c r="C1069" s="254">
        <v>9.8836397355265255</v>
      </c>
      <c r="D1069" s="284">
        <v>1999</v>
      </c>
      <c r="E1069" s="277">
        <v>2025</v>
      </c>
      <c r="F1069" s="254">
        <v>3737016.79</v>
      </c>
      <c r="G1069" s="256">
        <v>13910899.49</v>
      </c>
      <c r="H1069" s="258">
        <v>0</v>
      </c>
      <c r="I1069" s="256">
        <v>0</v>
      </c>
      <c r="J1069" s="256">
        <v>0</v>
      </c>
      <c r="K1069" s="256">
        <v>0</v>
      </c>
      <c r="L1069" s="256">
        <v>0</v>
      </c>
      <c r="M1069" s="256">
        <v>0</v>
      </c>
      <c r="N1069" s="258"/>
      <c r="O1069" s="258">
        <v>0</v>
      </c>
      <c r="P1069" s="258"/>
      <c r="Q1069" s="258">
        <v>0</v>
      </c>
      <c r="R1069" s="258"/>
      <c r="S1069" s="258">
        <v>0</v>
      </c>
      <c r="T1069" s="249">
        <v>5</v>
      </c>
      <c r="U1069" s="258">
        <v>13284909.02</v>
      </c>
      <c r="V1069" s="276"/>
      <c r="W1069" s="258">
        <v>0</v>
      </c>
      <c r="X1069" s="258">
        <v>0</v>
      </c>
      <c r="Y1069" s="275">
        <v>0</v>
      </c>
      <c r="Z1069" s="275">
        <v>0</v>
      </c>
      <c r="AA1069" s="275">
        <v>0</v>
      </c>
      <c r="AB1069" s="275">
        <v>0</v>
      </c>
      <c r="AC1069" s="275">
        <v>0</v>
      </c>
      <c r="AD1069" s="275">
        <v>0</v>
      </c>
      <c r="AE1069" s="275">
        <v>0</v>
      </c>
      <c r="AF1069" s="275">
        <v>0</v>
      </c>
      <c r="AG1069" s="275">
        <v>0</v>
      </c>
      <c r="AH1069" s="275">
        <v>0</v>
      </c>
      <c r="AI1069" s="275">
        <v>0</v>
      </c>
      <c r="AJ1069" s="275">
        <v>417326.98</v>
      </c>
      <c r="AK1069" s="275">
        <v>208663.49</v>
      </c>
      <c r="AL1069" s="275">
        <v>0</v>
      </c>
    </row>
    <row r="1070" spans="1:38" s="38" customFormat="1" ht="12" hidden="1" customHeight="1" x14ac:dyDescent="0.2">
      <c r="A1070" s="249">
        <v>509</v>
      </c>
      <c r="B1070" s="250" t="s">
        <v>1048</v>
      </c>
      <c r="C1070" s="254">
        <v>21.869535327096763</v>
      </c>
      <c r="D1070" s="284">
        <v>1983</v>
      </c>
      <c r="E1070" s="277">
        <v>2025</v>
      </c>
      <c r="F1070" s="254">
        <v>1279597.45</v>
      </c>
      <c r="G1070" s="256">
        <v>6693882.0499999998</v>
      </c>
      <c r="H1070" s="258">
        <v>0</v>
      </c>
      <c r="I1070" s="256">
        <v>0</v>
      </c>
      <c r="J1070" s="256">
        <v>0</v>
      </c>
      <c r="K1070" s="256">
        <v>0</v>
      </c>
      <c r="L1070" s="256">
        <v>0</v>
      </c>
      <c r="M1070" s="256">
        <v>0</v>
      </c>
      <c r="N1070" s="258"/>
      <c r="O1070" s="258">
        <v>0</v>
      </c>
      <c r="P1070" s="258"/>
      <c r="Q1070" s="258">
        <v>0</v>
      </c>
      <c r="R1070" s="258"/>
      <c r="S1070" s="258">
        <v>0</v>
      </c>
      <c r="T1070" s="249">
        <v>0</v>
      </c>
      <c r="U1070" s="258">
        <v>0</v>
      </c>
      <c r="V1070" s="276" t="s">
        <v>235</v>
      </c>
      <c r="W1070" s="258">
        <v>881</v>
      </c>
      <c r="X1070" s="258">
        <v>6392657.3600000003</v>
      </c>
      <c r="Y1070" s="275">
        <v>0</v>
      </c>
      <c r="Z1070" s="275">
        <v>0</v>
      </c>
      <c r="AA1070" s="275">
        <v>0</v>
      </c>
      <c r="AB1070" s="275">
        <v>0</v>
      </c>
      <c r="AC1070" s="275">
        <v>0</v>
      </c>
      <c r="AD1070" s="275">
        <v>0</v>
      </c>
      <c r="AE1070" s="275">
        <v>0</v>
      </c>
      <c r="AF1070" s="275">
        <v>0</v>
      </c>
      <c r="AG1070" s="275">
        <v>0</v>
      </c>
      <c r="AH1070" s="275">
        <v>0</v>
      </c>
      <c r="AI1070" s="275">
        <v>0</v>
      </c>
      <c r="AJ1070" s="275">
        <v>200816.46</v>
      </c>
      <c r="AK1070" s="275">
        <v>100408.23</v>
      </c>
      <c r="AL1070" s="275">
        <v>0</v>
      </c>
    </row>
    <row r="1071" spans="1:38" s="38" customFormat="1" ht="12" hidden="1" customHeight="1" x14ac:dyDescent="0.2">
      <c r="A1071" s="249">
        <v>510</v>
      </c>
      <c r="B1071" s="250" t="s">
        <v>1049</v>
      </c>
      <c r="C1071" s="254">
        <v>15.850040200144432</v>
      </c>
      <c r="D1071" s="284">
        <v>1984</v>
      </c>
      <c r="E1071" s="277">
        <v>2025</v>
      </c>
      <c r="F1071" s="254">
        <v>0</v>
      </c>
      <c r="G1071" s="256">
        <v>11294887.32</v>
      </c>
      <c r="H1071" s="258">
        <v>0</v>
      </c>
      <c r="I1071" s="256">
        <v>0</v>
      </c>
      <c r="J1071" s="256">
        <v>0</v>
      </c>
      <c r="K1071" s="256">
        <v>0</v>
      </c>
      <c r="L1071" s="256">
        <v>0</v>
      </c>
      <c r="M1071" s="256">
        <v>0</v>
      </c>
      <c r="N1071" s="258"/>
      <c r="O1071" s="258">
        <v>0</v>
      </c>
      <c r="P1071" s="258"/>
      <c r="Q1071" s="258">
        <v>0</v>
      </c>
      <c r="R1071" s="258"/>
      <c r="S1071" s="258">
        <v>0</v>
      </c>
      <c r="T1071" s="249">
        <v>0</v>
      </c>
      <c r="U1071" s="258">
        <v>0</v>
      </c>
      <c r="V1071" s="276" t="s">
        <v>234</v>
      </c>
      <c r="W1071" s="258">
        <v>1278</v>
      </c>
      <c r="X1071" s="258">
        <v>10786617.390000001</v>
      </c>
      <c r="Y1071" s="275">
        <v>0</v>
      </c>
      <c r="Z1071" s="275">
        <v>0</v>
      </c>
      <c r="AA1071" s="275">
        <v>0</v>
      </c>
      <c r="AB1071" s="275">
        <v>0</v>
      </c>
      <c r="AC1071" s="275">
        <v>0</v>
      </c>
      <c r="AD1071" s="275">
        <v>0</v>
      </c>
      <c r="AE1071" s="275">
        <v>0</v>
      </c>
      <c r="AF1071" s="275">
        <v>0</v>
      </c>
      <c r="AG1071" s="275">
        <v>0</v>
      </c>
      <c r="AH1071" s="275">
        <v>0</v>
      </c>
      <c r="AI1071" s="275">
        <v>0</v>
      </c>
      <c r="AJ1071" s="275">
        <v>338846.62</v>
      </c>
      <c r="AK1071" s="275">
        <v>169423.31</v>
      </c>
      <c r="AL1071" s="275">
        <v>0</v>
      </c>
    </row>
    <row r="1072" spans="1:38" s="38" customFormat="1" ht="12" hidden="1" customHeight="1" x14ac:dyDescent="0.2">
      <c r="A1072" s="249">
        <v>511</v>
      </c>
      <c r="B1072" s="250" t="s">
        <v>1050</v>
      </c>
      <c r="C1072" s="254">
        <v>42.166051531351592</v>
      </c>
      <c r="D1072" s="284">
        <v>1985</v>
      </c>
      <c r="E1072" s="277">
        <v>2025</v>
      </c>
      <c r="F1072" s="254">
        <v>481233.91</v>
      </c>
      <c r="G1072" s="256">
        <v>9094240.2599999998</v>
      </c>
      <c r="H1072" s="258">
        <v>0</v>
      </c>
      <c r="I1072" s="256">
        <v>0</v>
      </c>
      <c r="J1072" s="256">
        <v>0</v>
      </c>
      <c r="K1072" s="256">
        <v>0</v>
      </c>
      <c r="L1072" s="256">
        <v>0</v>
      </c>
      <c r="M1072" s="256">
        <v>0</v>
      </c>
      <c r="N1072" s="258"/>
      <c r="O1072" s="258">
        <v>0</v>
      </c>
      <c r="P1072" s="258"/>
      <c r="Q1072" s="258">
        <v>0</v>
      </c>
      <c r="R1072" s="258"/>
      <c r="S1072" s="258">
        <v>0</v>
      </c>
      <c r="T1072" s="249">
        <v>0</v>
      </c>
      <c r="U1072" s="258">
        <v>0</v>
      </c>
      <c r="V1072" s="276" t="s">
        <v>234</v>
      </c>
      <c r="W1072" s="258">
        <v>1029</v>
      </c>
      <c r="X1072" s="258">
        <v>8684999.4499999993</v>
      </c>
      <c r="Y1072" s="275">
        <v>0</v>
      </c>
      <c r="Z1072" s="275">
        <v>0</v>
      </c>
      <c r="AA1072" s="275">
        <v>0</v>
      </c>
      <c r="AB1072" s="275">
        <v>0</v>
      </c>
      <c r="AC1072" s="275">
        <v>0</v>
      </c>
      <c r="AD1072" s="275">
        <v>0</v>
      </c>
      <c r="AE1072" s="275">
        <v>0</v>
      </c>
      <c r="AF1072" s="275">
        <v>0</v>
      </c>
      <c r="AG1072" s="275">
        <v>0</v>
      </c>
      <c r="AH1072" s="275">
        <v>0</v>
      </c>
      <c r="AI1072" s="275">
        <v>0</v>
      </c>
      <c r="AJ1072" s="275">
        <v>272827.21000000002</v>
      </c>
      <c r="AK1072" s="275">
        <v>136413.6</v>
      </c>
      <c r="AL1072" s="275">
        <v>0</v>
      </c>
    </row>
    <row r="1073" spans="1:38" s="38" customFormat="1" ht="12" hidden="1" customHeight="1" x14ac:dyDescent="0.2">
      <c r="A1073" s="249">
        <v>512</v>
      </c>
      <c r="B1073" s="250" t="s">
        <v>1080</v>
      </c>
      <c r="C1073" s="254">
        <v>45.644154561659967</v>
      </c>
      <c r="D1073" s="284">
        <v>1974</v>
      </c>
      <c r="E1073" s="277">
        <v>2025</v>
      </c>
      <c r="F1073" s="254">
        <v>2515725.0499999998</v>
      </c>
      <c r="G1073" s="256">
        <v>24715626.859999999</v>
      </c>
      <c r="H1073" s="258">
        <v>8889754.2400000002</v>
      </c>
      <c r="I1073" s="256">
        <v>6975927.5999999996</v>
      </c>
      <c r="J1073" s="256">
        <v>0</v>
      </c>
      <c r="K1073" s="256">
        <v>0</v>
      </c>
      <c r="L1073" s="256">
        <v>365</v>
      </c>
      <c r="M1073" s="256">
        <v>1913826.64</v>
      </c>
      <c r="N1073" s="258"/>
      <c r="O1073" s="258">
        <v>0</v>
      </c>
      <c r="P1073" s="258"/>
      <c r="Q1073" s="258">
        <v>0</v>
      </c>
      <c r="R1073" s="258"/>
      <c r="S1073" s="258">
        <v>0</v>
      </c>
      <c r="T1073" s="249">
        <v>0</v>
      </c>
      <c r="U1073" s="258">
        <v>0</v>
      </c>
      <c r="V1073" s="276" t="s">
        <v>235</v>
      </c>
      <c r="W1073" s="258">
        <v>1867</v>
      </c>
      <c r="X1073" s="258">
        <v>13547209.18</v>
      </c>
      <c r="Y1073" s="275">
        <v>0</v>
      </c>
      <c r="Z1073" s="275">
        <v>0</v>
      </c>
      <c r="AA1073" s="275">
        <v>0</v>
      </c>
      <c r="AB1073" s="275">
        <v>0</v>
      </c>
      <c r="AC1073" s="275">
        <v>0</v>
      </c>
      <c r="AD1073" s="275">
        <v>0</v>
      </c>
      <c r="AE1073" s="275">
        <v>0</v>
      </c>
      <c r="AF1073" s="275">
        <v>0</v>
      </c>
      <c r="AG1073" s="275">
        <v>0</v>
      </c>
      <c r="AH1073" s="275">
        <v>0</v>
      </c>
      <c r="AI1073" s="275">
        <v>1166460.23</v>
      </c>
      <c r="AJ1073" s="275">
        <v>741468.81</v>
      </c>
      <c r="AK1073" s="275">
        <v>370734.4</v>
      </c>
      <c r="AL1073" s="275">
        <v>0</v>
      </c>
    </row>
    <row r="1074" spans="1:38" s="38" customFormat="1" ht="12" hidden="1" customHeight="1" x14ac:dyDescent="0.2">
      <c r="A1074" s="249">
        <v>513</v>
      </c>
      <c r="B1074" s="250" t="s">
        <v>1084</v>
      </c>
      <c r="C1074" s="254">
        <v>5.9379339356784406</v>
      </c>
      <c r="D1074" s="284">
        <v>1994</v>
      </c>
      <c r="E1074" s="277">
        <v>2025</v>
      </c>
      <c r="F1074" s="254">
        <v>217947.75</v>
      </c>
      <c r="G1074" s="256">
        <v>4153831.8</v>
      </c>
      <c r="H1074" s="258">
        <v>0</v>
      </c>
      <c r="I1074" s="256">
        <v>0</v>
      </c>
      <c r="J1074" s="256">
        <v>0</v>
      </c>
      <c r="K1074" s="256">
        <v>0</v>
      </c>
      <c r="L1074" s="256">
        <v>0</v>
      </c>
      <c r="M1074" s="256">
        <v>0</v>
      </c>
      <c r="N1074" s="258"/>
      <c r="O1074" s="258">
        <v>0</v>
      </c>
      <c r="P1074" s="258"/>
      <c r="Q1074" s="258">
        <v>0</v>
      </c>
      <c r="R1074" s="258"/>
      <c r="S1074" s="258">
        <v>0</v>
      </c>
      <c r="T1074" s="249">
        <v>0</v>
      </c>
      <c r="U1074" s="258">
        <v>0</v>
      </c>
      <c r="V1074" s="276" t="s">
        <v>234</v>
      </c>
      <c r="W1074" s="258">
        <v>470</v>
      </c>
      <c r="X1074" s="258">
        <v>3966909.37</v>
      </c>
      <c r="Y1074" s="275">
        <v>0</v>
      </c>
      <c r="Z1074" s="275">
        <v>0</v>
      </c>
      <c r="AA1074" s="275">
        <v>0</v>
      </c>
      <c r="AB1074" s="275">
        <v>0</v>
      </c>
      <c r="AC1074" s="275">
        <v>0</v>
      </c>
      <c r="AD1074" s="275">
        <v>0</v>
      </c>
      <c r="AE1074" s="275">
        <v>0</v>
      </c>
      <c r="AF1074" s="275">
        <v>0</v>
      </c>
      <c r="AG1074" s="275">
        <v>0</v>
      </c>
      <c r="AH1074" s="275">
        <v>0</v>
      </c>
      <c r="AI1074" s="275">
        <v>0</v>
      </c>
      <c r="AJ1074" s="275">
        <v>124614.95</v>
      </c>
      <c r="AK1074" s="275">
        <v>62307.48</v>
      </c>
      <c r="AL1074" s="275">
        <v>0</v>
      </c>
    </row>
    <row r="1075" spans="1:38" s="38" customFormat="1" ht="12" hidden="1" customHeight="1" x14ac:dyDescent="0.2">
      <c r="A1075" s="249">
        <v>514</v>
      </c>
      <c r="B1075" s="250" t="s">
        <v>1096</v>
      </c>
      <c r="C1075" s="254">
        <v>30.679331814526932</v>
      </c>
      <c r="D1075" s="284">
        <v>1978</v>
      </c>
      <c r="E1075" s="277">
        <v>2025</v>
      </c>
      <c r="F1075" s="254">
        <v>1770813.21</v>
      </c>
      <c r="G1075" s="256">
        <v>12072626.039999999</v>
      </c>
      <c r="H1075" s="258">
        <v>0</v>
      </c>
      <c r="I1075" s="256">
        <v>0</v>
      </c>
      <c r="J1075" s="256">
        <v>0</v>
      </c>
      <c r="K1075" s="256">
        <v>0</v>
      </c>
      <c r="L1075" s="256">
        <v>0</v>
      </c>
      <c r="M1075" s="256">
        <v>0</v>
      </c>
      <c r="N1075" s="258"/>
      <c r="O1075" s="258">
        <v>0</v>
      </c>
      <c r="P1075" s="258"/>
      <c r="Q1075" s="258">
        <v>0</v>
      </c>
      <c r="R1075" s="258"/>
      <c r="S1075" s="258">
        <v>0</v>
      </c>
      <c r="T1075" s="249">
        <v>0</v>
      </c>
      <c r="U1075" s="258">
        <v>0</v>
      </c>
      <c r="V1075" s="276" t="s">
        <v>234</v>
      </c>
      <c r="W1075" s="258">
        <v>1366</v>
      </c>
      <c r="X1075" s="258">
        <v>11529357.869999999</v>
      </c>
      <c r="Y1075" s="275">
        <v>0</v>
      </c>
      <c r="Z1075" s="275">
        <v>0</v>
      </c>
      <c r="AA1075" s="275">
        <v>0</v>
      </c>
      <c r="AB1075" s="275">
        <v>0</v>
      </c>
      <c r="AC1075" s="275">
        <v>0</v>
      </c>
      <c r="AD1075" s="275">
        <v>0</v>
      </c>
      <c r="AE1075" s="275">
        <v>0</v>
      </c>
      <c r="AF1075" s="275">
        <v>0</v>
      </c>
      <c r="AG1075" s="275">
        <v>0</v>
      </c>
      <c r="AH1075" s="275">
        <v>0</v>
      </c>
      <c r="AI1075" s="275">
        <v>0</v>
      </c>
      <c r="AJ1075" s="275">
        <v>362178.78</v>
      </c>
      <c r="AK1075" s="275">
        <v>181089.39</v>
      </c>
      <c r="AL1075" s="275">
        <v>0</v>
      </c>
    </row>
    <row r="1076" spans="1:38" s="38" customFormat="1" ht="12" hidden="1" customHeight="1" x14ac:dyDescent="0.2">
      <c r="A1076" s="249">
        <v>515</v>
      </c>
      <c r="B1076" s="250" t="s">
        <v>1097</v>
      </c>
      <c r="C1076" s="254">
        <v>24.988188574838603</v>
      </c>
      <c r="D1076" s="284">
        <v>1994</v>
      </c>
      <c r="E1076" s="277">
        <v>2025</v>
      </c>
      <c r="F1076" s="254">
        <v>909836.16</v>
      </c>
      <c r="G1076" s="256">
        <v>5055301.68</v>
      </c>
      <c r="H1076" s="258">
        <v>0</v>
      </c>
      <c r="I1076" s="256">
        <v>0</v>
      </c>
      <c r="J1076" s="256">
        <v>0</v>
      </c>
      <c r="K1076" s="256">
        <v>0</v>
      </c>
      <c r="L1076" s="256">
        <v>0</v>
      </c>
      <c r="M1076" s="256">
        <v>0</v>
      </c>
      <c r="N1076" s="258"/>
      <c r="O1076" s="258">
        <v>0</v>
      </c>
      <c r="P1076" s="258"/>
      <c r="Q1076" s="258">
        <v>0</v>
      </c>
      <c r="R1076" s="258"/>
      <c r="S1076" s="258">
        <v>0</v>
      </c>
      <c r="T1076" s="249">
        <v>0</v>
      </c>
      <c r="U1076" s="258">
        <v>0</v>
      </c>
      <c r="V1076" s="276" t="s">
        <v>234</v>
      </c>
      <c r="W1076" s="258">
        <v>572</v>
      </c>
      <c r="X1076" s="258">
        <v>4827813.0999999996</v>
      </c>
      <c r="Y1076" s="275">
        <v>0</v>
      </c>
      <c r="Z1076" s="275">
        <v>0</v>
      </c>
      <c r="AA1076" s="275">
        <v>0</v>
      </c>
      <c r="AB1076" s="275">
        <v>0</v>
      </c>
      <c r="AC1076" s="275">
        <v>0</v>
      </c>
      <c r="AD1076" s="275">
        <v>0</v>
      </c>
      <c r="AE1076" s="275">
        <v>0</v>
      </c>
      <c r="AF1076" s="275">
        <v>0</v>
      </c>
      <c r="AG1076" s="275">
        <v>0</v>
      </c>
      <c r="AH1076" s="275">
        <v>0</v>
      </c>
      <c r="AI1076" s="275">
        <v>0</v>
      </c>
      <c r="AJ1076" s="275">
        <v>151659.04999999999</v>
      </c>
      <c r="AK1076" s="275">
        <v>75829.53</v>
      </c>
      <c r="AL1076" s="275">
        <v>0</v>
      </c>
    </row>
    <row r="1077" spans="1:38" s="38" customFormat="1" ht="12" hidden="1" customHeight="1" x14ac:dyDescent="0.2">
      <c r="A1077" s="249">
        <v>516</v>
      </c>
      <c r="B1077" s="250" t="s">
        <v>1099</v>
      </c>
      <c r="C1077" s="254">
        <v>93.918325678470794</v>
      </c>
      <c r="D1077" s="284">
        <v>1999</v>
      </c>
      <c r="E1077" s="277">
        <v>2025</v>
      </c>
      <c r="F1077" s="254">
        <v>878636.26</v>
      </c>
      <c r="G1077" s="256">
        <v>15908292</v>
      </c>
      <c r="H1077" s="258">
        <v>0</v>
      </c>
      <c r="I1077" s="256">
        <v>0</v>
      </c>
      <c r="J1077" s="256">
        <v>0</v>
      </c>
      <c r="K1077" s="256">
        <v>0</v>
      </c>
      <c r="L1077" s="256">
        <v>0</v>
      </c>
      <c r="M1077" s="256">
        <v>0</v>
      </c>
      <c r="N1077" s="258"/>
      <c r="O1077" s="258">
        <v>0</v>
      </c>
      <c r="P1077" s="258"/>
      <c r="Q1077" s="258">
        <v>0</v>
      </c>
      <c r="R1077" s="258"/>
      <c r="S1077" s="258">
        <v>0</v>
      </c>
      <c r="T1077" s="249">
        <v>0</v>
      </c>
      <c r="U1077" s="258">
        <v>0</v>
      </c>
      <c r="V1077" s="276" t="s">
        <v>234</v>
      </c>
      <c r="W1077" s="258">
        <v>1800</v>
      </c>
      <c r="X1077" s="258">
        <v>15192418.859999999</v>
      </c>
      <c r="Y1077" s="275">
        <v>0</v>
      </c>
      <c r="Z1077" s="275">
        <v>0</v>
      </c>
      <c r="AA1077" s="275">
        <v>0</v>
      </c>
      <c r="AB1077" s="275">
        <v>0</v>
      </c>
      <c r="AC1077" s="275">
        <v>0</v>
      </c>
      <c r="AD1077" s="275">
        <v>0</v>
      </c>
      <c r="AE1077" s="275">
        <v>0</v>
      </c>
      <c r="AF1077" s="275">
        <v>0</v>
      </c>
      <c r="AG1077" s="275">
        <v>0</v>
      </c>
      <c r="AH1077" s="275">
        <v>0</v>
      </c>
      <c r="AI1077" s="275">
        <v>0</v>
      </c>
      <c r="AJ1077" s="275">
        <v>477248.76</v>
      </c>
      <c r="AK1077" s="275">
        <v>238624.38</v>
      </c>
      <c r="AL1077" s="275">
        <v>0</v>
      </c>
    </row>
    <row r="1078" spans="1:38" s="38" customFormat="1" ht="12" hidden="1" customHeight="1" x14ac:dyDescent="0.2">
      <c r="A1078" s="249">
        <v>517</v>
      </c>
      <c r="B1078" s="250" t="s">
        <v>1113</v>
      </c>
      <c r="C1078" s="254">
        <v>15.172408278195535</v>
      </c>
      <c r="D1078" s="284">
        <v>1997</v>
      </c>
      <c r="E1078" s="277">
        <v>2025</v>
      </c>
      <c r="F1078" s="254">
        <v>370.65</v>
      </c>
      <c r="G1078" s="256">
        <v>5564359.7999999998</v>
      </c>
      <c r="H1078" s="258">
        <v>0</v>
      </c>
      <c r="I1078" s="256">
        <v>0</v>
      </c>
      <c r="J1078" s="256">
        <v>0</v>
      </c>
      <c r="K1078" s="256">
        <v>0</v>
      </c>
      <c r="L1078" s="256">
        <v>0</v>
      </c>
      <c r="M1078" s="256">
        <v>0</v>
      </c>
      <c r="N1078" s="258"/>
      <c r="O1078" s="258">
        <v>0</v>
      </c>
      <c r="P1078" s="258"/>
      <c r="Q1078" s="258">
        <v>0</v>
      </c>
      <c r="R1078" s="258"/>
      <c r="S1078" s="258">
        <v>0</v>
      </c>
      <c r="T1078" s="249">
        <v>2</v>
      </c>
      <c r="U1078" s="258">
        <v>5313963.6100000003</v>
      </c>
      <c r="V1078" s="276"/>
      <c r="W1078" s="258">
        <v>0</v>
      </c>
      <c r="X1078" s="258">
        <v>0</v>
      </c>
      <c r="Y1078" s="275">
        <v>0</v>
      </c>
      <c r="Z1078" s="275">
        <v>0</v>
      </c>
      <c r="AA1078" s="275">
        <v>0</v>
      </c>
      <c r="AB1078" s="275">
        <v>0</v>
      </c>
      <c r="AC1078" s="275">
        <v>0</v>
      </c>
      <c r="AD1078" s="275">
        <v>0</v>
      </c>
      <c r="AE1078" s="275">
        <v>0</v>
      </c>
      <c r="AF1078" s="275">
        <v>0</v>
      </c>
      <c r="AG1078" s="275">
        <v>0</v>
      </c>
      <c r="AH1078" s="275">
        <v>0</v>
      </c>
      <c r="AI1078" s="275">
        <v>0</v>
      </c>
      <c r="AJ1078" s="275">
        <v>166930.79</v>
      </c>
      <c r="AK1078" s="275">
        <v>83465.399999999994</v>
      </c>
      <c r="AL1078" s="275">
        <v>0</v>
      </c>
    </row>
    <row r="1079" spans="1:38" s="38" customFormat="1" ht="12" hidden="1" customHeight="1" x14ac:dyDescent="0.2">
      <c r="A1079" s="249">
        <v>518</v>
      </c>
      <c r="B1079" s="250" t="s">
        <v>1114</v>
      </c>
      <c r="C1079" s="254">
        <v>2.2132950967273373</v>
      </c>
      <c r="D1079" s="284">
        <v>1994</v>
      </c>
      <c r="E1079" s="277">
        <v>2025</v>
      </c>
      <c r="F1079" s="254">
        <v>1981294.2</v>
      </c>
      <c r="G1079" s="256">
        <v>2782179.9</v>
      </c>
      <c r="H1079" s="258">
        <v>0</v>
      </c>
      <c r="I1079" s="256">
        <v>0</v>
      </c>
      <c r="J1079" s="256">
        <v>0</v>
      </c>
      <c r="K1079" s="256">
        <v>0</v>
      </c>
      <c r="L1079" s="256">
        <v>0</v>
      </c>
      <c r="M1079" s="256">
        <v>0</v>
      </c>
      <c r="N1079" s="258"/>
      <c r="O1079" s="258">
        <v>0</v>
      </c>
      <c r="P1079" s="258"/>
      <c r="Q1079" s="258">
        <v>0</v>
      </c>
      <c r="R1079" s="258"/>
      <c r="S1079" s="258">
        <v>0</v>
      </c>
      <c r="T1079" s="249">
        <v>1</v>
      </c>
      <c r="U1079" s="258">
        <v>2656981.7999999998</v>
      </c>
      <c r="V1079" s="276"/>
      <c r="W1079" s="258">
        <v>0</v>
      </c>
      <c r="X1079" s="258">
        <v>0</v>
      </c>
      <c r="Y1079" s="275">
        <v>0</v>
      </c>
      <c r="Z1079" s="275">
        <v>0</v>
      </c>
      <c r="AA1079" s="275">
        <v>0</v>
      </c>
      <c r="AB1079" s="275">
        <v>0</v>
      </c>
      <c r="AC1079" s="275">
        <v>0</v>
      </c>
      <c r="AD1079" s="275">
        <v>0</v>
      </c>
      <c r="AE1079" s="275">
        <v>0</v>
      </c>
      <c r="AF1079" s="275">
        <v>0</v>
      </c>
      <c r="AG1079" s="275">
        <v>0</v>
      </c>
      <c r="AH1079" s="275">
        <v>0</v>
      </c>
      <c r="AI1079" s="275">
        <v>0</v>
      </c>
      <c r="AJ1079" s="275">
        <v>83465.399999999994</v>
      </c>
      <c r="AK1079" s="275">
        <v>41732.699999999997</v>
      </c>
      <c r="AL1079" s="275">
        <v>0</v>
      </c>
    </row>
    <row r="1080" spans="1:38" s="38" customFormat="1" ht="12" hidden="1" customHeight="1" x14ac:dyDescent="0.2">
      <c r="A1080" s="249">
        <v>519</v>
      </c>
      <c r="B1080" s="250" t="s">
        <v>1131</v>
      </c>
      <c r="C1080" s="254">
        <v>38.911215761481529</v>
      </c>
      <c r="D1080" s="284">
        <v>2008</v>
      </c>
      <c r="E1080" s="277">
        <v>2025</v>
      </c>
      <c r="F1080" s="254">
        <v>257186.68</v>
      </c>
      <c r="G1080" s="256">
        <v>12248417.130000001</v>
      </c>
      <c r="H1080" s="258">
        <v>0</v>
      </c>
      <c r="I1080" s="256">
        <v>0</v>
      </c>
      <c r="J1080" s="256">
        <v>0</v>
      </c>
      <c r="K1080" s="256">
        <v>0</v>
      </c>
      <c r="L1080" s="256">
        <v>0</v>
      </c>
      <c r="M1080" s="256">
        <v>0</v>
      </c>
      <c r="N1080" s="258"/>
      <c r="O1080" s="258">
        <v>0</v>
      </c>
      <c r="P1080" s="258"/>
      <c r="Q1080" s="258">
        <v>0</v>
      </c>
      <c r="R1080" s="258"/>
      <c r="S1080" s="258">
        <v>0</v>
      </c>
      <c r="T1080" s="249">
        <v>0</v>
      </c>
      <c r="U1080" s="258">
        <v>0</v>
      </c>
      <c r="V1080" s="276"/>
      <c r="W1080" s="258">
        <v>0</v>
      </c>
      <c r="X1080" s="258">
        <v>0</v>
      </c>
      <c r="Y1080" s="275">
        <v>0</v>
      </c>
      <c r="Z1080" s="275">
        <v>0</v>
      </c>
      <c r="AA1080" s="275">
        <v>1333</v>
      </c>
      <c r="AB1080" s="275">
        <v>11697238.359999999</v>
      </c>
      <c r="AC1080" s="275">
        <v>0</v>
      </c>
      <c r="AD1080" s="275">
        <v>0</v>
      </c>
      <c r="AE1080" s="275">
        <v>0</v>
      </c>
      <c r="AF1080" s="275">
        <v>0</v>
      </c>
      <c r="AG1080" s="275">
        <v>0</v>
      </c>
      <c r="AH1080" s="275">
        <v>0</v>
      </c>
      <c r="AI1080" s="275">
        <v>0</v>
      </c>
      <c r="AJ1080" s="275">
        <v>367452.51</v>
      </c>
      <c r="AK1080" s="275">
        <v>183726.26</v>
      </c>
      <c r="AL1080" s="275">
        <v>0</v>
      </c>
    </row>
    <row r="1081" spans="1:38" s="38" customFormat="1" ht="12" hidden="1" customHeight="1" x14ac:dyDescent="0.2">
      <c r="A1081" s="249">
        <v>520</v>
      </c>
      <c r="B1081" s="250" t="s">
        <v>1137</v>
      </c>
      <c r="C1081" s="254">
        <v>21.844317556526136</v>
      </c>
      <c r="D1081" s="284">
        <v>1976</v>
      </c>
      <c r="E1081" s="277">
        <v>2025</v>
      </c>
      <c r="F1081" s="254">
        <v>2750135.52</v>
      </c>
      <c r="G1081" s="256">
        <v>13778348.460000001</v>
      </c>
      <c r="H1081" s="258">
        <v>0</v>
      </c>
      <c r="I1081" s="256">
        <v>0</v>
      </c>
      <c r="J1081" s="256">
        <v>0</v>
      </c>
      <c r="K1081" s="256">
        <v>0</v>
      </c>
      <c r="L1081" s="256">
        <v>0</v>
      </c>
      <c r="M1081" s="256">
        <v>0</v>
      </c>
      <c r="N1081" s="258"/>
      <c r="O1081" s="258">
        <v>0</v>
      </c>
      <c r="P1081" s="258"/>
      <c r="Q1081" s="258">
        <v>0</v>
      </c>
      <c r="R1081" s="258"/>
      <c r="S1081" s="258">
        <v>0</v>
      </c>
      <c r="T1081" s="249">
        <v>0</v>
      </c>
      <c r="U1081" s="258">
        <v>0</v>
      </c>
      <c r="V1081" s="276" t="s">
        <v>234</v>
      </c>
      <c r="W1081" s="258">
        <v>1559</v>
      </c>
      <c r="X1081" s="258">
        <v>13158322.779999999</v>
      </c>
      <c r="Y1081" s="275">
        <v>0</v>
      </c>
      <c r="Z1081" s="275">
        <v>0</v>
      </c>
      <c r="AA1081" s="275">
        <v>0</v>
      </c>
      <c r="AB1081" s="275">
        <v>0</v>
      </c>
      <c r="AC1081" s="275">
        <v>0</v>
      </c>
      <c r="AD1081" s="275">
        <v>0</v>
      </c>
      <c r="AE1081" s="275">
        <v>0</v>
      </c>
      <c r="AF1081" s="275">
        <v>0</v>
      </c>
      <c r="AG1081" s="275">
        <v>0</v>
      </c>
      <c r="AH1081" s="275">
        <v>0</v>
      </c>
      <c r="AI1081" s="275">
        <v>0</v>
      </c>
      <c r="AJ1081" s="275">
        <v>413350.45</v>
      </c>
      <c r="AK1081" s="275">
        <v>206675.23</v>
      </c>
      <c r="AL1081" s="275">
        <v>0</v>
      </c>
    </row>
    <row r="1082" spans="1:38" s="38" customFormat="1" ht="12" hidden="1" customHeight="1" x14ac:dyDescent="0.2">
      <c r="A1082" s="249">
        <v>521</v>
      </c>
      <c r="B1082" s="250" t="s">
        <v>1144</v>
      </c>
      <c r="C1082" s="254">
        <v>17.934401714696175</v>
      </c>
      <c r="D1082" s="284">
        <v>1995</v>
      </c>
      <c r="E1082" s="277">
        <v>2025</v>
      </c>
      <c r="F1082" s="254">
        <v>92425.34</v>
      </c>
      <c r="G1082" s="256">
        <v>5564359.7999999998</v>
      </c>
      <c r="H1082" s="258">
        <v>0</v>
      </c>
      <c r="I1082" s="256">
        <v>0</v>
      </c>
      <c r="J1082" s="256">
        <v>0</v>
      </c>
      <c r="K1082" s="256">
        <v>0</v>
      </c>
      <c r="L1082" s="256">
        <v>0</v>
      </c>
      <c r="M1082" s="256">
        <v>0</v>
      </c>
      <c r="N1082" s="258"/>
      <c r="O1082" s="258">
        <v>0</v>
      </c>
      <c r="P1082" s="258"/>
      <c r="Q1082" s="258">
        <v>0</v>
      </c>
      <c r="R1082" s="258"/>
      <c r="S1082" s="258">
        <v>0</v>
      </c>
      <c r="T1082" s="249">
        <v>2</v>
      </c>
      <c r="U1082" s="258">
        <v>5313963.6100000003</v>
      </c>
      <c r="V1082" s="276"/>
      <c r="W1082" s="258">
        <v>0</v>
      </c>
      <c r="X1082" s="258">
        <v>0</v>
      </c>
      <c r="Y1082" s="275">
        <v>0</v>
      </c>
      <c r="Z1082" s="275">
        <v>0</v>
      </c>
      <c r="AA1082" s="275">
        <v>0</v>
      </c>
      <c r="AB1082" s="275">
        <v>0</v>
      </c>
      <c r="AC1082" s="275">
        <v>0</v>
      </c>
      <c r="AD1082" s="275">
        <v>0</v>
      </c>
      <c r="AE1082" s="275">
        <v>0</v>
      </c>
      <c r="AF1082" s="275">
        <v>0</v>
      </c>
      <c r="AG1082" s="275">
        <v>0</v>
      </c>
      <c r="AH1082" s="275">
        <v>0</v>
      </c>
      <c r="AI1082" s="275">
        <v>0</v>
      </c>
      <c r="AJ1082" s="275">
        <v>166930.79</v>
      </c>
      <c r="AK1082" s="275">
        <v>83465.399999999994</v>
      </c>
      <c r="AL1082" s="275">
        <v>0</v>
      </c>
    </row>
    <row r="1083" spans="1:38" s="38" customFormat="1" ht="12" hidden="1" customHeight="1" x14ac:dyDescent="0.2">
      <c r="A1083" s="249">
        <v>522</v>
      </c>
      <c r="B1083" s="250" t="s">
        <v>1170</v>
      </c>
      <c r="C1083" s="254">
        <v>11.543409150618526</v>
      </c>
      <c r="D1083" s="284">
        <v>1997</v>
      </c>
      <c r="E1083" s="277">
        <v>2025</v>
      </c>
      <c r="F1083" s="254">
        <v>1982699.01</v>
      </c>
      <c r="G1083" s="256">
        <v>16693079.4</v>
      </c>
      <c r="H1083" s="258">
        <v>0</v>
      </c>
      <c r="I1083" s="256">
        <v>0</v>
      </c>
      <c r="J1083" s="256">
        <v>0</v>
      </c>
      <c r="K1083" s="256">
        <v>0</v>
      </c>
      <c r="L1083" s="256">
        <v>0</v>
      </c>
      <c r="M1083" s="256">
        <v>0</v>
      </c>
      <c r="N1083" s="258"/>
      <c r="O1083" s="258">
        <v>0</v>
      </c>
      <c r="P1083" s="258"/>
      <c r="Q1083" s="258">
        <v>0</v>
      </c>
      <c r="R1083" s="258"/>
      <c r="S1083" s="258">
        <v>0</v>
      </c>
      <c r="T1083" s="249">
        <v>6</v>
      </c>
      <c r="U1083" s="258">
        <v>15941890.83</v>
      </c>
      <c r="V1083" s="276"/>
      <c r="W1083" s="258">
        <v>0</v>
      </c>
      <c r="X1083" s="258">
        <v>0</v>
      </c>
      <c r="Y1083" s="275">
        <v>0</v>
      </c>
      <c r="Z1083" s="275">
        <v>0</v>
      </c>
      <c r="AA1083" s="275">
        <v>0</v>
      </c>
      <c r="AB1083" s="275">
        <v>0</v>
      </c>
      <c r="AC1083" s="275">
        <v>0</v>
      </c>
      <c r="AD1083" s="275">
        <v>0</v>
      </c>
      <c r="AE1083" s="275">
        <v>0</v>
      </c>
      <c r="AF1083" s="275">
        <v>0</v>
      </c>
      <c r="AG1083" s="275">
        <v>0</v>
      </c>
      <c r="AH1083" s="275">
        <v>0</v>
      </c>
      <c r="AI1083" s="275">
        <v>0</v>
      </c>
      <c r="AJ1083" s="275">
        <v>500792.38</v>
      </c>
      <c r="AK1083" s="275">
        <v>250396.19</v>
      </c>
      <c r="AL1083" s="275">
        <v>0</v>
      </c>
    </row>
    <row r="1084" spans="1:38" s="38" customFormat="1" ht="12" hidden="1" customHeight="1" x14ac:dyDescent="0.2">
      <c r="A1084" s="249">
        <v>523</v>
      </c>
      <c r="B1084" s="250" t="s">
        <v>1193</v>
      </c>
      <c r="C1084" s="254">
        <v>62.934636086069773</v>
      </c>
      <c r="D1084" s="284">
        <v>1971</v>
      </c>
      <c r="E1084" s="277">
        <v>2025</v>
      </c>
      <c r="F1084" s="254">
        <v>430398.4</v>
      </c>
      <c r="G1084" s="256">
        <v>5645351.1500000004</v>
      </c>
      <c r="H1084" s="258">
        <v>0</v>
      </c>
      <c r="I1084" s="256">
        <v>0</v>
      </c>
      <c r="J1084" s="256">
        <v>0</v>
      </c>
      <c r="K1084" s="256">
        <v>0</v>
      </c>
      <c r="L1084" s="256">
        <v>0</v>
      </c>
      <c r="M1084" s="256">
        <v>0</v>
      </c>
      <c r="N1084" s="258"/>
      <c r="O1084" s="258">
        <v>0</v>
      </c>
      <c r="P1084" s="258"/>
      <c r="Q1084" s="258">
        <v>0</v>
      </c>
      <c r="R1084" s="258"/>
      <c r="S1084" s="258">
        <v>0</v>
      </c>
      <c r="T1084" s="249">
        <v>0</v>
      </c>
      <c r="U1084" s="258">
        <v>0</v>
      </c>
      <c r="V1084" s="276" t="s">
        <v>235</v>
      </c>
      <c r="W1084" s="258">
        <v>743</v>
      </c>
      <c r="X1084" s="258">
        <v>5391310.3499999996</v>
      </c>
      <c r="Y1084" s="275">
        <v>0</v>
      </c>
      <c r="Z1084" s="275">
        <v>0</v>
      </c>
      <c r="AA1084" s="275">
        <v>0</v>
      </c>
      <c r="AB1084" s="275">
        <v>0</v>
      </c>
      <c r="AC1084" s="275">
        <v>0</v>
      </c>
      <c r="AD1084" s="275">
        <v>0</v>
      </c>
      <c r="AE1084" s="275">
        <v>0</v>
      </c>
      <c r="AF1084" s="275">
        <v>0</v>
      </c>
      <c r="AG1084" s="275">
        <v>0</v>
      </c>
      <c r="AH1084" s="275">
        <v>0</v>
      </c>
      <c r="AI1084" s="275">
        <v>0</v>
      </c>
      <c r="AJ1084" s="275">
        <v>169360.53</v>
      </c>
      <c r="AK1084" s="275">
        <v>84680.27</v>
      </c>
      <c r="AL1084" s="275">
        <v>0</v>
      </c>
    </row>
    <row r="1085" spans="1:38" s="38" customFormat="1" ht="12" hidden="1" customHeight="1" x14ac:dyDescent="0.2">
      <c r="A1085" s="249">
        <v>524</v>
      </c>
      <c r="B1085" s="250" t="s">
        <v>1194</v>
      </c>
      <c r="C1085" s="254">
        <v>22.985828688253878</v>
      </c>
      <c r="D1085" s="284">
        <v>1982</v>
      </c>
      <c r="E1085" s="277">
        <v>2025</v>
      </c>
      <c r="F1085" s="254">
        <v>2620564</v>
      </c>
      <c r="G1085" s="256">
        <v>13964828.99</v>
      </c>
      <c r="H1085" s="258">
        <v>0</v>
      </c>
      <c r="I1085" s="256">
        <v>0</v>
      </c>
      <c r="J1085" s="256">
        <v>0</v>
      </c>
      <c r="K1085" s="256">
        <v>0</v>
      </c>
      <c r="L1085" s="256">
        <v>0</v>
      </c>
      <c r="M1085" s="256">
        <v>0</v>
      </c>
      <c r="N1085" s="258"/>
      <c r="O1085" s="258">
        <v>0</v>
      </c>
      <c r="P1085" s="258"/>
      <c r="Q1085" s="258">
        <v>0</v>
      </c>
      <c r="R1085" s="258"/>
      <c r="S1085" s="258">
        <v>0</v>
      </c>
      <c r="T1085" s="249">
        <v>0</v>
      </c>
      <c r="U1085" s="258">
        <v>0</v>
      </c>
      <c r="V1085" s="276" t="s">
        <v>234</v>
      </c>
      <c r="W1085" s="258">
        <v>1580.1</v>
      </c>
      <c r="X1085" s="258">
        <v>13336411.689999999</v>
      </c>
      <c r="Y1085" s="275">
        <v>0</v>
      </c>
      <c r="Z1085" s="275">
        <v>0</v>
      </c>
      <c r="AA1085" s="275">
        <v>0</v>
      </c>
      <c r="AB1085" s="275">
        <v>0</v>
      </c>
      <c r="AC1085" s="275">
        <v>0</v>
      </c>
      <c r="AD1085" s="275">
        <v>0</v>
      </c>
      <c r="AE1085" s="275">
        <v>0</v>
      </c>
      <c r="AF1085" s="275">
        <v>0</v>
      </c>
      <c r="AG1085" s="275">
        <v>0</v>
      </c>
      <c r="AH1085" s="275">
        <v>0</v>
      </c>
      <c r="AI1085" s="275">
        <v>0</v>
      </c>
      <c r="AJ1085" s="275">
        <v>418944.87</v>
      </c>
      <c r="AK1085" s="275">
        <v>209472.43</v>
      </c>
      <c r="AL1085" s="275">
        <v>0</v>
      </c>
    </row>
    <row r="1086" spans="1:38" s="38" customFormat="1" ht="12" hidden="1" customHeight="1" x14ac:dyDescent="0.2">
      <c r="A1086" s="249">
        <v>525</v>
      </c>
      <c r="B1086" s="250" t="s">
        <v>1195</v>
      </c>
      <c r="C1086" s="254">
        <v>23.394055947920471</v>
      </c>
      <c r="D1086" s="284">
        <v>1983</v>
      </c>
      <c r="E1086" s="277">
        <v>2025</v>
      </c>
      <c r="F1086" s="254">
        <v>1841458.56</v>
      </c>
      <c r="G1086" s="256">
        <v>10307954.560000001</v>
      </c>
      <c r="H1086" s="258">
        <v>0</v>
      </c>
      <c r="I1086" s="256">
        <v>0</v>
      </c>
      <c r="J1086" s="256">
        <v>0</v>
      </c>
      <c r="K1086" s="256">
        <v>0</v>
      </c>
      <c r="L1086" s="256">
        <v>0</v>
      </c>
      <c r="M1086" s="256">
        <v>0</v>
      </c>
      <c r="N1086" s="258"/>
      <c r="O1086" s="258">
        <v>0</v>
      </c>
      <c r="P1086" s="258"/>
      <c r="Q1086" s="258">
        <v>0</v>
      </c>
      <c r="R1086" s="258"/>
      <c r="S1086" s="258">
        <v>0</v>
      </c>
      <c r="T1086" s="249">
        <v>0</v>
      </c>
      <c r="U1086" s="258">
        <v>0</v>
      </c>
      <c r="V1086" s="276" t="s">
        <v>234</v>
      </c>
      <c r="W1086" s="258">
        <v>1166.33</v>
      </c>
      <c r="X1086" s="258">
        <v>9844096.5999999996</v>
      </c>
      <c r="Y1086" s="275">
        <v>0</v>
      </c>
      <c r="Z1086" s="275">
        <v>0</v>
      </c>
      <c r="AA1086" s="275">
        <v>0</v>
      </c>
      <c r="AB1086" s="275">
        <v>0</v>
      </c>
      <c r="AC1086" s="275">
        <v>0</v>
      </c>
      <c r="AD1086" s="275">
        <v>0</v>
      </c>
      <c r="AE1086" s="275">
        <v>0</v>
      </c>
      <c r="AF1086" s="275">
        <v>0</v>
      </c>
      <c r="AG1086" s="275">
        <v>0</v>
      </c>
      <c r="AH1086" s="275">
        <v>0</v>
      </c>
      <c r="AI1086" s="275">
        <v>0</v>
      </c>
      <c r="AJ1086" s="275">
        <v>309238.64</v>
      </c>
      <c r="AK1086" s="275">
        <v>154619.32</v>
      </c>
      <c r="AL1086" s="275">
        <v>0</v>
      </c>
    </row>
    <row r="1087" spans="1:38" s="38" customFormat="1" ht="12" hidden="1" customHeight="1" x14ac:dyDescent="0.2">
      <c r="A1087" s="249">
        <v>526</v>
      </c>
      <c r="B1087" s="250" t="s">
        <v>1196</v>
      </c>
      <c r="C1087" s="254">
        <v>23.669050041490781</v>
      </c>
      <c r="D1087" s="284">
        <v>1986</v>
      </c>
      <c r="E1087" s="277">
        <v>2025</v>
      </c>
      <c r="F1087" s="254">
        <v>1749621.32</v>
      </c>
      <c r="G1087" s="256">
        <v>9622042.0399999991</v>
      </c>
      <c r="H1087" s="258">
        <v>0</v>
      </c>
      <c r="I1087" s="256">
        <v>0</v>
      </c>
      <c r="J1087" s="256">
        <v>0</v>
      </c>
      <c r="K1087" s="256">
        <v>0</v>
      </c>
      <c r="L1087" s="256">
        <v>0</v>
      </c>
      <c r="M1087" s="256">
        <v>0</v>
      </c>
      <c r="N1087" s="258"/>
      <c r="O1087" s="258">
        <v>0</v>
      </c>
      <c r="P1087" s="258"/>
      <c r="Q1087" s="258">
        <v>0</v>
      </c>
      <c r="R1087" s="258"/>
      <c r="S1087" s="258">
        <v>0</v>
      </c>
      <c r="T1087" s="249">
        <v>0</v>
      </c>
      <c r="U1087" s="258">
        <v>0</v>
      </c>
      <c r="V1087" s="276" t="s">
        <v>234</v>
      </c>
      <c r="W1087" s="258">
        <v>1088.72</v>
      </c>
      <c r="X1087" s="258">
        <v>9189050.1500000004</v>
      </c>
      <c r="Y1087" s="275">
        <v>0</v>
      </c>
      <c r="Z1087" s="275">
        <v>0</v>
      </c>
      <c r="AA1087" s="275">
        <v>0</v>
      </c>
      <c r="AB1087" s="275">
        <v>0</v>
      </c>
      <c r="AC1087" s="275">
        <v>0</v>
      </c>
      <c r="AD1087" s="275">
        <v>0</v>
      </c>
      <c r="AE1087" s="275">
        <v>0</v>
      </c>
      <c r="AF1087" s="275">
        <v>0</v>
      </c>
      <c r="AG1087" s="275">
        <v>0</v>
      </c>
      <c r="AH1087" s="275">
        <v>0</v>
      </c>
      <c r="AI1087" s="275">
        <v>0</v>
      </c>
      <c r="AJ1087" s="275">
        <v>288661.26</v>
      </c>
      <c r="AK1087" s="275">
        <v>144330.63</v>
      </c>
      <c r="AL1087" s="275">
        <v>0</v>
      </c>
    </row>
    <row r="1088" spans="1:38" s="38" customFormat="1" ht="12" hidden="1" customHeight="1" x14ac:dyDescent="0.2">
      <c r="A1088" s="249">
        <v>527</v>
      </c>
      <c r="B1088" s="250" t="s">
        <v>1197</v>
      </c>
      <c r="C1088" s="254">
        <v>25.50036431409783</v>
      </c>
      <c r="D1088" s="284">
        <v>1988</v>
      </c>
      <c r="E1088" s="277">
        <v>2025</v>
      </c>
      <c r="F1088" s="254">
        <v>1366779.47</v>
      </c>
      <c r="G1088" s="256">
        <v>7893164.21</v>
      </c>
      <c r="H1088" s="258">
        <v>0</v>
      </c>
      <c r="I1088" s="256">
        <v>0</v>
      </c>
      <c r="J1088" s="256">
        <v>0</v>
      </c>
      <c r="K1088" s="256">
        <v>0</v>
      </c>
      <c r="L1088" s="256">
        <v>0</v>
      </c>
      <c r="M1088" s="256">
        <v>0</v>
      </c>
      <c r="N1088" s="258"/>
      <c r="O1088" s="258">
        <v>0</v>
      </c>
      <c r="P1088" s="258"/>
      <c r="Q1088" s="258">
        <v>0</v>
      </c>
      <c r="R1088" s="258"/>
      <c r="S1088" s="258">
        <v>0</v>
      </c>
      <c r="T1088" s="249">
        <v>0</v>
      </c>
      <c r="U1088" s="258">
        <v>0</v>
      </c>
      <c r="V1088" s="276" t="s">
        <v>234</v>
      </c>
      <c r="W1088" s="258">
        <v>893.1</v>
      </c>
      <c r="X1088" s="258">
        <v>7537971.8200000003</v>
      </c>
      <c r="Y1088" s="275">
        <v>0</v>
      </c>
      <c r="Z1088" s="275">
        <v>0</v>
      </c>
      <c r="AA1088" s="275">
        <v>0</v>
      </c>
      <c r="AB1088" s="275">
        <v>0</v>
      </c>
      <c r="AC1088" s="275">
        <v>0</v>
      </c>
      <c r="AD1088" s="275">
        <v>0</v>
      </c>
      <c r="AE1088" s="275">
        <v>0</v>
      </c>
      <c r="AF1088" s="275">
        <v>0</v>
      </c>
      <c r="AG1088" s="275">
        <v>0</v>
      </c>
      <c r="AH1088" s="275">
        <v>0</v>
      </c>
      <c r="AI1088" s="275">
        <v>0</v>
      </c>
      <c r="AJ1088" s="275">
        <v>236794.93</v>
      </c>
      <c r="AK1088" s="275">
        <v>118397.46</v>
      </c>
      <c r="AL1088" s="275">
        <v>0</v>
      </c>
    </row>
    <row r="1089" spans="1:38" s="38" customFormat="1" ht="12" hidden="1" customHeight="1" x14ac:dyDescent="0.2">
      <c r="A1089" s="249">
        <v>528</v>
      </c>
      <c r="B1089" s="250" t="s">
        <v>1198</v>
      </c>
      <c r="C1089" s="254">
        <v>25.912303994629067</v>
      </c>
      <c r="D1089" s="284">
        <v>1989</v>
      </c>
      <c r="E1089" s="277">
        <v>2025</v>
      </c>
      <c r="F1089" s="254">
        <v>1211252.52</v>
      </c>
      <c r="G1089" s="256">
        <v>7000709.04</v>
      </c>
      <c r="H1089" s="258">
        <v>0</v>
      </c>
      <c r="I1089" s="256">
        <v>0</v>
      </c>
      <c r="J1089" s="256">
        <v>0</v>
      </c>
      <c r="K1089" s="256">
        <v>0</v>
      </c>
      <c r="L1089" s="256">
        <v>0</v>
      </c>
      <c r="M1089" s="256">
        <v>0</v>
      </c>
      <c r="N1089" s="258"/>
      <c r="O1089" s="258">
        <v>0</v>
      </c>
      <c r="P1089" s="258"/>
      <c r="Q1089" s="258">
        <v>0</v>
      </c>
      <c r="R1089" s="258"/>
      <c r="S1089" s="258">
        <v>0</v>
      </c>
      <c r="T1089" s="249">
        <v>0</v>
      </c>
      <c r="U1089" s="258">
        <v>0</v>
      </c>
      <c r="V1089" s="276" t="s">
        <v>234</v>
      </c>
      <c r="W1089" s="258">
        <v>792.12</v>
      </c>
      <c r="X1089" s="258">
        <v>6685677.1299999999</v>
      </c>
      <c r="Y1089" s="275">
        <v>0</v>
      </c>
      <c r="Z1089" s="275">
        <v>0</v>
      </c>
      <c r="AA1089" s="275">
        <v>0</v>
      </c>
      <c r="AB1089" s="275">
        <v>0</v>
      </c>
      <c r="AC1089" s="275">
        <v>0</v>
      </c>
      <c r="AD1089" s="275">
        <v>0</v>
      </c>
      <c r="AE1089" s="275">
        <v>0</v>
      </c>
      <c r="AF1089" s="275">
        <v>0</v>
      </c>
      <c r="AG1089" s="275">
        <v>0</v>
      </c>
      <c r="AH1089" s="275">
        <v>0</v>
      </c>
      <c r="AI1089" s="275">
        <v>0</v>
      </c>
      <c r="AJ1089" s="275">
        <v>210021.27</v>
      </c>
      <c r="AK1089" s="275">
        <v>105010.64</v>
      </c>
      <c r="AL1089" s="275">
        <v>0</v>
      </c>
    </row>
    <row r="1090" spans="1:38" s="38" customFormat="1" ht="12" hidden="1" customHeight="1" x14ac:dyDescent="0.2">
      <c r="A1090" s="249">
        <v>529</v>
      </c>
      <c r="B1090" s="250" t="s">
        <v>1201</v>
      </c>
      <c r="C1090" s="254">
        <v>26.130268476186554</v>
      </c>
      <c r="D1090" s="284">
        <v>1996</v>
      </c>
      <c r="E1090" s="277">
        <v>2025</v>
      </c>
      <c r="F1090" s="254">
        <v>1666835.55</v>
      </c>
      <c r="G1090" s="256">
        <v>9279837.0099999998</v>
      </c>
      <c r="H1090" s="258">
        <v>0</v>
      </c>
      <c r="I1090" s="256">
        <v>0</v>
      </c>
      <c r="J1090" s="256">
        <v>0</v>
      </c>
      <c r="K1090" s="256">
        <v>0</v>
      </c>
      <c r="L1090" s="256">
        <v>0</v>
      </c>
      <c r="M1090" s="256">
        <v>0</v>
      </c>
      <c r="N1090" s="258"/>
      <c r="O1090" s="258">
        <v>0</v>
      </c>
      <c r="P1090" s="258"/>
      <c r="Q1090" s="258">
        <v>0</v>
      </c>
      <c r="R1090" s="258"/>
      <c r="S1090" s="258">
        <v>0</v>
      </c>
      <c r="T1090" s="249">
        <v>0</v>
      </c>
      <c r="U1090" s="258">
        <v>0</v>
      </c>
      <c r="V1090" s="276" t="s">
        <v>234</v>
      </c>
      <c r="W1090" s="258">
        <v>1050</v>
      </c>
      <c r="X1090" s="258">
        <v>8862244.3399999999</v>
      </c>
      <c r="Y1090" s="275">
        <v>0</v>
      </c>
      <c r="Z1090" s="275">
        <v>0</v>
      </c>
      <c r="AA1090" s="275">
        <v>0</v>
      </c>
      <c r="AB1090" s="275">
        <v>0</v>
      </c>
      <c r="AC1090" s="275">
        <v>0</v>
      </c>
      <c r="AD1090" s="275">
        <v>0</v>
      </c>
      <c r="AE1090" s="275">
        <v>0</v>
      </c>
      <c r="AF1090" s="275">
        <v>0</v>
      </c>
      <c r="AG1090" s="275">
        <v>0</v>
      </c>
      <c r="AH1090" s="275">
        <v>0</v>
      </c>
      <c r="AI1090" s="275">
        <v>0</v>
      </c>
      <c r="AJ1090" s="275">
        <v>278395.11</v>
      </c>
      <c r="AK1090" s="275">
        <v>139197.56</v>
      </c>
      <c r="AL1090" s="275">
        <v>0</v>
      </c>
    </row>
    <row r="1091" spans="1:38" s="38" customFormat="1" ht="12" hidden="1" customHeight="1" x14ac:dyDescent="0.2">
      <c r="A1091" s="249">
        <v>530</v>
      </c>
      <c r="B1091" s="250" t="s">
        <v>1225</v>
      </c>
      <c r="C1091" s="254">
        <v>40.67035189522074</v>
      </c>
      <c r="D1091" s="284">
        <v>1990</v>
      </c>
      <c r="E1091" s="277">
        <v>2025</v>
      </c>
      <c r="F1091" s="254">
        <v>631555.02</v>
      </c>
      <c r="G1091" s="256">
        <v>5320439.8899999997</v>
      </c>
      <c r="H1091" s="258">
        <v>0</v>
      </c>
      <c r="I1091" s="256">
        <v>0</v>
      </c>
      <c r="J1091" s="256">
        <v>0</v>
      </c>
      <c r="K1091" s="256">
        <v>0</v>
      </c>
      <c r="L1091" s="256">
        <v>0</v>
      </c>
      <c r="M1091" s="256">
        <v>0</v>
      </c>
      <c r="N1091" s="258"/>
      <c r="O1091" s="258">
        <v>0</v>
      </c>
      <c r="P1091" s="258"/>
      <c r="Q1091" s="258">
        <v>0</v>
      </c>
      <c r="R1091" s="258"/>
      <c r="S1091" s="258">
        <v>0</v>
      </c>
      <c r="T1091" s="249">
        <v>0</v>
      </c>
      <c r="U1091" s="258">
        <v>0</v>
      </c>
      <c r="V1091" s="276" t="s">
        <v>234</v>
      </c>
      <c r="W1091" s="258">
        <v>602</v>
      </c>
      <c r="X1091" s="258">
        <v>5081020.09</v>
      </c>
      <c r="Y1091" s="275">
        <v>0</v>
      </c>
      <c r="Z1091" s="275">
        <v>0</v>
      </c>
      <c r="AA1091" s="275">
        <v>0</v>
      </c>
      <c r="AB1091" s="275">
        <v>0</v>
      </c>
      <c r="AC1091" s="275">
        <v>0</v>
      </c>
      <c r="AD1091" s="275">
        <v>0</v>
      </c>
      <c r="AE1091" s="275">
        <v>0</v>
      </c>
      <c r="AF1091" s="275">
        <v>0</v>
      </c>
      <c r="AG1091" s="275">
        <v>0</v>
      </c>
      <c r="AH1091" s="275">
        <v>0</v>
      </c>
      <c r="AI1091" s="275">
        <v>0</v>
      </c>
      <c r="AJ1091" s="275">
        <v>159613.20000000001</v>
      </c>
      <c r="AK1091" s="275">
        <v>79806.600000000006</v>
      </c>
      <c r="AL1091" s="275">
        <v>0</v>
      </c>
    </row>
    <row r="1092" spans="1:38" s="38" customFormat="1" ht="12" hidden="1" customHeight="1" x14ac:dyDescent="0.2">
      <c r="A1092" s="249">
        <v>531</v>
      </c>
      <c r="B1092" s="250" t="s">
        <v>1226</v>
      </c>
      <c r="C1092" s="254">
        <v>41.260589998422468</v>
      </c>
      <c r="D1092" s="284">
        <v>1992</v>
      </c>
      <c r="E1092" s="277">
        <v>2025</v>
      </c>
      <c r="F1092" s="254">
        <v>594848.16</v>
      </c>
      <c r="G1092" s="256">
        <v>5302764</v>
      </c>
      <c r="H1092" s="258">
        <v>0</v>
      </c>
      <c r="I1092" s="256">
        <v>0</v>
      </c>
      <c r="J1092" s="256">
        <v>0</v>
      </c>
      <c r="K1092" s="256">
        <v>0</v>
      </c>
      <c r="L1092" s="256">
        <v>0</v>
      </c>
      <c r="M1092" s="256">
        <v>0</v>
      </c>
      <c r="N1092" s="258"/>
      <c r="O1092" s="258">
        <v>0</v>
      </c>
      <c r="P1092" s="258"/>
      <c r="Q1092" s="258">
        <v>0</v>
      </c>
      <c r="R1092" s="258"/>
      <c r="S1092" s="258">
        <v>0</v>
      </c>
      <c r="T1092" s="249">
        <v>0</v>
      </c>
      <c r="U1092" s="258">
        <v>0</v>
      </c>
      <c r="V1092" s="276" t="s">
        <v>234</v>
      </c>
      <c r="W1092" s="258">
        <v>600</v>
      </c>
      <c r="X1092" s="258">
        <v>5064139.62</v>
      </c>
      <c r="Y1092" s="275">
        <v>0</v>
      </c>
      <c r="Z1092" s="275">
        <v>0</v>
      </c>
      <c r="AA1092" s="275">
        <v>0</v>
      </c>
      <c r="AB1092" s="275">
        <v>0</v>
      </c>
      <c r="AC1092" s="275">
        <v>0</v>
      </c>
      <c r="AD1092" s="275">
        <v>0</v>
      </c>
      <c r="AE1092" s="275">
        <v>0</v>
      </c>
      <c r="AF1092" s="275">
        <v>0</v>
      </c>
      <c r="AG1092" s="275">
        <v>0</v>
      </c>
      <c r="AH1092" s="275">
        <v>0</v>
      </c>
      <c r="AI1092" s="275">
        <v>0</v>
      </c>
      <c r="AJ1092" s="275">
        <v>159082.92000000001</v>
      </c>
      <c r="AK1092" s="275">
        <v>79541.460000000006</v>
      </c>
      <c r="AL1092" s="275">
        <v>0</v>
      </c>
    </row>
    <row r="1093" spans="1:38" s="38" customFormat="1" ht="12" hidden="1" customHeight="1" x14ac:dyDescent="0.2">
      <c r="A1093" s="249">
        <v>532</v>
      </c>
      <c r="B1093" s="250" t="s">
        <v>1227</v>
      </c>
      <c r="C1093" s="254">
        <v>50.772999315952291</v>
      </c>
      <c r="D1093" s="284">
        <v>1999</v>
      </c>
      <c r="E1093" s="277">
        <v>2025</v>
      </c>
      <c r="F1093" s="254">
        <v>697691.65</v>
      </c>
      <c r="G1093" s="256">
        <v>7229434.9199999999</v>
      </c>
      <c r="H1093" s="258">
        <v>0</v>
      </c>
      <c r="I1093" s="256">
        <v>0</v>
      </c>
      <c r="J1093" s="256">
        <v>0</v>
      </c>
      <c r="K1093" s="256">
        <v>0</v>
      </c>
      <c r="L1093" s="256">
        <v>0</v>
      </c>
      <c r="M1093" s="256">
        <v>0</v>
      </c>
      <c r="N1093" s="258"/>
      <c r="O1093" s="258">
        <v>0</v>
      </c>
      <c r="P1093" s="258"/>
      <c r="Q1093" s="258">
        <v>0</v>
      </c>
      <c r="R1093" s="258"/>
      <c r="S1093" s="258">
        <v>0</v>
      </c>
      <c r="T1093" s="249">
        <v>0</v>
      </c>
      <c r="U1093" s="258">
        <v>0</v>
      </c>
      <c r="V1093" s="276" t="s">
        <v>234</v>
      </c>
      <c r="W1093" s="258">
        <v>818</v>
      </c>
      <c r="X1093" s="258">
        <v>6904110.3499999996</v>
      </c>
      <c r="Y1093" s="275">
        <v>0</v>
      </c>
      <c r="Z1093" s="275">
        <v>0</v>
      </c>
      <c r="AA1093" s="275">
        <v>0</v>
      </c>
      <c r="AB1093" s="275">
        <v>0</v>
      </c>
      <c r="AC1093" s="275">
        <v>0</v>
      </c>
      <c r="AD1093" s="275">
        <v>0</v>
      </c>
      <c r="AE1093" s="275">
        <v>0</v>
      </c>
      <c r="AF1093" s="275">
        <v>0</v>
      </c>
      <c r="AG1093" s="275">
        <v>0</v>
      </c>
      <c r="AH1093" s="275">
        <v>0</v>
      </c>
      <c r="AI1093" s="275">
        <v>0</v>
      </c>
      <c r="AJ1093" s="275">
        <v>216883.05</v>
      </c>
      <c r="AK1093" s="275">
        <v>108441.52</v>
      </c>
      <c r="AL1093" s="275">
        <v>0</v>
      </c>
    </row>
    <row r="1094" spans="1:38" s="38" customFormat="1" ht="12" hidden="1" customHeight="1" x14ac:dyDescent="0.2">
      <c r="A1094" s="249">
        <v>533</v>
      </c>
      <c r="B1094" s="250" t="s">
        <v>365</v>
      </c>
      <c r="C1094" s="254"/>
      <c r="D1094" s="284"/>
      <c r="E1094" s="277"/>
      <c r="F1094" s="254"/>
      <c r="G1094" s="256">
        <v>39770730</v>
      </c>
      <c r="H1094" s="258">
        <v>0</v>
      </c>
      <c r="I1094" s="256">
        <v>0</v>
      </c>
      <c r="J1094" s="256">
        <v>0</v>
      </c>
      <c r="K1094" s="256">
        <v>0</v>
      </c>
      <c r="L1094" s="256">
        <v>0</v>
      </c>
      <c r="M1094" s="256">
        <v>0</v>
      </c>
      <c r="N1094" s="258">
        <v>0</v>
      </c>
      <c r="O1094" s="258">
        <v>0</v>
      </c>
      <c r="P1094" s="258">
        <v>0</v>
      </c>
      <c r="Q1094" s="258">
        <v>0</v>
      </c>
      <c r="R1094" s="258">
        <v>0</v>
      </c>
      <c r="S1094" s="258">
        <v>0</v>
      </c>
      <c r="T1094" s="249">
        <v>0</v>
      </c>
      <c r="U1094" s="258">
        <v>0</v>
      </c>
      <c r="V1094" s="276" t="s">
        <v>234</v>
      </c>
      <c r="W1094" s="258">
        <v>4500</v>
      </c>
      <c r="X1094" s="258">
        <v>37981047.149999999</v>
      </c>
      <c r="Y1094" s="275">
        <v>0</v>
      </c>
      <c r="Z1094" s="275">
        <v>0</v>
      </c>
      <c r="AA1094" s="275">
        <v>0</v>
      </c>
      <c r="AB1094" s="275">
        <v>0</v>
      </c>
      <c r="AC1094" s="275">
        <v>0</v>
      </c>
      <c r="AD1094" s="275">
        <v>0</v>
      </c>
      <c r="AE1094" s="275">
        <v>0</v>
      </c>
      <c r="AF1094" s="275">
        <v>0</v>
      </c>
      <c r="AG1094" s="275">
        <v>0</v>
      </c>
      <c r="AH1094" s="275">
        <v>0</v>
      </c>
      <c r="AI1094" s="275">
        <v>0</v>
      </c>
      <c r="AJ1094" s="275">
        <v>1193121.8999999999</v>
      </c>
      <c r="AK1094" s="275">
        <v>596560.94999999995</v>
      </c>
      <c r="AL1094" s="275">
        <v>0</v>
      </c>
    </row>
    <row r="1095" spans="1:38" s="165" customFormat="1" ht="30.75" hidden="1" customHeight="1" x14ac:dyDescent="0.2">
      <c r="A1095" s="322" t="s">
        <v>175</v>
      </c>
      <c r="B1095" s="322"/>
      <c r="C1095" s="254"/>
      <c r="D1095" s="263">
        <v>0</v>
      </c>
      <c r="E1095" s="277"/>
      <c r="F1095" s="254">
        <v>0</v>
      </c>
      <c r="G1095" s="256">
        <v>4136186629.9300041</v>
      </c>
      <c r="H1095" s="256">
        <v>65203850.979999997</v>
      </c>
      <c r="I1095" s="256">
        <v>13934679.51</v>
      </c>
      <c r="J1095" s="256">
        <v>3102</v>
      </c>
      <c r="K1095" s="256">
        <v>17050476.620000001</v>
      </c>
      <c r="L1095" s="256">
        <v>4834</v>
      </c>
      <c r="M1095" s="256">
        <v>25346405.379999999</v>
      </c>
      <c r="N1095" s="256">
        <v>1023</v>
      </c>
      <c r="O1095" s="256">
        <v>2402874.73</v>
      </c>
      <c r="P1095" s="256">
        <v>1081</v>
      </c>
      <c r="Q1095" s="256">
        <v>2976527.23</v>
      </c>
      <c r="R1095" s="256">
        <v>1335.6</v>
      </c>
      <c r="S1095" s="256">
        <v>3492887.5100000007</v>
      </c>
      <c r="T1095" s="278">
        <v>122</v>
      </c>
      <c r="U1095" s="256">
        <v>324151780.13000005</v>
      </c>
      <c r="V1095" s="256" t="s">
        <v>202</v>
      </c>
      <c r="W1095" s="256">
        <v>436900.88</v>
      </c>
      <c r="X1095" s="256">
        <v>3510801386.1999993</v>
      </c>
      <c r="Y1095" s="256">
        <v>484.2</v>
      </c>
      <c r="Z1095" s="256">
        <v>634765.44999999995</v>
      </c>
      <c r="AA1095" s="256">
        <v>4846</v>
      </c>
      <c r="AB1095" s="256">
        <v>42524243.869999997</v>
      </c>
      <c r="AC1095" s="256">
        <v>0</v>
      </c>
      <c r="AD1095" s="256">
        <v>0</v>
      </c>
      <c r="AE1095" s="256">
        <v>0</v>
      </c>
      <c r="AF1095" s="256">
        <v>0</v>
      </c>
      <c r="AG1095" s="256">
        <v>0</v>
      </c>
      <c r="AH1095" s="256">
        <v>0</v>
      </c>
      <c r="AI1095" s="256">
        <v>6742204.8800000008</v>
      </c>
      <c r="AJ1095" s="256">
        <v>124085598.83000018</v>
      </c>
      <c r="AK1095" s="256">
        <v>62042799.590000033</v>
      </c>
      <c r="AL1095" s="256">
        <v>0</v>
      </c>
    </row>
    <row r="1096" spans="1:38" s="38" customFormat="1" ht="13.5" hidden="1" customHeight="1" x14ac:dyDescent="0.2">
      <c r="A1096" s="332" t="s">
        <v>177</v>
      </c>
      <c r="B1096" s="333"/>
      <c r="C1096" s="333"/>
      <c r="D1096" s="333"/>
      <c r="E1096" s="333"/>
      <c r="F1096" s="333"/>
      <c r="G1096" s="333"/>
      <c r="H1096" s="333"/>
      <c r="I1096" s="333"/>
      <c r="J1096" s="333"/>
      <c r="K1096" s="333"/>
      <c r="L1096" s="333"/>
      <c r="M1096" s="333"/>
      <c r="N1096" s="333"/>
      <c r="O1096" s="333"/>
      <c r="P1096" s="333"/>
      <c r="Q1096" s="333"/>
      <c r="R1096" s="333"/>
      <c r="S1096" s="333"/>
      <c r="T1096" s="333"/>
      <c r="U1096" s="333"/>
      <c r="V1096" s="333"/>
      <c r="W1096" s="333"/>
      <c r="X1096" s="333"/>
      <c r="Y1096" s="333"/>
      <c r="Z1096" s="333"/>
      <c r="AA1096" s="333"/>
      <c r="AB1096" s="333"/>
      <c r="AC1096" s="333"/>
      <c r="AD1096" s="333"/>
      <c r="AE1096" s="333"/>
      <c r="AF1096" s="333"/>
      <c r="AG1096" s="333"/>
      <c r="AH1096" s="333"/>
      <c r="AI1096" s="333"/>
      <c r="AJ1096" s="333"/>
      <c r="AK1096" s="333"/>
      <c r="AL1096" s="334"/>
    </row>
    <row r="1097" spans="1:38" s="38" customFormat="1" ht="12" hidden="1" customHeight="1" x14ac:dyDescent="0.2">
      <c r="A1097" s="249">
        <v>534</v>
      </c>
      <c r="B1097" s="250" t="s">
        <v>1280</v>
      </c>
      <c r="C1097" s="254">
        <v>104.28202147906471</v>
      </c>
      <c r="D1097" s="284">
        <v>1978</v>
      </c>
      <c r="E1097" s="277">
        <v>2025</v>
      </c>
      <c r="F1097" s="254">
        <v>116764.74</v>
      </c>
      <c r="G1097" s="256">
        <v>2418060.39</v>
      </c>
      <c r="H1097" s="258">
        <v>0</v>
      </c>
      <c r="I1097" s="256">
        <v>0</v>
      </c>
      <c r="J1097" s="279">
        <v>0</v>
      </c>
      <c r="K1097" s="256">
        <v>0</v>
      </c>
      <c r="L1097" s="279">
        <v>0</v>
      </c>
      <c r="M1097" s="256">
        <v>0</v>
      </c>
      <c r="N1097" s="258"/>
      <c r="O1097" s="258">
        <v>0</v>
      </c>
      <c r="P1097" s="258"/>
      <c r="Q1097" s="258">
        <v>0</v>
      </c>
      <c r="R1097" s="258"/>
      <c r="S1097" s="258">
        <v>0</v>
      </c>
      <c r="T1097" s="257">
        <v>0</v>
      </c>
      <c r="U1097" s="258">
        <v>0</v>
      </c>
      <c r="V1097" s="280" t="s">
        <v>234</v>
      </c>
      <c r="W1097" s="275">
        <v>273.60000000000002</v>
      </c>
      <c r="X1097" s="258">
        <v>2309247.67</v>
      </c>
      <c r="Y1097" s="275">
        <v>0</v>
      </c>
      <c r="Z1097" s="275">
        <v>0</v>
      </c>
      <c r="AA1097" s="275">
        <v>0</v>
      </c>
      <c r="AB1097" s="275">
        <v>0</v>
      </c>
      <c r="AC1097" s="275">
        <v>0</v>
      </c>
      <c r="AD1097" s="275">
        <v>0</v>
      </c>
      <c r="AE1097" s="275">
        <v>0</v>
      </c>
      <c r="AF1097" s="275">
        <v>0</v>
      </c>
      <c r="AG1097" s="275">
        <v>0</v>
      </c>
      <c r="AH1097" s="275">
        <v>0</v>
      </c>
      <c r="AI1097" s="275">
        <v>0</v>
      </c>
      <c r="AJ1097" s="275">
        <v>72541.81</v>
      </c>
      <c r="AK1097" s="275">
        <v>36270.910000000003</v>
      </c>
      <c r="AL1097" s="275">
        <v>0</v>
      </c>
    </row>
    <row r="1098" spans="1:38" s="38" customFormat="1" ht="12" hidden="1" customHeight="1" x14ac:dyDescent="0.2">
      <c r="A1098" s="249">
        <v>535</v>
      </c>
      <c r="B1098" s="250" t="s">
        <v>1282</v>
      </c>
      <c r="C1098" s="254">
        <v>22.546790076694943</v>
      </c>
      <c r="D1098" s="284">
        <v>1992</v>
      </c>
      <c r="E1098" s="277">
        <v>2025</v>
      </c>
      <c r="F1098" s="254">
        <v>2228920.34</v>
      </c>
      <c r="G1098" s="256">
        <v>11336425.630000001</v>
      </c>
      <c r="H1098" s="258">
        <v>0</v>
      </c>
      <c r="I1098" s="279">
        <v>0</v>
      </c>
      <c r="J1098" s="279">
        <v>0</v>
      </c>
      <c r="K1098" s="279">
        <v>0</v>
      </c>
      <c r="L1098" s="279">
        <v>0</v>
      </c>
      <c r="M1098" s="279">
        <v>0</v>
      </c>
      <c r="N1098" s="258"/>
      <c r="O1098" s="258">
        <v>0</v>
      </c>
      <c r="P1098" s="258"/>
      <c r="Q1098" s="258">
        <v>0</v>
      </c>
      <c r="R1098" s="258"/>
      <c r="S1098" s="258">
        <v>0</v>
      </c>
      <c r="T1098" s="257">
        <v>0</v>
      </c>
      <c r="U1098" s="258">
        <v>0</v>
      </c>
      <c r="V1098" s="280" t="s">
        <v>234</v>
      </c>
      <c r="W1098" s="275">
        <v>1282.7</v>
      </c>
      <c r="X1098" s="258">
        <v>10826286.48</v>
      </c>
      <c r="Y1098" s="275">
        <v>0</v>
      </c>
      <c r="Z1098" s="275">
        <v>0</v>
      </c>
      <c r="AA1098" s="275">
        <v>0</v>
      </c>
      <c r="AB1098" s="275">
        <v>0</v>
      </c>
      <c r="AC1098" s="275">
        <v>0</v>
      </c>
      <c r="AD1098" s="275">
        <v>0</v>
      </c>
      <c r="AE1098" s="275">
        <v>0</v>
      </c>
      <c r="AF1098" s="275">
        <v>0</v>
      </c>
      <c r="AG1098" s="275">
        <v>0</v>
      </c>
      <c r="AH1098" s="275">
        <v>0</v>
      </c>
      <c r="AI1098" s="275">
        <v>0</v>
      </c>
      <c r="AJ1098" s="275">
        <v>340092.77</v>
      </c>
      <c r="AK1098" s="275">
        <v>170046.38</v>
      </c>
      <c r="AL1098" s="275">
        <v>0</v>
      </c>
    </row>
    <row r="1099" spans="1:38" s="38" customFormat="1" ht="12" hidden="1" customHeight="1" x14ac:dyDescent="0.2">
      <c r="A1099" s="249">
        <v>536</v>
      </c>
      <c r="B1099" s="250" t="s">
        <v>1283</v>
      </c>
      <c r="C1099" s="254">
        <v>107.09417421813281</v>
      </c>
      <c r="D1099" s="284">
        <v>1980</v>
      </c>
      <c r="E1099" s="277">
        <v>2025</v>
      </c>
      <c r="F1099" s="254">
        <v>242909.99</v>
      </c>
      <c r="G1099" s="256">
        <v>4852029.0599999996</v>
      </c>
      <c r="H1099" s="258">
        <v>0</v>
      </c>
      <c r="I1099" s="279">
        <v>0</v>
      </c>
      <c r="J1099" s="279">
        <v>0</v>
      </c>
      <c r="K1099" s="279">
        <v>0</v>
      </c>
      <c r="L1099" s="279">
        <v>0</v>
      </c>
      <c r="M1099" s="279">
        <v>0</v>
      </c>
      <c r="N1099" s="258"/>
      <c r="O1099" s="258">
        <v>0</v>
      </c>
      <c r="P1099" s="258"/>
      <c r="Q1099" s="258">
        <v>0</v>
      </c>
      <c r="R1099" s="258"/>
      <c r="S1099" s="258">
        <v>0</v>
      </c>
      <c r="T1099" s="257">
        <v>0</v>
      </c>
      <c r="U1099" s="258">
        <v>0</v>
      </c>
      <c r="V1099" s="280" t="s">
        <v>234</v>
      </c>
      <c r="W1099" s="275">
        <v>549</v>
      </c>
      <c r="X1099" s="258">
        <v>4633687.75</v>
      </c>
      <c r="Y1099" s="275">
        <v>0</v>
      </c>
      <c r="Z1099" s="275">
        <v>0</v>
      </c>
      <c r="AA1099" s="275">
        <v>0</v>
      </c>
      <c r="AB1099" s="275">
        <v>0</v>
      </c>
      <c r="AC1099" s="275">
        <v>0</v>
      </c>
      <c r="AD1099" s="275">
        <v>0</v>
      </c>
      <c r="AE1099" s="275">
        <v>0</v>
      </c>
      <c r="AF1099" s="275">
        <v>0</v>
      </c>
      <c r="AG1099" s="275">
        <v>0</v>
      </c>
      <c r="AH1099" s="275">
        <v>0</v>
      </c>
      <c r="AI1099" s="275">
        <v>0</v>
      </c>
      <c r="AJ1099" s="275">
        <v>145560.87</v>
      </c>
      <c r="AK1099" s="275">
        <v>72780.44</v>
      </c>
      <c r="AL1099" s="275">
        <v>0</v>
      </c>
    </row>
    <row r="1100" spans="1:38" s="38" customFormat="1" ht="12" hidden="1" customHeight="1" x14ac:dyDescent="0.2">
      <c r="A1100" s="249">
        <v>537</v>
      </c>
      <c r="B1100" s="250" t="s">
        <v>1284</v>
      </c>
      <c r="C1100" s="254">
        <v>60.614827869976672</v>
      </c>
      <c r="D1100" s="284">
        <v>1988</v>
      </c>
      <c r="E1100" s="277">
        <v>2025</v>
      </c>
      <c r="F1100" s="254">
        <v>368600.21</v>
      </c>
      <c r="G1100" s="256">
        <v>4346084.5999999996</v>
      </c>
      <c r="H1100" s="258">
        <v>0</v>
      </c>
      <c r="I1100" s="279">
        <v>0</v>
      </c>
      <c r="J1100" s="279">
        <v>0</v>
      </c>
      <c r="K1100" s="279">
        <v>0</v>
      </c>
      <c r="L1100" s="279">
        <v>0</v>
      </c>
      <c r="M1100" s="279">
        <v>0</v>
      </c>
      <c r="N1100" s="258"/>
      <c r="O1100" s="258">
        <v>0</v>
      </c>
      <c r="P1100" s="258"/>
      <c r="Q1100" s="258">
        <v>0</v>
      </c>
      <c r="R1100" s="258"/>
      <c r="S1100" s="258">
        <v>0</v>
      </c>
      <c r="T1100" s="257">
        <v>0</v>
      </c>
      <c r="U1100" s="258">
        <v>0</v>
      </c>
      <c r="V1100" s="280" t="s">
        <v>235</v>
      </c>
      <c r="W1100" s="275">
        <v>572</v>
      </c>
      <c r="X1100" s="258">
        <v>4150510.79</v>
      </c>
      <c r="Y1100" s="275">
        <v>0</v>
      </c>
      <c r="Z1100" s="275">
        <v>0</v>
      </c>
      <c r="AA1100" s="275">
        <v>0</v>
      </c>
      <c r="AB1100" s="275">
        <v>0</v>
      </c>
      <c r="AC1100" s="275">
        <v>0</v>
      </c>
      <c r="AD1100" s="275">
        <v>0</v>
      </c>
      <c r="AE1100" s="275">
        <v>0</v>
      </c>
      <c r="AF1100" s="275">
        <v>0</v>
      </c>
      <c r="AG1100" s="275">
        <v>0</v>
      </c>
      <c r="AH1100" s="275">
        <v>0</v>
      </c>
      <c r="AI1100" s="275">
        <v>0</v>
      </c>
      <c r="AJ1100" s="275">
        <v>130382.54</v>
      </c>
      <c r="AK1100" s="275">
        <v>65191.27</v>
      </c>
      <c r="AL1100" s="275">
        <v>0</v>
      </c>
    </row>
    <row r="1101" spans="1:38" s="38" customFormat="1" ht="12" hidden="1" customHeight="1" x14ac:dyDescent="0.2">
      <c r="A1101" s="249">
        <v>538</v>
      </c>
      <c r="B1101" s="250" t="s">
        <v>1285</v>
      </c>
      <c r="C1101" s="254">
        <v>23.618443612764647</v>
      </c>
      <c r="D1101" s="284">
        <v>1970</v>
      </c>
      <c r="E1101" s="277">
        <v>2025</v>
      </c>
      <c r="F1101" s="254">
        <v>1828465.1</v>
      </c>
      <c r="G1101" s="256">
        <v>9041679.4900000002</v>
      </c>
      <c r="H1101" s="258">
        <v>0</v>
      </c>
      <c r="I1101" s="279">
        <v>0</v>
      </c>
      <c r="J1101" s="279">
        <v>0</v>
      </c>
      <c r="K1101" s="279">
        <v>0</v>
      </c>
      <c r="L1101" s="279">
        <v>0</v>
      </c>
      <c r="M1101" s="279">
        <v>0</v>
      </c>
      <c r="N1101" s="258"/>
      <c r="O1101" s="258">
        <v>0</v>
      </c>
      <c r="P1101" s="258"/>
      <c r="Q1101" s="258">
        <v>0</v>
      </c>
      <c r="R1101" s="258"/>
      <c r="S1101" s="258">
        <v>0</v>
      </c>
      <c r="T1101" s="257">
        <v>0</v>
      </c>
      <c r="U1101" s="258">
        <v>0</v>
      </c>
      <c r="V1101" s="280" t="s">
        <v>235</v>
      </c>
      <c r="W1101" s="275">
        <v>1190</v>
      </c>
      <c r="X1101" s="258">
        <v>8634803.9199999999</v>
      </c>
      <c r="Y1101" s="275">
        <v>0</v>
      </c>
      <c r="Z1101" s="275">
        <v>0</v>
      </c>
      <c r="AA1101" s="275">
        <v>0</v>
      </c>
      <c r="AB1101" s="275">
        <v>0</v>
      </c>
      <c r="AC1101" s="275">
        <v>0</v>
      </c>
      <c r="AD1101" s="275">
        <v>0</v>
      </c>
      <c r="AE1101" s="275">
        <v>0</v>
      </c>
      <c r="AF1101" s="275">
        <v>0</v>
      </c>
      <c r="AG1101" s="275">
        <v>0</v>
      </c>
      <c r="AH1101" s="275">
        <v>0</v>
      </c>
      <c r="AI1101" s="275">
        <v>0</v>
      </c>
      <c r="AJ1101" s="275">
        <v>271250.38</v>
      </c>
      <c r="AK1101" s="275">
        <v>135625.19</v>
      </c>
      <c r="AL1101" s="275">
        <v>0</v>
      </c>
    </row>
    <row r="1102" spans="1:38" s="38" customFormat="1" ht="12" hidden="1" customHeight="1" x14ac:dyDescent="0.2">
      <c r="A1102" s="249">
        <v>539</v>
      </c>
      <c r="B1102" s="250" t="s">
        <v>1286</v>
      </c>
      <c r="C1102" s="254">
        <v>22.548204034702625</v>
      </c>
      <c r="D1102" s="284">
        <v>1974</v>
      </c>
      <c r="E1102" s="277">
        <v>2025</v>
      </c>
      <c r="F1102" s="254">
        <v>1819761.88</v>
      </c>
      <c r="G1102" s="256">
        <v>9369915.2599999998</v>
      </c>
      <c r="H1102" s="258">
        <v>0</v>
      </c>
      <c r="I1102" s="279">
        <v>0</v>
      </c>
      <c r="J1102" s="279">
        <v>0</v>
      </c>
      <c r="K1102" s="279">
        <v>0</v>
      </c>
      <c r="L1102" s="279">
        <v>0</v>
      </c>
      <c r="M1102" s="279">
        <v>0</v>
      </c>
      <c r="N1102" s="258"/>
      <c r="O1102" s="258">
        <v>0</v>
      </c>
      <c r="P1102" s="258"/>
      <c r="Q1102" s="258">
        <v>0</v>
      </c>
      <c r="R1102" s="258"/>
      <c r="S1102" s="258">
        <v>0</v>
      </c>
      <c r="T1102" s="257">
        <v>0</v>
      </c>
      <c r="U1102" s="258">
        <v>0</v>
      </c>
      <c r="V1102" s="280" t="s">
        <v>235</v>
      </c>
      <c r="W1102" s="275">
        <v>1233.2</v>
      </c>
      <c r="X1102" s="258">
        <v>8948269.0700000003</v>
      </c>
      <c r="Y1102" s="275">
        <v>0</v>
      </c>
      <c r="Z1102" s="275">
        <v>0</v>
      </c>
      <c r="AA1102" s="275">
        <v>0</v>
      </c>
      <c r="AB1102" s="275">
        <v>0</v>
      </c>
      <c r="AC1102" s="275">
        <v>0</v>
      </c>
      <c r="AD1102" s="275">
        <v>0</v>
      </c>
      <c r="AE1102" s="275">
        <v>0</v>
      </c>
      <c r="AF1102" s="275">
        <v>0</v>
      </c>
      <c r="AG1102" s="275">
        <v>0</v>
      </c>
      <c r="AH1102" s="275">
        <v>0</v>
      </c>
      <c r="AI1102" s="275">
        <v>0</v>
      </c>
      <c r="AJ1102" s="275">
        <v>281097.46000000002</v>
      </c>
      <c r="AK1102" s="275">
        <v>140548.73000000001</v>
      </c>
      <c r="AL1102" s="275">
        <v>0</v>
      </c>
    </row>
    <row r="1103" spans="1:38" s="38" customFormat="1" ht="12" hidden="1" customHeight="1" x14ac:dyDescent="0.2">
      <c r="A1103" s="249">
        <v>540</v>
      </c>
      <c r="B1103" s="250" t="s">
        <v>1287</v>
      </c>
      <c r="C1103" s="254">
        <v>23.185483926805141</v>
      </c>
      <c r="D1103" s="284">
        <v>1988</v>
      </c>
      <c r="E1103" s="277">
        <v>2025</v>
      </c>
      <c r="F1103" s="254">
        <v>682240.1</v>
      </c>
      <c r="G1103" s="256">
        <v>3495103.01</v>
      </c>
      <c r="H1103" s="258">
        <v>0</v>
      </c>
      <c r="I1103" s="279">
        <v>0</v>
      </c>
      <c r="J1103" s="279">
        <v>0</v>
      </c>
      <c r="K1103" s="279">
        <v>0</v>
      </c>
      <c r="L1103" s="279">
        <v>0</v>
      </c>
      <c r="M1103" s="279">
        <v>0</v>
      </c>
      <c r="N1103" s="258"/>
      <c r="O1103" s="258">
        <v>0</v>
      </c>
      <c r="P1103" s="258"/>
      <c r="Q1103" s="258">
        <v>0</v>
      </c>
      <c r="R1103" s="258"/>
      <c r="S1103" s="258">
        <v>0</v>
      </c>
      <c r="T1103" s="257">
        <v>0</v>
      </c>
      <c r="U1103" s="258">
        <v>0</v>
      </c>
      <c r="V1103" s="280" t="s">
        <v>235</v>
      </c>
      <c r="W1103" s="275">
        <v>460</v>
      </c>
      <c r="X1103" s="258">
        <v>3337823.37</v>
      </c>
      <c r="Y1103" s="275">
        <v>0</v>
      </c>
      <c r="Z1103" s="275">
        <v>0</v>
      </c>
      <c r="AA1103" s="275">
        <v>0</v>
      </c>
      <c r="AB1103" s="275">
        <v>0</v>
      </c>
      <c r="AC1103" s="275">
        <v>0</v>
      </c>
      <c r="AD1103" s="275">
        <v>0</v>
      </c>
      <c r="AE1103" s="275">
        <v>0</v>
      </c>
      <c r="AF1103" s="275">
        <v>0</v>
      </c>
      <c r="AG1103" s="275">
        <v>0</v>
      </c>
      <c r="AH1103" s="275">
        <v>0</v>
      </c>
      <c r="AI1103" s="275">
        <v>0</v>
      </c>
      <c r="AJ1103" s="275">
        <v>104853.09</v>
      </c>
      <c r="AK1103" s="275">
        <v>52426.55</v>
      </c>
      <c r="AL1103" s="275">
        <v>0</v>
      </c>
    </row>
    <row r="1104" spans="1:38" s="38" customFormat="1" ht="12" hidden="1" customHeight="1" x14ac:dyDescent="0.2">
      <c r="A1104" s="249">
        <v>541</v>
      </c>
      <c r="B1104" s="250" t="s">
        <v>1288</v>
      </c>
      <c r="C1104" s="254">
        <v>33.749243419537706</v>
      </c>
      <c r="D1104" s="284">
        <v>1968</v>
      </c>
      <c r="E1104" s="277">
        <v>2025</v>
      </c>
      <c r="F1104" s="254">
        <v>1333689.68</v>
      </c>
      <c r="G1104" s="256">
        <v>9394730.2200000007</v>
      </c>
      <c r="H1104" s="258">
        <v>0</v>
      </c>
      <c r="I1104" s="279">
        <v>0</v>
      </c>
      <c r="J1104" s="279">
        <v>0</v>
      </c>
      <c r="K1104" s="279">
        <v>0</v>
      </c>
      <c r="L1104" s="279">
        <v>0</v>
      </c>
      <c r="M1104" s="279">
        <v>0</v>
      </c>
      <c r="N1104" s="258"/>
      <c r="O1104" s="258">
        <v>0</v>
      </c>
      <c r="P1104" s="258"/>
      <c r="Q1104" s="258">
        <v>0</v>
      </c>
      <c r="R1104" s="258"/>
      <c r="S1104" s="258">
        <v>0</v>
      </c>
      <c r="T1104" s="257">
        <v>0</v>
      </c>
      <c r="U1104" s="258">
        <v>0</v>
      </c>
      <c r="V1104" s="280" t="s">
        <v>234</v>
      </c>
      <c r="W1104" s="275">
        <v>1063</v>
      </c>
      <c r="X1104" s="258">
        <v>8971967.3599999994</v>
      </c>
      <c r="Y1104" s="275">
        <v>0</v>
      </c>
      <c r="Z1104" s="275">
        <v>0</v>
      </c>
      <c r="AA1104" s="275">
        <v>0</v>
      </c>
      <c r="AB1104" s="275">
        <v>0</v>
      </c>
      <c r="AC1104" s="275">
        <v>0</v>
      </c>
      <c r="AD1104" s="275">
        <v>0</v>
      </c>
      <c r="AE1104" s="275">
        <v>0</v>
      </c>
      <c r="AF1104" s="275">
        <v>0</v>
      </c>
      <c r="AG1104" s="275">
        <v>0</v>
      </c>
      <c r="AH1104" s="275">
        <v>0</v>
      </c>
      <c r="AI1104" s="275">
        <v>0</v>
      </c>
      <c r="AJ1104" s="275">
        <v>281841.90999999997</v>
      </c>
      <c r="AK1104" s="275">
        <v>140920.95000000001</v>
      </c>
      <c r="AL1104" s="275">
        <v>0</v>
      </c>
    </row>
    <row r="1105" spans="1:38" s="38" customFormat="1" ht="12" hidden="1" customHeight="1" x14ac:dyDescent="0.2">
      <c r="A1105" s="249">
        <v>542</v>
      </c>
      <c r="B1105" s="250" t="s">
        <v>1289</v>
      </c>
      <c r="C1105" s="254">
        <v>68.676359704292167</v>
      </c>
      <c r="D1105" s="284">
        <v>1994</v>
      </c>
      <c r="E1105" s="277">
        <v>2025</v>
      </c>
      <c r="F1105" s="254">
        <v>768839.57</v>
      </c>
      <c r="G1105" s="256">
        <v>4346084.5999999996</v>
      </c>
      <c r="H1105" s="258">
        <v>0</v>
      </c>
      <c r="I1105" s="279">
        <v>0</v>
      </c>
      <c r="J1105" s="279">
        <v>0</v>
      </c>
      <c r="K1105" s="279">
        <v>0</v>
      </c>
      <c r="L1105" s="279">
        <v>0</v>
      </c>
      <c r="M1105" s="279">
        <v>0</v>
      </c>
      <c r="N1105" s="258"/>
      <c r="O1105" s="258">
        <v>0</v>
      </c>
      <c r="P1105" s="258"/>
      <c r="Q1105" s="258">
        <v>0</v>
      </c>
      <c r="R1105" s="258"/>
      <c r="S1105" s="258">
        <v>0</v>
      </c>
      <c r="T1105" s="257">
        <v>0</v>
      </c>
      <c r="U1105" s="258">
        <v>0</v>
      </c>
      <c r="V1105" s="280" t="s">
        <v>235</v>
      </c>
      <c r="W1105" s="275">
        <v>572</v>
      </c>
      <c r="X1105" s="258">
        <v>4150510.79</v>
      </c>
      <c r="Y1105" s="275">
        <v>0</v>
      </c>
      <c r="Z1105" s="275">
        <v>0</v>
      </c>
      <c r="AA1105" s="275">
        <v>0</v>
      </c>
      <c r="AB1105" s="275">
        <v>0</v>
      </c>
      <c r="AC1105" s="275">
        <v>0</v>
      </c>
      <c r="AD1105" s="275">
        <v>0</v>
      </c>
      <c r="AE1105" s="275">
        <v>0</v>
      </c>
      <c r="AF1105" s="275">
        <v>0</v>
      </c>
      <c r="AG1105" s="275">
        <v>0</v>
      </c>
      <c r="AH1105" s="275">
        <v>0</v>
      </c>
      <c r="AI1105" s="275">
        <v>0</v>
      </c>
      <c r="AJ1105" s="275">
        <v>130382.54</v>
      </c>
      <c r="AK1105" s="275">
        <v>65191.27</v>
      </c>
      <c r="AL1105" s="275">
        <v>0</v>
      </c>
    </row>
    <row r="1106" spans="1:38" s="38" customFormat="1" ht="12" hidden="1" customHeight="1" x14ac:dyDescent="0.2">
      <c r="A1106" s="249">
        <v>543</v>
      </c>
      <c r="B1106" s="250" t="s">
        <v>1290</v>
      </c>
      <c r="C1106" s="254">
        <v>29.839273265079257</v>
      </c>
      <c r="D1106" s="284">
        <v>1968</v>
      </c>
      <c r="E1106" s="277">
        <v>2025</v>
      </c>
      <c r="F1106" s="254">
        <v>1440790.81</v>
      </c>
      <c r="G1106" s="256">
        <v>9117660</v>
      </c>
      <c r="H1106" s="258">
        <v>0</v>
      </c>
      <c r="I1106" s="279">
        <v>0</v>
      </c>
      <c r="J1106" s="279">
        <v>0</v>
      </c>
      <c r="K1106" s="279">
        <v>0</v>
      </c>
      <c r="L1106" s="279">
        <v>0</v>
      </c>
      <c r="M1106" s="279">
        <v>0</v>
      </c>
      <c r="N1106" s="258"/>
      <c r="O1106" s="258">
        <v>0</v>
      </c>
      <c r="P1106" s="258"/>
      <c r="Q1106" s="258">
        <v>0</v>
      </c>
      <c r="R1106" s="258"/>
      <c r="S1106" s="258">
        <v>0</v>
      </c>
      <c r="T1106" s="257">
        <v>0</v>
      </c>
      <c r="U1106" s="258">
        <v>0</v>
      </c>
      <c r="V1106" s="280" t="s">
        <v>235</v>
      </c>
      <c r="W1106" s="275">
        <v>1200</v>
      </c>
      <c r="X1106" s="258">
        <v>8707365.3000000007</v>
      </c>
      <c r="Y1106" s="275">
        <v>0</v>
      </c>
      <c r="Z1106" s="275">
        <v>0</v>
      </c>
      <c r="AA1106" s="275">
        <v>0</v>
      </c>
      <c r="AB1106" s="275">
        <v>0</v>
      </c>
      <c r="AC1106" s="275">
        <v>0</v>
      </c>
      <c r="AD1106" s="275">
        <v>0</v>
      </c>
      <c r="AE1106" s="275">
        <v>0</v>
      </c>
      <c r="AF1106" s="275">
        <v>0</v>
      </c>
      <c r="AG1106" s="275">
        <v>0</v>
      </c>
      <c r="AH1106" s="275">
        <v>0</v>
      </c>
      <c r="AI1106" s="275">
        <v>0</v>
      </c>
      <c r="AJ1106" s="275">
        <v>273529.8</v>
      </c>
      <c r="AK1106" s="275">
        <v>136764.9</v>
      </c>
      <c r="AL1106" s="275">
        <v>0</v>
      </c>
    </row>
    <row r="1107" spans="1:38" s="38" customFormat="1" ht="12" hidden="1" customHeight="1" x14ac:dyDescent="0.2">
      <c r="A1107" s="249">
        <v>544</v>
      </c>
      <c r="B1107" s="250" t="s">
        <v>1291</v>
      </c>
      <c r="C1107" s="254">
        <v>23.488487931266199</v>
      </c>
      <c r="D1107" s="284">
        <v>1969</v>
      </c>
      <c r="E1107" s="277">
        <v>2025</v>
      </c>
      <c r="F1107" s="254">
        <v>1602306.89</v>
      </c>
      <c r="G1107" s="256">
        <v>9117660</v>
      </c>
      <c r="H1107" s="258">
        <v>0</v>
      </c>
      <c r="I1107" s="279">
        <v>0</v>
      </c>
      <c r="J1107" s="279">
        <v>0</v>
      </c>
      <c r="K1107" s="279">
        <v>0</v>
      </c>
      <c r="L1107" s="279">
        <v>0</v>
      </c>
      <c r="M1107" s="279">
        <v>0</v>
      </c>
      <c r="N1107" s="258"/>
      <c r="O1107" s="258">
        <v>0</v>
      </c>
      <c r="P1107" s="258"/>
      <c r="Q1107" s="258">
        <v>0</v>
      </c>
      <c r="R1107" s="258"/>
      <c r="S1107" s="258">
        <v>0</v>
      </c>
      <c r="T1107" s="257">
        <v>0</v>
      </c>
      <c r="U1107" s="258">
        <v>0</v>
      </c>
      <c r="V1107" s="280" t="s">
        <v>235</v>
      </c>
      <c r="W1107" s="275">
        <v>1200</v>
      </c>
      <c r="X1107" s="258">
        <v>8707365.3000000007</v>
      </c>
      <c r="Y1107" s="275">
        <v>0</v>
      </c>
      <c r="Z1107" s="275">
        <v>0</v>
      </c>
      <c r="AA1107" s="275">
        <v>0</v>
      </c>
      <c r="AB1107" s="275">
        <v>0</v>
      </c>
      <c r="AC1107" s="275">
        <v>0</v>
      </c>
      <c r="AD1107" s="275">
        <v>0</v>
      </c>
      <c r="AE1107" s="275">
        <v>0</v>
      </c>
      <c r="AF1107" s="275">
        <v>0</v>
      </c>
      <c r="AG1107" s="275">
        <v>0</v>
      </c>
      <c r="AH1107" s="275">
        <v>0</v>
      </c>
      <c r="AI1107" s="275">
        <v>0</v>
      </c>
      <c r="AJ1107" s="275">
        <v>273529.8</v>
      </c>
      <c r="AK1107" s="275">
        <v>136764.9</v>
      </c>
      <c r="AL1107" s="275">
        <v>0</v>
      </c>
    </row>
    <row r="1108" spans="1:38" s="38" customFormat="1" ht="12" hidden="1" customHeight="1" x14ac:dyDescent="0.2">
      <c r="A1108" s="249">
        <v>545</v>
      </c>
      <c r="B1108" s="250" t="s">
        <v>1292</v>
      </c>
      <c r="C1108" s="254">
        <v>25.391352672780542</v>
      </c>
      <c r="D1108" s="284">
        <v>1988</v>
      </c>
      <c r="E1108" s="277">
        <v>2025</v>
      </c>
      <c r="F1108" s="254">
        <v>619954.4</v>
      </c>
      <c r="G1108" s="256">
        <v>3419122.51</v>
      </c>
      <c r="H1108" s="258">
        <v>0</v>
      </c>
      <c r="I1108" s="279">
        <v>0</v>
      </c>
      <c r="J1108" s="279">
        <v>0</v>
      </c>
      <c r="K1108" s="279">
        <v>0</v>
      </c>
      <c r="L1108" s="279">
        <v>0</v>
      </c>
      <c r="M1108" s="279">
        <v>0</v>
      </c>
      <c r="N1108" s="258"/>
      <c r="O1108" s="258">
        <v>0</v>
      </c>
      <c r="P1108" s="258"/>
      <c r="Q1108" s="258">
        <v>0</v>
      </c>
      <c r="R1108" s="258"/>
      <c r="S1108" s="258">
        <v>0</v>
      </c>
      <c r="T1108" s="257">
        <v>0</v>
      </c>
      <c r="U1108" s="258">
        <v>0</v>
      </c>
      <c r="V1108" s="280" t="s">
        <v>235</v>
      </c>
      <c r="W1108" s="275">
        <v>450</v>
      </c>
      <c r="X1108" s="258">
        <v>3265261.99</v>
      </c>
      <c r="Y1108" s="275">
        <v>0</v>
      </c>
      <c r="Z1108" s="275">
        <v>0</v>
      </c>
      <c r="AA1108" s="275">
        <v>0</v>
      </c>
      <c r="AB1108" s="275">
        <v>0</v>
      </c>
      <c r="AC1108" s="275">
        <v>0</v>
      </c>
      <c r="AD1108" s="275">
        <v>0</v>
      </c>
      <c r="AE1108" s="275">
        <v>0</v>
      </c>
      <c r="AF1108" s="275">
        <v>0</v>
      </c>
      <c r="AG1108" s="275">
        <v>0</v>
      </c>
      <c r="AH1108" s="275">
        <v>0</v>
      </c>
      <c r="AI1108" s="275">
        <v>0</v>
      </c>
      <c r="AJ1108" s="275">
        <v>102573.68</v>
      </c>
      <c r="AK1108" s="275">
        <v>51286.84</v>
      </c>
      <c r="AL1108" s="275">
        <v>0</v>
      </c>
    </row>
    <row r="1109" spans="1:38" s="38" customFormat="1" ht="12" hidden="1" customHeight="1" x14ac:dyDescent="0.2">
      <c r="A1109" s="249">
        <v>546</v>
      </c>
      <c r="B1109" s="291" t="s">
        <v>1293</v>
      </c>
      <c r="C1109" s="254">
        <v>29.428800957361013</v>
      </c>
      <c r="D1109" s="284">
        <v>1992</v>
      </c>
      <c r="E1109" s="277">
        <v>2025</v>
      </c>
      <c r="F1109" s="254">
        <v>583431.97</v>
      </c>
      <c r="G1109" s="256">
        <v>3977073.01</v>
      </c>
      <c r="H1109" s="258">
        <v>0</v>
      </c>
      <c r="I1109" s="279">
        <v>0</v>
      </c>
      <c r="J1109" s="279">
        <v>0</v>
      </c>
      <c r="K1109" s="279">
        <v>0</v>
      </c>
      <c r="L1109" s="279">
        <v>0</v>
      </c>
      <c r="M1109" s="279">
        <v>0</v>
      </c>
      <c r="N1109" s="258"/>
      <c r="O1109" s="258">
        <v>0</v>
      </c>
      <c r="P1109" s="258"/>
      <c r="Q1109" s="258">
        <v>0</v>
      </c>
      <c r="R1109" s="258"/>
      <c r="S1109" s="258">
        <v>0</v>
      </c>
      <c r="T1109" s="257">
        <v>0</v>
      </c>
      <c r="U1109" s="258">
        <v>0</v>
      </c>
      <c r="V1109" s="280" t="s">
        <v>234</v>
      </c>
      <c r="W1109" s="275">
        <v>450</v>
      </c>
      <c r="X1109" s="258">
        <v>3798104.72</v>
      </c>
      <c r="Y1109" s="275">
        <v>0</v>
      </c>
      <c r="Z1109" s="275">
        <v>0</v>
      </c>
      <c r="AA1109" s="275">
        <v>0</v>
      </c>
      <c r="AB1109" s="275">
        <v>0</v>
      </c>
      <c r="AC1109" s="275">
        <v>0</v>
      </c>
      <c r="AD1109" s="275">
        <v>0</v>
      </c>
      <c r="AE1109" s="275">
        <v>0</v>
      </c>
      <c r="AF1109" s="275">
        <v>0</v>
      </c>
      <c r="AG1109" s="275">
        <v>0</v>
      </c>
      <c r="AH1109" s="275">
        <v>0</v>
      </c>
      <c r="AI1109" s="275">
        <v>0</v>
      </c>
      <c r="AJ1109" s="275">
        <v>119312.19</v>
      </c>
      <c r="AK1109" s="275">
        <v>59656.1</v>
      </c>
      <c r="AL1109" s="275">
        <v>0</v>
      </c>
    </row>
    <row r="1110" spans="1:38" s="38" customFormat="1" ht="12" hidden="1" customHeight="1" x14ac:dyDescent="0.2">
      <c r="A1110" s="249">
        <v>547</v>
      </c>
      <c r="B1110" s="291" t="s">
        <v>1294</v>
      </c>
      <c r="C1110" s="254">
        <v>25.343072432037946</v>
      </c>
      <c r="D1110" s="284">
        <v>1977</v>
      </c>
      <c r="E1110" s="277">
        <v>2025</v>
      </c>
      <c r="F1110" s="254">
        <v>1728420.5</v>
      </c>
      <c r="G1110" s="256">
        <v>9368216.4000000004</v>
      </c>
      <c r="H1110" s="258">
        <v>0</v>
      </c>
      <c r="I1110" s="279">
        <v>0</v>
      </c>
      <c r="J1110" s="279">
        <v>0</v>
      </c>
      <c r="K1110" s="279">
        <v>0</v>
      </c>
      <c r="L1110" s="279">
        <v>0</v>
      </c>
      <c r="M1110" s="279">
        <v>0</v>
      </c>
      <c r="N1110" s="258"/>
      <c r="O1110" s="258">
        <v>0</v>
      </c>
      <c r="P1110" s="258"/>
      <c r="Q1110" s="258">
        <v>0</v>
      </c>
      <c r="R1110" s="258"/>
      <c r="S1110" s="258">
        <v>0</v>
      </c>
      <c r="T1110" s="257">
        <v>0</v>
      </c>
      <c r="U1110" s="258">
        <v>0</v>
      </c>
      <c r="V1110" s="280" t="s">
        <v>234</v>
      </c>
      <c r="W1110" s="275">
        <v>1060</v>
      </c>
      <c r="X1110" s="258">
        <v>8946646.6600000001</v>
      </c>
      <c r="Y1110" s="275">
        <v>0</v>
      </c>
      <c r="Z1110" s="275">
        <v>0</v>
      </c>
      <c r="AA1110" s="275">
        <v>0</v>
      </c>
      <c r="AB1110" s="275">
        <v>0</v>
      </c>
      <c r="AC1110" s="275">
        <v>0</v>
      </c>
      <c r="AD1110" s="275">
        <v>0</v>
      </c>
      <c r="AE1110" s="275">
        <v>0</v>
      </c>
      <c r="AF1110" s="275">
        <v>0</v>
      </c>
      <c r="AG1110" s="275">
        <v>0</v>
      </c>
      <c r="AH1110" s="275">
        <v>0</v>
      </c>
      <c r="AI1110" s="275">
        <v>0</v>
      </c>
      <c r="AJ1110" s="275">
        <v>281046.49</v>
      </c>
      <c r="AK1110" s="275">
        <v>140523.25</v>
      </c>
      <c r="AL1110" s="275">
        <v>0</v>
      </c>
    </row>
    <row r="1111" spans="1:38" s="38" customFormat="1" ht="12" hidden="1" customHeight="1" x14ac:dyDescent="0.2">
      <c r="A1111" s="249">
        <v>548</v>
      </c>
      <c r="B1111" s="291" t="s">
        <v>1296</v>
      </c>
      <c r="C1111" s="254">
        <v>92.075637467584272</v>
      </c>
      <c r="D1111" s="284">
        <v>1961</v>
      </c>
      <c r="E1111" s="277">
        <v>2025</v>
      </c>
      <c r="F1111" s="254">
        <v>455256.7</v>
      </c>
      <c r="G1111" s="256">
        <v>5723814.0499999998</v>
      </c>
      <c r="H1111" s="258">
        <v>429955.57</v>
      </c>
      <c r="I1111" s="279">
        <v>0</v>
      </c>
      <c r="J1111" s="279">
        <v>0</v>
      </c>
      <c r="K1111" s="279">
        <v>0</v>
      </c>
      <c r="L1111" s="279">
        <v>82</v>
      </c>
      <c r="M1111" s="279">
        <v>429955.57</v>
      </c>
      <c r="N1111" s="258"/>
      <c r="O1111" s="258">
        <v>0</v>
      </c>
      <c r="P1111" s="258"/>
      <c r="Q1111" s="258">
        <v>0</v>
      </c>
      <c r="R1111" s="258"/>
      <c r="S1111" s="258">
        <v>0</v>
      </c>
      <c r="T1111" s="257">
        <v>0</v>
      </c>
      <c r="U1111" s="258">
        <v>0</v>
      </c>
      <c r="V1111" s="280" t="s">
        <v>234</v>
      </c>
      <c r="W1111" s="275">
        <v>596.70000000000005</v>
      </c>
      <c r="X1111" s="258">
        <v>5036286.8499999996</v>
      </c>
      <c r="Y1111" s="275">
        <v>0</v>
      </c>
      <c r="Z1111" s="275">
        <v>0</v>
      </c>
      <c r="AA1111" s="275">
        <v>0</v>
      </c>
      <c r="AB1111" s="275">
        <v>0</v>
      </c>
      <c r="AC1111" s="275">
        <v>0</v>
      </c>
      <c r="AD1111" s="275">
        <v>0</v>
      </c>
      <c r="AE1111" s="275">
        <v>0</v>
      </c>
      <c r="AF1111" s="275">
        <v>0</v>
      </c>
      <c r="AG1111" s="275">
        <v>0</v>
      </c>
      <c r="AH1111" s="275">
        <v>0</v>
      </c>
      <c r="AI1111" s="275">
        <v>0</v>
      </c>
      <c r="AJ1111" s="275">
        <v>171714.42</v>
      </c>
      <c r="AK1111" s="275">
        <v>85857.21</v>
      </c>
      <c r="AL1111" s="275">
        <v>0</v>
      </c>
    </row>
    <row r="1112" spans="1:38" s="38" customFormat="1" ht="12" hidden="1" customHeight="1" x14ac:dyDescent="0.2">
      <c r="A1112" s="249">
        <v>549</v>
      </c>
      <c r="B1112" s="291" t="s">
        <v>1298</v>
      </c>
      <c r="C1112" s="254">
        <v>26.097917219932185</v>
      </c>
      <c r="D1112" s="284">
        <v>1974</v>
      </c>
      <c r="E1112" s="277">
        <v>2025</v>
      </c>
      <c r="F1112" s="254">
        <v>1455499.25</v>
      </c>
      <c r="G1112" s="256">
        <v>8236286.2000000002</v>
      </c>
      <c r="H1112" s="258">
        <v>0</v>
      </c>
      <c r="I1112" s="279">
        <v>0</v>
      </c>
      <c r="J1112" s="279">
        <v>0</v>
      </c>
      <c r="K1112" s="279">
        <v>0</v>
      </c>
      <c r="L1112" s="279">
        <v>0</v>
      </c>
      <c r="M1112" s="279">
        <v>0</v>
      </c>
      <c r="N1112" s="258"/>
      <c r="O1112" s="258">
        <v>0</v>
      </c>
      <c r="P1112" s="258"/>
      <c r="Q1112" s="258">
        <v>0</v>
      </c>
      <c r="R1112" s="258"/>
      <c r="S1112" s="258">
        <v>0</v>
      </c>
      <c r="T1112" s="257">
        <v>0</v>
      </c>
      <c r="U1112" s="258">
        <v>0</v>
      </c>
      <c r="V1112" s="280" t="s">
        <v>235</v>
      </c>
      <c r="W1112" s="275">
        <v>1084</v>
      </c>
      <c r="X1112" s="258">
        <v>7865653.3200000003</v>
      </c>
      <c r="Y1112" s="275">
        <v>0</v>
      </c>
      <c r="Z1112" s="275">
        <v>0</v>
      </c>
      <c r="AA1112" s="275">
        <v>0</v>
      </c>
      <c r="AB1112" s="275">
        <v>0</v>
      </c>
      <c r="AC1112" s="275">
        <v>0</v>
      </c>
      <c r="AD1112" s="275">
        <v>0</v>
      </c>
      <c r="AE1112" s="275">
        <v>0</v>
      </c>
      <c r="AF1112" s="275">
        <v>0</v>
      </c>
      <c r="AG1112" s="275">
        <v>0</v>
      </c>
      <c r="AH1112" s="275">
        <v>0</v>
      </c>
      <c r="AI1112" s="275">
        <v>0</v>
      </c>
      <c r="AJ1112" s="275">
        <v>247088.59</v>
      </c>
      <c r="AK1112" s="275">
        <v>123544.29</v>
      </c>
      <c r="AL1112" s="275">
        <v>0</v>
      </c>
    </row>
    <row r="1113" spans="1:38" s="38" customFormat="1" ht="12" hidden="1" customHeight="1" x14ac:dyDescent="0.2">
      <c r="A1113" s="249">
        <v>550</v>
      </c>
      <c r="B1113" s="291" t="s">
        <v>1299</v>
      </c>
      <c r="C1113" s="254">
        <v>28.884978242061347</v>
      </c>
      <c r="D1113" s="284">
        <v>1992</v>
      </c>
      <c r="E1113" s="277">
        <v>2025</v>
      </c>
      <c r="F1113" s="254">
        <v>1309926.06</v>
      </c>
      <c r="G1113" s="256">
        <v>8053933.0099999998</v>
      </c>
      <c r="H1113" s="258">
        <v>0</v>
      </c>
      <c r="I1113" s="279">
        <v>0</v>
      </c>
      <c r="J1113" s="279">
        <v>0</v>
      </c>
      <c r="K1113" s="279">
        <v>0</v>
      </c>
      <c r="L1113" s="279">
        <v>0</v>
      </c>
      <c r="M1113" s="279">
        <v>0</v>
      </c>
      <c r="N1113" s="258"/>
      <c r="O1113" s="258">
        <v>0</v>
      </c>
      <c r="P1113" s="258"/>
      <c r="Q1113" s="258">
        <v>0</v>
      </c>
      <c r="R1113" s="258"/>
      <c r="S1113" s="258">
        <v>0</v>
      </c>
      <c r="T1113" s="257">
        <v>0</v>
      </c>
      <c r="U1113" s="258">
        <v>0</v>
      </c>
      <c r="V1113" s="280" t="s">
        <v>235</v>
      </c>
      <c r="W1113" s="275">
        <v>1060</v>
      </c>
      <c r="X1113" s="258">
        <v>7691506.0199999996</v>
      </c>
      <c r="Y1113" s="275">
        <v>0</v>
      </c>
      <c r="Z1113" s="275">
        <v>0</v>
      </c>
      <c r="AA1113" s="275">
        <v>0</v>
      </c>
      <c r="AB1113" s="275">
        <v>0</v>
      </c>
      <c r="AC1113" s="275">
        <v>0</v>
      </c>
      <c r="AD1113" s="275">
        <v>0</v>
      </c>
      <c r="AE1113" s="275">
        <v>0</v>
      </c>
      <c r="AF1113" s="275">
        <v>0</v>
      </c>
      <c r="AG1113" s="275">
        <v>0</v>
      </c>
      <c r="AH1113" s="275">
        <v>0</v>
      </c>
      <c r="AI1113" s="275">
        <v>0</v>
      </c>
      <c r="AJ1113" s="275">
        <v>241617.99</v>
      </c>
      <c r="AK1113" s="275">
        <v>120809</v>
      </c>
      <c r="AL1113" s="275">
        <v>0</v>
      </c>
    </row>
    <row r="1114" spans="1:38" s="38" customFormat="1" ht="12" hidden="1" customHeight="1" x14ac:dyDescent="0.2">
      <c r="A1114" s="249">
        <v>551</v>
      </c>
      <c r="B1114" s="291" t="s">
        <v>1301</v>
      </c>
      <c r="C1114" s="254">
        <v>31.781193878538126</v>
      </c>
      <c r="D1114" s="284">
        <v>1974</v>
      </c>
      <c r="E1114" s="277">
        <v>2025</v>
      </c>
      <c r="F1114" s="254">
        <v>1419981.76</v>
      </c>
      <c r="G1114" s="256">
        <v>9633354.5999999996</v>
      </c>
      <c r="H1114" s="258">
        <v>0</v>
      </c>
      <c r="I1114" s="279">
        <v>0</v>
      </c>
      <c r="J1114" s="279">
        <v>0</v>
      </c>
      <c r="K1114" s="279">
        <v>0</v>
      </c>
      <c r="L1114" s="279">
        <v>0</v>
      </c>
      <c r="M1114" s="279">
        <v>0</v>
      </c>
      <c r="N1114" s="258"/>
      <c r="O1114" s="258">
        <v>0</v>
      </c>
      <c r="P1114" s="258"/>
      <c r="Q1114" s="258">
        <v>0</v>
      </c>
      <c r="R1114" s="258"/>
      <c r="S1114" s="258">
        <v>0</v>
      </c>
      <c r="T1114" s="257">
        <v>0</v>
      </c>
      <c r="U1114" s="258">
        <v>0</v>
      </c>
      <c r="V1114" s="280" t="s">
        <v>234</v>
      </c>
      <c r="W1114" s="275">
        <v>1090</v>
      </c>
      <c r="X1114" s="258">
        <v>9199853.6400000006</v>
      </c>
      <c r="Y1114" s="275">
        <v>0</v>
      </c>
      <c r="Z1114" s="275">
        <v>0</v>
      </c>
      <c r="AA1114" s="275">
        <v>0</v>
      </c>
      <c r="AB1114" s="275">
        <v>0</v>
      </c>
      <c r="AC1114" s="275">
        <v>0</v>
      </c>
      <c r="AD1114" s="275">
        <v>0</v>
      </c>
      <c r="AE1114" s="275">
        <v>0</v>
      </c>
      <c r="AF1114" s="275">
        <v>0</v>
      </c>
      <c r="AG1114" s="275">
        <v>0</v>
      </c>
      <c r="AH1114" s="275">
        <v>0</v>
      </c>
      <c r="AI1114" s="275">
        <v>0</v>
      </c>
      <c r="AJ1114" s="275">
        <v>289000.64</v>
      </c>
      <c r="AK1114" s="275">
        <v>144500.32</v>
      </c>
      <c r="AL1114" s="275">
        <v>0</v>
      </c>
    </row>
    <row r="1115" spans="1:38" s="38" customFormat="1" ht="12" hidden="1" customHeight="1" x14ac:dyDescent="0.2">
      <c r="A1115" s="249">
        <v>552</v>
      </c>
      <c r="B1115" s="291" t="s">
        <v>1302</v>
      </c>
      <c r="C1115" s="254">
        <v>20.210983303844746</v>
      </c>
      <c r="D1115" s="284">
        <v>1989</v>
      </c>
      <c r="E1115" s="277">
        <v>2025</v>
      </c>
      <c r="F1115" s="254">
        <v>2381342.7200000002</v>
      </c>
      <c r="G1115" s="256">
        <v>11017172.51</v>
      </c>
      <c r="H1115" s="258">
        <v>0</v>
      </c>
      <c r="I1115" s="279">
        <v>0</v>
      </c>
      <c r="J1115" s="279">
        <v>0</v>
      </c>
      <c r="K1115" s="279">
        <v>0</v>
      </c>
      <c r="L1115" s="279">
        <v>0</v>
      </c>
      <c r="M1115" s="279">
        <v>0</v>
      </c>
      <c r="N1115" s="258"/>
      <c r="O1115" s="258">
        <v>0</v>
      </c>
      <c r="P1115" s="258"/>
      <c r="Q1115" s="258">
        <v>0</v>
      </c>
      <c r="R1115" s="258"/>
      <c r="S1115" s="258">
        <v>0</v>
      </c>
      <c r="T1115" s="257">
        <v>0</v>
      </c>
      <c r="U1115" s="258">
        <v>0</v>
      </c>
      <c r="V1115" s="280" t="s">
        <v>235</v>
      </c>
      <c r="W1115" s="275">
        <v>1450</v>
      </c>
      <c r="X1115" s="258">
        <v>10521399.74</v>
      </c>
      <c r="Y1115" s="275">
        <v>0</v>
      </c>
      <c r="Z1115" s="275">
        <v>0</v>
      </c>
      <c r="AA1115" s="275">
        <v>0</v>
      </c>
      <c r="AB1115" s="275">
        <v>0</v>
      </c>
      <c r="AC1115" s="275">
        <v>0</v>
      </c>
      <c r="AD1115" s="275">
        <v>0</v>
      </c>
      <c r="AE1115" s="275">
        <v>0</v>
      </c>
      <c r="AF1115" s="275">
        <v>0</v>
      </c>
      <c r="AG1115" s="275">
        <v>0</v>
      </c>
      <c r="AH1115" s="275">
        <v>0</v>
      </c>
      <c r="AI1115" s="275">
        <v>0</v>
      </c>
      <c r="AJ1115" s="275">
        <v>330515.18</v>
      </c>
      <c r="AK1115" s="275">
        <v>165257.59</v>
      </c>
      <c r="AL1115" s="275">
        <v>0</v>
      </c>
    </row>
    <row r="1116" spans="1:38" s="38" customFormat="1" ht="12" hidden="1" customHeight="1" x14ac:dyDescent="0.2">
      <c r="A1116" s="249">
        <v>553</v>
      </c>
      <c r="B1116" s="291" t="s">
        <v>1303</v>
      </c>
      <c r="C1116" s="254">
        <v>19.358448840307457</v>
      </c>
      <c r="D1116" s="284">
        <v>1975</v>
      </c>
      <c r="E1116" s="277">
        <v>2025</v>
      </c>
      <c r="F1116" s="254">
        <v>2630115.08</v>
      </c>
      <c r="G1116" s="256">
        <v>11842839.6</v>
      </c>
      <c r="H1116" s="258">
        <v>0</v>
      </c>
      <c r="I1116" s="279">
        <v>0</v>
      </c>
      <c r="J1116" s="279">
        <v>0</v>
      </c>
      <c r="K1116" s="279">
        <v>0</v>
      </c>
      <c r="L1116" s="279">
        <v>0</v>
      </c>
      <c r="M1116" s="279">
        <v>0</v>
      </c>
      <c r="N1116" s="258"/>
      <c r="O1116" s="258">
        <v>0</v>
      </c>
      <c r="P1116" s="258"/>
      <c r="Q1116" s="258">
        <v>0</v>
      </c>
      <c r="R1116" s="258"/>
      <c r="S1116" s="258">
        <v>0</v>
      </c>
      <c r="T1116" s="257">
        <v>0</v>
      </c>
      <c r="U1116" s="258">
        <v>0</v>
      </c>
      <c r="V1116" s="280" t="s">
        <v>234</v>
      </c>
      <c r="W1116" s="275">
        <v>1340</v>
      </c>
      <c r="X1116" s="258">
        <v>11309911.82</v>
      </c>
      <c r="Y1116" s="275">
        <v>0</v>
      </c>
      <c r="Z1116" s="275">
        <v>0</v>
      </c>
      <c r="AA1116" s="275">
        <v>0</v>
      </c>
      <c r="AB1116" s="275">
        <v>0</v>
      </c>
      <c r="AC1116" s="275">
        <v>0</v>
      </c>
      <c r="AD1116" s="275">
        <v>0</v>
      </c>
      <c r="AE1116" s="275">
        <v>0</v>
      </c>
      <c r="AF1116" s="275">
        <v>0</v>
      </c>
      <c r="AG1116" s="275">
        <v>0</v>
      </c>
      <c r="AH1116" s="275">
        <v>0</v>
      </c>
      <c r="AI1116" s="275">
        <v>0</v>
      </c>
      <c r="AJ1116" s="275">
        <v>355285.19</v>
      </c>
      <c r="AK1116" s="275">
        <v>177642.59</v>
      </c>
      <c r="AL1116" s="275">
        <v>0</v>
      </c>
    </row>
    <row r="1117" spans="1:38" s="38" customFormat="1" ht="12" hidden="1" customHeight="1" x14ac:dyDescent="0.2">
      <c r="A1117" s="249">
        <v>554</v>
      </c>
      <c r="B1117" s="291" t="s">
        <v>1306</v>
      </c>
      <c r="C1117" s="254">
        <v>40.806743614986821</v>
      </c>
      <c r="D1117" s="284">
        <v>1967</v>
      </c>
      <c r="E1117" s="277">
        <v>2025</v>
      </c>
      <c r="F1117" s="254">
        <v>1002599.75</v>
      </c>
      <c r="G1117" s="256">
        <v>8214865.2300000004</v>
      </c>
      <c r="H1117" s="258">
        <v>0</v>
      </c>
      <c r="I1117" s="279">
        <v>0</v>
      </c>
      <c r="J1117" s="279">
        <v>0</v>
      </c>
      <c r="K1117" s="279">
        <v>0</v>
      </c>
      <c r="L1117" s="279">
        <v>0</v>
      </c>
      <c r="M1117" s="279">
        <v>0</v>
      </c>
      <c r="N1117" s="258"/>
      <c r="O1117" s="258">
        <v>0</v>
      </c>
      <c r="P1117" s="258"/>
      <c r="Q1117" s="258">
        <v>0</v>
      </c>
      <c r="R1117" s="258"/>
      <c r="S1117" s="258">
        <v>0</v>
      </c>
      <c r="T1117" s="257">
        <v>0</v>
      </c>
      <c r="U1117" s="258">
        <v>0</v>
      </c>
      <c r="V1117" s="280" t="s">
        <v>234</v>
      </c>
      <c r="W1117" s="275">
        <v>929.5</v>
      </c>
      <c r="X1117" s="258">
        <v>7845196.29</v>
      </c>
      <c r="Y1117" s="275">
        <v>0</v>
      </c>
      <c r="Z1117" s="275">
        <v>0</v>
      </c>
      <c r="AA1117" s="275">
        <v>0</v>
      </c>
      <c r="AB1117" s="275">
        <v>0</v>
      </c>
      <c r="AC1117" s="275">
        <v>0</v>
      </c>
      <c r="AD1117" s="275">
        <v>0</v>
      </c>
      <c r="AE1117" s="275">
        <v>0</v>
      </c>
      <c r="AF1117" s="275">
        <v>0</v>
      </c>
      <c r="AG1117" s="275">
        <v>0</v>
      </c>
      <c r="AH1117" s="275">
        <v>0</v>
      </c>
      <c r="AI1117" s="275">
        <v>0</v>
      </c>
      <c r="AJ1117" s="275">
        <v>246445.96</v>
      </c>
      <c r="AK1117" s="275">
        <v>123222.98</v>
      </c>
      <c r="AL1117" s="275">
        <v>0</v>
      </c>
    </row>
    <row r="1118" spans="1:38" s="38" customFormat="1" ht="12" hidden="1" customHeight="1" x14ac:dyDescent="0.2">
      <c r="A1118" s="249">
        <v>555</v>
      </c>
      <c r="B1118" s="291" t="s">
        <v>1307</v>
      </c>
      <c r="C1118" s="254">
        <v>32.95902567104001</v>
      </c>
      <c r="D1118" s="284">
        <v>1968</v>
      </c>
      <c r="E1118" s="277">
        <v>2025</v>
      </c>
      <c r="F1118" s="254">
        <v>966121.06</v>
      </c>
      <c r="G1118" s="256">
        <v>7047951.1900000004</v>
      </c>
      <c r="H1118" s="258">
        <v>0</v>
      </c>
      <c r="I1118" s="279">
        <v>0</v>
      </c>
      <c r="J1118" s="279">
        <v>0</v>
      </c>
      <c r="K1118" s="279">
        <v>0</v>
      </c>
      <c r="L1118" s="279">
        <v>0</v>
      </c>
      <c r="M1118" s="279">
        <v>0</v>
      </c>
      <c r="N1118" s="258"/>
      <c r="O1118" s="258">
        <v>0</v>
      </c>
      <c r="P1118" s="258"/>
      <c r="Q1118" s="258">
        <v>0</v>
      </c>
      <c r="R1118" s="258"/>
      <c r="S1118" s="258">
        <v>0</v>
      </c>
      <c r="T1118" s="257">
        <v>0</v>
      </c>
      <c r="U1118" s="258">
        <v>0</v>
      </c>
      <c r="V1118" s="280" t="s">
        <v>235</v>
      </c>
      <c r="W1118" s="275">
        <v>927.6</v>
      </c>
      <c r="X1118" s="258">
        <v>6730793.3799999999</v>
      </c>
      <c r="Y1118" s="275">
        <v>0</v>
      </c>
      <c r="Z1118" s="275">
        <v>0</v>
      </c>
      <c r="AA1118" s="275">
        <v>0</v>
      </c>
      <c r="AB1118" s="275">
        <v>0</v>
      </c>
      <c r="AC1118" s="275">
        <v>0</v>
      </c>
      <c r="AD1118" s="275">
        <v>0</v>
      </c>
      <c r="AE1118" s="275">
        <v>0</v>
      </c>
      <c r="AF1118" s="275">
        <v>0</v>
      </c>
      <c r="AG1118" s="275">
        <v>0</v>
      </c>
      <c r="AH1118" s="275">
        <v>0</v>
      </c>
      <c r="AI1118" s="275">
        <v>0</v>
      </c>
      <c r="AJ1118" s="275">
        <v>211438.54</v>
      </c>
      <c r="AK1118" s="275">
        <v>105719.27</v>
      </c>
      <c r="AL1118" s="275">
        <v>0</v>
      </c>
    </row>
    <row r="1119" spans="1:38" s="38" customFormat="1" ht="12" hidden="1" customHeight="1" x14ac:dyDescent="0.2">
      <c r="A1119" s="249">
        <v>556</v>
      </c>
      <c r="B1119" s="291" t="s">
        <v>1308</v>
      </c>
      <c r="C1119" s="254">
        <v>80.178448666823044</v>
      </c>
      <c r="D1119" s="284">
        <v>1958</v>
      </c>
      <c r="E1119" s="277">
        <v>2025</v>
      </c>
      <c r="F1119" s="254">
        <v>234263.85</v>
      </c>
      <c r="G1119" s="256">
        <v>3310470.39</v>
      </c>
      <c r="H1119" s="258">
        <v>0</v>
      </c>
      <c r="I1119" s="279">
        <v>0</v>
      </c>
      <c r="J1119" s="279">
        <v>0</v>
      </c>
      <c r="K1119" s="279">
        <v>0</v>
      </c>
      <c r="L1119" s="279">
        <v>0</v>
      </c>
      <c r="M1119" s="279">
        <v>0</v>
      </c>
      <c r="N1119" s="258"/>
      <c r="O1119" s="258">
        <v>0</v>
      </c>
      <c r="P1119" s="258"/>
      <c r="Q1119" s="258">
        <v>0</v>
      </c>
      <c r="R1119" s="258"/>
      <c r="S1119" s="258">
        <v>0</v>
      </c>
      <c r="T1119" s="257">
        <v>0</v>
      </c>
      <c r="U1119" s="258">
        <v>0</v>
      </c>
      <c r="V1119" s="280" t="s">
        <v>235</v>
      </c>
      <c r="W1119" s="275">
        <v>435.7</v>
      </c>
      <c r="X1119" s="258">
        <v>3161499.22</v>
      </c>
      <c r="Y1119" s="275">
        <v>0</v>
      </c>
      <c r="Z1119" s="275">
        <v>0</v>
      </c>
      <c r="AA1119" s="275">
        <v>0</v>
      </c>
      <c r="AB1119" s="275">
        <v>0</v>
      </c>
      <c r="AC1119" s="275">
        <v>0</v>
      </c>
      <c r="AD1119" s="275">
        <v>0</v>
      </c>
      <c r="AE1119" s="275">
        <v>0</v>
      </c>
      <c r="AF1119" s="275">
        <v>0</v>
      </c>
      <c r="AG1119" s="275">
        <v>0</v>
      </c>
      <c r="AH1119" s="275">
        <v>0</v>
      </c>
      <c r="AI1119" s="275">
        <v>0</v>
      </c>
      <c r="AJ1119" s="275">
        <v>99314.11</v>
      </c>
      <c r="AK1119" s="275">
        <v>49657.06</v>
      </c>
      <c r="AL1119" s="275">
        <v>0</v>
      </c>
    </row>
    <row r="1120" spans="1:38" s="38" customFormat="1" ht="12" hidden="1" customHeight="1" x14ac:dyDescent="0.2">
      <c r="A1120" s="249">
        <v>557</v>
      </c>
      <c r="B1120" s="291" t="s">
        <v>1310</v>
      </c>
      <c r="C1120" s="254">
        <v>39.936283178236629</v>
      </c>
      <c r="D1120" s="284">
        <v>1965</v>
      </c>
      <c r="E1120" s="277">
        <v>2025</v>
      </c>
      <c r="F1120" s="254">
        <v>655019.30000000005</v>
      </c>
      <c r="G1120" s="256">
        <v>5302764</v>
      </c>
      <c r="H1120" s="258">
        <v>0</v>
      </c>
      <c r="I1120" s="279">
        <v>0</v>
      </c>
      <c r="J1120" s="279">
        <v>0</v>
      </c>
      <c r="K1120" s="279">
        <v>0</v>
      </c>
      <c r="L1120" s="279">
        <v>0</v>
      </c>
      <c r="M1120" s="279">
        <v>0</v>
      </c>
      <c r="N1120" s="258"/>
      <c r="O1120" s="258">
        <v>0</v>
      </c>
      <c r="P1120" s="258"/>
      <c r="Q1120" s="258">
        <v>0</v>
      </c>
      <c r="R1120" s="258"/>
      <c r="S1120" s="258">
        <v>0</v>
      </c>
      <c r="T1120" s="257">
        <v>0</v>
      </c>
      <c r="U1120" s="258">
        <v>0</v>
      </c>
      <c r="V1120" s="280" t="s">
        <v>234</v>
      </c>
      <c r="W1120" s="275">
        <v>600</v>
      </c>
      <c r="X1120" s="258">
        <v>5064139.62</v>
      </c>
      <c r="Y1120" s="275">
        <v>0</v>
      </c>
      <c r="Z1120" s="275">
        <v>0</v>
      </c>
      <c r="AA1120" s="275">
        <v>0</v>
      </c>
      <c r="AB1120" s="275">
        <v>0</v>
      </c>
      <c r="AC1120" s="275">
        <v>0</v>
      </c>
      <c r="AD1120" s="275">
        <v>0</v>
      </c>
      <c r="AE1120" s="275">
        <v>0</v>
      </c>
      <c r="AF1120" s="275">
        <v>0</v>
      </c>
      <c r="AG1120" s="275">
        <v>0</v>
      </c>
      <c r="AH1120" s="275">
        <v>0</v>
      </c>
      <c r="AI1120" s="275">
        <v>0</v>
      </c>
      <c r="AJ1120" s="275">
        <v>159082.92000000001</v>
      </c>
      <c r="AK1120" s="275">
        <v>79541.460000000006</v>
      </c>
      <c r="AL1120" s="275">
        <v>0</v>
      </c>
    </row>
    <row r="1121" spans="1:38" s="38" customFormat="1" ht="12" hidden="1" customHeight="1" x14ac:dyDescent="0.2">
      <c r="A1121" s="249">
        <v>558</v>
      </c>
      <c r="B1121" s="291" t="s">
        <v>1311</v>
      </c>
      <c r="C1121" s="254">
        <v>19.84127787987309</v>
      </c>
      <c r="D1121" s="284">
        <v>1966</v>
      </c>
      <c r="E1121" s="277">
        <v>2025</v>
      </c>
      <c r="F1121" s="254">
        <v>1415664.38</v>
      </c>
      <c r="G1121" s="256">
        <v>1257308.47</v>
      </c>
      <c r="H1121" s="258">
        <v>1200729.5900000001</v>
      </c>
      <c r="I1121" s="279">
        <v>0</v>
      </c>
      <c r="J1121" s="279">
        <v>0</v>
      </c>
      <c r="K1121" s="279">
        <v>0</v>
      </c>
      <c r="L1121" s="279">
        <v>229</v>
      </c>
      <c r="M1121" s="279">
        <v>1200729.5900000001</v>
      </c>
      <c r="N1121" s="258"/>
      <c r="O1121" s="258">
        <v>0</v>
      </c>
      <c r="P1121" s="258"/>
      <c r="Q1121" s="258">
        <v>0</v>
      </c>
      <c r="R1121" s="258"/>
      <c r="S1121" s="258">
        <v>0</v>
      </c>
      <c r="T1121" s="257">
        <v>0</v>
      </c>
      <c r="U1121" s="258">
        <v>0</v>
      </c>
      <c r="V1121" s="280"/>
      <c r="W1121" s="275">
        <v>0</v>
      </c>
      <c r="X1121" s="258">
        <v>0</v>
      </c>
      <c r="Y1121" s="275">
        <v>0</v>
      </c>
      <c r="Z1121" s="275">
        <v>0</v>
      </c>
      <c r="AA1121" s="275">
        <v>0</v>
      </c>
      <c r="AB1121" s="275">
        <v>0</v>
      </c>
      <c r="AC1121" s="275">
        <v>0</v>
      </c>
      <c r="AD1121" s="275">
        <v>0</v>
      </c>
      <c r="AE1121" s="275">
        <v>0</v>
      </c>
      <c r="AF1121" s="275">
        <v>0</v>
      </c>
      <c r="AG1121" s="275">
        <v>0</v>
      </c>
      <c r="AH1121" s="275">
        <v>0</v>
      </c>
      <c r="AI1121" s="275">
        <v>0</v>
      </c>
      <c r="AJ1121" s="275">
        <v>37719.25</v>
      </c>
      <c r="AK1121" s="275">
        <v>18859.63</v>
      </c>
      <c r="AL1121" s="275">
        <v>0</v>
      </c>
    </row>
    <row r="1122" spans="1:38" s="38" customFormat="1" ht="12" hidden="1" customHeight="1" x14ac:dyDescent="0.2">
      <c r="A1122" s="249">
        <v>559</v>
      </c>
      <c r="B1122" s="291" t="s">
        <v>1312</v>
      </c>
      <c r="C1122" s="254">
        <v>34.743817820675488</v>
      </c>
      <c r="D1122" s="284">
        <v>1970</v>
      </c>
      <c r="E1122" s="277">
        <v>2025</v>
      </c>
      <c r="F1122" s="254">
        <v>702404.57</v>
      </c>
      <c r="G1122" s="256">
        <v>5302764</v>
      </c>
      <c r="H1122" s="258">
        <v>0</v>
      </c>
      <c r="I1122" s="279">
        <v>0</v>
      </c>
      <c r="J1122" s="279">
        <v>0</v>
      </c>
      <c r="K1122" s="279">
        <v>0</v>
      </c>
      <c r="L1122" s="279">
        <v>0</v>
      </c>
      <c r="M1122" s="279">
        <v>0</v>
      </c>
      <c r="N1122" s="258"/>
      <c r="O1122" s="258">
        <v>0</v>
      </c>
      <c r="P1122" s="258"/>
      <c r="Q1122" s="258">
        <v>0</v>
      </c>
      <c r="R1122" s="258"/>
      <c r="S1122" s="258">
        <v>0</v>
      </c>
      <c r="T1122" s="257">
        <v>0</v>
      </c>
      <c r="U1122" s="258">
        <v>0</v>
      </c>
      <c r="V1122" s="280" t="s">
        <v>234</v>
      </c>
      <c r="W1122" s="275">
        <v>600</v>
      </c>
      <c r="X1122" s="258">
        <v>5064139.62</v>
      </c>
      <c r="Y1122" s="275">
        <v>0</v>
      </c>
      <c r="Z1122" s="275">
        <v>0</v>
      </c>
      <c r="AA1122" s="275">
        <v>0</v>
      </c>
      <c r="AB1122" s="275">
        <v>0</v>
      </c>
      <c r="AC1122" s="275">
        <v>0</v>
      </c>
      <c r="AD1122" s="275">
        <v>0</v>
      </c>
      <c r="AE1122" s="275">
        <v>0</v>
      </c>
      <c r="AF1122" s="275">
        <v>0</v>
      </c>
      <c r="AG1122" s="275">
        <v>0</v>
      </c>
      <c r="AH1122" s="275">
        <v>0</v>
      </c>
      <c r="AI1122" s="275">
        <v>0</v>
      </c>
      <c r="AJ1122" s="275">
        <v>159082.92000000001</v>
      </c>
      <c r="AK1122" s="275">
        <v>79541.460000000006</v>
      </c>
      <c r="AL1122" s="275">
        <v>0</v>
      </c>
    </row>
    <row r="1123" spans="1:38" s="38" customFormat="1" ht="12" hidden="1" customHeight="1" x14ac:dyDescent="0.2">
      <c r="A1123" s="249">
        <v>560</v>
      </c>
      <c r="B1123" s="291" t="s">
        <v>1313</v>
      </c>
      <c r="C1123" s="254">
        <v>52.016148748343205</v>
      </c>
      <c r="D1123" s="284">
        <v>1962</v>
      </c>
      <c r="E1123" s="277">
        <v>2025</v>
      </c>
      <c r="F1123" s="254">
        <v>756375.22</v>
      </c>
      <c r="G1123" s="256">
        <v>6996284.4400000004</v>
      </c>
      <c r="H1123" s="258">
        <v>0</v>
      </c>
      <c r="I1123" s="279">
        <v>0</v>
      </c>
      <c r="J1123" s="279">
        <v>0</v>
      </c>
      <c r="K1123" s="279">
        <v>0</v>
      </c>
      <c r="L1123" s="279">
        <v>0</v>
      </c>
      <c r="M1123" s="279">
        <v>0</v>
      </c>
      <c r="N1123" s="258"/>
      <c r="O1123" s="258">
        <v>0</v>
      </c>
      <c r="P1123" s="258"/>
      <c r="Q1123" s="258">
        <v>0</v>
      </c>
      <c r="R1123" s="258"/>
      <c r="S1123" s="258">
        <v>0</v>
      </c>
      <c r="T1123" s="257">
        <v>0</v>
      </c>
      <c r="U1123" s="258">
        <v>0</v>
      </c>
      <c r="V1123" s="280" t="s">
        <v>235</v>
      </c>
      <c r="W1123" s="275">
        <v>920.8</v>
      </c>
      <c r="X1123" s="258">
        <v>6681451.6399999997</v>
      </c>
      <c r="Y1123" s="275">
        <v>0</v>
      </c>
      <c r="Z1123" s="275">
        <v>0</v>
      </c>
      <c r="AA1123" s="275">
        <v>0</v>
      </c>
      <c r="AB1123" s="275">
        <v>0</v>
      </c>
      <c r="AC1123" s="275">
        <v>0</v>
      </c>
      <c r="AD1123" s="275">
        <v>0</v>
      </c>
      <c r="AE1123" s="275">
        <v>0</v>
      </c>
      <c r="AF1123" s="275">
        <v>0</v>
      </c>
      <c r="AG1123" s="275">
        <v>0</v>
      </c>
      <c r="AH1123" s="275">
        <v>0</v>
      </c>
      <c r="AI1123" s="275">
        <v>0</v>
      </c>
      <c r="AJ1123" s="275">
        <v>209888.53</v>
      </c>
      <c r="AK1123" s="275">
        <v>104944.27</v>
      </c>
      <c r="AL1123" s="275">
        <v>0</v>
      </c>
    </row>
    <row r="1124" spans="1:38" s="38" customFormat="1" ht="12" hidden="1" customHeight="1" x14ac:dyDescent="0.2">
      <c r="A1124" s="249">
        <v>561</v>
      </c>
      <c r="B1124" s="291" t="s">
        <v>1315</v>
      </c>
      <c r="C1124" s="254">
        <v>24.610272694127772</v>
      </c>
      <c r="D1124" s="284">
        <v>1987</v>
      </c>
      <c r="E1124" s="277">
        <v>2025</v>
      </c>
      <c r="F1124" s="254">
        <v>1506394.57</v>
      </c>
      <c r="G1124" s="256">
        <v>8053933.0099999998</v>
      </c>
      <c r="H1124" s="258">
        <v>0</v>
      </c>
      <c r="I1124" s="279">
        <v>0</v>
      </c>
      <c r="J1124" s="279">
        <v>0</v>
      </c>
      <c r="K1124" s="279">
        <v>0</v>
      </c>
      <c r="L1124" s="279">
        <v>0</v>
      </c>
      <c r="M1124" s="279">
        <v>0</v>
      </c>
      <c r="N1124" s="258"/>
      <c r="O1124" s="258">
        <v>0</v>
      </c>
      <c r="P1124" s="258"/>
      <c r="Q1124" s="258">
        <v>0</v>
      </c>
      <c r="R1124" s="258"/>
      <c r="S1124" s="258">
        <v>0</v>
      </c>
      <c r="T1124" s="257">
        <v>0</v>
      </c>
      <c r="U1124" s="258">
        <v>0</v>
      </c>
      <c r="V1124" s="280" t="s">
        <v>235</v>
      </c>
      <c r="W1124" s="275">
        <v>1060</v>
      </c>
      <c r="X1124" s="258">
        <v>7691506.0199999996</v>
      </c>
      <c r="Y1124" s="275">
        <v>0</v>
      </c>
      <c r="Z1124" s="275">
        <v>0</v>
      </c>
      <c r="AA1124" s="275">
        <v>0</v>
      </c>
      <c r="AB1124" s="275">
        <v>0</v>
      </c>
      <c r="AC1124" s="275">
        <v>0</v>
      </c>
      <c r="AD1124" s="275">
        <v>0</v>
      </c>
      <c r="AE1124" s="275">
        <v>0</v>
      </c>
      <c r="AF1124" s="275">
        <v>0</v>
      </c>
      <c r="AG1124" s="275">
        <v>0</v>
      </c>
      <c r="AH1124" s="275">
        <v>0</v>
      </c>
      <c r="AI1124" s="275">
        <v>0</v>
      </c>
      <c r="AJ1124" s="275">
        <v>241617.99</v>
      </c>
      <c r="AK1124" s="275">
        <v>120809</v>
      </c>
      <c r="AL1124" s="275">
        <v>0</v>
      </c>
    </row>
    <row r="1125" spans="1:38" s="38" customFormat="1" ht="12" hidden="1" customHeight="1" x14ac:dyDescent="0.2">
      <c r="A1125" s="249">
        <v>562</v>
      </c>
      <c r="B1125" s="291" t="s">
        <v>1317</v>
      </c>
      <c r="C1125" s="254">
        <v>72.716104997912552</v>
      </c>
      <c r="D1125" s="284">
        <v>1955</v>
      </c>
      <c r="E1125" s="277">
        <v>2025</v>
      </c>
      <c r="F1125" s="254">
        <v>273794.36</v>
      </c>
      <c r="G1125" s="256">
        <v>5150718.09</v>
      </c>
      <c r="H1125" s="258">
        <v>0</v>
      </c>
      <c r="I1125" s="279">
        <v>0</v>
      </c>
      <c r="J1125" s="279">
        <v>0</v>
      </c>
      <c r="K1125" s="279">
        <v>0</v>
      </c>
      <c r="L1125" s="279">
        <v>0</v>
      </c>
      <c r="M1125" s="279">
        <v>0</v>
      </c>
      <c r="N1125" s="258"/>
      <c r="O1125" s="258">
        <v>0</v>
      </c>
      <c r="P1125" s="258"/>
      <c r="Q1125" s="258">
        <v>0</v>
      </c>
      <c r="R1125" s="258"/>
      <c r="S1125" s="258">
        <v>0</v>
      </c>
      <c r="T1125" s="257">
        <v>0</v>
      </c>
      <c r="U1125" s="258">
        <v>0</v>
      </c>
      <c r="V1125" s="280" t="s">
        <v>235</v>
      </c>
      <c r="W1125" s="275">
        <v>677.9</v>
      </c>
      <c r="X1125" s="258">
        <v>4918935.78</v>
      </c>
      <c r="Y1125" s="275">
        <v>0</v>
      </c>
      <c r="Z1125" s="275">
        <v>0</v>
      </c>
      <c r="AA1125" s="275">
        <v>0</v>
      </c>
      <c r="AB1125" s="275">
        <v>0</v>
      </c>
      <c r="AC1125" s="275">
        <v>0</v>
      </c>
      <c r="AD1125" s="275">
        <v>0</v>
      </c>
      <c r="AE1125" s="275">
        <v>0</v>
      </c>
      <c r="AF1125" s="275">
        <v>0</v>
      </c>
      <c r="AG1125" s="275">
        <v>0</v>
      </c>
      <c r="AH1125" s="275">
        <v>0</v>
      </c>
      <c r="AI1125" s="275">
        <v>0</v>
      </c>
      <c r="AJ1125" s="275">
        <v>154521.54</v>
      </c>
      <c r="AK1125" s="275">
        <v>77260.77</v>
      </c>
      <c r="AL1125" s="275">
        <v>0</v>
      </c>
    </row>
    <row r="1126" spans="1:38" s="38" customFormat="1" ht="12" hidden="1" customHeight="1" x14ac:dyDescent="0.2">
      <c r="A1126" s="249">
        <v>563</v>
      </c>
      <c r="B1126" s="291" t="s">
        <v>1320</v>
      </c>
      <c r="C1126" s="254">
        <v>34.019719042531541</v>
      </c>
      <c r="D1126" s="284">
        <v>1971</v>
      </c>
      <c r="E1126" s="277">
        <v>2025</v>
      </c>
      <c r="F1126" s="254">
        <v>1290889.5900000001</v>
      </c>
      <c r="G1126" s="256">
        <v>9315188.7599999998</v>
      </c>
      <c r="H1126" s="258">
        <v>0</v>
      </c>
      <c r="I1126" s="279">
        <v>0</v>
      </c>
      <c r="J1126" s="279">
        <v>0</v>
      </c>
      <c r="K1126" s="279">
        <v>0</v>
      </c>
      <c r="L1126" s="279">
        <v>0</v>
      </c>
      <c r="M1126" s="279">
        <v>0</v>
      </c>
      <c r="N1126" s="258"/>
      <c r="O1126" s="258">
        <v>0</v>
      </c>
      <c r="P1126" s="258"/>
      <c r="Q1126" s="258">
        <v>0</v>
      </c>
      <c r="R1126" s="258"/>
      <c r="S1126" s="258">
        <v>0</v>
      </c>
      <c r="T1126" s="257">
        <v>0</v>
      </c>
      <c r="U1126" s="258">
        <v>0</v>
      </c>
      <c r="V1126" s="280" t="s">
        <v>234</v>
      </c>
      <c r="W1126" s="275">
        <v>1054</v>
      </c>
      <c r="X1126" s="258">
        <v>8896005.2699999996</v>
      </c>
      <c r="Y1126" s="275">
        <v>0</v>
      </c>
      <c r="Z1126" s="275">
        <v>0</v>
      </c>
      <c r="AA1126" s="275">
        <v>0</v>
      </c>
      <c r="AB1126" s="275">
        <v>0</v>
      </c>
      <c r="AC1126" s="275">
        <v>0</v>
      </c>
      <c r="AD1126" s="275">
        <v>0</v>
      </c>
      <c r="AE1126" s="275">
        <v>0</v>
      </c>
      <c r="AF1126" s="275">
        <v>0</v>
      </c>
      <c r="AG1126" s="275">
        <v>0</v>
      </c>
      <c r="AH1126" s="275">
        <v>0</v>
      </c>
      <c r="AI1126" s="275">
        <v>0</v>
      </c>
      <c r="AJ1126" s="275">
        <v>279455.65999999997</v>
      </c>
      <c r="AK1126" s="275">
        <v>139727.82999999999</v>
      </c>
      <c r="AL1126" s="275">
        <v>0</v>
      </c>
    </row>
    <row r="1127" spans="1:38" s="38" customFormat="1" ht="12" hidden="1" customHeight="1" x14ac:dyDescent="0.2">
      <c r="A1127" s="249">
        <v>564</v>
      </c>
      <c r="B1127" s="291" t="s">
        <v>1321</v>
      </c>
      <c r="C1127" s="254">
        <v>20.180828637394693</v>
      </c>
      <c r="D1127" s="284">
        <v>1989</v>
      </c>
      <c r="E1127" s="277">
        <v>2025</v>
      </c>
      <c r="F1127" s="254">
        <v>3142807.67</v>
      </c>
      <c r="G1127" s="256">
        <v>8517414.0500000007</v>
      </c>
      <c r="H1127" s="258">
        <v>0</v>
      </c>
      <c r="I1127" s="279">
        <v>0</v>
      </c>
      <c r="J1127" s="279">
        <v>0</v>
      </c>
      <c r="K1127" s="279">
        <v>0</v>
      </c>
      <c r="L1127" s="279">
        <v>0</v>
      </c>
      <c r="M1127" s="279">
        <v>0</v>
      </c>
      <c r="N1127" s="258"/>
      <c r="O1127" s="258">
        <v>0</v>
      </c>
      <c r="P1127" s="258"/>
      <c r="Q1127" s="258">
        <v>0</v>
      </c>
      <c r="R1127" s="258"/>
      <c r="S1127" s="258">
        <v>0</v>
      </c>
      <c r="T1127" s="257">
        <v>0</v>
      </c>
      <c r="U1127" s="258">
        <v>0</v>
      </c>
      <c r="V1127" s="280" t="s">
        <v>235</v>
      </c>
      <c r="W1127" s="275">
        <v>1121</v>
      </c>
      <c r="X1127" s="258">
        <v>8134130.4199999999</v>
      </c>
      <c r="Y1127" s="275">
        <v>0</v>
      </c>
      <c r="Z1127" s="275">
        <v>0</v>
      </c>
      <c r="AA1127" s="275">
        <v>0</v>
      </c>
      <c r="AB1127" s="275">
        <v>0</v>
      </c>
      <c r="AC1127" s="275">
        <v>0</v>
      </c>
      <c r="AD1127" s="275">
        <v>0</v>
      </c>
      <c r="AE1127" s="275">
        <v>0</v>
      </c>
      <c r="AF1127" s="275">
        <v>0</v>
      </c>
      <c r="AG1127" s="275">
        <v>0</v>
      </c>
      <c r="AH1127" s="275">
        <v>0</v>
      </c>
      <c r="AI1127" s="275">
        <v>0</v>
      </c>
      <c r="AJ1127" s="275">
        <v>255522.42</v>
      </c>
      <c r="AK1127" s="275">
        <v>127761.21</v>
      </c>
      <c r="AL1127" s="275">
        <v>0</v>
      </c>
    </row>
    <row r="1128" spans="1:38" s="38" customFormat="1" ht="12" hidden="1" customHeight="1" x14ac:dyDescent="0.2">
      <c r="A1128" s="249">
        <v>565</v>
      </c>
      <c r="B1128" s="291" t="s">
        <v>1324</v>
      </c>
      <c r="C1128" s="254">
        <v>45.947370668557063</v>
      </c>
      <c r="D1128" s="284">
        <v>1993</v>
      </c>
      <c r="E1128" s="277">
        <v>2025</v>
      </c>
      <c r="F1128" s="254">
        <v>282655.73</v>
      </c>
      <c r="G1128" s="256">
        <v>3004899.6</v>
      </c>
      <c r="H1128" s="258">
        <v>0</v>
      </c>
      <c r="I1128" s="279">
        <v>0</v>
      </c>
      <c r="J1128" s="279">
        <v>0</v>
      </c>
      <c r="K1128" s="279">
        <v>0</v>
      </c>
      <c r="L1128" s="279">
        <v>0</v>
      </c>
      <c r="M1128" s="279">
        <v>0</v>
      </c>
      <c r="N1128" s="258"/>
      <c r="O1128" s="258">
        <v>0</v>
      </c>
      <c r="P1128" s="258"/>
      <c r="Q1128" s="258">
        <v>0</v>
      </c>
      <c r="R1128" s="258"/>
      <c r="S1128" s="258">
        <v>0</v>
      </c>
      <c r="T1128" s="257">
        <v>0</v>
      </c>
      <c r="U1128" s="258">
        <v>0</v>
      </c>
      <c r="V1128" s="280" t="s">
        <v>234</v>
      </c>
      <c r="W1128" s="275">
        <v>340</v>
      </c>
      <c r="X1128" s="258">
        <v>2869679.12</v>
      </c>
      <c r="Y1128" s="275">
        <v>0</v>
      </c>
      <c r="Z1128" s="275">
        <v>0</v>
      </c>
      <c r="AA1128" s="275">
        <v>0</v>
      </c>
      <c r="AB1128" s="275">
        <v>0</v>
      </c>
      <c r="AC1128" s="275">
        <v>0</v>
      </c>
      <c r="AD1128" s="275">
        <v>0</v>
      </c>
      <c r="AE1128" s="275">
        <v>0</v>
      </c>
      <c r="AF1128" s="275">
        <v>0</v>
      </c>
      <c r="AG1128" s="275">
        <v>0</v>
      </c>
      <c r="AH1128" s="275">
        <v>0</v>
      </c>
      <c r="AI1128" s="275">
        <v>0</v>
      </c>
      <c r="AJ1128" s="275">
        <v>90146.99</v>
      </c>
      <c r="AK1128" s="275">
        <v>45073.49</v>
      </c>
      <c r="AL1128" s="275">
        <v>0</v>
      </c>
    </row>
    <row r="1129" spans="1:38" s="38" customFormat="1" ht="12" hidden="1" customHeight="1" x14ac:dyDescent="0.2">
      <c r="A1129" s="249">
        <v>566</v>
      </c>
      <c r="B1129" s="291" t="s">
        <v>1326</v>
      </c>
      <c r="C1129" s="254">
        <v>81.038236132828104</v>
      </c>
      <c r="D1129" s="284">
        <v>1929</v>
      </c>
      <c r="E1129" s="277">
        <v>2025</v>
      </c>
      <c r="F1129" s="254">
        <v>3191061.94</v>
      </c>
      <c r="G1129" s="256">
        <v>34047572.509999998</v>
      </c>
      <c r="H1129" s="258">
        <v>31605528.010000002</v>
      </c>
      <c r="I1129" s="256">
        <v>6833816.5899999999</v>
      </c>
      <c r="J1129" s="279">
        <v>3575</v>
      </c>
      <c r="K1129" s="279">
        <v>19650371.989999998</v>
      </c>
      <c r="L1129" s="279">
        <v>361</v>
      </c>
      <c r="M1129" s="279">
        <v>1892853.19</v>
      </c>
      <c r="N1129" s="258">
        <v>702</v>
      </c>
      <c r="O1129" s="258">
        <v>1648893.51</v>
      </c>
      <c r="P1129" s="258"/>
      <c r="Q1129" s="258">
        <v>0</v>
      </c>
      <c r="R1129" s="258">
        <v>604</v>
      </c>
      <c r="S1129" s="258">
        <v>1579592.73</v>
      </c>
      <c r="T1129" s="257">
        <v>0</v>
      </c>
      <c r="U1129" s="258">
        <v>0</v>
      </c>
      <c r="V1129" s="280"/>
      <c r="W1129" s="275">
        <v>0</v>
      </c>
      <c r="X1129" s="258">
        <v>0</v>
      </c>
      <c r="Y1129" s="275">
        <v>0</v>
      </c>
      <c r="Z1129" s="275">
        <v>0</v>
      </c>
      <c r="AA1129" s="275">
        <v>0</v>
      </c>
      <c r="AB1129" s="275">
        <v>0</v>
      </c>
      <c r="AC1129" s="275">
        <v>0</v>
      </c>
      <c r="AD1129" s="275">
        <v>0</v>
      </c>
      <c r="AE1129" s="275">
        <v>0</v>
      </c>
      <c r="AF1129" s="275">
        <v>0</v>
      </c>
      <c r="AG1129" s="275">
        <v>0</v>
      </c>
      <c r="AH1129" s="275">
        <v>0</v>
      </c>
      <c r="AI1129" s="275">
        <v>909903.73</v>
      </c>
      <c r="AJ1129" s="275">
        <v>1021427.18</v>
      </c>
      <c r="AK1129" s="275">
        <v>510713.59</v>
      </c>
      <c r="AL1129" s="275">
        <v>0</v>
      </c>
    </row>
    <row r="1130" spans="1:38" s="38" customFormat="1" ht="12" hidden="1" customHeight="1" x14ac:dyDescent="0.2">
      <c r="A1130" s="249">
        <v>567</v>
      </c>
      <c r="B1130" s="291" t="s">
        <v>1327</v>
      </c>
      <c r="C1130" s="254">
        <v>46.742090885762941</v>
      </c>
      <c r="D1130" s="284">
        <v>1962</v>
      </c>
      <c r="E1130" s="277">
        <v>2025</v>
      </c>
      <c r="F1130" s="254">
        <v>489899.37</v>
      </c>
      <c r="G1130" s="256">
        <v>4497285.79</v>
      </c>
      <c r="H1130" s="258">
        <v>0</v>
      </c>
      <c r="I1130" s="279">
        <v>0</v>
      </c>
      <c r="J1130" s="279">
        <v>0</v>
      </c>
      <c r="K1130" s="279">
        <v>0</v>
      </c>
      <c r="L1130" s="279">
        <v>0</v>
      </c>
      <c r="M1130" s="279">
        <v>0</v>
      </c>
      <c r="N1130" s="258"/>
      <c r="O1130" s="258">
        <v>0</v>
      </c>
      <c r="P1130" s="258"/>
      <c r="Q1130" s="258">
        <v>0</v>
      </c>
      <c r="R1130" s="258"/>
      <c r="S1130" s="258">
        <v>0</v>
      </c>
      <c r="T1130" s="257">
        <v>0</v>
      </c>
      <c r="U1130" s="258">
        <v>0</v>
      </c>
      <c r="V1130" s="280" t="s">
        <v>235</v>
      </c>
      <c r="W1130" s="275">
        <v>591.9</v>
      </c>
      <c r="X1130" s="258">
        <v>4294907.93</v>
      </c>
      <c r="Y1130" s="275">
        <v>0</v>
      </c>
      <c r="Z1130" s="275">
        <v>0</v>
      </c>
      <c r="AA1130" s="275">
        <v>0</v>
      </c>
      <c r="AB1130" s="275">
        <v>0</v>
      </c>
      <c r="AC1130" s="275">
        <v>0</v>
      </c>
      <c r="AD1130" s="275">
        <v>0</v>
      </c>
      <c r="AE1130" s="275">
        <v>0</v>
      </c>
      <c r="AF1130" s="275">
        <v>0</v>
      </c>
      <c r="AG1130" s="275">
        <v>0</v>
      </c>
      <c r="AH1130" s="275">
        <v>0</v>
      </c>
      <c r="AI1130" s="275">
        <v>0</v>
      </c>
      <c r="AJ1130" s="275">
        <v>134918.57</v>
      </c>
      <c r="AK1130" s="275">
        <v>67459.289999999994</v>
      </c>
      <c r="AL1130" s="275">
        <v>0</v>
      </c>
    </row>
    <row r="1131" spans="1:38" s="38" customFormat="1" ht="12" hidden="1" customHeight="1" x14ac:dyDescent="0.2">
      <c r="A1131" s="249">
        <v>568</v>
      </c>
      <c r="B1131" s="291" t="s">
        <v>1330</v>
      </c>
      <c r="C1131" s="254">
        <v>79.096827102989764</v>
      </c>
      <c r="D1131" s="284">
        <v>1960</v>
      </c>
      <c r="E1131" s="277">
        <v>2025</v>
      </c>
      <c r="F1131" s="254">
        <v>142900.21</v>
      </c>
      <c r="G1131" s="256">
        <v>2129733.41</v>
      </c>
      <c r="H1131" s="258">
        <v>0</v>
      </c>
      <c r="I1131" s="279">
        <v>0</v>
      </c>
      <c r="J1131" s="279">
        <v>0</v>
      </c>
      <c r="K1131" s="279">
        <v>0</v>
      </c>
      <c r="L1131" s="279">
        <v>0</v>
      </c>
      <c r="M1131" s="279">
        <v>0</v>
      </c>
      <c r="N1131" s="258"/>
      <c r="O1131" s="258">
        <v>0</v>
      </c>
      <c r="P1131" s="258"/>
      <c r="Q1131" s="258">
        <v>0</v>
      </c>
      <c r="R1131" s="258"/>
      <c r="S1131" s="258">
        <v>0</v>
      </c>
      <c r="T1131" s="257">
        <v>0</v>
      </c>
      <c r="U1131" s="258">
        <v>0</v>
      </c>
      <c r="V1131" s="280" t="s">
        <v>235</v>
      </c>
      <c r="W1131" s="275">
        <v>280.3</v>
      </c>
      <c r="X1131" s="258">
        <v>2033895.41</v>
      </c>
      <c r="Y1131" s="275">
        <v>0</v>
      </c>
      <c r="Z1131" s="275">
        <v>0</v>
      </c>
      <c r="AA1131" s="275">
        <v>0</v>
      </c>
      <c r="AB1131" s="275">
        <v>0</v>
      </c>
      <c r="AC1131" s="275">
        <v>0</v>
      </c>
      <c r="AD1131" s="275">
        <v>0</v>
      </c>
      <c r="AE1131" s="275">
        <v>0</v>
      </c>
      <c r="AF1131" s="275">
        <v>0</v>
      </c>
      <c r="AG1131" s="275">
        <v>0</v>
      </c>
      <c r="AH1131" s="275">
        <v>0</v>
      </c>
      <c r="AI1131" s="275">
        <v>0</v>
      </c>
      <c r="AJ1131" s="275">
        <v>63892</v>
      </c>
      <c r="AK1131" s="275">
        <v>31946</v>
      </c>
      <c r="AL1131" s="275">
        <v>0</v>
      </c>
    </row>
    <row r="1132" spans="1:38" s="38" customFormat="1" ht="12" hidden="1" customHeight="1" x14ac:dyDescent="0.2">
      <c r="A1132" s="249">
        <v>569</v>
      </c>
      <c r="B1132" s="291" t="s">
        <v>1341</v>
      </c>
      <c r="C1132" s="254">
        <v>50.139828589480985</v>
      </c>
      <c r="D1132" s="284">
        <v>1960</v>
      </c>
      <c r="E1132" s="277">
        <v>2025</v>
      </c>
      <c r="F1132" s="254">
        <v>536848.55000000005</v>
      </c>
      <c r="G1132" s="256">
        <v>5456919.5099999998</v>
      </c>
      <c r="H1132" s="258">
        <v>0</v>
      </c>
      <c r="I1132" s="279">
        <v>0</v>
      </c>
      <c r="J1132" s="279">
        <v>0</v>
      </c>
      <c r="K1132" s="279">
        <v>0</v>
      </c>
      <c r="L1132" s="279">
        <v>0</v>
      </c>
      <c r="M1132" s="279">
        <v>0</v>
      </c>
      <c r="N1132" s="258"/>
      <c r="O1132" s="258">
        <v>0</v>
      </c>
      <c r="P1132" s="258"/>
      <c r="Q1132" s="258">
        <v>0</v>
      </c>
      <c r="R1132" s="258"/>
      <c r="S1132" s="258">
        <v>0</v>
      </c>
      <c r="T1132" s="257">
        <v>0</v>
      </c>
      <c r="U1132" s="258">
        <v>0</v>
      </c>
      <c r="V1132" s="280" t="s">
        <v>235</v>
      </c>
      <c r="W1132" s="275">
        <v>718.2</v>
      </c>
      <c r="X1132" s="258">
        <v>5211358.13</v>
      </c>
      <c r="Y1132" s="275">
        <v>0</v>
      </c>
      <c r="Z1132" s="275">
        <v>0</v>
      </c>
      <c r="AA1132" s="275">
        <v>0</v>
      </c>
      <c r="AB1132" s="275">
        <v>0</v>
      </c>
      <c r="AC1132" s="275">
        <v>0</v>
      </c>
      <c r="AD1132" s="275">
        <v>0</v>
      </c>
      <c r="AE1132" s="275">
        <v>0</v>
      </c>
      <c r="AF1132" s="275">
        <v>0</v>
      </c>
      <c r="AG1132" s="275">
        <v>0</v>
      </c>
      <c r="AH1132" s="275">
        <v>0</v>
      </c>
      <c r="AI1132" s="275">
        <v>0</v>
      </c>
      <c r="AJ1132" s="275">
        <v>163707.59</v>
      </c>
      <c r="AK1132" s="275">
        <v>81853.789999999994</v>
      </c>
      <c r="AL1132" s="275">
        <v>0</v>
      </c>
    </row>
    <row r="1133" spans="1:38" s="38" customFormat="1" ht="12" hidden="1" customHeight="1" x14ac:dyDescent="0.2">
      <c r="A1133" s="249">
        <v>570</v>
      </c>
      <c r="B1133" s="291" t="s">
        <v>1343</v>
      </c>
      <c r="C1133" s="254">
        <v>27.186739774352205</v>
      </c>
      <c r="D1133" s="284">
        <v>1973</v>
      </c>
      <c r="E1133" s="277">
        <v>2025</v>
      </c>
      <c r="F1133" s="254">
        <v>1406915.06</v>
      </c>
      <c r="G1133" s="256">
        <v>8327462.79</v>
      </c>
      <c r="H1133" s="258">
        <v>0</v>
      </c>
      <c r="I1133" s="279">
        <v>0</v>
      </c>
      <c r="J1133" s="279">
        <v>0</v>
      </c>
      <c r="K1133" s="279">
        <v>0</v>
      </c>
      <c r="L1133" s="279">
        <v>0</v>
      </c>
      <c r="M1133" s="279">
        <v>0</v>
      </c>
      <c r="N1133" s="258"/>
      <c r="O1133" s="258">
        <v>0</v>
      </c>
      <c r="P1133" s="258"/>
      <c r="Q1133" s="258">
        <v>0</v>
      </c>
      <c r="R1133" s="258"/>
      <c r="S1133" s="258">
        <v>0</v>
      </c>
      <c r="T1133" s="257">
        <v>0</v>
      </c>
      <c r="U1133" s="258">
        <v>0</v>
      </c>
      <c r="V1133" s="280" t="s">
        <v>235</v>
      </c>
      <c r="W1133" s="275">
        <v>1096</v>
      </c>
      <c r="X1133" s="258">
        <v>7952726.9699999997</v>
      </c>
      <c r="Y1133" s="275">
        <v>0</v>
      </c>
      <c r="Z1133" s="275">
        <v>0</v>
      </c>
      <c r="AA1133" s="275">
        <v>0</v>
      </c>
      <c r="AB1133" s="275">
        <v>0</v>
      </c>
      <c r="AC1133" s="275">
        <v>0</v>
      </c>
      <c r="AD1133" s="275">
        <v>0</v>
      </c>
      <c r="AE1133" s="275">
        <v>0</v>
      </c>
      <c r="AF1133" s="275">
        <v>0</v>
      </c>
      <c r="AG1133" s="275">
        <v>0</v>
      </c>
      <c r="AH1133" s="275">
        <v>0</v>
      </c>
      <c r="AI1133" s="275">
        <v>0</v>
      </c>
      <c r="AJ1133" s="275">
        <v>249823.88</v>
      </c>
      <c r="AK1133" s="275">
        <v>124911.94</v>
      </c>
      <c r="AL1133" s="275">
        <v>0</v>
      </c>
    </row>
    <row r="1134" spans="1:38" s="38" customFormat="1" ht="12" hidden="1" customHeight="1" x14ac:dyDescent="0.2">
      <c r="A1134" s="249">
        <v>571</v>
      </c>
      <c r="B1134" s="291" t="s">
        <v>1344</v>
      </c>
      <c r="C1134" s="254">
        <v>17.093838065582027</v>
      </c>
      <c r="D1134" s="284">
        <v>1972</v>
      </c>
      <c r="E1134" s="277">
        <v>2025</v>
      </c>
      <c r="F1134" s="254">
        <v>1891082.83</v>
      </c>
      <c r="G1134" s="256">
        <v>7457486.0700000003</v>
      </c>
      <c r="H1134" s="258">
        <v>0</v>
      </c>
      <c r="I1134" s="279">
        <v>0</v>
      </c>
      <c r="J1134" s="279">
        <v>0</v>
      </c>
      <c r="K1134" s="279">
        <v>0</v>
      </c>
      <c r="L1134" s="279">
        <v>0</v>
      </c>
      <c r="M1134" s="279">
        <v>0</v>
      </c>
      <c r="N1134" s="258"/>
      <c r="O1134" s="258">
        <v>0</v>
      </c>
      <c r="P1134" s="258"/>
      <c r="Q1134" s="258">
        <v>0</v>
      </c>
      <c r="R1134" s="258"/>
      <c r="S1134" s="258">
        <v>0</v>
      </c>
      <c r="T1134" s="257">
        <v>0</v>
      </c>
      <c r="U1134" s="258">
        <v>0</v>
      </c>
      <c r="V1134" s="280" t="s">
        <v>235</v>
      </c>
      <c r="W1134" s="275">
        <v>981.5</v>
      </c>
      <c r="X1134" s="258">
        <v>7121899.2000000002</v>
      </c>
      <c r="Y1134" s="275">
        <v>0</v>
      </c>
      <c r="Z1134" s="275">
        <v>0</v>
      </c>
      <c r="AA1134" s="275">
        <v>0</v>
      </c>
      <c r="AB1134" s="275">
        <v>0</v>
      </c>
      <c r="AC1134" s="275">
        <v>0</v>
      </c>
      <c r="AD1134" s="275">
        <v>0</v>
      </c>
      <c r="AE1134" s="275">
        <v>0</v>
      </c>
      <c r="AF1134" s="275">
        <v>0</v>
      </c>
      <c r="AG1134" s="275">
        <v>0</v>
      </c>
      <c r="AH1134" s="275">
        <v>0</v>
      </c>
      <c r="AI1134" s="275">
        <v>0</v>
      </c>
      <c r="AJ1134" s="275">
        <v>223724.58</v>
      </c>
      <c r="AK1134" s="275">
        <v>111862.29</v>
      </c>
      <c r="AL1134" s="275">
        <v>0</v>
      </c>
    </row>
    <row r="1135" spans="1:38" s="38" customFormat="1" ht="12" hidden="1" customHeight="1" x14ac:dyDescent="0.2">
      <c r="A1135" s="249">
        <v>572</v>
      </c>
      <c r="B1135" s="291" t="s">
        <v>1350</v>
      </c>
      <c r="C1135" s="254">
        <v>33.850258792492866</v>
      </c>
      <c r="D1135" s="284">
        <v>1964</v>
      </c>
      <c r="E1135" s="277">
        <v>2025</v>
      </c>
      <c r="F1135" s="254">
        <v>1273325.45</v>
      </c>
      <c r="G1135" s="256">
        <v>9064473.6500000004</v>
      </c>
      <c r="H1135" s="258">
        <v>0</v>
      </c>
      <c r="I1135" s="279">
        <v>0</v>
      </c>
      <c r="J1135" s="279">
        <v>0</v>
      </c>
      <c r="K1135" s="279">
        <v>0</v>
      </c>
      <c r="L1135" s="279">
        <v>0</v>
      </c>
      <c r="M1135" s="279">
        <v>0</v>
      </c>
      <c r="N1135" s="258"/>
      <c r="O1135" s="258">
        <v>0</v>
      </c>
      <c r="P1135" s="258"/>
      <c r="Q1135" s="258">
        <v>0</v>
      </c>
      <c r="R1135" s="258"/>
      <c r="S1135" s="258">
        <v>0</v>
      </c>
      <c r="T1135" s="257">
        <v>0</v>
      </c>
      <c r="U1135" s="258">
        <v>0</v>
      </c>
      <c r="V1135" s="280" t="s">
        <v>235</v>
      </c>
      <c r="W1135" s="275">
        <v>1193</v>
      </c>
      <c r="X1135" s="258">
        <v>8656572.3399999999</v>
      </c>
      <c r="Y1135" s="275">
        <v>0</v>
      </c>
      <c r="Z1135" s="275">
        <v>0</v>
      </c>
      <c r="AA1135" s="275">
        <v>0</v>
      </c>
      <c r="AB1135" s="275">
        <v>0</v>
      </c>
      <c r="AC1135" s="275">
        <v>0</v>
      </c>
      <c r="AD1135" s="275">
        <v>0</v>
      </c>
      <c r="AE1135" s="275">
        <v>0</v>
      </c>
      <c r="AF1135" s="275">
        <v>0</v>
      </c>
      <c r="AG1135" s="275">
        <v>0</v>
      </c>
      <c r="AH1135" s="275">
        <v>0</v>
      </c>
      <c r="AI1135" s="275">
        <v>0</v>
      </c>
      <c r="AJ1135" s="275">
        <v>271934.21000000002</v>
      </c>
      <c r="AK1135" s="275">
        <v>135967.1</v>
      </c>
      <c r="AL1135" s="275">
        <v>0</v>
      </c>
    </row>
    <row r="1136" spans="1:38" s="38" customFormat="1" ht="12" hidden="1" customHeight="1" x14ac:dyDescent="0.2">
      <c r="A1136" s="249">
        <v>573</v>
      </c>
      <c r="B1136" s="291" t="s">
        <v>1352</v>
      </c>
      <c r="C1136" s="254">
        <v>92.310726719686173</v>
      </c>
      <c r="D1136" s="284">
        <v>1981</v>
      </c>
      <c r="E1136" s="277">
        <v>2025</v>
      </c>
      <c r="F1136" s="254">
        <v>1404919.98</v>
      </c>
      <c r="G1136" s="256">
        <v>25501342.84</v>
      </c>
      <c r="H1136" s="258">
        <v>17355564.27</v>
      </c>
      <c r="I1136" s="256">
        <v>3012993.13</v>
      </c>
      <c r="J1136" s="279">
        <v>1504</v>
      </c>
      <c r="K1136" s="279">
        <v>8266897.7599999998</v>
      </c>
      <c r="L1136" s="279">
        <v>460</v>
      </c>
      <c r="M1136" s="279">
        <v>2411945.9</v>
      </c>
      <c r="N1136" s="258">
        <v>344</v>
      </c>
      <c r="O1136" s="258">
        <v>808004.8</v>
      </c>
      <c r="P1136" s="258">
        <v>718</v>
      </c>
      <c r="Q1136" s="258">
        <v>1977008.84</v>
      </c>
      <c r="R1136" s="258">
        <v>336</v>
      </c>
      <c r="S1136" s="258">
        <v>878713.84</v>
      </c>
      <c r="T1136" s="257">
        <v>0</v>
      </c>
      <c r="U1136" s="258">
        <v>0</v>
      </c>
      <c r="V1136" s="280" t="s">
        <v>235</v>
      </c>
      <c r="W1136" s="275">
        <v>803.7</v>
      </c>
      <c r="X1136" s="258">
        <v>5831757.9100000001</v>
      </c>
      <c r="Y1136" s="275">
        <v>0</v>
      </c>
      <c r="Z1136" s="275">
        <v>0</v>
      </c>
      <c r="AA1136" s="275">
        <v>0</v>
      </c>
      <c r="AB1136" s="275">
        <v>0</v>
      </c>
      <c r="AC1136" s="275">
        <v>0</v>
      </c>
      <c r="AD1136" s="275">
        <v>0</v>
      </c>
      <c r="AE1136" s="275">
        <v>0</v>
      </c>
      <c r="AF1136" s="275">
        <v>0</v>
      </c>
      <c r="AG1136" s="275">
        <v>0</v>
      </c>
      <c r="AH1136" s="275">
        <v>0</v>
      </c>
      <c r="AI1136" s="275">
        <v>1166460.23</v>
      </c>
      <c r="AJ1136" s="275">
        <v>765040.29</v>
      </c>
      <c r="AK1136" s="275">
        <v>382520.14</v>
      </c>
      <c r="AL1136" s="275">
        <v>0</v>
      </c>
    </row>
    <row r="1137" spans="1:38" s="38" customFormat="1" ht="12" hidden="1" customHeight="1" x14ac:dyDescent="0.2">
      <c r="A1137" s="249">
        <v>574</v>
      </c>
      <c r="B1137" s="291" t="s">
        <v>1355</v>
      </c>
      <c r="C1137" s="254">
        <v>24.736018424247909</v>
      </c>
      <c r="D1137" s="284">
        <v>1982</v>
      </c>
      <c r="E1137" s="277">
        <v>2025</v>
      </c>
      <c r="F1137" s="254">
        <v>1494089.34</v>
      </c>
      <c r="G1137" s="256">
        <v>8053933.0099999998</v>
      </c>
      <c r="H1137" s="258">
        <v>0</v>
      </c>
      <c r="I1137" s="279">
        <v>0</v>
      </c>
      <c r="J1137" s="279">
        <v>0</v>
      </c>
      <c r="K1137" s="279">
        <v>0</v>
      </c>
      <c r="L1137" s="279">
        <v>0</v>
      </c>
      <c r="M1137" s="279">
        <v>0</v>
      </c>
      <c r="N1137" s="258"/>
      <c r="O1137" s="258">
        <v>0</v>
      </c>
      <c r="P1137" s="258"/>
      <c r="Q1137" s="258">
        <v>0</v>
      </c>
      <c r="R1137" s="258"/>
      <c r="S1137" s="258">
        <v>0</v>
      </c>
      <c r="T1137" s="257">
        <v>0</v>
      </c>
      <c r="U1137" s="258">
        <v>0</v>
      </c>
      <c r="V1137" s="280" t="s">
        <v>235</v>
      </c>
      <c r="W1137" s="275">
        <v>1060</v>
      </c>
      <c r="X1137" s="258">
        <v>7691506.0199999996</v>
      </c>
      <c r="Y1137" s="275">
        <v>0</v>
      </c>
      <c r="Z1137" s="275">
        <v>0</v>
      </c>
      <c r="AA1137" s="275">
        <v>0</v>
      </c>
      <c r="AB1137" s="275">
        <v>0</v>
      </c>
      <c r="AC1137" s="275">
        <v>0</v>
      </c>
      <c r="AD1137" s="275">
        <v>0</v>
      </c>
      <c r="AE1137" s="275">
        <v>0</v>
      </c>
      <c r="AF1137" s="275">
        <v>0</v>
      </c>
      <c r="AG1137" s="275">
        <v>0</v>
      </c>
      <c r="AH1137" s="275">
        <v>0</v>
      </c>
      <c r="AI1137" s="275">
        <v>0</v>
      </c>
      <c r="AJ1137" s="275">
        <v>241617.99</v>
      </c>
      <c r="AK1137" s="275">
        <v>120809</v>
      </c>
      <c r="AL1137" s="275">
        <v>0</v>
      </c>
    </row>
    <row r="1138" spans="1:38" s="38" customFormat="1" ht="12" hidden="1" customHeight="1" x14ac:dyDescent="0.2">
      <c r="A1138" s="249">
        <v>575</v>
      </c>
      <c r="B1138" s="291" t="s">
        <v>1359</v>
      </c>
      <c r="C1138" s="254">
        <v>41.990861148918697</v>
      </c>
      <c r="D1138" s="284">
        <v>1980</v>
      </c>
      <c r="E1138" s="277">
        <v>2025</v>
      </c>
      <c r="F1138" s="254">
        <v>458822.62</v>
      </c>
      <c r="G1138" s="256">
        <v>4346084.5999999996</v>
      </c>
      <c r="H1138" s="258">
        <v>0</v>
      </c>
      <c r="I1138" s="279">
        <v>0</v>
      </c>
      <c r="J1138" s="279">
        <v>0</v>
      </c>
      <c r="K1138" s="279">
        <v>0</v>
      </c>
      <c r="L1138" s="279">
        <v>0</v>
      </c>
      <c r="M1138" s="279">
        <v>0</v>
      </c>
      <c r="N1138" s="258"/>
      <c r="O1138" s="258">
        <v>0</v>
      </c>
      <c r="P1138" s="258"/>
      <c r="Q1138" s="258">
        <v>0</v>
      </c>
      <c r="R1138" s="258"/>
      <c r="S1138" s="258">
        <v>0</v>
      </c>
      <c r="T1138" s="257">
        <v>0</v>
      </c>
      <c r="U1138" s="258">
        <v>0</v>
      </c>
      <c r="V1138" s="280" t="s">
        <v>235</v>
      </c>
      <c r="W1138" s="275">
        <v>572</v>
      </c>
      <c r="X1138" s="258">
        <v>4150510.79</v>
      </c>
      <c r="Y1138" s="275">
        <v>0</v>
      </c>
      <c r="Z1138" s="275">
        <v>0</v>
      </c>
      <c r="AA1138" s="275">
        <v>0</v>
      </c>
      <c r="AB1138" s="275">
        <v>0</v>
      </c>
      <c r="AC1138" s="275">
        <v>0</v>
      </c>
      <c r="AD1138" s="275">
        <v>0</v>
      </c>
      <c r="AE1138" s="275">
        <v>0</v>
      </c>
      <c r="AF1138" s="275">
        <v>0</v>
      </c>
      <c r="AG1138" s="275">
        <v>0</v>
      </c>
      <c r="AH1138" s="275">
        <v>0</v>
      </c>
      <c r="AI1138" s="275">
        <v>0</v>
      </c>
      <c r="AJ1138" s="275">
        <v>130382.54</v>
      </c>
      <c r="AK1138" s="275">
        <v>65191.27</v>
      </c>
      <c r="AL1138" s="275">
        <v>0</v>
      </c>
    </row>
    <row r="1139" spans="1:38" s="38" customFormat="1" ht="12" hidden="1" customHeight="1" x14ac:dyDescent="0.2">
      <c r="A1139" s="249">
        <v>576</v>
      </c>
      <c r="B1139" s="291" t="s">
        <v>1360</v>
      </c>
      <c r="C1139" s="254">
        <v>22.595618783340299</v>
      </c>
      <c r="D1139" s="284">
        <v>1990</v>
      </c>
      <c r="E1139" s="277">
        <v>2025</v>
      </c>
      <c r="F1139" s="254">
        <v>779546.94</v>
      </c>
      <c r="G1139" s="256">
        <v>4346084.5999999996</v>
      </c>
      <c r="H1139" s="258">
        <v>0</v>
      </c>
      <c r="I1139" s="279">
        <v>0</v>
      </c>
      <c r="J1139" s="279">
        <v>0</v>
      </c>
      <c r="K1139" s="279">
        <v>0</v>
      </c>
      <c r="L1139" s="279">
        <v>0</v>
      </c>
      <c r="M1139" s="279">
        <v>0</v>
      </c>
      <c r="N1139" s="258"/>
      <c r="O1139" s="258">
        <v>0</v>
      </c>
      <c r="P1139" s="258"/>
      <c r="Q1139" s="258">
        <v>0</v>
      </c>
      <c r="R1139" s="258"/>
      <c r="S1139" s="258">
        <v>0</v>
      </c>
      <c r="T1139" s="257">
        <v>0</v>
      </c>
      <c r="U1139" s="258">
        <v>0</v>
      </c>
      <c r="V1139" s="280" t="s">
        <v>235</v>
      </c>
      <c r="W1139" s="275">
        <v>572</v>
      </c>
      <c r="X1139" s="258">
        <v>4150510.79</v>
      </c>
      <c r="Y1139" s="275">
        <v>0</v>
      </c>
      <c r="Z1139" s="275">
        <v>0</v>
      </c>
      <c r="AA1139" s="275">
        <v>0</v>
      </c>
      <c r="AB1139" s="275">
        <v>0</v>
      </c>
      <c r="AC1139" s="275">
        <v>0</v>
      </c>
      <c r="AD1139" s="275">
        <v>0</v>
      </c>
      <c r="AE1139" s="275">
        <v>0</v>
      </c>
      <c r="AF1139" s="275">
        <v>0</v>
      </c>
      <c r="AG1139" s="275">
        <v>0</v>
      </c>
      <c r="AH1139" s="275">
        <v>0</v>
      </c>
      <c r="AI1139" s="275">
        <v>0</v>
      </c>
      <c r="AJ1139" s="275">
        <v>130382.54</v>
      </c>
      <c r="AK1139" s="275">
        <v>65191.27</v>
      </c>
      <c r="AL1139" s="275">
        <v>0</v>
      </c>
    </row>
    <row r="1140" spans="1:38" s="38" customFormat="1" ht="12" hidden="1" customHeight="1" x14ac:dyDescent="0.2">
      <c r="A1140" s="249">
        <v>577</v>
      </c>
      <c r="B1140" s="291" t="s">
        <v>1361</v>
      </c>
      <c r="C1140" s="254">
        <v>44.732959557780276</v>
      </c>
      <c r="D1140" s="284">
        <v>1975</v>
      </c>
      <c r="E1140" s="277">
        <v>2025</v>
      </c>
      <c r="F1140" s="254">
        <v>405066.13</v>
      </c>
      <c r="G1140" s="256">
        <v>4346084.5999999996</v>
      </c>
      <c r="H1140" s="258">
        <v>0</v>
      </c>
      <c r="I1140" s="279">
        <v>0</v>
      </c>
      <c r="J1140" s="279">
        <v>0</v>
      </c>
      <c r="K1140" s="279">
        <v>0</v>
      </c>
      <c r="L1140" s="279">
        <v>0</v>
      </c>
      <c r="M1140" s="279">
        <v>0</v>
      </c>
      <c r="N1140" s="258"/>
      <c r="O1140" s="258">
        <v>0</v>
      </c>
      <c r="P1140" s="258"/>
      <c r="Q1140" s="258">
        <v>0</v>
      </c>
      <c r="R1140" s="258"/>
      <c r="S1140" s="258">
        <v>0</v>
      </c>
      <c r="T1140" s="257">
        <v>0</v>
      </c>
      <c r="U1140" s="258">
        <v>0</v>
      </c>
      <c r="V1140" s="280" t="s">
        <v>235</v>
      </c>
      <c r="W1140" s="275">
        <v>572</v>
      </c>
      <c r="X1140" s="258">
        <v>4150510.79</v>
      </c>
      <c r="Y1140" s="275">
        <v>0</v>
      </c>
      <c r="Z1140" s="275">
        <v>0</v>
      </c>
      <c r="AA1140" s="275">
        <v>0</v>
      </c>
      <c r="AB1140" s="275">
        <v>0</v>
      </c>
      <c r="AC1140" s="275">
        <v>0</v>
      </c>
      <c r="AD1140" s="275">
        <v>0</v>
      </c>
      <c r="AE1140" s="275">
        <v>0</v>
      </c>
      <c r="AF1140" s="275">
        <v>0</v>
      </c>
      <c r="AG1140" s="275">
        <v>0</v>
      </c>
      <c r="AH1140" s="275">
        <v>0</v>
      </c>
      <c r="AI1140" s="275">
        <v>0</v>
      </c>
      <c r="AJ1140" s="275">
        <v>130382.54</v>
      </c>
      <c r="AK1140" s="275">
        <v>65191.27</v>
      </c>
      <c r="AL1140" s="275">
        <v>0</v>
      </c>
    </row>
    <row r="1141" spans="1:38" s="38" customFormat="1" ht="12" hidden="1" customHeight="1" x14ac:dyDescent="0.2">
      <c r="A1141" s="249">
        <v>578</v>
      </c>
      <c r="B1141" s="291" t="s">
        <v>1281</v>
      </c>
      <c r="C1141" s="254">
        <v>26.764020520046323</v>
      </c>
      <c r="D1141" s="284">
        <v>1994</v>
      </c>
      <c r="E1141" s="277">
        <v>2025</v>
      </c>
      <c r="F1141" s="254">
        <v>1443808.75</v>
      </c>
      <c r="G1141" s="256">
        <v>8053933.0099999998</v>
      </c>
      <c r="H1141" s="258">
        <v>0</v>
      </c>
      <c r="I1141" s="279">
        <v>0</v>
      </c>
      <c r="J1141" s="279">
        <v>0</v>
      </c>
      <c r="K1141" s="279">
        <v>0</v>
      </c>
      <c r="L1141" s="279">
        <v>0</v>
      </c>
      <c r="M1141" s="279">
        <v>0</v>
      </c>
      <c r="N1141" s="258"/>
      <c r="O1141" s="258">
        <v>0</v>
      </c>
      <c r="P1141" s="258"/>
      <c r="Q1141" s="258">
        <v>0</v>
      </c>
      <c r="R1141" s="258"/>
      <c r="S1141" s="258">
        <v>0</v>
      </c>
      <c r="T1141" s="257">
        <v>0</v>
      </c>
      <c r="U1141" s="258">
        <v>0</v>
      </c>
      <c r="V1141" s="280" t="s">
        <v>235</v>
      </c>
      <c r="W1141" s="275">
        <v>1060</v>
      </c>
      <c r="X1141" s="258">
        <v>7691506.0199999996</v>
      </c>
      <c r="Y1141" s="275">
        <v>0</v>
      </c>
      <c r="Z1141" s="275">
        <v>0</v>
      </c>
      <c r="AA1141" s="275">
        <v>0</v>
      </c>
      <c r="AB1141" s="275">
        <v>0</v>
      </c>
      <c r="AC1141" s="275">
        <v>0</v>
      </c>
      <c r="AD1141" s="275">
        <v>0</v>
      </c>
      <c r="AE1141" s="275">
        <v>0</v>
      </c>
      <c r="AF1141" s="275">
        <v>0</v>
      </c>
      <c r="AG1141" s="275">
        <v>0</v>
      </c>
      <c r="AH1141" s="275">
        <v>0</v>
      </c>
      <c r="AI1141" s="275">
        <v>0</v>
      </c>
      <c r="AJ1141" s="275">
        <v>241617.99</v>
      </c>
      <c r="AK1141" s="275">
        <v>120809</v>
      </c>
      <c r="AL1141" s="275">
        <v>0</v>
      </c>
    </row>
    <row r="1142" spans="1:38" s="38" customFormat="1" ht="12" hidden="1" customHeight="1" x14ac:dyDescent="0.2">
      <c r="A1142" s="249">
        <v>579</v>
      </c>
      <c r="B1142" s="291" t="s">
        <v>1295</v>
      </c>
      <c r="C1142" s="254">
        <v>24.118340173317765</v>
      </c>
      <c r="D1142" s="284">
        <v>1982</v>
      </c>
      <c r="E1142" s="277">
        <v>2025</v>
      </c>
      <c r="F1142" s="254">
        <v>1976689.01</v>
      </c>
      <c r="G1142" s="256">
        <v>10404022.960000001</v>
      </c>
      <c r="H1142" s="258">
        <v>0</v>
      </c>
      <c r="I1142" s="279">
        <v>0</v>
      </c>
      <c r="J1142" s="279">
        <v>0</v>
      </c>
      <c r="K1142" s="279">
        <v>0</v>
      </c>
      <c r="L1142" s="279">
        <v>0</v>
      </c>
      <c r="M1142" s="279">
        <v>0</v>
      </c>
      <c r="N1142" s="258"/>
      <c r="O1142" s="258">
        <v>0</v>
      </c>
      <c r="P1142" s="258"/>
      <c r="Q1142" s="258">
        <v>0</v>
      </c>
      <c r="R1142" s="258"/>
      <c r="S1142" s="258">
        <v>0</v>
      </c>
      <c r="T1142" s="257">
        <v>0</v>
      </c>
      <c r="U1142" s="258">
        <v>0</v>
      </c>
      <c r="V1142" s="280" t="s">
        <v>234</v>
      </c>
      <c r="W1142" s="275">
        <v>1177.2</v>
      </c>
      <c r="X1142" s="258">
        <v>9935841.9299999997</v>
      </c>
      <c r="Y1142" s="275">
        <v>0</v>
      </c>
      <c r="Z1142" s="275">
        <v>0</v>
      </c>
      <c r="AA1142" s="275">
        <v>0</v>
      </c>
      <c r="AB1142" s="275">
        <v>0</v>
      </c>
      <c r="AC1142" s="275">
        <v>0</v>
      </c>
      <c r="AD1142" s="275">
        <v>0</v>
      </c>
      <c r="AE1142" s="275">
        <v>0</v>
      </c>
      <c r="AF1142" s="275">
        <v>0</v>
      </c>
      <c r="AG1142" s="275">
        <v>0</v>
      </c>
      <c r="AH1142" s="275">
        <v>0</v>
      </c>
      <c r="AI1142" s="275">
        <v>0</v>
      </c>
      <c r="AJ1142" s="275">
        <v>312120.69</v>
      </c>
      <c r="AK1142" s="275">
        <v>156060.34</v>
      </c>
      <c r="AL1142" s="275">
        <v>0</v>
      </c>
    </row>
    <row r="1143" spans="1:38" s="38" customFormat="1" ht="12" hidden="1" customHeight="1" x14ac:dyDescent="0.2">
      <c r="A1143" s="249">
        <v>580</v>
      </c>
      <c r="B1143" s="291" t="s">
        <v>1300</v>
      </c>
      <c r="C1143" s="254">
        <v>45.661370109020311</v>
      </c>
      <c r="D1143" s="284">
        <v>1989</v>
      </c>
      <c r="E1143" s="277">
        <v>2025</v>
      </c>
      <c r="F1143" s="254">
        <v>0</v>
      </c>
      <c r="G1143" s="256">
        <v>12229941.369999999</v>
      </c>
      <c r="H1143" s="258">
        <v>0</v>
      </c>
      <c r="I1143" s="279">
        <v>0</v>
      </c>
      <c r="J1143" s="279">
        <v>0</v>
      </c>
      <c r="K1143" s="279">
        <v>0</v>
      </c>
      <c r="L1143" s="279">
        <v>0</v>
      </c>
      <c r="M1143" s="279">
        <v>0</v>
      </c>
      <c r="N1143" s="258"/>
      <c r="O1143" s="258">
        <v>0</v>
      </c>
      <c r="P1143" s="258"/>
      <c r="Q1143" s="258">
        <v>0</v>
      </c>
      <c r="R1143" s="258"/>
      <c r="S1143" s="258">
        <v>0</v>
      </c>
      <c r="T1143" s="257">
        <v>0</v>
      </c>
      <c r="U1143" s="258">
        <v>0</v>
      </c>
      <c r="V1143" s="280" t="s">
        <v>234</v>
      </c>
      <c r="W1143" s="275">
        <v>1383.8</v>
      </c>
      <c r="X1143" s="258">
        <v>11679594.01</v>
      </c>
      <c r="Y1143" s="275">
        <v>0</v>
      </c>
      <c r="Z1143" s="275">
        <v>0</v>
      </c>
      <c r="AA1143" s="275">
        <v>0</v>
      </c>
      <c r="AB1143" s="275">
        <v>0</v>
      </c>
      <c r="AC1143" s="275">
        <v>0</v>
      </c>
      <c r="AD1143" s="275">
        <v>0</v>
      </c>
      <c r="AE1143" s="275">
        <v>0</v>
      </c>
      <c r="AF1143" s="275">
        <v>0</v>
      </c>
      <c r="AG1143" s="275">
        <v>0</v>
      </c>
      <c r="AH1143" s="275">
        <v>0</v>
      </c>
      <c r="AI1143" s="275">
        <v>0</v>
      </c>
      <c r="AJ1143" s="275">
        <v>366898.24</v>
      </c>
      <c r="AK1143" s="275">
        <v>183449.12</v>
      </c>
      <c r="AL1143" s="275">
        <v>0</v>
      </c>
    </row>
    <row r="1144" spans="1:38" s="38" customFormat="1" ht="12" hidden="1" customHeight="1" x14ac:dyDescent="0.2">
      <c r="A1144" s="249">
        <v>581</v>
      </c>
      <c r="B1144" s="291" t="s">
        <v>1304</v>
      </c>
      <c r="C1144" s="254">
        <v>30.724405076521094</v>
      </c>
      <c r="D1144" s="284">
        <v>1985</v>
      </c>
      <c r="E1144" s="277">
        <v>2025</v>
      </c>
      <c r="F1144" s="254">
        <v>0</v>
      </c>
      <c r="G1144" s="256">
        <v>24693204.359999999</v>
      </c>
      <c r="H1144" s="258">
        <v>0</v>
      </c>
      <c r="I1144" s="279">
        <v>0</v>
      </c>
      <c r="J1144" s="279">
        <v>0</v>
      </c>
      <c r="K1144" s="279">
        <v>0</v>
      </c>
      <c r="L1144" s="279">
        <v>0</v>
      </c>
      <c r="M1144" s="279">
        <v>0</v>
      </c>
      <c r="N1144" s="258"/>
      <c r="O1144" s="258">
        <v>0</v>
      </c>
      <c r="P1144" s="258"/>
      <c r="Q1144" s="258">
        <v>0</v>
      </c>
      <c r="R1144" s="258"/>
      <c r="S1144" s="258">
        <v>0</v>
      </c>
      <c r="T1144" s="257">
        <v>0</v>
      </c>
      <c r="U1144" s="258">
        <v>0</v>
      </c>
      <c r="V1144" s="280" t="s">
        <v>234</v>
      </c>
      <c r="W1144" s="275">
        <v>2794</v>
      </c>
      <c r="X1144" s="258">
        <v>23582010.16</v>
      </c>
      <c r="Y1144" s="275">
        <v>0</v>
      </c>
      <c r="Z1144" s="275">
        <v>0</v>
      </c>
      <c r="AA1144" s="275">
        <v>0</v>
      </c>
      <c r="AB1144" s="275">
        <v>0</v>
      </c>
      <c r="AC1144" s="275">
        <v>0</v>
      </c>
      <c r="AD1144" s="275">
        <v>0</v>
      </c>
      <c r="AE1144" s="275">
        <v>0</v>
      </c>
      <c r="AF1144" s="275">
        <v>0</v>
      </c>
      <c r="AG1144" s="275">
        <v>0</v>
      </c>
      <c r="AH1144" s="275">
        <v>0</v>
      </c>
      <c r="AI1144" s="275">
        <v>0</v>
      </c>
      <c r="AJ1144" s="275">
        <v>740796.13</v>
      </c>
      <c r="AK1144" s="275">
        <v>370398.07</v>
      </c>
      <c r="AL1144" s="275">
        <v>0</v>
      </c>
    </row>
    <row r="1145" spans="1:38" s="38" customFormat="1" ht="12" hidden="1" customHeight="1" x14ac:dyDescent="0.2">
      <c r="A1145" s="249">
        <v>582</v>
      </c>
      <c r="B1145" s="291" t="s">
        <v>1305</v>
      </c>
      <c r="C1145" s="254">
        <v>25.74741871897147</v>
      </c>
      <c r="D1145" s="284">
        <v>1977</v>
      </c>
      <c r="E1145" s="277">
        <v>2025</v>
      </c>
      <c r="F1145" s="254">
        <v>2261017.34</v>
      </c>
      <c r="G1145" s="256">
        <v>12815013.01</v>
      </c>
      <c r="H1145" s="258">
        <v>0</v>
      </c>
      <c r="I1145" s="279">
        <v>0</v>
      </c>
      <c r="J1145" s="279">
        <v>0</v>
      </c>
      <c r="K1145" s="279">
        <v>0</v>
      </c>
      <c r="L1145" s="279">
        <v>0</v>
      </c>
      <c r="M1145" s="279">
        <v>0</v>
      </c>
      <c r="N1145" s="258"/>
      <c r="O1145" s="258">
        <v>0</v>
      </c>
      <c r="P1145" s="258"/>
      <c r="Q1145" s="258">
        <v>0</v>
      </c>
      <c r="R1145" s="258"/>
      <c r="S1145" s="258">
        <v>0</v>
      </c>
      <c r="T1145" s="257">
        <v>0</v>
      </c>
      <c r="U1145" s="258">
        <v>0</v>
      </c>
      <c r="V1145" s="280" t="s">
        <v>234</v>
      </c>
      <c r="W1145" s="275">
        <v>1450</v>
      </c>
      <c r="X1145" s="258">
        <v>12238337.42</v>
      </c>
      <c r="Y1145" s="275">
        <v>0</v>
      </c>
      <c r="Z1145" s="275">
        <v>0</v>
      </c>
      <c r="AA1145" s="275">
        <v>0</v>
      </c>
      <c r="AB1145" s="275">
        <v>0</v>
      </c>
      <c r="AC1145" s="275">
        <v>0</v>
      </c>
      <c r="AD1145" s="275">
        <v>0</v>
      </c>
      <c r="AE1145" s="275">
        <v>0</v>
      </c>
      <c r="AF1145" s="275">
        <v>0</v>
      </c>
      <c r="AG1145" s="275">
        <v>0</v>
      </c>
      <c r="AH1145" s="275">
        <v>0</v>
      </c>
      <c r="AI1145" s="275">
        <v>0</v>
      </c>
      <c r="AJ1145" s="275">
        <v>384450.39</v>
      </c>
      <c r="AK1145" s="275">
        <v>192225.2</v>
      </c>
      <c r="AL1145" s="275">
        <v>0</v>
      </c>
    </row>
    <row r="1146" spans="1:38" s="38" customFormat="1" ht="12" hidden="1" customHeight="1" x14ac:dyDescent="0.2">
      <c r="A1146" s="249">
        <v>583</v>
      </c>
      <c r="B1146" s="291" t="s">
        <v>1309</v>
      </c>
      <c r="C1146" s="254">
        <v>23.710716270790158</v>
      </c>
      <c r="D1146" s="284">
        <v>1988</v>
      </c>
      <c r="E1146" s="277">
        <v>2025</v>
      </c>
      <c r="F1146" s="254">
        <v>2092933.1200000001</v>
      </c>
      <c r="G1146" s="256">
        <v>11017172.51</v>
      </c>
      <c r="H1146" s="258">
        <v>0</v>
      </c>
      <c r="I1146" s="279">
        <v>0</v>
      </c>
      <c r="J1146" s="279">
        <v>0</v>
      </c>
      <c r="K1146" s="279">
        <v>0</v>
      </c>
      <c r="L1146" s="279">
        <v>0</v>
      </c>
      <c r="M1146" s="279">
        <v>0</v>
      </c>
      <c r="N1146" s="258"/>
      <c r="O1146" s="258">
        <v>0</v>
      </c>
      <c r="P1146" s="258"/>
      <c r="Q1146" s="258">
        <v>0</v>
      </c>
      <c r="R1146" s="258"/>
      <c r="S1146" s="258">
        <v>0</v>
      </c>
      <c r="T1146" s="257">
        <v>0</v>
      </c>
      <c r="U1146" s="258">
        <v>0</v>
      </c>
      <c r="V1146" s="280" t="s">
        <v>235</v>
      </c>
      <c r="W1146" s="275">
        <v>1450</v>
      </c>
      <c r="X1146" s="258">
        <v>10521399.74</v>
      </c>
      <c r="Y1146" s="275">
        <v>0</v>
      </c>
      <c r="Z1146" s="275">
        <v>0</v>
      </c>
      <c r="AA1146" s="275">
        <v>0</v>
      </c>
      <c r="AB1146" s="275">
        <v>0</v>
      </c>
      <c r="AC1146" s="275">
        <v>0</v>
      </c>
      <c r="AD1146" s="275">
        <v>0</v>
      </c>
      <c r="AE1146" s="275">
        <v>0</v>
      </c>
      <c r="AF1146" s="275">
        <v>0</v>
      </c>
      <c r="AG1146" s="275">
        <v>0</v>
      </c>
      <c r="AH1146" s="275">
        <v>0</v>
      </c>
      <c r="AI1146" s="275">
        <v>0</v>
      </c>
      <c r="AJ1146" s="275">
        <v>330515.18</v>
      </c>
      <c r="AK1146" s="275">
        <v>165257.59</v>
      </c>
      <c r="AL1146" s="275">
        <v>0</v>
      </c>
    </row>
    <row r="1147" spans="1:38" s="38" customFormat="1" ht="12" hidden="1" customHeight="1" x14ac:dyDescent="0.2">
      <c r="A1147" s="249">
        <v>584</v>
      </c>
      <c r="B1147" s="291" t="s">
        <v>1319</v>
      </c>
      <c r="C1147" s="254">
        <v>23.782846906505359</v>
      </c>
      <c r="D1147" s="284">
        <v>1987</v>
      </c>
      <c r="E1147" s="277">
        <v>2025</v>
      </c>
      <c r="F1147" s="254">
        <v>1288787.19</v>
      </c>
      <c r="G1147" s="256">
        <v>6891431.3499999996</v>
      </c>
      <c r="H1147" s="258">
        <v>0</v>
      </c>
      <c r="I1147" s="279">
        <v>0</v>
      </c>
      <c r="J1147" s="279">
        <v>0</v>
      </c>
      <c r="K1147" s="279">
        <v>0</v>
      </c>
      <c r="L1147" s="279">
        <v>0</v>
      </c>
      <c r="M1147" s="279">
        <v>0</v>
      </c>
      <c r="N1147" s="258"/>
      <c r="O1147" s="258">
        <v>0</v>
      </c>
      <c r="P1147" s="258"/>
      <c r="Q1147" s="258">
        <v>0</v>
      </c>
      <c r="R1147" s="258"/>
      <c r="S1147" s="258">
        <v>0</v>
      </c>
      <c r="T1147" s="257">
        <v>0</v>
      </c>
      <c r="U1147" s="258">
        <v>0</v>
      </c>
      <c r="V1147" s="280" t="s">
        <v>235</v>
      </c>
      <c r="W1147" s="275">
        <v>907</v>
      </c>
      <c r="X1147" s="258">
        <v>6581316.9400000004</v>
      </c>
      <c r="Y1147" s="275">
        <v>0</v>
      </c>
      <c r="Z1147" s="275">
        <v>0</v>
      </c>
      <c r="AA1147" s="275">
        <v>0</v>
      </c>
      <c r="AB1147" s="275">
        <v>0</v>
      </c>
      <c r="AC1147" s="275">
        <v>0</v>
      </c>
      <c r="AD1147" s="275">
        <v>0</v>
      </c>
      <c r="AE1147" s="275">
        <v>0</v>
      </c>
      <c r="AF1147" s="275">
        <v>0</v>
      </c>
      <c r="AG1147" s="275">
        <v>0</v>
      </c>
      <c r="AH1147" s="275">
        <v>0</v>
      </c>
      <c r="AI1147" s="275">
        <v>0</v>
      </c>
      <c r="AJ1147" s="275">
        <v>206742.94</v>
      </c>
      <c r="AK1147" s="275">
        <v>103371.47</v>
      </c>
      <c r="AL1147" s="275">
        <v>0</v>
      </c>
    </row>
    <row r="1148" spans="1:38" s="38" customFormat="1" ht="12" hidden="1" customHeight="1" x14ac:dyDescent="0.2">
      <c r="A1148" s="249">
        <v>585</v>
      </c>
      <c r="B1148" s="291" t="s">
        <v>1322</v>
      </c>
      <c r="C1148" s="254">
        <v>2.5551792386641607</v>
      </c>
      <c r="D1148" s="284">
        <v>1977</v>
      </c>
      <c r="E1148" s="277">
        <v>2025</v>
      </c>
      <c r="F1148" s="254">
        <v>1901996.49</v>
      </c>
      <c r="G1148" s="256">
        <v>2782179.9</v>
      </c>
      <c r="H1148" s="258">
        <v>0</v>
      </c>
      <c r="I1148" s="279">
        <v>0</v>
      </c>
      <c r="J1148" s="279">
        <v>0</v>
      </c>
      <c r="K1148" s="279">
        <v>0</v>
      </c>
      <c r="L1148" s="279">
        <v>0</v>
      </c>
      <c r="M1148" s="279">
        <v>0</v>
      </c>
      <c r="N1148" s="258"/>
      <c r="O1148" s="258">
        <v>0</v>
      </c>
      <c r="P1148" s="258"/>
      <c r="Q1148" s="258">
        <v>0</v>
      </c>
      <c r="R1148" s="258"/>
      <c r="S1148" s="258">
        <v>0</v>
      </c>
      <c r="T1148" s="249">
        <v>1</v>
      </c>
      <c r="U1148" s="258">
        <v>2656981.7999999998</v>
      </c>
      <c r="V1148" s="292"/>
      <c r="W1148" s="275">
        <v>0</v>
      </c>
      <c r="X1148" s="258">
        <v>0</v>
      </c>
      <c r="Y1148" s="275">
        <v>0</v>
      </c>
      <c r="Z1148" s="275">
        <v>0</v>
      </c>
      <c r="AA1148" s="275">
        <v>0</v>
      </c>
      <c r="AB1148" s="275">
        <v>0</v>
      </c>
      <c r="AC1148" s="275">
        <v>0</v>
      </c>
      <c r="AD1148" s="275">
        <v>0</v>
      </c>
      <c r="AE1148" s="275">
        <v>0</v>
      </c>
      <c r="AF1148" s="275">
        <v>0</v>
      </c>
      <c r="AG1148" s="275">
        <v>0</v>
      </c>
      <c r="AH1148" s="275">
        <v>0</v>
      </c>
      <c r="AI1148" s="275">
        <v>0</v>
      </c>
      <c r="AJ1148" s="275">
        <v>83465.399999999994</v>
      </c>
      <c r="AK1148" s="275">
        <v>41732.699999999997</v>
      </c>
      <c r="AL1148" s="275">
        <v>0</v>
      </c>
    </row>
    <row r="1149" spans="1:38" s="38" customFormat="1" ht="12" hidden="1" customHeight="1" x14ac:dyDescent="0.2">
      <c r="A1149" s="249">
        <v>586</v>
      </c>
      <c r="B1149" s="291" t="s">
        <v>1323</v>
      </c>
      <c r="C1149" s="254">
        <v>39.909079235185985</v>
      </c>
      <c r="D1149" s="284">
        <v>1979</v>
      </c>
      <c r="E1149" s="277">
        <v>2025</v>
      </c>
      <c r="F1149" s="254">
        <v>0</v>
      </c>
      <c r="G1149" s="256">
        <v>26071923.010000002</v>
      </c>
      <c r="H1149" s="258">
        <v>0</v>
      </c>
      <c r="I1149" s="279">
        <v>0</v>
      </c>
      <c r="J1149" s="279">
        <v>0</v>
      </c>
      <c r="K1149" s="279">
        <v>0</v>
      </c>
      <c r="L1149" s="279">
        <v>0</v>
      </c>
      <c r="M1149" s="279">
        <v>0</v>
      </c>
      <c r="N1149" s="258"/>
      <c r="O1149" s="258">
        <v>0</v>
      </c>
      <c r="P1149" s="258"/>
      <c r="Q1149" s="258">
        <v>0</v>
      </c>
      <c r="R1149" s="258"/>
      <c r="S1149" s="258">
        <v>0</v>
      </c>
      <c r="T1149" s="257">
        <v>0</v>
      </c>
      <c r="U1149" s="258">
        <v>0</v>
      </c>
      <c r="V1149" s="280" t="s">
        <v>234</v>
      </c>
      <c r="W1149" s="275">
        <v>2950</v>
      </c>
      <c r="X1149" s="258">
        <v>24898686.469999999</v>
      </c>
      <c r="Y1149" s="275">
        <v>0</v>
      </c>
      <c r="Z1149" s="275">
        <v>0</v>
      </c>
      <c r="AA1149" s="275">
        <v>0</v>
      </c>
      <c r="AB1149" s="275">
        <v>0</v>
      </c>
      <c r="AC1149" s="275">
        <v>0</v>
      </c>
      <c r="AD1149" s="275">
        <v>0</v>
      </c>
      <c r="AE1149" s="275">
        <v>0</v>
      </c>
      <c r="AF1149" s="275">
        <v>0</v>
      </c>
      <c r="AG1149" s="275">
        <v>0</v>
      </c>
      <c r="AH1149" s="275">
        <v>0</v>
      </c>
      <c r="AI1149" s="275">
        <v>0</v>
      </c>
      <c r="AJ1149" s="275">
        <v>782157.69</v>
      </c>
      <c r="AK1149" s="275">
        <v>391078.85</v>
      </c>
      <c r="AL1149" s="275">
        <v>0</v>
      </c>
    </row>
    <row r="1150" spans="1:38" s="38" customFormat="1" ht="12" hidden="1" customHeight="1" x14ac:dyDescent="0.2">
      <c r="A1150" s="249">
        <v>587</v>
      </c>
      <c r="B1150" s="291" t="s">
        <v>1345</v>
      </c>
      <c r="C1150" s="254">
        <v>21.792880978311789</v>
      </c>
      <c r="D1150" s="284">
        <v>1972</v>
      </c>
      <c r="E1150" s="277">
        <v>2025</v>
      </c>
      <c r="F1150" s="254">
        <v>1924465.63</v>
      </c>
      <c r="G1150" s="256">
        <v>9368216.4000000004</v>
      </c>
      <c r="H1150" s="258">
        <v>0</v>
      </c>
      <c r="I1150" s="279">
        <v>0</v>
      </c>
      <c r="J1150" s="279">
        <v>0</v>
      </c>
      <c r="K1150" s="279">
        <v>0</v>
      </c>
      <c r="L1150" s="279">
        <v>0</v>
      </c>
      <c r="M1150" s="279">
        <v>0</v>
      </c>
      <c r="N1150" s="258"/>
      <c r="O1150" s="258">
        <v>0</v>
      </c>
      <c r="P1150" s="258"/>
      <c r="Q1150" s="258">
        <v>0</v>
      </c>
      <c r="R1150" s="258"/>
      <c r="S1150" s="258">
        <v>0</v>
      </c>
      <c r="T1150" s="257">
        <v>0</v>
      </c>
      <c r="U1150" s="258">
        <v>0</v>
      </c>
      <c r="V1150" s="280" t="s">
        <v>234</v>
      </c>
      <c r="W1150" s="275">
        <v>1060</v>
      </c>
      <c r="X1150" s="258">
        <v>8946646.6600000001</v>
      </c>
      <c r="Y1150" s="275">
        <v>0</v>
      </c>
      <c r="Z1150" s="275">
        <v>0</v>
      </c>
      <c r="AA1150" s="275">
        <v>0</v>
      </c>
      <c r="AB1150" s="275">
        <v>0</v>
      </c>
      <c r="AC1150" s="275">
        <v>0</v>
      </c>
      <c r="AD1150" s="275">
        <v>0</v>
      </c>
      <c r="AE1150" s="275">
        <v>0</v>
      </c>
      <c r="AF1150" s="275">
        <v>0</v>
      </c>
      <c r="AG1150" s="275">
        <v>0</v>
      </c>
      <c r="AH1150" s="275">
        <v>0</v>
      </c>
      <c r="AI1150" s="275">
        <v>0</v>
      </c>
      <c r="AJ1150" s="275">
        <v>281046.49</v>
      </c>
      <c r="AK1150" s="275">
        <v>140523.25</v>
      </c>
      <c r="AL1150" s="275">
        <v>0</v>
      </c>
    </row>
    <row r="1151" spans="1:38" s="38" customFormat="1" ht="12" hidden="1" customHeight="1" x14ac:dyDescent="0.2">
      <c r="A1151" s="249">
        <v>588</v>
      </c>
      <c r="B1151" s="291" t="s">
        <v>1346</v>
      </c>
      <c r="C1151" s="254">
        <v>21.72856469155138</v>
      </c>
      <c r="D1151" s="284">
        <v>1972</v>
      </c>
      <c r="E1151" s="277">
        <v>2025</v>
      </c>
      <c r="F1151" s="254">
        <v>1876424.58</v>
      </c>
      <c r="G1151" s="256">
        <v>9368216.4000000004</v>
      </c>
      <c r="H1151" s="258">
        <v>0</v>
      </c>
      <c r="I1151" s="279">
        <v>0</v>
      </c>
      <c r="J1151" s="279">
        <v>0</v>
      </c>
      <c r="K1151" s="279">
        <v>0</v>
      </c>
      <c r="L1151" s="279">
        <v>0</v>
      </c>
      <c r="M1151" s="279">
        <v>0</v>
      </c>
      <c r="N1151" s="258"/>
      <c r="O1151" s="258">
        <v>0</v>
      </c>
      <c r="P1151" s="258"/>
      <c r="Q1151" s="258">
        <v>0</v>
      </c>
      <c r="R1151" s="258"/>
      <c r="S1151" s="258">
        <v>0</v>
      </c>
      <c r="T1151" s="257">
        <v>0</v>
      </c>
      <c r="U1151" s="258">
        <v>0</v>
      </c>
      <c r="V1151" s="280" t="s">
        <v>234</v>
      </c>
      <c r="W1151" s="275">
        <v>1060</v>
      </c>
      <c r="X1151" s="258">
        <v>8946646.6600000001</v>
      </c>
      <c r="Y1151" s="275">
        <v>0</v>
      </c>
      <c r="Z1151" s="275">
        <v>0</v>
      </c>
      <c r="AA1151" s="275">
        <v>0</v>
      </c>
      <c r="AB1151" s="275">
        <v>0</v>
      </c>
      <c r="AC1151" s="275">
        <v>0</v>
      </c>
      <c r="AD1151" s="275">
        <v>0</v>
      </c>
      <c r="AE1151" s="275">
        <v>0</v>
      </c>
      <c r="AF1151" s="275">
        <v>0</v>
      </c>
      <c r="AG1151" s="275">
        <v>0</v>
      </c>
      <c r="AH1151" s="275">
        <v>0</v>
      </c>
      <c r="AI1151" s="275">
        <v>0</v>
      </c>
      <c r="AJ1151" s="275">
        <v>281046.49</v>
      </c>
      <c r="AK1151" s="275">
        <v>140523.25</v>
      </c>
      <c r="AL1151" s="275">
        <v>0</v>
      </c>
    </row>
    <row r="1152" spans="1:38" s="38" customFormat="1" ht="12" hidden="1" customHeight="1" x14ac:dyDescent="0.2">
      <c r="A1152" s="249">
        <v>589</v>
      </c>
      <c r="B1152" s="291" t="s">
        <v>1348</v>
      </c>
      <c r="C1152" s="254">
        <v>19.212238943198255</v>
      </c>
      <c r="D1152" s="284">
        <v>1981</v>
      </c>
      <c r="E1152" s="277">
        <v>2025</v>
      </c>
      <c r="F1152" s="254">
        <v>2491664.63</v>
      </c>
      <c r="G1152" s="256">
        <v>11017172.51</v>
      </c>
      <c r="H1152" s="258">
        <v>0</v>
      </c>
      <c r="I1152" s="279">
        <v>0</v>
      </c>
      <c r="J1152" s="279">
        <v>0</v>
      </c>
      <c r="K1152" s="279">
        <v>0</v>
      </c>
      <c r="L1152" s="279">
        <v>0</v>
      </c>
      <c r="M1152" s="279">
        <v>0</v>
      </c>
      <c r="N1152" s="258"/>
      <c r="O1152" s="258">
        <v>0</v>
      </c>
      <c r="P1152" s="258"/>
      <c r="Q1152" s="258">
        <v>0</v>
      </c>
      <c r="R1152" s="258"/>
      <c r="S1152" s="258">
        <v>0</v>
      </c>
      <c r="T1152" s="257">
        <v>0</v>
      </c>
      <c r="U1152" s="258">
        <v>0</v>
      </c>
      <c r="V1152" s="280" t="s">
        <v>235</v>
      </c>
      <c r="W1152" s="275">
        <v>1450</v>
      </c>
      <c r="X1152" s="258">
        <v>10521399.74</v>
      </c>
      <c r="Y1152" s="275">
        <v>0</v>
      </c>
      <c r="Z1152" s="275">
        <v>0</v>
      </c>
      <c r="AA1152" s="275">
        <v>0</v>
      </c>
      <c r="AB1152" s="275">
        <v>0</v>
      </c>
      <c r="AC1152" s="275">
        <v>0</v>
      </c>
      <c r="AD1152" s="275">
        <v>0</v>
      </c>
      <c r="AE1152" s="275">
        <v>0</v>
      </c>
      <c r="AF1152" s="275">
        <v>0</v>
      </c>
      <c r="AG1152" s="275">
        <v>0</v>
      </c>
      <c r="AH1152" s="275">
        <v>0</v>
      </c>
      <c r="AI1152" s="275">
        <v>0</v>
      </c>
      <c r="AJ1152" s="275">
        <v>330515.18</v>
      </c>
      <c r="AK1152" s="275">
        <v>165257.59</v>
      </c>
      <c r="AL1152" s="275">
        <v>0</v>
      </c>
    </row>
    <row r="1153" spans="1:38" s="38" customFormat="1" ht="30" hidden="1" customHeight="1" x14ac:dyDescent="0.2">
      <c r="A1153" s="391" t="s">
        <v>178</v>
      </c>
      <c r="B1153" s="391"/>
      <c r="C1153" s="254"/>
      <c r="D1153" s="263">
        <v>0</v>
      </c>
      <c r="E1153" s="277"/>
      <c r="F1153" s="254">
        <v>0</v>
      </c>
      <c r="G1153" s="256">
        <v>481868695.54999983</v>
      </c>
      <c r="H1153" s="256">
        <v>50591777.439999998</v>
      </c>
      <c r="I1153" s="256">
        <v>9846809.7199999988</v>
      </c>
      <c r="J1153" s="256">
        <v>5079</v>
      </c>
      <c r="K1153" s="256">
        <v>27917269.75</v>
      </c>
      <c r="L1153" s="256">
        <v>1132</v>
      </c>
      <c r="M1153" s="256">
        <v>5935484.25</v>
      </c>
      <c r="N1153" s="256">
        <v>1046</v>
      </c>
      <c r="O1153" s="256">
        <v>2456898.31</v>
      </c>
      <c r="P1153" s="256">
        <v>718</v>
      </c>
      <c r="Q1153" s="256">
        <v>1977008.84</v>
      </c>
      <c r="R1153" s="256">
        <v>940</v>
      </c>
      <c r="S1153" s="256">
        <v>2458306.5699999998</v>
      </c>
      <c r="T1153" s="278">
        <v>1</v>
      </c>
      <c r="U1153" s="256">
        <v>2656981.7999999998</v>
      </c>
      <c r="V1153" s="256" t="s">
        <v>202</v>
      </c>
      <c r="W1153" s="256">
        <v>52025.3</v>
      </c>
      <c r="X1153" s="256">
        <v>404859480.97000003</v>
      </c>
      <c r="Y1153" s="256">
        <v>0</v>
      </c>
      <c r="Z1153" s="256">
        <v>0</v>
      </c>
      <c r="AA1153" s="256">
        <v>0</v>
      </c>
      <c r="AB1153" s="256">
        <v>0</v>
      </c>
      <c r="AC1153" s="256">
        <v>0</v>
      </c>
      <c r="AD1153" s="256">
        <v>0</v>
      </c>
      <c r="AE1153" s="256">
        <v>0</v>
      </c>
      <c r="AF1153" s="256">
        <v>0</v>
      </c>
      <c r="AG1153" s="256">
        <v>0</v>
      </c>
      <c r="AH1153" s="256">
        <v>0</v>
      </c>
      <c r="AI1153" s="256">
        <v>2076363.96</v>
      </c>
      <c r="AJ1153" s="256">
        <v>14456060.890000001</v>
      </c>
      <c r="AK1153" s="256">
        <v>7228030.4899999984</v>
      </c>
      <c r="AL1153" s="256">
        <v>0</v>
      </c>
    </row>
    <row r="1154" spans="1:38" s="165" customFormat="1" ht="12" hidden="1" customHeight="1" x14ac:dyDescent="0.2">
      <c r="A1154" s="332" t="s">
        <v>138</v>
      </c>
      <c r="B1154" s="333"/>
      <c r="C1154" s="333"/>
      <c r="D1154" s="333"/>
      <c r="E1154" s="333"/>
      <c r="F1154" s="333"/>
      <c r="G1154" s="333"/>
      <c r="H1154" s="333"/>
      <c r="I1154" s="333"/>
      <c r="J1154" s="333"/>
      <c r="K1154" s="333"/>
      <c r="L1154" s="333"/>
      <c r="M1154" s="333"/>
      <c r="N1154" s="333"/>
      <c r="O1154" s="333"/>
      <c r="P1154" s="333"/>
      <c r="Q1154" s="333"/>
      <c r="R1154" s="333"/>
      <c r="S1154" s="333"/>
      <c r="T1154" s="333"/>
      <c r="U1154" s="333"/>
      <c r="V1154" s="333"/>
      <c r="W1154" s="333"/>
      <c r="X1154" s="333"/>
      <c r="Y1154" s="333"/>
      <c r="Z1154" s="333"/>
      <c r="AA1154" s="333"/>
      <c r="AB1154" s="333"/>
      <c r="AC1154" s="333"/>
      <c r="AD1154" s="333"/>
      <c r="AE1154" s="333"/>
      <c r="AF1154" s="333"/>
      <c r="AG1154" s="333"/>
      <c r="AH1154" s="333"/>
      <c r="AI1154" s="333"/>
      <c r="AJ1154" s="333"/>
      <c r="AK1154" s="333"/>
      <c r="AL1154" s="334"/>
    </row>
    <row r="1155" spans="1:38" s="38" customFormat="1" ht="12" hidden="1" customHeight="1" x14ac:dyDescent="0.2">
      <c r="A1155" s="249">
        <v>590</v>
      </c>
      <c r="B1155" s="250" t="s">
        <v>1364</v>
      </c>
      <c r="C1155" s="254">
        <v>68.247671979796976</v>
      </c>
      <c r="D1155" s="284">
        <v>1985</v>
      </c>
      <c r="E1155" s="277">
        <v>2025</v>
      </c>
      <c r="F1155" s="254">
        <v>2063056.8</v>
      </c>
      <c r="G1155" s="256">
        <v>22645451.039999999</v>
      </c>
      <c r="H1155" s="258">
        <v>20459945.510000002</v>
      </c>
      <c r="I1155" s="256">
        <v>4025196.37</v>
      </c>
      <c r="J1155" s="279">
        <v>1580</v>
      </c>
      <c r="K1155" s="279">
        <v>8684639.9299999997</v>
      </c>
      <c r="L1155" s="279">
        <v>374</v>
      </c>
      <c r="M1155" s="279">
        <v>1961016.88</v>
      </c>
      <c r="N1155" s="258">
        <v>466</v>
      </c>
      <c r="O1155" s="258">
        <v>1094564.6399999999</v>
      </c>
      <c r="P1155" s="258">
        <v>1420</v>
      </c>
      <c r="Q1155" s="258">
        <v>3909961.76</v>
      </c>
      <c r="R1155" s="258">
        <v>300</v>
      </c>
      <c r="S1155" s="258">
        <v>784565.93</v>
      </c>
      <c r="T1155" s="257">
        <v>0</v>
      </c>
      <c r="U1155" s="258">
        <v>0</v>
      </c>
      <c r="V1155" s="280"/>
      <c r="W1155" s="275">
        <v>0</v>
      </c>
      <c r="X1155" s="258">
        <v>0</v>
      </c>
      <c r="Y1155" s="275">
        <v>0</v>
      </c>
      <c r="Z1155" s="275">
        <v>0</v>
      </c>
      <c r="AA1155" s="275">
        <v>0</v>
      </c>
      <c r="AB1155" s="275">
        <v>0</v>
      </c>
      <c r="AC1155" s="275">
        <v>0</v>
      </c>
      <c r="AD1155" s="275">
        <v>0</v>
      </c>
      <c r="AE1155" s="275">
        <v>0</v>
      </c>
      <c r="AF1155" s="275">
        <v>0</v>
      </c>
      <c r="AG1155" s="275">
        <v>0</v>
      </c>
      <c r="AH1155" s="275">
        <v>0</v>
      </c>
      <c r="AI1155" s="275">
        <v>1166460.23</v>
      </c>
      <c r="AJ1155" s="275">
        <v>679363.53</v>
      </c>
      <c r="AK1155" s="275">
        <v>339681.77</v>
      </c>
      <c r="AL1155" s="275">
        <v>0</v>
      </c>
    </row>
    <row r="1156" spans="1:38" s="38" customFormat="1" ht="12" hidden="1" customHeight="1" x14ac:dyDescent="0.2">
      <c r="A1156" s="249">
        <v>591</v>
      </c>
      <c r="B1156" s="250" t="s">
        <v>1366</v>
      </c>
      <c r="C1156" s="254">
        <v>84.462067754273676</v>
      </c>
      <c r="D1156" s="284">
        <v>1984</v>
      </c>
      <c r="E1156" s="277">
        <v>2025</v>
      </c>
      <c r="F1156" s="254">
        <v>649512.23</v>
      </c>
      <c r="G1156" s="256">
        <v>8861379.6999999993</v>
      </c>
      <c r="H1156" s="258">
        <v>7552713.8799999999</v>
      </c>
      <c r="I1156" s="256">
        <v>1243091.1399999999</v>
      </c>
      <c r="J1156" s="279">
        <v>558</v>
      </c>
      <c r="K1156" s="279">
        <v>3067107.01</v>
      </c>
      <c r="L1156" s="279">
        <v>175</v>
      </c>
      <c r="M1156" s="256">
        <v>917588.11</v>
      </c>
      <c r="N1156" s="258">
        <v>756</v>
      </c>
      <c r="O1156" s="258">
        <v>1775731.47</v>
      </c>
      <c r="P1156" s="258"/>
      <c r="Q1156" s="258">
        <v>0</v>
      </c>
      <c r="R1156" s="258">
        <v>210</v>
      </c>
      <c r="S1156" s="258">
        <v>549196.15</v>
      </c>
      <c r="T1156" s="257">
        <v>0</v>
      </c>
      <c r="U1156" s="258">
        <v>0</v>
      </c>
      <c r="V1156" s="280"/>
      <c r="W1156" s="275">
        <v>0</v>
      </c>
      <c r="X1156" s="258">
        <v>0</v>
      </c>
      <c r="Y1156" s="275">
        <v>0</v>
      </c>
      <c r="Z1156" s="275">
        <v>0</v>
      </c>
      <c r="AA1156" s="275">
        <v>0</v>
      </c>
      <c r="AB1156" s="275">
        <v>0</v>
      </c>
      <c r="AC1156" s="275">
        <v>0</v>
      </c>
      <c r="AD1156" s="275">
        <v>0</v>
      </c>
      <c r="AE1156" s="275">
        <v>0</v>
      </c>
      <c r="AF1156" s="275">
        <v>0</v>
      </c>
      <c r="AG1156" s="275">
        <v>0</v>
      </c>
      <c r="AH1156" s="275">
        <v>0</v>
      </c>
      <c r="AI1156" s="275">
        <v>909903.73</v>
      </c>
      <c r="AJ1156" s="275">
        <v>265841.39</v>
      </c>
      <c r="AK1156" s="275">
        <v>132920.70000000001</v>
      </c>
      <c r="AL1156" s="275">
        <v>0</v>
      </c>
    </row>
    <row r="1157" spans="1:38" s="38" customFormat="1" ht="12" hidden="1" customHeight="1" x14ac:dyDescent="0.2">
      <c r="A1157" s="249">
        <v>592</v>
      </c>
      <c r="B1157" s="250" t="s">
        <v>1367</v>
      </c>
      <c r="C1157" s="254">
        <v>69.194251317491862</v>
      </c>
      <c r="D1157" s="284">
        <v>2000</v>
      </c>
      <c r="E1157" s="277">
        <v>2025</v>
      </c>
      <c r="F1157" s="254">
        <v>158195.41</v>
      </c>
      <c r="G1157" s="256">
        <v>2350892.04</v>
      </c>
      <c r="H1157" s="258">
        <v>0</v>
      </c>
      <c r="I1157" s="279">
        <v>0</v>
      </c>
      <c r="J1157" s="279">
        <v>0</v>
      </c>
      <c r="K1157" s="279">
        <v>0</v>
      </c>
      <c r="L1157" s="279">
        <v>0</v>
      </c>
      <c r="M1157" s="256">
        <v>0</v>
      </c>
      <c r="N1157" s="258"/>
      <c r="O1157" s="258">
        <v>0</v>
      </c>
      <c r="P1157" s="258"/>
      <c r="Q1157" s="258">
        <v>0</v>
      </c>
      <c r="R1157" s="258"/>
      <c r="S1157" s="258">
        <v>0</v>
      </c>
      <c r="T1157" s="257">
        <v>0</v>
      </c>
      <c r="U1157" s="258">
        <v>0</v>
      </c>
      <c r="V1157" s="280" t="s">
        <v>234</v>
      </c>
      <c r="W1157" s="275">
        <v>266</v>
      </c>
      <c r="X1157" s="258">
        <v>2245101.9</v>
      </c>
      <c r="Y1157" s="275">
        <v>0</v>
      </c>
      <c r="Z1157" s="275">
        <v>0</v>
      </c>
      <c r="AA1157" s="275">
        <v>0</v>
      </c>
      <c r="AB1157" s="275">
        <v>0</v>
      </c>
      <c r="AC1157" s="275">
        <v>0</v>
      </c>
      <c r="AD1157" s="275">
        <v>0</v>
      </c>
      <c r="AE1157" s="275">
        <v>0</v>
      </c>
      <c r="AF1157" s="275">
        <v>0</v>
      </c>
      <c r="AG1157" s="275">
        <v>0</v>
      </c>
      <c r="AH1157" s="275">
        <v>0</v>
      </c>
      <c r="AI1157" s="275">
        <v>0</v>
      </c>
      <c r="AJ1157" s="275">
        <v>70526.759999999995</v>
      </c>
      <c r="AK1157" s="275">
        <v>35263.379999999997</v>
      </c>
      <c r="AL1157" s="275">
        <v>0</v>
      </c>
    </row>
    <row r="1158" spans="1:38" s="38" customFormat="1" ht="12" hidden="1" customHeight="1" x14ac:dyDescent="0.2">
      <c r="A1158" s="249">
        <v>593</v>
      </c>
      <c r="B1158" s="250" t="s">
        <v>1368</v>
      </c>
      <c r="C1158" s="254">
        <v>55.921707701680823</v>
      </c>
      <c r="D1158" s="284">
        <v>1984</v>
      </c>
      <c r="E1158" s="277">
        <v>2025</v>
      </c>
      <c r="F1158" s="254">
        <v>1427635.54</v>
      </c>
      <c r="G1158" s="256">
        <v>14052042</v>
      </c>
      <c r="H1158" s="258">
        <v>12253239.880000001</v>
      </c>
      <c r="I1158" s="256">
        <v>2757415.17</v>
      </c>
      <c r="J1158" s="279">
        <v>1200</v>
      </c>
      <c r="K1158" s="279">
        <v>6595929.0599999996</v>
      </c>
      <c r="L1158" s="279">
        <v>338</v>
      </c>
      <c r="M1158" s="256">
        <v>1772255.9</v>
      </c>
      <c r="N1158" s="258">
        <v>180</v>
      </c>
      <c r="O1158" s="258">
        <v>422793.21</v>
      </c>
      <c r="P1158" s="258">
        <v>180</v>
      </c>
      <c r="Q1158" s="258">
        <v>495628.96</v>
      </c>
      <c r="R1158" s="258">
        <v>80</v>
      </c>
      <c r="S1158" s="258">
        <v>209217.58</v>
      </c>
      <c r="T1158" s="257">
        <v>0</v>
      </c>
      <c r="U1158" s="258">
        <v>0</v>
      </c>
      <c r="V1158" s="280"/>
      <c r="W1158" s="275">
        <v>0</v>
      </c>
      <c r="X1158" s="258">
        <v>0</v>
      </c>
      <c r="Y1158" s="275">
        <v>0</v>
      </c>
      <c r="Z1158" s="275">
        <v>0</v>
      </c>
      <c r="AA1158" s="275">
        <v>0</v>
      </c>
      <c r="AB1158" s="275">
        <v>0</v>
      </c>
      <c r="AC1158" s="275">
        <v>0</v>
      </c>
      <c r="AD1158" s="275">
        <v>0</v>
      </c>
      <c r="AE1158" s="275">
        <v>0</v>
      </c>
      <c r="AF1158" s="275">
        <v>0</v>
      </c>
      <c r="AG1158" s="275">
        <v>0</v>
      </c>
      <c r="AH1158" s="275">
        <v>0</v>
      </c>
      <c r="AI1158" s="275">
        <v>1166460.23</v>
      </c>
      <c r="AJ1158" s="275">
        <v>421561.26</v>
      </c>
      <c r="AK1158" s="275">
        <v>210780.63</v>
      </c>
      <c r="AL1158" s="275">
        <v>0</v>
      </c>
    </row>
    <row r="1159" spans="1:38" s="38" customFormat="1" ht="12" hidden="1" customHeight="1" x14ac:dyDescent="0.2">
      <c r="A1159" s="249">
        <v>594</v>
      </c>
      <c r="B1159" s="250" t="s">
        <v>1369</v>
      </c>
      <c r="C1159" s="254">
        <v>26.596861219086012</v>
      </c>
      <c r="D1159" s="284">
        <v>1978</v>
      </c>
      <c r="E1159" s="277">
        <v>2025</v>
      </c>
      <c r="F1159" s="254">
        <v>1989879.17</v>
      </c>
      <c r="G1159" s="256">
        <v>7591473.7400000002</v>
      </c>
      <c r="H1159" s="258">
        <v>7128966.29</v>
      </c>
      <c r="I1159" s="256">
        <v>3917222.06</v>
      </c>
      <c r="J1159" s="279">
        <v>0</v>
      </c>
      <c r="K1159" s="279">
        <v>0</v>
      </c>
      <c r="L1159" s="279">
        <v>492</v>
      </c>
      <c r="M1159" s="256">
        <v>2579733.44</v>
      </c>
      <c r="N1159" s="258">
        <v>180</v>
      </c>
      <c r="O1159" s="258">
        <v>422793.21</v>
      </c>
      <c r="P1159" s="258"/>
      <c r="Q1159" s="258">
        <v>0</v>
      </c>
      <c r="R1159" s="258">
        <v>80</v>
      </c>
      <c r="S1159" s="258">
        <v>209217.58</v>
      </c>
      <c r="T1159" s="257">
        <v>0</v>
      </c>
      <c r="U1159" s="258">
        <v>0</v>
      </c>
      <c r="V1159" s="280"/>
      <c r="W1159" s="275">
        <v>0</v>
      </c>
      <c r="X1159" s="258">
        <v>0</v>
      </c>
      <c r="Y1159" s="275">
        <v>0</v>
      </c>
      <c r="Z1159" s="275">
        <v>0</v>
      </c>
      <c r="AA1159" s="275">
        <v>0</v>
      </c>
      <c r="AB1159" s="275">
        <v>0</v>
      </c>
      <c r="AC1159" s="275">
        <v>0</v>
      </c>
      <c r="AD1159" s="275">
        <v>0</v>
      </c>
      <c r="AE1159" s="275">
        <v>0</v>
      </c>
      <c r="AF1159" s="275">
        <v>0</v>
      </c>
      <c r="AG1159" s="275">
        <v>0</v>
      </c>
      <c r="AH1159" s="275">
        <v>0</v>
      </c>
      <c r="AI1159" s="275">
        <v>120891.13</v>
      </c>
      <c r="AJ1159" s="275">
        <v>227744.21</v>
      </c>
      <c r="AK1159" s="275">
        <v>113872.11</v>
      </c>
      <c r="AL1159" s="275">
        <v>0</v>
      </c>
    </row>
    <row r="1160" spans="1:38" s="38" customFormat="1" ht="12" hidden="1" customHeight="1" x14ac:dyDescent="0.2">
      <c r="A1160" s="249">
        <v>595</v>
      </c>
      <c r="B1160" s="250" t="s">
        <v>1370</v>
      </c>
      <c r="C1160" s="254">
        <v>26.178901148016188</v>
      </c>
      <c r="D1160" s="284">
        <v>1974</v>
      </c>
      <c r="E1160" s="277">
        <v>2025</v>
      </c>
      <c r="F1160" s="254">
        <v>1310798.78</v>
      </c>
      <c r="G1160" s="256">
        <v>5758847.1100000003</v>
      </c>
      <c r="H1160" s="258">
        <v>5378807.8600000003</v>
      </c>
      <c r="I1160" s="256">
        <v>2597019.2000000002</v>
      </c>
      <c r="J1160" s="279">
        <v>0</v>
      </c>
      <c r="K1160" s="279">
        <v>0</v>
      </c>
      <c r="L1160" s="279">
        <v>410</v>
      </c>
      <c r="M1160" s="256">
        <v>2149777.87</v>
      </c>
      <c r="N1160" s="258">
        <v>180</v>
      </c>
      <c r="O1160" s="258">
        <v>422793.21</v>
      </c>
      <c r="P1160" s="258"/>
      <c r="Q1160" s="258">
        <v>0</v>
      </c>
      <c r="R1160" s="258">
        <v>80</v>
      </c>
      <c r="S1160" s="258">
        <v>209217.58</v>
      </c>
      <c r="T1160" s="257">
        <v>0</v>
      </c>
      <c r="U1160" s="258">
        <v>0</v>
      </c>
      <c r="V1160" s="280"/>
      <c r="W1160" s="275">
        <v>0</v>
      </c>
      <c r="X1160" s="258">
        <v>0</v>
      </c>
      <c r="Y1160" s="275">
        <v>0</v>
      </c>
      <c r="Z1160" s="275">
        <v>0</v>
      </c>
      <c r="AA1160" s="275">
        <v>0</v>
      </c>
      <c r="AB1160" s="275">
        <v>0</v>
      </c>
      <c r="AC1160" s="275">
        <v>0</v>
      </c>
      <c r="AD1160" s="275">
        <v>0</v>
      </c>
      <c r="AE1160" s="275">
        <v>0</v>
      </c>
      <c r="AF1160" s="275">
        <v>0</v>
      </c>
      <c r="AG1160" s="275">
        <v>0</v>
      </c>
      <c r="AH1160" s="275">
        <v>0</v>
      </c>
      <c r="AI1160" s="275">
        <v>120891.13</v>
      </c>
      <c r="AJ1160" s="275">
        <v>172765.41</v>
      </c>
      <c r="AK1160" s="275">
        <v>86382.71</v>
      </c>
      <c r="AL1160" s="275">
        <v>0</v>
      </c>
    </row>
    <row r="1161" spans="1:38" s="38" customFormat="1" ht="12" hidden="1" customHeight="1" x14ac:dyDescent="0.2">
      <c r="A1161" s="249">
        <v>596</v>
      </c>
      <c r="B1161" s="250" t="s">
        <v>1371</v>
      </c>
      <c r="C1161" s="254">
        <v>62.47055475340072</v>
      </c>
      <c r="D1161" s="284">
        <v>1976</v>
      </c>
      <c r="E1161" s="277">
        <v>2025</v>
      </c>
      <c r="F1161" s="254">
        <v>1343034.6</v>
      </c>
      <c r="G1161" s="256">
        <v>13743632.939999999</v>
      </c>
      <c r="H1161" s="258">
        <v>12215265.73</v>
      </c>
      <c r="I1161" s="256">
        <v>2617683.71</v>
      </c>
      <c r="J1161" s="279">
        <v>1240</v>
      </c>
      <c r="K1161" s="279">
        <v>6815793.3600000003</v>
      </c>
      <c r="L1161" s="279">
        <v>410</v>
      </c>
      <c r="M1161" s="256">
        <v>2149777.87</v>
      </c>
      <c r="N1161" s="258">
        <v>180</v>
      </c>
      <c r="O1161" s="258">
        <v>422793.21</v>
      </c>
      <c r="P1161" s="258"/>
      <c r="Q1161" s="258">
        <v>0</v>
      </c>
      <c r="R1161" s="258">
        <v>80</v>
      </c>
      <c r="S1161" s="258">
        <v>209217.58</v>
      </c>
      <c r="T1161" s="257">
        <v>0</v>
      </c>
      <c r="U1161" s="258">
        <v>0</v>
      </c>
      <c r="V1161" s="280"/>
      <c r="W1161" s="275">
        <v>0</v>
      </c>
      <c r="X1161" s="258">
        <v>0</v>
      </c>
      <c r="Y1161" s="275">
        <v>0</v>
      </c>
      <c r="Z1161" s="275">
        <v>0</v>
      </c>
      <c r="AA1161" s="275">
        <v>0</v>
      </c>
      <c r="AB1161" s="275">
        <v>0</v>
      </c>
      <c r="AC1161" s="275">
        <v>0</v>
      </c>
      <c r="AD1161" s="275">
        <v>0</v>
      </c>
      <c r="AE1161" s="275">
        <v>0</v>
      </c>
      <c r="AF1161" s="275">
        <v>0</v>
      </c>
      <c r="AG1161" s="275">
        <v>0</v>
      </c>
      <c r="AH1161" s="275">
        <v>0</v>
      </c>
      <c r="AI1161" s="275">
        <v>909903.73</v>
      </c>
      <c r="AJ1161" s="275">
        <v>412308.99</v>
      </c>
      <c r="AK1161" s="275">
        <v>206154.49</v>
      </c>
      <c r="AL1161" s="275">
        <v>0</v>
      </c>
    </row>
    <row r="1162" spans="1:38" s="38" customFormat="1" ht="12" hidden="1" customHeight="1" x14ac:dyDescent="0.2">
      <c r="A1162" s="249">
        <v>597</v>
      </c>
      <c r="B1162" s="250" t="s">
        <v>1372</v>
      </c>
      <c r="C1162" s="254">
        <v>76.48734409665343</v>
      </c>
      <c r="D1162" s="284">
        <v>1963</v>
      </c>
      <c r="E1162" s="277">
        <v>2025</v>
      </c>
      <c r="F1162" s="254">
        <v>1268313.42</v>
      </c>
      <c r="G1162" s="256">
        <v>12249379.26</v>
      </c>
      <c r="H1162" s="258">
        <v>10788253.460000001</v>
      </c>
      <c r="I1162" s="256">
        <v>2438591.2799999998</v>
      </c>
      <c r="J1162" s="279">
        <v>1240</v>
      </c>
      <c r="K1162" s="279">
        <v>6815793.3600000003</v>
      </c>
      <c r="L1162" s="279">
        <v>172</v>
      </c>
      <c r="M1162" s="256">
        <v>901858.03</v>
      </c>
      <c r="N1162" s="258">
        <v>180</v>
      </c>
      <c r="O1162" s="258">
        <v>422793.21</v>
      </c>
      <c r="P1162" s="258"/>
      <c r="Q1162" s="258">
        <v>0</v>
      </c>
      <c r="R1162" s="258">
        <v>80</v>
      </c>
      <c r="S1162" s="258">
        <v>209217.58</v>
      </c>
      <c r="T1162" s="257">
        <v>0</v>
      </c>
      <c r="U1162" s="258">
        <v>0</v>
      </c>
      <c r="V1162" s="280"/>
      <c r="W1162" s="275">
        <v>0</v>
      </c>
      <c r="X1162" s="258">
        <v>0</v>
      </c>
      <c r="Y1162" s="275">
        <v>0</v>
      </c>
      <c r="Z1162" s="275">
        <v>0</v>
      </c>
      <c r="AA1162" s="275">
        <v>0</v>
      </c>
      <c r="AB1162" s="275">
        <v>0</v>
      </c>
      <c r="AC1162" s="275">
        <v>0</v>
      </c>
      <c r="AD1162" s="275">
        <v>0</v>
      </c>
      <c r="AE1162" s="275">
        <v>0</v>
      </c>
      <c r="AF1162" s="275">
        <v>0</v>
      </c>
      <c r="AG1162" s="275">
        <v>0</v>
      </c>
      <c r="AH1162" s="275">
        <v>0</v>
      </c>
      <c r="AI1162" s="275">
        <v>909903.73</v>
      </c>
      <c r="AJ1162" s="275">
        <v>367481.38</v>
      </c>
      <c r="AK1162" s="275">
        <v>183740.69</v>
      </c>
      <c r="AL1162" s="275">
        <v>0</v>
      </c>
    </row>
    <row r="1163" spans="1:38" s="38" customFormat="1" ht="12" hidden="1" customHeight="1" x14ac:dyDescent="0.2">
      <c r="A1163" s="249">
        <v>598</v>
      </c>
      <c r="B1163" s="250" t="s">
        <v>1373</v>
      </c>
      <c r="C1163" s="254">
        <v>142.40479341510652</v>
      </c>
      <c r="D1163" s="284">
        <v>1960</v>
      </c>
      <c r="E1163" s="277">
        <v>2025</v>
      </c>
      <c r="F1163" s="254">
        <v>158300.26999999999</v>
      </c>
      <c r="G1163" s="256">
        <v>3404783.79</v>
      </c>
      <c r="H1163" s="258">
        <v>2341664.79</v>
      </c>
      <c r="I1163" s="256">
        <v>303258.42</v>
      </c>
      <c r="J1163" s="279">
        <v>308</v>
      </c>
      <c r="K1163" s="279">
        <v>1692955.13</v>
      </c>
      <c r="L1163" s="279">
        <v>30</v>
      </c>
      <c r="M1163" s="256">
        <v>157300.82</v>
      </c>
      <c r="N1163" s="258">
        <v>30</v>
      </c>
      <c r="O1163" s="258">
        <v>70465.53</v>
      </c>
      <c r="P1163" s="258"/>
      <c r="Q1163" s="258">
        <v>0</v>
      </c>
      <c r="R1163" s="258">
        <v>45</v>
      </c>
      <c r="S1163" s="258">
        <v>117684.89</v>
      </c>
      <c r="T1163" s="257">
        <v>0</v>
      </c>
      <c r="U1163" s="258">
        <v>0</v>
      </c>
      <c r="V1163" s="280"/>
      <c r="W1163" s="275">
        <v>0</v>
      </c>
      <c r="X1163" s="258">
        <v>0</v>
      </c>
      <c r="Y1163" s="275">
        <v>0</v>
      </c>
      <c r="Z1163" s="275">
        <v>0</v>
      </c>
      <c r="AA1163" s="275">
        <v>0</v>
      </c>
      <c r="AB1163" s="275">
        <v>0</v>
      </c>
      <c r="AC1163" s="275">
        <v>0</v>
      </c>
      <c r="AD1163" s="275">
        <v>0</v>
      </c>
      <c r="AE1163" s="275">
        <v>0</v>
      </c>
      <c r="AF1163" s="275">
        <v>0</v>
      </c>
      <c r="AG1163" s="275">
        <v>0</v>
      </c>
      <c r="AH1163" s="275">
        <v>0</v>
      </c>
      <c r="AI1163" s="275">
        <v>909903.73</v>
      </c>
      <c r="AJ1163" s="275">
        <v>102143.51</v>
      </c>
      <c r="AK1163" s="275">
        <v>51071.76</v>
      </c>
      <c r="AL1163" s="275">
        <v>0</v>
      </c>
    </row>
    <row r="1164" spans="1:38" s="38" customFormat="1" ht="12" hidden="1" customHeight="1" x14ac:dyDescent="0.2">
      <c r="A1164" s="249">
        <v>599</v>
      </c>
      <c r="B1164" s="250" t="s">
        <v>1374</v>
      </c>
      <c r="C1164" s="254">
        <v>53.562861390588793</v>
      </c>
      <c r="D1164" s="284">
        <v>1982</v>
      </c>
      <c r="E1164" s="277">
        <v>2025</v>
      </c>
      <c r="F1164" s="254">
        <v>1468705.12</v>
      </c>
      <c r="G1164" s="256">
        <v>13282667.59</v>
      </c>
      <c r="H1164" s="258">
        <v>11518487.32</v>
      </c>
      <c r="I1164" s="256">
        <v>2836316.03</v>
      </c>
      <c r="J1164" s="279">
        <v>1026.8</v>
      </c>
      <c r="K1164" s="279">
        <v>5643916.6299999999</v>
      </c>
      <c r="L1164" s="279">
        <v>120</v>
      </c>
      <c r="M1164" s="256">
        <v>629203.28</v>
      </c>
      <c r="N1164" s="258">
        <v>306.8</v>
      </c>
      <c r="O1164" s="258">
        <v>720627.53</v>
      </c>
      <c r="P1164" s="258">
        <v>321.8</v>
      </c>
      <c r="Q1164" s="258">
        <v>886074.43</v>
      </c>
      <c r="R1164" s="258">
        <v>306.8</v>
      </c>
      <c r="S1164" s="258">
        <v>802349.42</v>
      </c>
      <c r="T1164" s="257">
        <v>0</v>
      </c>
      <c r="U1164" s="258">
        <v>0</v>
      </c>
      <c r="V1164" s="280"/>
      <c r="W1164" s="275">
        <v>0</v>
      </c>
      <c r="X1164" s="258">
        <v>0</v>
      </c>
      <c r="Y1164" s="275">
        <v>0</v>
      </c>
      <c r="Z1164" s="275">
        <v>0</v>
      </c>
      <c r="AA1164" s="275">
        <v>0</v>
      </c>
      <c r="AB1164" s="275">
        <v>0</v>
      </c>
      <c r="AC1164" s="275">
        <v>0</v>
      </c>
      <c r="AD1164" s="275">
        <v>0</v>
      </c>
      <c r="AE1164" s="275">
        <v>0</v>
      </c>
      <c r="AF1164" s="275">
        <v>0</v>
      </c>
      <c r="AG1164" s="275">
        <v>0</v>
      </c>
      <c r="AH1164" s="275">
        <v>0</v>
      </c>
      <c r="AI1164" s="275">
        <v>1166460.23</v>
      </c>
      <c r="AJ1164" s="275">
        <v>398480.03</v>
      </c>
      <c r="AK1164" s="275">
        <v>199240.01</v>
      </c>
      <c r="AL1164" s="275">
        <v>0</v>
      </c>
    </row>
    <row r="1165" spans="1:38" s="38" customFormat="1" ht="12" hidden="1" customHeight="1" x14ac:dyDescent="0.2">
      <c r="A1165" s="249">
        <v>600</v>
      </c>
      <c r="B1165" s="250" t="s">
        <v>1375</v>
      </c>
      <c r="C1165" s="254">
        <v>46.164124759951832</v>
      </c>
      <c r="D1165" s="284">
        <v>1983</v>
      </c>
      <c r="E1165" s="277">
        <v>2025</v>
      </c>
      <c r="F1165" s="254">
        <v>2812342.66</v>
      </c>
      <c r="G1165" s="256">
        <v>19010093.140000001</v>
      </c>
      <c r="H1165" s="258">
        <v>6220149.9100000001</v>
      </c>
      <c r="I1165" s="256">
        <v>4070372.04</v>
      </c>
      <c r="J1165" s="279">
        <v>0</v>
      </c>
      <c r="K1165" s="279">
        <v>0</v>
      </c>
      <c r="L1165" s="279">
        <v>410</v>
      </c>
      <c r="M1165" s="256">
        <v>2149777.87</v>
      </c>
      <c r="N1165" s="258"/>
      <c r="O1165" s="258">
        <v>0</v>
      </c>
      <c r="P1165" s="258"/>
      <c r="Q1165" s="258">
        <v>0</v>
      </c>
      <c r="R1165" s="258"/>
      <c r="S1165" s="258">
        <v>0</v>
      </c>
      <c r="T1165" s="257">
        <v>0</v>
      </c>
      <c r="U1165" s="258">
        <v>0</v>
      </c>
      <c r="V1165" s="280" t="s">
        <v>234</v>
      </c>
      <c r="W1165" s="275">
        <v>1414</v>
      </c>
      <c r="X1165" s="258">
        <v>11934489.039999999</v>
      </c>
      <c r="Y1165" s="275">
        <v>0</v>
      </c>
      <c r="Z1165" s="275">
        <v>0</v>
      </c>
      <c r="AA1165" s="275">
        <v>0</v>
      </c>
      <c r="AB1165" s="275">
        <v>0</v>
      </c>
      <c r="AC1165" s="275">
        <v>0</v>
      </c>
      <c r="AD1165" s="275">
        <v>0</v>
      </c>
      <c r="AE1165" s="275">
        <v>0</v>
      </c>
      <c r="AF1165" s="275">
        <v>0</v>
      </c>
      <c r="AG1165" s="275">
        <v>0</v>
      </c>
      <c r="AH1165" s="275">
        <v>0</v>
      </c>
      <c r="AI1165" s="275">
        <v>0</v>
      </c>
      <c r="AJ1165" s="275">
        <v>570302.79</v>
      </c>
      <c r="AK1165" s="275">
        <v>285151.40000000002</v>
      </c>
      <c r="AL1165" s="275">
        <v>0</v>
      </c>
    </row>
    <row r="1166" spans="1:38" s="38" customFormat="1" ht="12" hidden="1" customHeight="1" x14ac:dyDescent="0.2">
      <c r="A1166" s="249">
        <v>601</v>
      </c>
      <c r="B1166" s="250" t="s">
        <v>1376</v>
      </c>
      <c r="C1166" s="254">
        <v>57.332356124663448</v>
      </c>
      <c r="D1166" s="284">
        <v>1982</v>
      </c>
      <c r="E1166" s="277">
        <v>2025</v>
      </c>
      <c r="F1166" s="254">
        <v>1110550.06</v>
      </c>
      <c r="G1166" s="256">
        <v>17245355.039999999</v>
      </c>
      <c r="H1166" s="258">
        <v>15302853.83</v>
      </c>
      <c r="I1166" s="256">
        <v>3644826.23</v>
      </c>
      <c r="J1166" s="279">
        <v>1171.3</v>
      </c>
      <c r="K1166" s="279">
        <v>6438176.4199999999</v>
      </c>
      <c r="L1166" s="279">
        <v>145</v>
      </c>
      <c r="M1166" s="256">
        <v>760287.29</v>
      </c>
      <c r="N1166" s="258">
        <v>597.29999999999995</v>
      </c>
      <c r="O1166" s="258">
        <v>1402968.79</v>
      </c>
      <c r="P1166" s="258">
        <v>646.29999999999995</v>
      </c>
      <c r="Q1166" s="258">
        <v>1779583.3</v>
      </c>
      <c r="R1166" s="258">
        <v>488.3</v>
      </c>
      <c r="S1166" s="258">
        <v>1277011.8</v>
      </c>
      <c r="T1166" s="257">
        <v>0</v>
      </c>
      <c r="U1166" s="258">
        <v>0</v>
      </c>
      <c r="V1166" s="280"/>
      <c r="W1166" s="275">
        <v>0</v>
      </c>
      <c r="X1166" s="258">
        <v>0</v>
      </c>
      <c r="Y1166" s="275">
        <v>0</v>
      </c>
      <c r="Z1166" s="275">
        <v>0</v>
      </c>
      <c r="AA1166" s="275">
        <v>0</v>
      </c>
      <c r="AB1166" s="275">
        <v>0</v>
      </c>
      <c r="AC1166" s="275">
        <v>0</v>
      </c>
      <c r="AD1166" s="275">
        <v>0</v>
      </c>
      <c r="AE1166" s="275">
        <v>0</v>
      </c>
      <c r="AF1166" s="275">
        <v>0</v>
      </c>
      <c r="AG1166" s="275">
        <v>0</v>
      </c>
      <c r="AH1166" s="275">
        <v>0</v>
      </c>
      <c r="AI1166" s="275">
        <v>1166460.23</v>
      </c>
      <c r="AJ1166" s="275">
        <v>517360.65</v>
      </c>
      <c r="AK1166" s="275">
        <v>258680.33</v>
      </c>
      <c r="AL1166" s="275">
        <v>0</v>
      </c>
    </row>
    <row r="1167" spans="1:38" s="38" customFormat="1" ht="12" hidden="1" customHeight="1" x14ac:dyDescent="0.2">
      <c r="A1167" s="249">
        <v>602</v>
      </c>
      <c r="B1167" s="250" t="s">
        <v>1377</v>
      </c>
      <c r="C1167" s="254">
        <v>148.7764754368612</v>
      </c>
      <c r="D1167" s="284">
        <v>1960</v>
      </c>
      <c r="E1167" s="277">
        <v>2025</v>
      </c>
      <c r="F1167" s="254">
        <v>239420.04</v>
      </c>
      <c r="G1167" s="256">
        <v>4123782.8</v>
      </c>
      <c r="H1167" s="258">
        <v>0</v>
      </c>
      <c r="I1167" s="279">
        <v>0</v>
      </c>
      <c r="J1167" s="279">
        <v>0</v>
      </c>
      <c r="K1167" s="279">
        <v>0</v>
      </c>
      <c r="L1167" s="279">
        <v>0</v>
      </c>
      <c r="M1167" s="256">
        <v>0</v>
      </c>
      <c r="N1167" s="258"/>
      <c r="O1167" s="258">
        <v>0</v>
      </c>
      <c r="P1167" s="258"/>
      <c r="Q1167" s="258">
        <v>0</v>
      </c>
      <c r="R1167" s="258"/>
      <c r="S1167" s="258">
        <v>0</v>
      </c>
      <c r="T1167" s="257">
        <v>0</v>
      </c>
      <c r="U1167" s="258">
        <v>0</v>
      </c>
      <c r="V1167" s="280" t="s">
        <v>234</v>
      </c>
      <c r="W1167" s="275">
        <v>466.6</v>
      </c>
      <c r="X1167" s="258">
        <v>3938212.58</v>
      </c>
      <c r="Y1167" s="275">
        <v>0</v>
      </c>
      <c r="Z1167" s="275">
        <v>0</v>
      </c>
      <c r="AA1167" s="275">
        <v>0</v>
      </c>
      <c r="AB1167" s="275">
        <v>0</v>
      </c>
      <c r="AC1167" s="275">
        <v>0</v>
      </c>
      <c r="AD1167" s="275">
        <v>0</v>
      </c>
      <c r="AE1167" s="275">
        <v>0</v>
      </c>
      <c r="AF1167" s="275">
        <v>0</v>
      </c>
      <c r="AG1167" s="275">
        <v>0</v>
      </c>
      <c r="AH1167" s="275">
        <v>0</v>
      </c>
      <c r="AI1167" s="275">
        <v>0</v>
      </c>
      <c r="AJ1167" s="275">
        <v>123713.48</v>
      </c>
      <c r="AK1167" s="275">
        <v>61856.74</v>
      </c>
      <c r="AL1167" s="275">
        <v>0</v>
      </c>
    </row>
    <row r="1168" spans="1:38" s="38" customFormat="1" ht="12" hidden="1" customHeight="1" x14ac:dyDescent="0.2">
      <c r="A1168" s="249">
        <v>603</v>
      </c>
      <c r="B1168" s="250" t="s">
        <v>1378</v>
      </c>
      <c r="C1168" s="254">
        <v>14.889095729322522</v>
      </c>
      <c r="D1168" s="284">
        <v>1982</v>
      </c>
      <c r="E1168" s="277">
        <v>2025</v>
      </c>
      <c r="F1168" s="254">
        <v>443480.15</v>
      </c>
      <c r="G1168" s="256">
        <v>1301355.51</v>
      </c>
      <c r="H1168" s="258">
        <v>1242794.51</v>
      </c>
      <c r="I1168" s="279">
        <v>0</v>
      </c>
      <c r="J1168" s="279">
        <v>0</v>
      </c>
      <c r="K1168" s="279">
        <v>0</v>
      </c>
      <c r="L1168" s="279">
        <v>100</v>
      </c>
      <c r="M1168" s="256">
        <v>524336.06999999995</v>
      </c>
      <c r="N1168" s="258">
        <v>150</v>
      </c>
      <c r="O1168" s="258">
        <v>352327.67</v>
      </c>
      <c r="P1168" s="258"/>
      <c r="Q1168" s="258">
        <v>0</v>
      </c>
      <c r="R1168" s="258">
        <v>140</v>
      </c>
      <c r="S1168" s="258">
        <v>366130.77</v>
      </c>
      <c r="T1168" s="257">
        <v>0</v>
      </c>
      <c r="U1168" s="258">
        <v>0</v>
      </c>
      <c r="V1168" s="280"/>
      <c r="W1168" s="275">
        <v>0</v>
      </c>
      <c r="X1168" s="258">
        <v>0</v>
      </c>
      <c r="Y1168" s="275">
        <v>0</v>
      </c>
      <c r="Z1168" s="275">
        <v>0</v>
      </c>
      <c r="AA1168" s="275">
        <v>0</v>
      </c>
      <c r="AB1168" s="275">
        <v>0</v>
      </c>
      <c r="AC1168" s="275">
        <v>0</v>
      </c>
      <c r="AD1168" s="275">
        <v>0</v>
      </c>
      <c r="AE1168" s="275">
        <v>0</v>
      </c>
      <c r="AF1168" s="275">
        <v>0</v>
      </c>
      <c r="AG1168" s="275">
        <v>0</v>
      </c>
      <c r="AH1168" s="275">
        <v>0</v>
      </c>
      <c r="AI1168" s="275">
        <v>0</v>
      </c>
      <c r="AJ1168" s="275">
        <v>39040.67</v>
      </c>
      <c r="AK1168" s="275">
        <v>19520.330000000002</v>
      </c>
      <c r="AL1168" s="275">
        <v>0</v>
      </c>
    </row>
    <row r="1169" spans="1:38" s="38" customFormat="1" ht="12" hidden="1" customHeight="1" x14ac:dyDescent="0.2">
      <c r="A1169" s="249">
        <v>604</v>
      </c>
      <c r="B1169" s="250" t="s">
        <v>1382</v>
      </c>
      <c r="C1169" s="254">
        <v>101.40062399761293</v>
      </c>
      <c r="D1169" s="284">
        <v>1931</v>
      </c>
      <c r="E1169" s="277">
        <v>2025</v>
      </c>
      <c r="F1169" s="254">
        <v>152469.26999999999</v>
      </c>
      <c r="G1169" s="256">
        <v>1768618.76</v>
      </c>
      <c r="H1169" s="258">
        <v>522570.69</v>
      </c>
      <c r="I1169" s="256">
        <v>286619.46000000002</v>
      </c>
      <c r="J1169" s="279">
        <v>0</v>
      </c>
      <c r="K1169" s="279">
        <v>0</v>
      </c>
      <c r="L1169" s="279">
        <v>45</v>
      </c>
      <c r="M1169" s="256">
        <v>235951.23</v>
      </c>
      <c r="N1169" s="258"/>
      <c r="O1169" s="258">
        <v>0</v>
      </c>
      <c r="P1169" s="258"/>
      <c r="Q1169" s="258">
        <v>0</v>
      </c>
      <c r="R1169" s="258"/>
      <c r="S1169" s="258">
        <v>0</v>
      </c>
      <c r="T1169" s="257">
        <v>0</v>
      </c>
      <c r="U1169" s="258">
        <v>0</v>
      </c>
      <c r="V1169" s="280"/>
      <c r="W1169" s="275">
        <v>0</v>
      </c>
      <c r="X1169" s="258">
        <v>0</v>
      </c>
      <c r="Y1169" s="275">
        <v>0</v>
      </c>
      <c r="Z1169" s="275">
        <v>0</v>
      </c>
      <c r="AA1169" s="275">
        <v>0</v>
      </c>
      <c r="AB1169" s="275">
        <v>0</v>
      </c>
      <c r="AC1169" s="275">
        <v>0</v>
      </c>
      <c r="AD1169" s="275">
        <v>0</v>
      </c>
      <c r="AE1169" s="275">
        <v>0</v>
      </c>
      <c r="AF1169" s="275">
        <v>0</v>
      </c>
      <c r="AG1169" s="275">
        <v>0</v>
      </c>
      <c r="AH1169" s="275">
        <v>0</v>
      </c>
      <c r="AI1169" s="275">
        <v>1166460.23</v>
      </c>
      <c r="AJ1169" s="275">
        <v>53058.559999999998</v>
      </c>
      <c r="AK1169" s="275">
        <v>26529.279999999999</v>
      </c>
      <c r="AL1169" s="275">
        <v>0</v>
      </c>
    </row>
    <row r="1170" spans="1:38" s="38" customFormat="1" ht="12" hidden="1" customHeight="1" x14ac:dyDescent="0.2">
      <c r="A1170" s="249">
        <v>605</v>
      </c>
      <c r="B1170" s="250" t="s">
        <v>1383</v>
      </c>
      <c r="C1170" s="254">
        <v>84.266022589474417</v>
      </c>
      <c r="D1170" s="284">
        <v>1962</v>
      </c>
      <c r="E1170" s="277">
        <v>2025</v>
      </c>
      <c r="F1170" s="254">
        <v>156674.17000000001</v>
      </c>
      <c r="G1170" s="256">
        <v>1742456.15</v>
      </c>
      <c r="H1170" s="258">
        <v>497585.4</v>
      </c>
      <c r="I1170" s="256">
        <v>314261.59999999998</v>
      </c>
      <c r="J1170" s="279">
        <v>0</v>
      </c>
      <c r="K1170" s="279">
        <v>0</v>
      </c>
      <c r="L1170" s="279">
        <v>20</v>
      </c>
      <c r="M1170" s="256">
        <v>104867.21</v>
      </c>
      <c r="N1170" s="258"/>
      <c r="O1170" s="258">
        <v>0</v>
      </c>
      <c r="P1170" s="258"/>
      <c r="Q1170" s="258">
        <v>0</v>
      </c>
      <c r="R1170" s="258">
        <v>30</v>
      </c>
      <c r="S1170" s="258">
        <v>78456.59</v>
      </c>
      <c r="T1170" s="257">
        <v>0</v>
      </c>
      <c r="U1170" s="258">
        <v>0</v>
      </c>
      <c r="V1170" s="280"/>
      <c r="W1170" s="275">
        <v>0</v>
      </c>
      <c r="X1170" s="258">
        <v>0</v>
      </c>
      <c r="Y1170" s="275">
        <v>0</v>
      </c>
      <c r="Z1170" s="275">
        <v>0</v>
      </c>
      <c r="AA1170" s="275">
        <v>0</v>
      </c>
      <c r="AB1170" s="275">
        <v>0</v>
      </c>
      <c r="AC1170" s="275">
        <v>0</v>
      </c>
      <c r="AD1170" s="275">
        <v>0</v>
      </c>
      <c r="AE1170" s="275">
        <v>0</v>
      </c>
      <c r="AF1170" s="275">
        <v>0</v>
      </c>
      <c r="AG1170" s="275">
        <v>0</v>
      </c>
      <c r="AH1170" s="275">
        <v>0</v>
      </c>
      <c r="AI1170" s="275">
        <v>1166460.23</v>
      </c>
      <c r="AJ1170" s="275">
        <v>52273.68</v>
      </c>
      <c r="AK1170" s="275">
        <v>26136.84</v>
      </c>
      <c r="AL1170" s="275">
        <v>0</v>
      </c>
    </row>
    <row r="1171" spans="1:38" s="38" customFormat="1" ht="12" hidden="1" customHeight="1" x14ac:dyDescent="0.2">
      <c r="A1171" s="249">
        <v>606</v>
      </c>
      <c r="B1171" s="250" t="s">
        <v>1384</v>
      </c>
      <c r="C1171" s="254">
        <v>79.204785228002564</v>
      </c>
      <c r="D1171" s="284">
        <v>1977</v>
      </c>
      <c r="E1171" s="277">
        <v>2025</v>
      </c>
      <c r="F1171" s="254">
        <v>443533.2</v>
      </c>
      <c r="G1171" s="256">
        <v>4379715.0599999996</v>
      </c>
      <c r="H1171" s="258">
        <v>3272724.15</v>
      </c>
      <c r="I1171" s="256">
        <v>845813.67</v>
      </c>
      <c r="J1171" s="279">
        <v>240</v>
      </c>
      <c r="K1171" s="279">
        <v>1319185.81</v>
      </c>
      <c r="L1171" s="279">
        <v>72</v>
      </c>
      <c r="M1171" s="256">
        <v>377521.97</v>
      </c>
      <c r="N1171" s="258">
        <v>155</v>
      </c>
      <c r="O1171" s="258">
        <v>364071.93</v>
      </c>
      <c r="P1171" s="258"/>
      <c r="Q1171" s="258">
        <v>0</v>
      </c>
      <c r="R1171" s="258">
        <v>140</v>
      </c>
      <c r="S1171" s="258">
        <v>366130.77</v>
      </c>
      <c r="T1171" s="257">
        <v>0</v>
      </c>
      <c r="U1171" s="258">
        <v>0</v>
      </c>
      <c r="V1171" s="280"/>
      <c r="W1171" s="275">
        <v>0</v>
      </c>
      <c r="X1171" s="258">
        <v>0</v>
      </c>
      <c r="Y1171" s="275">
        <v>0</v>
      </c>
      <c r="Z1171" s="275">
        <v>0</v>
      </c>
      <c r="AA1171" s="275">
        <v>0</v>
      </c>
      <c r="AB1171" s="275">
        <v>0</v>
      </c>
      <c r="AC1171" s="275">
        <v>0</v>
      </c>
      <c r="AD1171" s="275">
        <v>0</v>
      </c>
      <c r="AE1171" s="275">
        <v>0</v>
      </c>
      <c r="AF1171" s="275">
        <v>0</v>
      </c>
      <c r="AG1171" s="275">
        <v>0</v>
      </c>
      <c r="AH1171" s="275">
        <v>0</v>
      </c>
      <c r="AI1171" s="275">
        <v>909903.73</v>
      </c>
      <c r="AJ1171" s="275">
        <v>131391.45000000001</v>
      </c>
      <c r="AK1171" s="275">
        <v>65695.73</v>
      </c>
      <c r="AL1171" s="275">
        <v>0</v>
      </c>
    </row>
    <row r="1172" spans="1:38" s="38" customFormat="1" ht="12" hidden="1" customHeight="1" x14ac:dyDescent="0.2">
      <c r="A1172" s="249">
        <v>607</v>
      </c>
      <c r="B1172" s="250" t="s">
        <v>1392</v>
      </c>
      <c r="C1172" s="254">
        <v>79.427746864038994</v>
      </c>
      <c r="D1172" s="284">
        <v>1959</v>
      </c>
      <c r="E1172" s="277">
        <v>2025</v>
      </c>
      <c r="F1172" s="254">
        <v>379971.06</v>
      </c>
      <c r="G1172" s="256">
        <v>4032998.09</v>
      </c>
      <c r="H1172" s="258">
        <v>2941609.45</v>
      </c>
      <c r="I1172" s="256">
        <v>747858.51</v>
      </c>
      <c r="J1172" s="279">
        <v>280</v>
      </c>
      <c r="K1172" s="279">
        <v>1539050.11</v>
      </c>
      <c r="L1172" s="279">
        <v>45</v>
      </c>
      <c r="M1172" s="256">
        <v>235951.23</v>
      </c>
      <c r="N1172" s="258">
        <v>97</v>
      </c>
      <c r="O1172" s="258">
        <v>227838.56</v>
      </c>
      <c r="P1172" s="258"/>
      <c r="Q1172" s="258">
        <v>0</v>
      </c>
      <c r="R1172" s="258">
        <v>73</v>
      </c>
      <c r="S1172" s="258">
        <v>190911.04</v>
      </c>
      <c r="T1172" s="257">
        <v>0</v>
      </c>
      <c r="U1172" s="258">
        <v>0</v>
      </c>
      <c r="V1172" s="280"/>
      <c r="W1172" s="275">
        <v>0</v>
      </c>
      <c r="X1172" s="258">
        <v>0</v>
      </c>
      <c r="Y1172" s="275">
        <v>0</v>
      </c>
      <c r="Z1172" s="275">
        <v>0</v>
      </c>
      <c r="AA1172" s="275">
        <v>0</v>
      </c>
      <c r="AB1172" s="275">
        <v>0</v>
      </c>
      <c r="AC1172" s="275">
        <v>0</v>
      </c>
      <c r="AD1172" s="275">
        <v>0</v>
      </c>
      <c r="AE1172" s="275">
        <v>0</v>
      </c>
      <c r="AF1172" s="275">
        <v>0</v>
      </c>
      <c r="AG1172" s="275">
        <v>0</v>
      </c>
      <c r="AH1172" s="275">
        <v>0</v>
      </c>
      <c r="AI1172" s="275">
        <v>909903.73</v>
      </c>
      <c r="AJ1172" s="275">
        <v>120989.94</v>
      </c>
      <c r="AK1172" s="275">
        <v>60494.97</v>
      </c>
      <c r="AL1172" s="275">
        <v>0</v>
      </c>
    </row>
    <row r="1173" spans="1:38" s="38" customFormat="1" ht="12" hidden="1" customHeight="1" x14ac:dyDescent="0.2">
      <c r="A1173" s="249">
        <v>608</v>
      </c>
      <c r="B1173" s="250" t="s">
        <v>1393</v>
      </c>
      <c r="C1173" s="254">
        <v>90.746287603788559</v>
      </c>
      <c r="D1173" s="284">
        <v>1956</v>
      </c>
      <c r="E1173" s="277">
        <v>2025</v>
      </c>
      <c r="F1173" s="254">
        <v>244475.97</v>
      </c>
      <c r="G1173" s="256">
        <v>3126163.4</v>
      </c>
      <c r="H1173" s="258">
        <v>2075582.32</v>
      </c>
      <c r="I1173" s="256">
        <v>516881.16</v>
      </c>
      <c r="J1173" s="279">
        <v>166</v>
      </c>
      <c r="K1173" s="279">
        <v>912436.85</v>
      </c>
      <c r="L1173" s="279">
        <v>33</v>
      </c>
      <c r="M1173" s="256">
        <v>173030.9</v>
      </c>
      <c r="N1173" s="258">
        <v>79</v>
      </c>
      <c r="O1173" s="258">
        <v>185559.24</v>
      </c>
      <c r="P1173" s="258"/>
      <c r="Q1173" s="258">
        <v>0</v>
      </c>
      <c r="R1173" s="258">
        <v>110</v>
      </c>
      <c r="S1173" s="258">
        <v>287674.17</v>
      </c>
      <c r="T1173" s="257">
        <v>0</v>
      </c>
      <c r="U1173" s="258">
        <v>0</v>
      </c>
      <c r="V1173" s="280"/>
      <c r="W1173" s="275">
        <v>0</v>
      </c>
      <c r="X1173" s="258">
        <v>0</v>
      </c>
      <c r="Y1173" s="275">
        <v>0</v>
      </c>
      <c r="Z1173" s="275">
        <v>0</v>
      </c>
      <c r="AA1173" s="275">
        <v>0</v>
      </c>
      <c r="AB1173" s="275">
        <v>0</v>
      </c>
      <c r="AC1173" s="275">
        <v>0</v>
      </c>
      <c r="AD1173" s="275">
        <v>0</v>
      </c>
      <c r="AE1173" s="275">
        <v>0</v>
      </c>
      <c r="AF1173" s="275">
        <v>0</v>
      </c>
      <c r="AG1173" s="275">
        <v>0</v>
      </c>
      <c r="AH1173" s="275">
        <v>0</v>
      </c>
      <c r="AI1173" s="275">
        <v>909903.73</v>
      </c>
      <c r="AJ1173" s="275">
        <v>93784.9</v>
      </c>
      <c r="AK1173" s="275">
        <v>46892.45</v>
      </c>
      <c r="AL1173" s="275">
        <v>0</v>
      </c>
    </row>
    <row r="1174" spans="1:38" s="38" customFormat="1" ht="12" hidden="1" customHeight="1" x14ac:dyDescent="0.2">
      <c r="A1174" s="249">
        <v>609</v>
      </c>
      <c r="B1174" s="250" t="s">
        <v>1395</v>
      </c>
      <c r="C1174" s="254">
        <v>94.957781282860154</v>
      </c>
      <c r="D1174" s="284">
        <v>1960</v>
      </c>
      <c r="E1174" s="277">
        <v>2025</v>
      </c>
      <c r="F1174" s="254">
        <v>142723.81</v>
      </c>
      <c r="G1174" s="256">
        <v>1732176.58</v>
      </c>
      <c r="H1174" s="258">
        <v>487768.4</v>
      </c>
      <c r="I1174" s="256">
        <v>346197.66</v>
      </c>
      <c r="J1174" s="279">
        <v>0</v>
      </c>
      <c r="K1174" s="279">
        <v>0</v>
      </c>
      <c r="L1174" s="279">
        <v>27</v>
      </c>
      <c r="M1174" s="256">
        <v>141570.74</v>
      </c>
      <c r="N1174" s="258"/>
      <c r="O1174" s="258">
        <v>0</v>
      </c>
      <c r="P1174" s="258"/>
      <c r="Q1174" s="258">
        <v>0</v>
      </c>
      <c r="R1174" s="258"/>
      <c r="S1174" s="258">
        <v>0</v>
      </c>
      <c r="T1174" s="257">
        <v>0</v>
      </c>
      <c r="U1174" s="258">
        <v>0</v>
      </c>
      <c r="V1174" s="280"/>
      <c r="W1174" s="275">
        <v>0</v>
      </c>
      <c r="X1174" s="258">
        <v>0</v>
      </c>
      <c r="Y1174" s="275">
        <v>0</v>
      </c>
      <c r="Z1174" s="275">
        <v>0</v>
      </c>
      <c r="AA1174" s="275">
        <v>0</v>
      </c>
      <c r="AB1174" s="275">
        <v>0</v>
      </c>
      <c r="AC1174" s="275">
        <v>0</v>
      </c>
      <c r="AD1174" s="275">
        <v>0</v>
      </c>
      <c r="AE1174" s="275">
        <v>0</v>
      </c>
      <c r="AF1174" s="275">
        <v>0</v>
      </c>
      <c r="AG1174" s="275">
        <v>0</v>
      </c>
      <c r="AH1174" s="275">
        <v>0</v>
      </c>
      <c r="AI1174" s="275">
        <v>1166460.23</v>
      </c>
      <c r="AJ1174" s="275">
        <v>51965.3</v>
      </c>
      <c r="AK1174" s="275">
        <v>25982.65</v>
      </c>
      <c r="AL1174" s="275">
        <v>0</v>
      </c>
    </row>
    <row r="1175" spans="1:38" s="38" customFormat="1" ht="12" hidden="1" customHeight="1" x14ac:dyDescent="0.2">
      <c r="A1175" s="249">
        <v>610</v>
      </c>
      <c r="B1175" s="250" t="s">
        <v>1396</v>
      </c>
      <c r="C1175" s="254">
        <v>23.29116836946017</v>
      </c>
      <c r="D1175" s="284">
        <v>1984</v>
      </c>
      <c r="E1175" s="277">
        <v>2025</v>
      </c>
      <c r="F1175" s="254">
        <v>3118741.41</v>
      </c>
      <c r="G1175" s="256">
        <v>12305675.77</v>
      </c>
      <c r="H1175" s="258">
        <v>11631029.23</v>
      </c>
      <c r="I1175" s="256">
        <v>5847520.0300000003</v>
      </c>
      <c r="J1175" s="279">
        <v>0</v>
      </c>
      <c r="K1175" s="279">
        <v>0</v>
      </c>
      <c r="L1175" s="279">
        <v>776</v>
      </c>
      <c r="M1175" s="256">
        <v>4068847.86</v>
      </c>
      <c r="N1175" s="258">
        <v>730</v>
      </c>
      <c r="O1175" s="258">
        <v>1714661.34</v>
      </c>
      <c r="P1175" s="258"/>
      <c r="Q1175" s="258">
        <v>0</v>
      </c>
      <c r="R1175" s="258"/>
      <c r="S1175" s="258">
        <v>0</v>
      </c>
      <c r="T1175" s="257">
        <v>0</v>
      </c>
      <c r="U1175" s="258">
        <v>0</v>
      </c>
      <c r="V1175" s="280"/>
      <c r="W1175" s="275">
        <v>0</v>
      </c>
      <c r="X1175" s="258">
        <v>0</v>
      </c>
      <c r="Y1175" s="275">
        <v>0</v>
      </c>
      <c r="Z1175" s="275">
        <v>0</v>
      </c>
      <c r="AA1175" s="275">
        <v>0</v>
      </c>
      <c r="AB1175" s="275">
        <v>0</v>
      </c>
      <c r="AC1175" s="275">
        <v>0</v>
      </c>
      <c r="AD1175" s="275">
        <v>0</v>
      </c>
      <c r="AE1175" s="275">
        <v>0</v>
      </c>
      <c r="AF1175" s="275">
        <v>0</v>
      </c>
      <c r="AG1175" s="275">
        <v>0</v>
      </c>
      <c r="AH1175" s="275">
        <v>0</v>
      </c>
      <c r="AI1175" s="275">
        <v>120891.13</v>
      </c>
      <c r="AJ1175" s="275">
        <v>369170.27</v>
      </c>
      <c r="AK1175" s="275">
        <v>184585.14</v>
      </c>
      <c r="AL1175" s="275">
        <v>0</v>
      </c>
    </row>
    <row r="1176" spans="1:38" s="38" customFormat="1" ht="12" hidden="1" customHeight="1" x14ac:dyDescent="0.2">
      <c r="A1176" s="249">
        <v>611</v>
      </c>
      <c r="B1176" s="250" t="s">
        <v>1397</v>
      </c>
      <c r="C1176" s="254">
        <v>72.221786090284056</v>
      </c>
      <c r="D1176" s="284">
        <v>1962</v>
      </c>
      <c r="E1176" s="277">
        <v>2025</v>
      </c>
      <c r="F1176" s="254">
        <v>587905.07999999996</v>
      </c>
      <c r="G1176" s="256">
        <v>6738127.1600000001</v>
      </c>
      <c r="H1176" s="258">
        <v>6178354.9400000004</v>
      </c>
      <c r="I1176" s="256">
        <v>1251857.8999999999</v>
      </c>
      <c r="J1176" s="279">
        <v>0</v>
      </c>
      <c r="K1176" s="279">
        <v>0</v>
      </c>
      <c r="L1176" s="279">
        <v>130</v>
      </c>
      <c r="M1176" s="256">
        <v>681636.88</v>
      </c>
      <c r="N1176" s="258"/>
      <c r="O1176" s="258">
        <v>0</v>
      </c>
      <c r="P1176" s="258">
        <v>1440</v>
      </c>
      <c r="Q1176" s="258">
        <v>3965031.65</v>
      </c>
      <c r="R1176" s="258">
        <v>107</v>
      </c>
      <c r="S1176" s="258">
        <v>279828.51</v>
      </c>
      <c r="T1176" s="257">
        <v>0</v>
      </c>
      <c r="U1176" s="258">
        <v>0</v>
      </c>
      <c r="V1176" s="280"/>
      <c r="W1176" s="275">
        <v>0</v>
      </c>
      <c r="X1176" s="258">
        <v>0</v>
      </c>
      <c r="Y1176" s="275">
        <v>0</v>
      </c>
      <c r="Z1176" s="275">
        <v>0</v>
      </c>
      <c r="AA1176" s="275">
        <v>0</v>
      </c>
      <c r="AB1176" s="275">
        <v>0</v>
      </c>
      <c r="AC1176" s="275">
        <v>0</v>
      </c>
      <c r="AD1176" s="275">
        <v>0</v>
      </c>
      <c r="AE1176" s="275">
        <v>0</v>
      </c>
      <c r="AF1176" s="275">
        <v>0</v>
      </c>
      <c r="AG1176" s="275">
        <v>0</v>
      </c>
      <c r="AH1176" s="275">
        <v>0</v>
      </c>
      <c r="AI1176" s="275">
        <v>256556.5</v>
      </c>
      <c r="AJ1176" s="275">
        <v>202143.81</v>
      </c>
      <c r="AK1176" s="275">
        <v>101071.91</v>
      </c>
      <c r="AL1176" s="275">
        <v>0</v>
      </c>
    </row>
    <row r="1177" spans="1:38" s="38" customFormat="1" ht="12" hidden="1" customHeight="1" x14ac:dyDescent="0.2">
      <c r="A1177" s="249">
        <v>612</v>
      </c>
      <c r="B1177" s="250" t="s">
        <v>1398</v>
      </c>
      <c r="C1177" s="254">
        <v>103.33074280565411</v>
      </c>
      <c r="D1177" s="284">
        <v>1905</v>
      </c>
      <c r="E1177" s="277">
        <v>2025</v>
      </c>
      <c r="F1177" s="254">
        <v>209132.4</v>
      </c>
      <c r="G1177" s="256">
        <v>4296003.25</v>
      </c>
      <c r="H1177" s="258">
        <v>3313670.5</v>
      </c>
      <c r="I1177" s="256">
        <v>565366.72</v>
      </c>
      <c r="J1177" s="279">
        <v>500</v>
      </c>
      <c r="K1177" s="279">
        <v>2748303.78</v>
      </c>
      <c r="L1177" s="279">
        <v>0</v>
      </c>
      <c r="M1177" s="256">
        <v>0</v>
      </c>
      <c r="N1177" s="258"/>
      <c r="O1177" s="258">
        <v>0</v>
      </c>
      <c r="P1177" s="258"/>
      <c r="Q1177" s="258">
        <v>0</v>
      </c>
      <c r="R1177" s="258"/>
      <c r="S1177" s="258">
        <v>0</v>
      </c>
      <c r="T1177" s="257">
        <v>0</v>
      </c>
      <c r="U1177" s="258">
        <v>0</v>
      </c>
      <c r="V1177" s="280"/>
      <c r="W1177" s="275">
        <v>0</v>
      </c>
      <c r="X1177" s="258">
        <v>0</v>
      </c>
      <c r="Y1177" s="275">
        <v>0</v>
      </c>
      <c r="Z1177" s="275">
        <v>0</v>
      </c>
      <c r="AA1177" s="275">
        <v>0</v>
      </c>
      <c r="AB1177" s="275">
        <v>0</v>
      </c>
      <c r="AC1177" s="275">
        <v>0</v>
      </c>
      <c r="AD1177" s="275">
        <v>0</v>
      </c>
      <c r="AE1177" s="275">
        <v>0</v>
      </c>
      <c r="AF1177" s="275">
        <v>0</v>
      </c>
      <c r="AG1177" s="275">
        <v>0</v>
      </c>
      <c r="AH1177" s="275">
        <v>0</v>
      </c>
      <c r="AI1177" s="275">
        <v>789012.6</v>
      </c>
      <c r="AJ1177" s="275">
        <v>128880.1</v>
      </c>
      <c r="AK1177" s="275">
        <v>64440.05</v>
      </c>
      <c r="AL1177" s="275">
        <v>0</v>
      </c>
    </row>
    <row r="1178" spans="1:38" s="38" customFormat="1" ht="12" hidden="1" customHeight="1" x14ac:dyDescent="0.2">
      <c r="A1178" s="249">
        <v>613</v>
      </c>
      <c r="B1178" s="250" t="s">
        <v>1399</v>
      </c>
      <c r="C1178" s="254">
        <v>23.737022908907512</v>
      </c>
      <c r="D1178" s="284">
        <v>1972</v>
      </c>
      <c r="E1178" s="277">
        <v>2025</v>
      </c>
      <c r="F1178" s="254">
        <v>2188090.15</v>
      </c>
      <c r="G1178" s="256">
        <v>9199323.6600000001</v>
      </c>
      <c r="H1178" s="258">
        <v>8664462.9700000007</v>
      </c>
      <c r="I1178" s="256">
        <v>4427215.05</v>
      </c>
      <c r="J1178" s="279">
        <v>0</v>
      </c>
      <c r="K1178" s="279">
        <v>0</v>
      </c>
      <c r="L1178" s="279">
        <v>417</v>
      </c>
      <c r="M1178" s="256">
        <v>2186481.39</v>
      </c>
      <c r="N1178" s="258">
        <v>450</v>
      </c>
      <c r="O1178" s="258">
        <v>1056983.02</v>
      </c>
      <c r="P1178" s="258"/>
      <c r="Q1178" s="258">
        <v>0</v>
      </c>
      <c r="R1178" s="258">
        <v>380</v>
      </c>
      <c r="S1178" s="258">
        <v>993783.51</v>
      </c>
      <c r="T1178" s="257">
        <v>0</v>
      </c>
      <c r="U1178" s="258">
        <v>0</v>
      </c>
      <c r="V1178" s="280"/>
      <c r="W1178" s="275">
        <v>0</v>
      </c>
      <c r="X1178" s="258">
        <v>0</v>
      </c>
      <c r="Y1178" s="275">
        <v>0</v>
      </c>
      <c r="Z1178" s="275">
        <v>0</v>
      </c>
      <c r="AA1178" s="275">
        <v>0</v>
      </c>
      <c r="AB1178" s="275">
        <v>0</v>
      </c>
      <c r="AC1178" s="275">
        <v>0</v>
      </c>
      <c r="AD1178" s="275">
        <v>0</v>
      </c>
      <c r="AE1178" s="275">
        <v>0</v>
      </c>
      <c r="AF1178" s="275">
        <v>0</v>
      </c>
      <c r="AG1178" s="275">
        <v>0</v>
      </c>
      <c r="AH1178" s="275">
        <v>0</v>
      </c>
      <c r="AI1178" s="275">
        <v>120891.13</v>
      </c>
      <c r="AJ1178" s="275">
        <v>275979.71000000002</v>
      </c>
      <c r="AK1178" s="275">
        <v>137989.85</v>
      </c>
      <c r="AL1178" s="275">
        <v>0</v>
      </c>
    </row>
    <row r="1179" spans="1:38" s="38" customFormat="1" ht="12" hidden="1" customHeight="1" x14ac:dyDescent="0.2">
      <c r="A1179" s="249">
        <v>614</v>
      </c>
      <c r="B1179" s="250" t="s">
        <v>1400</v>
      </c>
      <c r="C1179" s="254">
        <v>81.088891367387916</v>
      </c>
      <c r="D1179" s="284">
        <v>1983</v>
      </c>
      <c r="E1179" s="277">
        <v>2025</v>
      </c>
      <c r="F1179" s="254">
        <v>692478.6</v>
      </c>
      <c r="G1179" s="256">
        <v>9130877.3100000005</v>
      </c>
      <c r="H1179" s="258">
        <v>7553527.5999999996</v>
      </c>
      <c r="I1179" s="256">
        <v>1327269.95</v>
      </c>
      <c r="J1179" s="279">
        <v>510</v>
      </c>
      <c r="K1179" s="279">
        <v>2803269.85</v>
      </c>
      <c r="L1179" s="279">
        <v>142</v>
      </c>
      <c r="M1179" s="256">
        <v>744557.21</v>
      </c>
      <c r="N1179" s="258">
        <v>450</v>
      </c>
      <c r="O1179" s="258">
        <v>1056983.02</v>
      </c>
      <c r="P1179" s="258">
        <v>454</v>
      </c>
      <c r="Q1179" s="258">
        <v>1250086.3700000001</v>
      </c>
      <c r="R1179" s="258">
        <v>142</v>
      </c>
      <c r="S1179" s="258">
        <v>371361.2</v>
      </c>
      <c r="T1179" s="257">
        <v>0</v>
      </c>
      <c r="U1179" s="258">
        <v>0</v>
      </c>
      <c r="V1179" s="280"/>
      <c r="W1179" s="275">
        <v>0</v>
      </c>
      <c r="X1179" s="258">
        <v>0</v>
      </c>
      <c r="Y1179" s="275">
        <v>0</v>
      </c>
      <c r="Z1179" s="275">
        <v>0</v>
      </c>
      <c r="AA1179" s="275">
        <v>0</v>
      </c>
      <c r="AB1179" s="275">
        <v>0</v>
      </c>
      <c r="AC1179" s="275">
        <v>0</v>
      </c>
      <c r="AD1179" s="275">
        <v>0</v>
      </c>
      <c r="AE1179" s="275">
        <v>0</v>
      </c>
      <c r="AF1179" s="275">
        <v>0</v>
      </c>
      <c r="AG1179" s="275">
        <v>0</v>
      </c>
      <c r="AH1179" s="275">
        <v>0</v>
      </c>
      <c r="AI1179" s="275">
        <v>1166460.23</v>
      </c>
      <c r="AJ1179" s="275">
        <v>273926.32</v>
      </c>
      <c r="AK1179" s="275">
        <v>136963.16</v>
      </c>
      <c r="AL1179" s="275">
        <v>0</v>
      </c>
    </row>
    <row r="1180" spans="1:38" s="38" customFormat="1" ht="12" hidden="1" customHeight="1" x14ac:dyDescent="0.2">
      <c r="A1180" s="249">
        <v>615</v>
      </c>
      <c r="B1180" s="250" t="s">
        <v>1401</v>
      </c>
      <c r="C1180" s="254">
        <v>60.396133541105911</v>
      </c>
      <c r="D1180" s="284">
        <v>1918</v>
      </c>
      <c r="E1180" s="277">
        <v>2025</v>
      </c>
      <c r="F1180" s="254">
        <v>61189.78</v>
      </c>
      <c r="G1180" s="256">
        <v>637095.76</v>
      </c>
      <c r="H1180" s="258">
        <v>487535.32</v>
      </c>
      <c r="I1180" s="256">
        <v>219079.61</v>
      </c>
      <c r="J1180" s="279">
        <v>0</v>
      </c>
      <c r="K1180" s="279">
        <v>0</v>
      </c>
      <c r="L1180" s="279">
        <v>40</v>
      </c>
      <c r="M1180" s="256">
        <v>209734.43</v>
      </c>
      <c r="N1180" s="258">
        <v>25</v>
      </c>
      <c r="O1180" s="258">
        <v>58721.279999999999</v>
      </c>
      <c r="P1180" s="258"/>
      <c r="Q1180" s="258">
        <v>0</v>
      </c>
      <c r="R1180" s="258"/>
      <c r="S1180" s="258">
        <v>0</v>
      </c>
      <c r="T1180" s="257">
        <v>0</v>
      </c>
      <c r="U1180" s="258">
        <v>0</v>
      </c>
      <c r="V1180" s="280"/>
      <c r="W1180" s="275">
        <v>0</v>
      </c>
      <c r="X1180" s="258">
        <v>0</v>
      </c>
      <c r="Y1180" s="275">
        <v>0</v>
      </c>
      <c r="Z1180" s="275">
        <v>0</v>
      </c>
      <c r="AA1180" s="275">
        <v>0</v>
      </c>
      <c r="AB1180" s="275">
        <v>0</v>
      </c>
      <c r="AC1180" s="275">
        <v>0</v>
      </c>
      <c r="AD1180" s="275">
        <v>0</v>
      </c>
      <c r="AE1180" s="275">
        <v>0</v>
      </c>
      <c r="AF1180" s="275">
        <v>0</v>
      </c>
      <c r="AG1180" s="275">
        <v>0</v>
      </c>
      <c r="AH1180" s="275">
        <v>0</v>
      </c>
      <c r="AI1180" s="275">
        <v>120891.13</v>
      </c>
      <c r="AJ1180" s="275">
        <v>19112.87</v>
      </c>
      <c r="AK1180" s="275">
        <v>9556.44</v>
      </c>
      <c r="AL1180" s="275">
        <v>0</v>
      </c>
    </row>
    <row r="1181" spans="1:38" s="38" customFormat="1" ht="12" hidden="1" customHeight="1" x14ac:dyDescent="0.2">
      <c r="A1181" s="249">
        <v>616</v>
      </c>
      <c r="B1181" s="250" t="s">
        <v>1408</v>
      </c>
      <c r="C1181" s="254">
        <v>94.911987426485496</v>
      </c>
      <c r="D1181" s="284">
        <v>1971</v>
      </c>
      <c r="E1181" s="277">
        <v>2025</v>
      </c>
      <c r="F1181" s="254">
        <v>249785.43</v>
      </c>
      <c r="G1181" s="256">
        <v>3168020.63</v>
      </c>
      <c r="H1181" s="258">
        <v>2115555.9700000002</v>
      </c>
      <c r="I1181" s="256">
        <v>497558.5</v>
      </c>
      <c r="J1181" s="279">
        <v>200</v>
      </c>
      <c r="K1181" s="279">
        <v>1099321.51</v>
      </c>
      <c r="L1181" s="279">
        <v>78</v>
      </c>
      <c r="M1181" s="256">
        <v>408982.13</v>
      </c>
      <c r="N1181" s="258">
        <v>30</v>
      </c>
      <c r="O1181" s="258">
        <v>70465.53</v>
      </c>
      <c r="P1181" s="258"/>
      <c r="Q1181" s="258">
        <v>0</v>
      </c>
      <c r="R1181" s="258">
        <v>15</v>
      </c>
      <c r="S1181" s="258">
        <v>39228.300000000003</v>
      </c>
      <c r="T1181" s="257">
        <v>0</v>
      </c>
      <c r="U1181" s="258">
        <v>0</v>
      </c>
      <c r="V1181" s="280"/>
      <c r="W1181" s="275">
        <v>0</v>
      </c>
      <c r="X1181" s="258">
        <v>0</v>
      </c>
      <c r="Y1181" s="275">
        <v>0</v>
      </c>
      <c r="Z1181" s="275">
        <v>0</v>
      </c>
      <c r="AA1181" s="275">
        <v>0</v>
      </c>
      <c r="AB1181" s="275">
        <v>0</v>
      </c>
      <c r="AC1181" s="275">
        <v>0</v>
      </c>
      <c r="AD1181" s="275">
        <v>0</v>
      </c>
      <c r="AE1181" s="275">
        <v>0</v>
      </c>
      <c r="AF1181" s="275">
        <v>0</v>
      </c>
      <c r="AG1181" s="275">
        <v>0</v>
      </c>
      <c r="AH1181" s="275">
        <v>0</v>
      </c>
      <c r="AI1181" s="275">
        <v>909903.73</v>
      </c>
      <c r="AJ1181" s="275">
        <v>95040.62</v>
      </c>
      <c r="AK1181" s="275">
        <v>47520.31</v>
      </c>
      <c r="AL1181" s="275">
        <v>0</v>
      </c>
    </row>
    <row r="1182" spans="1:38" s="38" customFormat="1" ht="12" hidden="1" customHeight="1" x14ac:dyDescent="0.2">
      <c r="A1182" s="249">
        <v>617</v>
      </c>
      <c r="B1182" s="250" t="s">
        <v>1414</v>
      </c>
      <c r="C1182" s="254">
        <v>24.781436661963919</v>
      </c>
      <c r="D1182" s="284">
        <v>1972</v>
      </c>
      <c r="E1182" s="277">
        <v>2025</v>
      </c>
      <c r="F1182" s="254">
        <v>1883017.15</v>
      </c>
      <c r="G1182" s="256">
        <v>8274045.75</v>
      </c>
      <c r="H1182" s="258">
        <v>6991809.96</v>
      </c>
      <c r="I1182" s="256">
        <v>3656366.15</v>
      </c>
      <c r="J1182" s="279">
        <v>240</v>
      </c>
      <c r="K1182" s="279">
        <v>1319185.81</v>
      </c>
      <c r="L1182" s="279">
        <v>264</v>
      </c>
      <c r="M1182" s="256">
        <v>1384247.21</v>
      </c>
      <c r="N1182" s="258">
        <v>180</v>
      </c>
      <c r="O1182" s="258">
        <v>422793.21</v>
      </c>
      <c r="P1182" s="258"/>
      <c r="Q1182" s="258">
        <v>0</v>
      </c>
      <c r="R1182" s="258">
        <v>80</v>
      </c>
      <c r="S1182" s="258">
        <v>209217.58</v>
      </c>
      <c r="T1182" s="257">
        <v>0</v>
      </c>
      <c r="U1182" s="258">
        <v>0</v>
      </c>
      <c r="V1182" s="280"/>
      <c r="W1182" s="275">
        <v>0</v>
      </c>
      <c r="X1182" s="258">
        <v>0</v>
      </c>
      <c r="Y1182" s="275">
        <v>0</v>
      </c>
      <c r="Z1182" s="275">
        <v>0</v>
      </c>
      <c r="AA1182" s="275">
        <v>0</v>
      </c>
      <c r="AB1182" s="275">
        <v>0</v>
      </c>
      <c r="AC1182" s="275">
        <v>0</v>
      </c>
      <c r="AD1182" s="275">
        <v>0</v>
      </c>
      <c r="AE1182" s="275">
        <v>0</v>
      </c>
      <c r="AF1182" s="275">
        <v>0</v>
      </c>
      <c r="AG1182" s="275">
        <v>0</v>
      </c>
      <c r="AH1182" s="275">
        <v>0</v>
      </c>
      <c r="AI1182" s="275">
        <v>909903.73</v>
      </c>
      <c r="AJ1182" s="275">
        <v>248221.37</v>
      </c>
      <c r="AK1182" s="275">
        <v>124110.69</v>
      </c>
      <c r="AL1182" s="275">
        <v>0</v>
      </c>
    </row>
    <row r="1183" spans="1:38" s="38" customFormat="1" ht="12" hidden="1" customHeight="1" x14ac:dyDescent="0.2">
      <c r="A1183" s="249">
        <v>618</v>
      </c>
      <c r="B1183" s="250" t="s">
        <v>1416</v>
      </c>
      <c r="C1183" s="254">
        <v>23.304731427246875</v>
      </c>
      <c r="D1183" s="284">
        <v>1999</v>
      </c>
      <c r="E1183" s="277">
        <v>2025</v>
      </c>
      <c r="F1183" s="254">
        <v>1275887.17</v>
      </c>
      <c r="G1183" s="256">
        <v>6503930.79</v>
      </c>
      <c r="H1183" s="258">
        <v>0</v>
      </c>
      <c r="I1183" s="279">
        <v>0</v>
      </c>
      <c r="J1183" s="279">
        <v>0</v>
      </c>
      <c r="K1183" s="279">
        <v>0</v>
      </c>
      <c r="L1183" s="279">
        <v>0</v>
      </c>
      <c r="M1183" s="256">
        <v>0</v>
      </c>
      <c r="N1183" s="258"/>
      <c r="O1183" s="258">
        <v>0</v>
      </c>
      <c r="P1183" s="258"/>
      <c r="Q1183" s="258">
        <v>0</v>
      </c>
      <c r="R1183" s="258"/>
      <c r="S1183" s="258">
        <v>0</v>
      </c>
      <c r="T1183" s="257">
        <v>0</v>
      </c>
      <c r="U1183" s="258">
        <v>0</v>
      </c>
      <c r="V1183" s="280" t="s">
        <v>235</v>
      </c>
      <c r="W1183" s="275">
        <v>856</v>
      </c>
      <c r="X1183" s="258">
        <v>6211253.9100000001</v>
      </c>
      <c r="Y1183" s="275">
        <v>0</v>
      </c>
      <c r="Z1183" s="275">
        <v>0</v>
      </c>
      <c r="AA1183" s="275">
        <v>0</v>
      </c>
      <c r="AB1183" s="275">
        <v>0</v>
      </c>
      <c r="AC1183" s="275">
        <v>0</v>
      </c>
      <c r="AD1183" s="275">
        <v>0</v>
      </c>
      <c r="AE1183" s="275">
        <v>0</v>
      </c>
      <c r="AF1183" s="275">
        <v>0</v>
      </c>
      <c r="AG1183" s="275">
        <v>0</v>
      </c>
      <c r="AH1183" s="275">
        <v>0</v>
      </c>
      <c r="AI1183" s="275">
        <v>0</v>
      </c>
      <c r="AJ1183" s="275">
        <v>195117.92</v>
      </c>
      <c r="AK1183" s="275">
        <v>97558.96</v>
      </c>
      <c r="AL1183" s="275">
        <v>0</v>
      </c>
    </row>
    <row r="1184" spans="1:38" s="38" customFormat="1" ht="12" hidden="1" customHeight="1" x14ac:dyDescent="0.2">
      <c r="A1184" s="249">
        <v>619</v>
      </c>
      <c r="B1184" s="250" t="s">
        <v>1417</v>
      </c>
      <c r="C1184" s="254">
        <v>32.64813165962137</v>
      </c>
      <c r="D1184" s="284">
        <v>1978</v>
      </c>
      <c r="E1184" s="277">
        <v>2025</v>
      </c>
      <c r="F1184" s="254">
        <v>1697730.57</v>
      </c>
      <c r="G1184" s="256">
        <v>8484279.6500000004</v>
      </c>
      <c r="H1184" s="258">
        <v>7056917.9699999997</v>
      </c>
      <c r="I1184" s="256">
        <v>3250143</v>
      </c>
      <c r="J1184" s="279">
        <v>240</v>
      </c>
      <c r="K1184" s="279">
        <v>1319185.81</v>
      </c>
      <c r="L1184" s="279">
        <v>340</v>
      </c>
      <c r="M1184" s="256">
        <v>1782742.62</v>
      </c>
      <c r="N1184" s="258"/>
      <c r="O1184" s="258">
        <v>0</v>
      </c>
      <c r="P1184" s="258">
        <v>180</v>
      </c>
      <c r="Q1184" s="258">
        <v>495628.96</v>
      </c>
      <c r="R1184" s="258">
        <v>80</v>
      </c>
      <c r="S1184" s="258">
        <v>209217.58</v>
      </c>
      <c r="T1184" s="257">
        <v>0</v>
      </c>
      <c r="U1184" s="258">
        <v>0</v>
      </c>
      <c r="V1184" s="280"/>
      <c r="W1184" s="275">
        <v>0</v>
      </c>
      <c r="X1184" s="258">
        <v>0</v>
      </c>
      <c r="Y1184" s="275">
        <v>0</v>
      </c>
      <c r="Z1184" s="275">
        <v>0</v>
      </c>
      <c r="AA1184" s="275">
        <v>0</v>
      </c>
      <c r="AB1184" s="275">
        <v>0</v>
      </c>
      <c r="AC1184" s="275">
        <v>0</v>
      </c>
      <c r="AD1184" s="275">
        <v>0</v>
      </c>
      <c r="AE1184" s="275">
        <v>0</v>
      </c>
      <c r="AF1184" s="275">
        <v>0</v>
      </c>
      <c r="AG1184" s="275">
        <v>0</v>
      </c>
      <c r="AH1184" s="275">
        <v>0</v>
      </c>
      <c r="AI1184" s="275">
        <v>1045569.1</v>
      </c>
      <c r="AJ1184" s="275">
        <v>254528.39</v>
      </c>
      <c r="AK1184" s="275">
        <v>127264.19</v>
      </c>
      <c r="AL1184" s="275">
        <v>0</v>
      </c>
    </row>
    <row r="1185" spans="1:38" s="38" customFormat="1" ht="12" hidden="1" customHeight="1" x14ac:dyDescent="0.2">
      <c r="A1185" s="249">
        <v>620</v>
      </c>
      <c r="B1185" s="250" t="s">
        <v>1420</v>
      </c>
      <c r="C1185" s="254">
        <v>58.040847885266587</v>
      </c>
      <c r="D1185" s="284">
        <v>1985</v>
      </c>
      <c r="E1185" s="277">
        <v>2025</v>
      </c>
      <c r="F1185" s="254">
        <v>703759.2</v>
      </c>
      <c r="G1185" s="256">
        <v>6184812.7000000002</v>
      </c>
      <c r="H1185" s="258">
        <v>0</v>
      </c>
      <c r="I1185" s="279">
        <v>0</v>
      </c>
      <c r="J1185" s="279">
        <v>0</v>
      </c>
      <c r="K1185" s="279">
        <v>0</v>
      </c>
      <c r="L1185" s="279">
        <v>0</v>
      </c>
      <c r="M1185" s="256">
        <v>0</v>
      </c>
      <c r="N1185" s="258"/>
      <c r="O1185" s="258">
        <v>0</v>
      </c>
      <c r="P1185" s="258"/>
      <c r="Q1185" s="258">
        <v>0</v>
      </c>
      <c r="R1185" s="258"/>
      <c r="S1185" s="258">
        <v>0</v>
      </c>
      <c r="T1185" s="257">
        <v>0</v>
      </c>
      <c r="U1185" s="258">
        <v>0</v>
      </c>
      <c r="V1185" s="280" t="s">
        <v>235</v>
      </c>
      <c r="W1185" s="275">
        <v>814</v>
      </c>
      <c r="X1185" s="258">
        <v>5906496.1299999999</v>
      </c>
      <c r="Y1185" s="275">
        <v>0</v>
      </c>
      <c r="Z1185" s="275">
        <v>0</v>
      </c>
      <c r="AA1185" s="275">
        <v>0</v>
      </c>
      <c r="AB1185" s="275">
        <v>0</v>
      </c>
      <c r="AC1185" s="275">
        <v>0</v>
      </c>
      <c r="AD1185" s="275">
        <v>0</v>
      </c>
      <c r="AE1185" s="275">
        <v>0</v>
      </c>
      <c r="AF1185" s="275">
        <v>0</v>
      </c>
      <c r="AG1185" s="275">
        <v>0</v>
      </c>
      <c r="AH1185" s="275">
        <v>0</v>
      </c>
      <c r="AI1185" s="275">
        <v>0</v>
      </c>
      <c r="AJ1185" s="275">
        <v>185544.38</v>
      </c>
      <c r="AK1185" s="275">
        <v>92772.19</v>
      </c>
      <c r="AL1185" s="275">
        <v>0</v>
      </c>
    </row>
    <row r="1186" spans="1:38" s="38" customFormat="1" ht="12" hidden="1" customHeight="1" x14ac:dyDescent="0.2">
      <c r="A1186" s="249">
        <v>621</v>
      </c>
      <c r="B1186" s="250" t="s">
        <v>1421</v>
      </c>
      <c r="C1186" s="254">
        <v>22.179757255736209</v>
      </c>
      <c r="D1186" s="284">
        <v>1991</v>
      </c>
      <c r="E1186" s="277">
        <v>2025</v>
      </c>
      <c r="F1186" s="254">
        <v>2685565.68</v>
      </c>
      <c r="G1186" s="256">
        <v>13195044.42</v>
      </c>
      <c r="H1186" s="258">
        <v>0</v>
      </c>
      <c r="I1186" s="279">
        <v>0</v>
      </c>
      <c r="J1186" s="279">
        <v>0</v>
      </c>
      <c r="K1186" s="279">
        <v>0</v>
      </c>
      <c r="L1186" s="279">
        <v>0</v>
      </c>
      <c r="M1186" s="256">
        <v>0</v>
      </c>
      <c r="N1186" s="258"/>
      <c r="O1186" s="258">
        <v>0</v>
      </c>
      <c r="P1186" s="258"/>
      <c r="Q1186" s="258">
        <v>0</v>
      </c>
      <c r="R1186" s="258"/>
      <c r="S1186" s="258">
        <v>0</v>
      </c>
      <c r="T1186" s="257">
        <v>0</v>
      </c>
      <c r="U1186" s="258">
        <v>0</v>
      </c>
      <c r="V1186" s="280" t="s">
        <v>234</v>
      </c>
      <c r="W1186" s="275">
        <v>1493</v>
      </c>
      <c r="X1186" s="258">
        <v>12601267.42</v>
      </c>
      <c r="Y1186" s="275">
        <v>0</v>
      </c>
      <c r="Z1186" s="275">
        <v>0</v>
      </c>
      <c r="AA1186" s="275">
        <v>0</v>
      </c>
      <c r="AB1186" s="275">
        <v>0</v>
      </c>
      <c r="AC1186" s="275">
        <v>0</v>
      </c>
      <c r="AD1186" s="275">
        <v>0</v>
      </c>
      <c r="AE1186" s="275">
        <v>0</v>
      </c>
      <c r="AF1186" s="275">
        <v>0</v>
      </c>
      <c r="AG1186" s="275">
        <v>0</v>
      </c>
      <c r="AH1186" s="275">
        <v>0</v>
      </c>
      <c r="AI1186" s="275">
        <v>0</v>
      </c>
      <c r="AJ1186" s="275">
        <v>395851.33</v>
      </c>
      <c r="AK1186" s="275">
        <v>197925.67</v>
      </c>
      <c r="AL1186" s="275">
        <v>0</v>
      </c>
    </row>
    <row r="1187" spans="1:38" s="38" customFormat="1" ht="12" hidden="1" customHeight="1" x14ac:dyDescent="0.2">
      <c r="A1187" s="249">
        <v>622</v>
      </c>
      <c r="B1187" s="250" t="s">
        <v>1422</v>
      </c>
      <c r="C1187" s="254">
        <v>95.398077428605589</v>
      </c>
      <c r="D1187" s="284">
        <v>1982</v>
      </c>
      <c r="E1187" s="277">
        <v>2025</v>
      </c>
      <c r="F1187" s="254">
        <v>428167.56</v>
      </c>
      <c r="G1187" s="256">
        <v>5579447.7999999998</v>
      </c>
      <c r="H1187" s="258">
        <v>4418468.92</v>
      </c>
      <c r="I1187" s="256">
        <v>819423.92</v>
      </c>
      <c r="J1187" s="279">
        <v>432</v>
      </c>
      <c r="K1187" s="279">
        <v>2374534.46</v>
      </c>
      <c r="L1187" s="279">
        <v>113</v>
      </c>
      <c r="M1187" s="256">
        <v>592499.75</v>
      </c>
      <c r="N1187" s="258">
        <v>180</v>
      </c>
      <c r="O1187" s="258">
        <v>422793.21</v>
      </c>
      <c r="P1187" s="258"/>
      <c r="Q1187" s="258">
        <v>0</v>
      </c>
      <c r="R1187" s="258">
        <v>80</v>
      </c>
      <c r="S1187" s="258">
        <v>209217.58</v>
      </c>
      <c r="T1187" s="257">
        <v>0</v>
      </c>
      <c r="U1187" s="258">
        <v>0</v>
      </c>
      <c r="V1187" s="280"/>
      <c r="W1187" s="275">
        <v>0</v>
      </c>
      <c r="X1187" s="258">
        <v>0</v>
      </c>
      <c r="Y1187" s="275">
        <v>0</v>
      </c>
      <c r="Z1187" s="275">
        <v>0</v>
      </c>
      <c r="AA1187" s="275">
        <v>0</v>
      </c>
      <c r="AB1187" s="275">
        <v>0</v>
      </c>
      <c r="AC1187" s="275">
        <v>0</v>
      </c>
      <c r="AD1187" s="275">
        <v>0</v>
      </c>
      <c r="AE1187" s="275">
        <v>0</v>
      </c>
      <c r="AF1187" s="275">
        <v>0</v>
      </c>
      <c r="AG1187" s="275">
        <v>0</v>
      </c>
      <c r="AH1187" s="275">
        <v>0</v>
      </c>
      <c r="AI1187" s="275">
        <v>909903.73</v>
      </c>
      <c r="AJ1187" s="275">
        <v>167383.43</v>
      </c>
      <c r="AK1187" s="275">
        <v>83691.72</v>
      </c>
      <c r="AL1187" s="275">
        <v>0</v>
      </c>
    </row>
    <row r="1188" spans="1:38" s="38" customFormat="1" ht="12" hidden="1" customHeight="1" x14ac:dyDescent="0.2">
      <c r="A1188" s="249">
        <v>623</v>
      </c>
      <c r="B1188" s="250" t="s">
        <v>1423</v>
      </c>
      <c r="C1188" s="254">
        <v>70.729634542829757</v>
      </c>
      <c r="D1188" s="284">
        <v>1987</v>
      </c>
      <c r="E1188" s="277">
        <v>2025</v>
      </c>
      <c r="F1188" s="254">
        <v>926288.92</v>
      </c>
      <c r="G1188" s="256">
        <v>8721512.2799999993</v>
      </c>
      <c r="H1188" s="258">
        <v>7419140.5</v>
      </c>
      <c r="I1188" s="256">
        <v>1773122.44</v>
      </c>
      <c r="J1188" s="279">
        <v>654</v>
      </c>
      <c r="K1188" s="279">
        <v>3594781.34</v>
      </c>
      <c r="L1188" s="279">
        <v>205</v>
      </c>
      <c r="M1188" s="256">
        <v>1074888.93</v>
      </c>
      <c r="N1188" s="258">
        <v>252</v>
      </c>
      <c r="O1188" s="258">
        <v>591910.49</v>
      </c>
      <c r="P1188" s="258"/>
      <c r="Q1188" s="258">
        <v>0</v>
      </c>
      <c r="R1188" s="258">
        <v>147</v>
      </c>
      <c r="S1188" s="258">
        <v>384437.3</v>
      </c>
      <c r="T1188" s="257">
        <v>0</v>
      </c>
      <c r="U1188" s="258">
        <v>0</v>
      </c>
      <c r="V1188" s="280"/>
      <c r="W1188" s="275">
        <v>0</v>
      </c>
      <c r="X1188" s="258">
        <v>0</v>
      </c>
      <c r="Y1188" s="275">
        <v>0</v>
      </c>
      <c r="Z1188" s="275">
        <v>0</v>
      </c>
      <c r="AA1188" s="275">
        <v>0</v>
      </c>
      <c r="AB1188" s="275">
        <v>0</v>
      </c>
      <c r="AC1188" s="275">
        <v>0</v>
      </c>
      <c r="AD1188" s="275">
        <v>0</v>
      </c>
      <c r="AE1188" s="275">
        <v>0</v>
      </c>
      <c r="AF1188" s="275">
        <v>0</v>
      </c>
      <c r="AG1188" s="275">
        <v>0</v>
      </c>
      <c r="AH1188" s="275">
        <v>0</v>
      </c>
      <c r="AI1188" s="275">
        <v>909903.73</v>
      </c>
      <c r="AJ1188" s="275">
        <v>261645.37</v>
      </c>
      <c r="AK1188" s="275">
        <v>130822.68</v>
      </c>
      <c r="AL1188" s="275">
        <v>0</v>
      </c>
    </row>
    <row r="1189" spans="1:38" s="38" customFormat="1" ht="12" hidden="1" customHeight="1" x14ac:dyDescent="0.2">
      <c r="A1189" s="249">
        <v>624</v>
      </c>
      <c r="B1189" s="250" t="s">
        <v>610</v>
      </c>
      <c r="C1189" s="254">
        <v>41.748380983622241</v>
      </c>
      <c r="D1189" s="284">
        <v>1974</v>
      </c>
      <c r="E1189" s="277">
        <v>2025</v>
      </c>
      <c r="F1189" s="254">
        <v>1707230.01</v>
      </c>
      <c r="G1189" s="256">
        <v>8844130.1999999993</v>
      </c>
      <c r="H1189" s="258">
        <v>0</v>
      </c>
      <c r="I1189" s="279">
        <v>0</v>
      </c>
      <c r="J1189" s="279">
        <v>0</v>
      </c>
      <c r="K1189" s="279">
        <v>0</v>
      </c>
      <c r="L1189" s="279">
        <v>0</v>
      </c>
      <c r="M1189" s="256">
        <v>0</v>
      </c>
      <c r="N1189" s="258"/>
      <c r="O1189" s="258">
        <v>0</v>
      </c>
      <c r="P1189" s="258"/>
      <c r="Q1189" s="258">
        <v>0</v>
      </c>
      <c r="R1189" s="258"/>
      <c r="S1189" s="258">
        <v>0</v>
      </c>
      <c r="T1189" s="257">
        <v>0</v>
      </c>
      <c r="U1189" s="258">
        <v>0</v>
      </c>
      <c r="V1189" s="280" t="s">
        <v>235</v>
      </c>
      <c r="W1189" s="275">
        <v>1164</v>
      </c>
      <c r="X1189" s="258">
        <v>8446144.3399999999</v>
      </c>
      <c r="Y1189" s="275">
        <v>0</v>
      </c>
      <c r="Z1189" s="275">
        <v>0</v>
      </c>
      <c r="AA1189" s="275">
        <v>0</v>
      </c>
      <c r="AB1189" s="275">
        <v>0</v>
      </c>
      <c r="AC1189" s="275">
        <v>0</v>
      </c>
      <c r="AD1189" s="275">
        <v>0</v>
      </c>
      <c r="AE1189" s="275">
        <v>0</v>
      </c>
      <c r="AF1189" s="275">
        <v>0</v>
      </c>
      <c r="AG1189" s="275">
        <v>0</v>
      </c>
      <c r="AH1189" s="275">
        <v>0</v>
      </c>
      <c r="AI1189" s="275">
        <v>0</v>
      </c>
      <c r="AJ1189" s="275">
        <v>265323.90999999997</v>
      </c>
      <c r="AK1189" s="275">
        <v>132661.95000000001</v>
      </c>
      <c r="AL1189" s="275">
        <v>0</v>
      </c>
    </row>
    <row r="1190" spans="1:38" s="38" customFormat="1" ht="12" hidden="1" customHeight="1" x14ac:dyDescent="0.2">
      <c r="A1190" s="249">
        <v>625</v>
      </c>
      <c r="B1190" s="250" t="s">
        <v>1425</v>
      </c>
      <c r="C1190" s="254">
        <v>22.913520989039455</v>
      </c>
      <c r="D1190" s="284">
        <v>1986</v>
      </c>
      <c r="E1190" s="277">
        <v>2025</v>
      </c>
      <c r="F1190" s="254">
        <v>2875975.67</v>
      </c>
      <c r="G1190" s="256">
        <v>11257919.1</v>
      </c>
      <c r="H1190" s="258">
        <v>9584852.5099999998</v>
      </c>
      <c r="I1190" s="256">
        <v>5819341.1500000004</v>
      </c>
      <c r="J1190" s="279">
        <v>280</v>
      </c>
      <c r="K1190" s="279">
        <v>1539050.11</v>
      </c>
      <c r="L1190" s="279">
        <v>248</v>
      </c>
      <c r="M1190" s="256">
        <v>1300353.44</v>
      </c>
      <c r="N1190" s="258">
        <v>120</v>
      </c>
      <c r="O1190" s="258">
        <v>281862.14</v>
      </c>
      <c r="P1190" s="258">
        <v>120</v>
      </c>
      <c r="Q1190" s="258">
        <v>330419.3</v>
      </c>
      <c r="R1190" s="258">
        <v>120</v>
      </c>
      <c r="S1190" s="258">
        <v>313826.37</v>
      </c>
      <c r="T1190" s="257">
        <v>0</v>
      </c>
      <c r="U1190" s="258">
        <v>0</v>
      </c>
      <c r="V1190" s="280"/>
      <c r="W1190" s="275">
        <v>0</v>
      </c>
      <c r="X1190" s="258">
        <v>0</v>
      </c>
      <c r="Y1190" s="275">
        <v>0</v>
      </c>
      <c r="Z1190" s="275">
        <v>0</v>
      </c>
      <c r="AA1190" s="275">
        <v>0</v>
      </c>
      <c r="AB1190" s="275">
        <v>0</v>
      </c>
      <c r="AC1190" s="275">
        <v>0</v>
      </c>
      <c r="AD1190" s="275">
        <v>0</v>
      </c>
      <c r="AE1190" s="275">
        <v>0</v>
      </c>
      <c r="AF1190" s="275">
        <v>0</v>
      </c>
      <c r="AG1190" s="275">
        <v>0</v>
      </c>
      <c r="AH1190" s="275">
        <v>0</v>
      </c>
      <c r="AI1190" s="275">
        <v>1166460.23</v>
      </c>
      <c r="AJ1190" s="275">
        <v>337737.57</v>
      </c>
      <c r="AK1190" s="275">
        <v>168868.79</v>
      </c>
      <c r="AL1190" s="275">
        <v>0</v>
      </c>
    </row>
    <row r="1191" spans="1:38" s="38" customFormat="1" ht="12" hidden="1" customHeight="1" x14ac:dyDescent="0.2">
      <c r="A1191" s="249">
        <v>626</v>
      </c>
      <c r="B1191" s="250" t="s">
        <v>1427</v>
      </c>
      <c r="C1191" s="254">
        <v>67.737779713374707</v>
      </c>
      <c r="D1191" s="284">
        <v>1991</v>
      </c>
      <c r="E1191" s="277">
        <v>2025</v>
      </c>
      <c r="F1191" s="254">
        <v>408226.31</v>
      </c>
      <c r="G1191" s="256">
        <v>5587605.9699999997</v>
      </c>
      <c r="H1191" s="258">
        <v>0</v>
      </c>
      <c r="I1191" s="279">
        <v>0</v>
      </c>
      <c r="J1191" s="279">
        <v>0</v>
      </c>
      <c r="K1191" s="279">
        <v>0</v>
      </c>
      <c r="L1191" s="279">
        <v>0</v>
      </c>
      <c r="M1191" s="256">
        <v>0</v>
      </c>
      <c r="N1191" s="258"/>
      <c r="O1191" s="258">
        <v>0</v>
      </c>
      <c r="P1191" s="258"/>
      <c r="Q1191" s="258">
        <v>0</v>
      </c>
      <c r="R1191" s="258"/>
      <c r="S1191" s="258">
        <v>0</v>
      </c>
      <c r="T1191" s="257">
        <v>0</v>
      </c>
      <c r="U1191" s="258">
        <v>0</v>
      </c>
      <c r="V1191" s="280" t="s">
        <v>235</v>
      </c>
      <c r="W1191" s="275">
        <v>735.4</v>
      </c>
      <c r="X1191" s="258">
        <v>5336163.7</v>
      </c>
      <c r="Y1191" s="275">
        <v>0</v>
      </c>
      <c r="Z1191" s="275">
        <v>0</v>
      </c>
      <c r="AA1191" s="275">
        <v>0</v>
      </c>
      <c r="AB1191" s="275">
        <v>0</v>
      </c>
      <c r="AC1191" s="275">
        <v>0</v>
      </c>
      <c r="AD1191" s="275">
        <v>0</v>
      </c>
      <c r="AE1191" s="275">
        <v>0</v>
      </c>
      <c r="AF1191" s="275">
        <v>0</v>
      </c>
      <c r="AG1191" s="275">
        <v>0</v>
      </c>
      <c r="AH1191" s="275">
        <v>0</v>
      </c>
      <c r="AI1191" s="275">
        <v>0</v>
      </c>
      <c r="AJ1191" s="275">
        <v>167628.18</v>
      </c>
      <c r="AK1191" s="275">
        <v>83814.09</v>
      </c>
      <c r="AL1191" s="275">
        <v>0</v>
      </c>
    </row>
    <row r="1192" spans="1:38" s="38" customFormat="1" ht="12" hidden="1" customHeight="1" x14ac:dyDescent="0.2">
      <c r="A1192" s="249">
        <v>627</v>
      </c>
      <c r="B1192" s="250" t="s">
        <v>1428</v>
      </c>
      <c r="C1192" s="254">
        <v>76.933705087998163</v>
      </c>
      <c r="D1192" s="284">
        <v>1990</v>
      </c>
      <c r="E1192" s="277">
        <v>2025</v>
      </c>
      <c r="F1192" s="254">
        <v>387724.15</v>
      </c>
      <c r="G1192" s="256">
        <v>5760081.71</v>
      </c>
      <c r="H1192" s="258">
        <v>0</v>
      </c>
      <c r="I1192" s="279">
        <v>0</v>
      </c>
      <c r="J1192" s="279">
        <v>0</v>
      </c>
      <c r="K1192" s="279">
        <v>0</v>
      </c>
      <c r="L1192" s="279">
        <v>0</v>
      </c>
      <c r="M1192" s="256">
        <v>0</v>
      </c>
      <c r="N1192" s="258"/>
      <c r="O1192" s="258">
        <v>0</v>
      </c>
      <c r="P1192" s="258"/>
      <c r="Q1192" s="258">
        <v>0</v>
      </c>
      <c r="R1192" s="258"/>
      <c r="S1192" s="258">
        <v>0</v>
      </c>
      <c r="T1192" s="257">
        <v>0</v>
      </c>
      <c r="U1192" s="258">
        <v>0</v>
      </c>
      <c r="V1192" s="280" t="s">
        <v>235</v>
      </c>
      <c r="W1192" s="275">
        <v>758.1</v>
      </c>
      <c r="X1192" s="258">
        <v>5500878.0300000003</v>
      </c>
      <c r="Y1192" s="275">
        <v>0</v>
      </c>
      <c r="Z1192" s="275">
        <v>0</v>
      </c>
      <c r="AA1192" s="275">
        <v>0</v>
      </c>
      <c r="AB1192" s="275">
        <v>0</v>
      </c>
      <c r="AC1192" s="275">
        <v>0</v>
      </c>
      <c r="AD1192" s="275">
        <v>0</v>
      </c>
      <c r="AE1192" s="275">
        <v>0</v>
      </c>
      <c r="AF1192" s="275">
        <v>0</v>
      </c>
      <c r="AG1192" s="275">
        <v>0</v>
      </c>
      <c r="AH1192" s="275">
        <v>0</v>
      </c>
      <c r="AI1192" s="275">
        <v>0</v>
      </c>
      <c r="AJ1192" s="275">
        <v>172802.45</v>
      </c>
      <c r="AK1192" s="275">
        <v>86401.23</v>
      </c>
      <c r="AL1192" s="275">
        <v>0</v>
      </c>
    </row>
    <row r="1193" spans="1:38" s="38" customFormat="1" ht="12" hidden="1" customHeight="1" x14ac:dyDescent="0.2">
      <c r="A1193" s="249">
        <v>628</v>
      </c>
      <c r="B1193" s="250" t="s">
        <v>1363</v>
      </c>
      <c r="C1193" s="254">
        <v>75.916993273499884</v>
      </c>
      <c r="D1193" s="284">
        <v>1988</v>
      </c>
      <c r="E1193" s="277">
        <v>2025</v>
      </c>
      <c r="F1193" s="254">
        <v>1971168.53</v>
      </c>
      <c r="G1193" s="256">
        <v>29859503.760000002</v>
      </c>
      <c r="H1193" s="258">
        <v>15456684.550000001</v>
      </c>
      <c r="I1193" s="256">
        <v>4071713.89</v>
      </c>
      <c r="J1193" s="279">
        <v>1580</v>
      </c>
      <c r="K1193" s="279">
        <v>8684639.9299999997</v>
      </c>
      <c r="L1193" s="279">
        <v>515</v>
      </c>
      <c r="M1193" s="256">
        <v>2700330.73</v>
      </c>
      <c r="N1193" s="258"/>
      <c r="O1193" s="258">
        <v>0</v>
      </c>
      <c r="P1193" s="258"/>
      <c r="Q1193" s="258">
        <v>0</v>
      </c>
      <c r="R1193" s="258"/>
      <c r="S1193" s="258">
        <v>0</v>
      </c>
      <c r="T1193" s="257">
        <v>0</v>
      </c>
      <c r="U1193" s="258">
        <v>0</v>
      </c>
      <c r="V1193" s="280" t="s">
        <v>235</v>
      </c>
      <c r="W1193" s="275">
        <v>1691</v>
      </c>
      <c r="X1193" s="258">
        <v>12270128.939999999</v>
      </c>
      <c r="Y1193" s="275">
        <v>0</v>
      </c>
      <c r="Z1193" s="275">
        <v>0</v>
      </c>
      <c r="AA1193" s="275">
        <v>0</v>
      </c>
      <c r="AB1193" s="275">
        <v>0</v>
      </c>
      <c r="AC1193" s="275">
        <v>0</v>
      </c>
      <c r="AD1193" s="275">
        <v>0</v>
      </c>
      <c r="AE1193" s="275">
        <v>0</v>
      </c>
      <c r="AF1193" s="275">
        <v>0</v>
      </c>
      <c r="AG1193" s="275">
        <v>0</v>
      </c>
      <c r="AH1193" s="275">
        <v>0</v>
      </c>
      <c r="AI1193" s="275">
        <v>789012.6</v>
      </c>
      <c r="AJ1193" s="275">
        <v>895785.11</v>
      </c>
      <c r="AK1193" s="275">
        <v>447892.56</v>
      </c>
      <c r="AL1193" s="275">
        <v>0</v>
      </c>
    </row>
    <row r="1194" spans="1:38" s="38" customFormat="1" ht="12" hidden="1" customHeight="1" x14ac:dyDescent="0.2">
      <c r="A1194" s="249">
        <v>629</v>
      </c>
      <c r="B1194" s="250" t="s">
        <v>1365</v>
      </c>
      <c r="C1194" s="254">
        <v>26.88859112401266</v>
      </c>
      <c r="D1194" s="284">
        <v>1986</v>
      </c>
      <c r="E1194" s="277">
        <v>2025</v>
      </c>
      <c r="F1194" s="254">
        <v>824823.99</v>
      </c>
      <c r="G1194" s="256">
        <v>8661181.2100000009</v>
      </c>
      <c r="H1194" s="258">
        <v>0</v>
      </c>
      <c r="I1194" s="279">
        <v>0</v>
      </c>
      <c r="J1194" s="279">
        <v>0</v>
      </c>
      <c r="K1194" s="279">
        <v>0</v>
      </c>
      <c r="L1194" s="279">
        <v>0</v>
      </c>
      <c r="M1194" s="256">
        <v>0</v>
      </c>
      <c r="N1194" s="258"/>
      <c r="O1194" s="258">
        <v>0</v>
      </c>
      <c r="P1194" s="258"/>
      <c r="Q1194" s="258">
        <v>0</v>
      </c>
      <c r="R1194" s="258"/>
      <c r="S1194" s="258">
        <v>0</v>
      </c>
      <c r="T1194" s="259">
        <v>0</v>
      </c>
      <c r="U1194" s="258">
        <v>0</v>
      </c>
      <c r="V1194" s="280" t="s">
        <v>234</v>
      </c>
      <c r="W1194" s="275">
        <v>980</v>
      </c>
      <c r="X1194" s="258">
        <v>8271428.0499999998</v>
      </c>
      <c r="Y1194" s="275">
        <v>0</v>
      </c>
      <c r="Z1194" s="275">
        <v>0</v>
      </c>
      <c r="AA1194" s="275">
        <v>0</v>
      </c>
      <c r="AB1194" s="275">
        <v>0</v>
      </c>
      <c r="AC1194" s="275">
        <v>0</v>
      </c>
      <c r="AD1194" s="275">
        <v>0</v>
      </c>
      <c r="AE1194" s="275">
        <v>0</v>
      </c>
      <c r="AF1194" s="275">
        <v>0</v>
      </c>
      <c r="AG1194" s="275">
        <v>0</v>
      </c>
      <c r="AH1194" s="275">
        <v>0</v>
      </c>
      <c r="AI1194" s="275">
        <v>0</v>
      </c>
      <c r="AJ1194" s="275">
        <v>259835.44</v>
      </c>
      <c r="AK1194" s="275">
        <v>129917.72</v>
      </c>
      <c r="AL1194" s="275">
        <v>0</v>
      </c>
    </row>
    <row r="1195" spans="1:38" s="38" customFormat="1" ht="12" hidden="1" customHeight="1" x14ac:dyDescent="0.2">
      <c r="A1195" s="249">
        <v>630</v>
      </c>
      <c r="B1195" s="250" t="s">
        <v>1387</v>
      </c>
      <c r="C1195" s="254">
        <v>2.0287025375975207</v>
      </c>
      <c r="D1195" s="284">
        <v>1987</v>
      </c>
      <c r="E1195" s="277">
        <v>2025</v>
      </c>
      <c r="F1195" s="254">
        <v>707639.38</v>
      </c>
      <c r="G1195" s="256">
        <v>977296.55</v>
      </c>
      <c r="H1195" s="258">
        <v>933318.2</v>
      </c>
      <c r="I1195" s="279">
        <v>0</v>
      </c>
      <c r="J1195" s="279">
        <v>0</v>
      </c>
      <c r="K1195" s="279">
        <v>0</v>
      </c>
      <c r="L1195" s="279">
        <v>178</v>
      </c>
      <c r="M1195" s="256">
        <v>933318.2</v>
      </c>
      <c r="N1195" s="258"/>
      <c r="O1195" s="258">
        <v>0</v>
      </c>
      <c r="P1195" s="258"/>
      <c r="Q1195" s="258">
        <v>0</v>
      </c>
      <c r="R1195" s="258"/>
      <c r="S1195" s="258">
        <v>0</v>
      </c>
      <c r="T1195" s="257">
        <v>0</v>
      </c>
      <c r="U1195" s="258">
        <v>0</v>
      </c>
      <c r="V1195" s="280"/>
      <c r="W1195" s="275">
        <v>0</v>
      </c>
      <c r="X1195" s="258">
        <v>0</v>
      </c>
      <c r="Y1195" s="275">
        <v>0</v>
      </c>
      <c r="Z1195" s="275">
        <v>0</v>
      </c>
      <c r="AA1195" s="275">
        <v>0</v>
      </c>
      <c r="AB1195" s="275">
        <v>0</v>
      </c>
      <c r="AC1195" s="275">
        <v>0</v>
      </c>
      <c r="AD1195" s="275">
        <v>0</v>
      </c>
      <c r="AE1195" s="275">
        <v>0</v>
      </c>
      <c r="AF1195" s="275">
        <v>0</v>
      </c>
      <c r="AG1195" s="275">
        <v>0</v>
      </c>
      <c r="AH1195" s="275">
        <v>0</v>
      </c>
      <c r="AI1195" s="275">
        <v>0</v>
      </c>
      <c r="AJ1195" s="275">
        <v>29318.9</v>
      </c>
      <c r="AK1195" s="275">
        <v>14659.45</v>
      </c>
      <c r="AL1195" s="275">
        <v>0</v>
      </c>
    </row>
    <row r="1196" spans="1:38" s="38" customFormat="1" ht="35.25" hidden="1" customHeight="1" x14ac:dyDescent="0.2">
      <c r="A1196" s="322" t="s">
        <v>139</v>
      </c>
      <c r="B1196" s="322"/>
      <c r="C1196" s="254"/>
      <c r="D1196" s="253"/>
      <c r="E1196" s="277"/>
      <c r="F1196" s="254"/>
      <c r="G1196" s="256">
        <v>335769179.17000002</v>
      </c>
      <c r="H1196" s="256">
        <v>214006312.52000001</v>
      </c>
      <c r="I1196" s="256">
        <v>67034602.020000003</v>
      </c>
      <c r="J1196" s="256">
        <v>13646.1</v>
      </c>
      <c r="K1196" s="256">
        <v>75007256.270000011</v>
      </c>
      <c r="L1196" s="256">
        <v>6864</v>
      </c>
      <c r="M1196" s="256">
        <v>35990427.490000002</v>
      </c>
      <c r="N1196" s="256">
        <v>5954.1</v>
      </c>
      <c r="O1196" s="256">
        <v>13985294.65</v>
      </c>
      <c r="P1196" s="256">
        <v>4762.1000000000004</v>
      </c>
      <c r="Q1196" s="256">
        <v>13112414.73</v>
      </c>
      <c r="R1196" s="256">
        <v>3394.1</v>
      </c>
      <c r="S1196" s="256">
        <v>8876317.3599999994</v>
      </c>
      <c r="T1196" s="278">
        <v>0</v>
      </c>
      <c r="U1196" s="256">
        <v>0</v>
      </c>
      <c r="V1196" s="256" t="s">
        <v>202</v>
      </c>
      <c r="W1196" s="256">
        <v>10638.1</v>
      </c>
      <c r="X1196" s="256">
        <v>82661564.039999992</v>
      </c>
      <c r="Y1196" s="256">
        <v>0</v>
      </c>
      <c r="Z1196" s="256">
        <v>0</v>
      </c>
      <c r="AA1196" s="256">
        <v>0</v>
      </c>
      <c r="AB1196" s="256">
        <v>0</v>
      </c>
      <c r="AC1196" s="256">
        <v>0</v>
      </c>
      <c r="AD1196" s="256">
        <v>0</v>
      </c>
      <c r="AE1196" s="256">
        <v>0</v>
      </c>
      <c r="AF1196" s="256">
        <v>0</v>
      </c>
      <c r="AG1196" s="256">
        <v>0</v>
      </c>
      <c r="AH1196" s="256">
        <v>0</v>
      </c>
      <c r="AI1196" s="256">
        <v>23991689.550000008</v>
      </c>
      <c r="AJ1196" s="256">
        <v>10073075.339999998</v>
      </c>
      <c r="AK1196" s="256">
        <v>5036537.7200000007</v>
      </c>
      <c r="AL1196" s="256">
        <v>0</v>
      </c>
    </row>
    <row r="1197" spans="1:38" s="38" customFormat="1" ht="12" hidden="1" customHeight="1" x14ac:dyDescent="0.2">
      <c r="A1197" s="335" t="s">
        <v>180</v>
      </c>
      <c r="B1197" s="336"/>
      <c r="C1197" s="336"/>
      <c r="D1197" s="336"/>
      <c r="E1197" s="336"/>
      <c r="F1197" s="336"/>
      <c r="G1197" s="336"/>
      <c r="H1197" s="336"/>
      <c r="I1197" s="336"/>
      <c r="J1197" s="336"/>
      <c r="K1197" s="336"/>
      <c r="L1197" s="336"/>
      <c r="M1197" s="336"/>
      <c r="N1197" s="336"/>
      <c r="O1197" s="336"/>
      <c r="P1197" s="336"/>
      <c r="Q1197" s="336"/>
      <c r="R1197" s="336"/>
      <c r="S1197" s="336"/>
      <c r="T1197" s="336"/>
      <c r="U1197" s="336"/>
      <c r="V1197" s="336"/>
      <c r="W1197" s="336"/>
      <c r="X1197" s="336"/>
      <c r="Y1197" s="336"/>
      <c r="Z1197" s="336"/>
      <c r="AA1197" s="336"/>
      <c r="AB1197" s="336"/>
      <c r="AC1197" s="336"/>
      <c r="AD1197" s="336"/>
      <c r="AE1197" s="336"/>
      <c r="AF1197" s="336"/>
      <c r="AG1197" s="336"/>
      <c r="AH1197" s="336"/>
      <c r="AI1197" s="336"/>
      <c r="AJ1197" s="336"/>
      <c r="AK1197" s="336"/>
      <c r="AL1197" s="337"/>
    </row>
    <row r="1198" spans="1:38" s="38" customFormat="1" ht="12" hidden="1" customHeight="1" x14ac:dyDescent="0.2">
      <c r="A1198" s="249">
        <v>631</v>
      </c>
      <c r="B1198" s="250" t="s">
        <v>1431</v>
      </c>
      <c r="C1198" s="254">
        <v>117.00119185536248</v>
      </c>
      <c r="D1198" s="284">
        <v>1961</v>
      </c>
      <c r="E1198" s="277">
        <v>2025</v>
      </c>
      <c r="F1198" s="254">
        <v>301853.96000000002</v>
      </c>
      <c r="G1198" s="256">
        <v>6967411.8600000003</v>
      </c>
      <c r="H1198" s="258">
        <v>0</v>
      </c>
      <c r="I1198" s="279">
        <v>0</v>
      </c>
      <c r="J1198" s="279">
        <v>0</v>
      </c>
      <c r="K1198" s="279">
        <v>0</v>
      </c>
      <c r="L1198" s="279">
        <v>0</v>
      </c>
      <c r="M1198" s="279">
        <v>0</v>
      </c>
      <c r="N1198" s="258"/>
      <c r="O1198" s="258">
        <v>0</v>
      </c>
      <c r="P1198" s="258"/>
      <c r="Q1198" s="258">
        <v>0</v>
      </c>
      <c r="R1198" s="258"/>
      <c r="S1198" s="258">
        <v>0</v>
      </c>
      <c r="T1198" s="257">
        <v>0</v>
      </c>
      <c r="U1198" s="258">
        <v>0</v>
      </c>
      <c r="V1198" s="280" t="s">
        <v>235</v>
      </c>
      <c r="W1198" s="275">
        <v>917</v>
      </c>
      <c r="X1198" s="258">
        <v>6653878.3200000003</v>
      </c>
      <c r="Y1198" s="275">
        <v>0</v>
      </c>
      <c r="Z1198" s="275">
        <v>0</v>
      </c>
      <c r="AA1198" s="275">
        <v>0</v>
      </c>
      <c r="AB1198" s="275">
        <v>0</v>
      </c>
      <c r="AC1198" s="275">
        <v>0</v>
      </c>
      <c r="AD1198" s="275">
        <v>0</v>
      </c>
      <c r="AE1198" s="275">
        <v>0</v>
      </c>
      <c r="AF1198" s="275">
        <v>0</v>
      </c>
      <c r="AG1198" s="275">
        <v>0</v>
      </c>
      <c r="AH1198" s="275">
        <v>0</v>
      </c>
      <c r="AI1198" s="275">
        <v>0</v>
      </c>
      <c r="AJ1198" s="275">
        <v>209022.36</v>
      </c>
      <c r="AK1198" s="275">
        <v>104511.18</v>
      </c>
      <c r="AL1198" s="275">
        <v>0</v>
      </c>
    </row>
    <row r="1199" spans="1:38" s="38" customFormat="1" ht="12" hidden="1" customHeight="1" x14ac:dyDescent="0.2">
      <c r="A1199" s="249">
        <v>632</v>
      </c>
      <c r="B1199" s="250" t="s">
        <v>1432</v>
      </c>
      <c r="C1199" s="254">
        <v>83.582674019867781</v>
      </c>
      <c r="D1199" s="284">
        <v>1960</v>
      </c>
      <c r="E1199" s="277">
        <v>2025</v>
      </c>
      <c r="F1199" s="254">
        <v>297503.87</v>
      </c>
      <c r="G1199" s="256">
        <v>5026110.07</v>
      </c>
      <c r="H1199" s="258">
        <v>0</v>
      </c>
      <c r="I1199" s="279">
        <v>0</v>
      </c>
      <c r="J1199" s="279">
        <v>0</v>
      </c>
      <c r="K1199" s="279">
        <v>0</v>
      </c>
      <c r="L1199" s="279">
        <v>0</v>
      </c>
      <c r="M1199" s="279">
        <v>0</v>
      </c>
      <c r="N1199" s="258"/>
      <c r="O1199" s="258">
        <v>0</v>
      </c>
      <c r="P1199" s="258"/>
      <c r="Q1199" s="258">
        <v>0</v>
      </c>
      <c r="R1199" s="258"/>
      <c r="S1199" s="258">
        <v>0</v>
      </c>
      <c r="T1199" s="257">
        <v>0</v>
      </c>
      <c r="U1199" s="258">
        <v>0</v>
      </c>
      <c r="V1199" s="280" t="s">
        <v>235</v>
      </c>
      <c r="W1199" s="275">
        <v>661.5</v>
      </c>
      <c r="X1199" s="258">
        <v>4799935.12</v>
      </c>
      <c r="Y1199" s="275">
        <v>0</v>
      </c>
      <c r="Z1199" s="275">
        <v>0</v>
      </c>
      <c r="AA1199" s="275">
        <v>0</v>
      </c>
      <c r="AB1199" s="275">
        <v>0</v>
      </c>
      <c r="AC1199" s="275">
        <v>0</v>
      </c>
      <c r="AD1199" s="275">
        <v>0</v>
      </c>
      <c r="AE1199" s="275">
        <v>0</v>
      </c>
      <c r="AF1199" s="275">
        <v>0</v>
      </c>
      <c r="AG1199" s="275">
        <v>0</v>
      </c>
      <c r="AH1199" s="275">
        <v>0</v>
      </c>
      <c r="AI1199" s="275">
        <v>0</v>
      </c>
      <c r="AJ1199" s="275">
        <v>150783.29999999999</v>
      </c>
      <c r="AK1199" s="275">
        <v>75391.649999999994</v>
      </c>
      <c r="AL1199" s="275">
        <v>0</v>
      </c>
    </row>
    <row r="1200" spans="1:38" s="38" customFormat="1" ht="12" hidden="1" customHeight="1" x14ac:dyDescent="0.2">
      <c r="A1200" s="249">
        <v>633</v>
      </c>
      <c r="B1200" s="250" t="s">
        <v>1434</v>
      </c>
      <c r="C1200" s="254">
        <v>17.265296072566613</v>
      </c>
      <c r="D1200" s="284">
        <v>1974</v>
      </c>
      <c r="E1200" s="277">
        <v>2025</v>
      </c>
      <c r="F1200" s="254">
        <v>1715489.62</v>
      </c>
      <c r="G1200" s="256">
        <v>7014519.7599999998</v>
      </c>
      <c r="H1200" s="258">
        <v>0</v>
      </c>
      <c r="I1200" s="279">
        <v>0</v>
      </c>
      <c r="J1200" s="279">
        <v>0</v>
      </c>
      <c r="K1200" s="279">
        <v>0</v>
      </c>
      <c r="L1200" s="279">
        <v>0</v>
      </c>
      <c r="M1200" s="279">
        <v>0</v>
      </c>
      <c r="N1200" s="258"/>
      <c r="O1200" s="258">
        <v>0</v>
      </c>
      <c r="P1200" s="258"/>
      <c r="Q1200" s="258">
        <v>0</v>
      </c>
      <c r="R1200" s="258"/>
      <c r="S1200" s="258">
        <v>0</v>
      </c>
      <c r="T1200" s="257">
        <v>0</v>
      </c>
      <c r="U1200" s="258">
        <v>0</v>
      </c>
      <c r="V1200" s="280" t="s">
        <v>235</v>
      </c>
      <c r="W1200" s="275">
        <v>923.2</v>
      </c>
      <c r="X1200" s="258">
        <v>6698866.3700000001</v>
      </c>
      <c r="Y1200" s="275">
        <v>0</v>
      </c>
      <c r="Z1200" s="275">
        <v>0</v>
      </c>
      <c r="AA1200" s="275">
        <v>0</v>
      </c>
      <c r="AB1200" s="275">
        <v>0</v>
      </c>
      <c r="AC1200" s="275">
        <v>0</v>
      </c>
      <c r="AD1200" s="275">
        <v>0</v>
      </c>
      <c r="AE1200" s="275">
        <v>0</v>
      </c>
      <c r="AF1200" s="275">
        <v>0</v>
      </c>
      <c r="AG1200" s="275">
        <v>0</v>
      </c>
      <c r="AH1200" s="275">
        <v>0</v>
      </c>
      <c r="AI1200" s="275">
        <v>0</v>
      </c>
      <c r="AJ1200" s="275">
        <v>210435.59</v>
      </c>
      <c r="AK1200" s="275">
        <v>105217.8</v>
      </c>
      <c r="AL1200" s="275">
        <v>0</v>
      </c>
    </row>
    <row r="1201" spans="1:38" s="38" customFormat="1" ht="12" hidden="1" customHeight="1" x14ac:dyDescent="0.2">
      <c r="A1201" s="249">
        <v>634</v>
      </c>
      <c r="B1201" s="250" t="s">
        <v>1435</v>
      </c>
      <c r="C1201" s="254">
        <v>30.094344290276236</v>
      </c>
      <c r="D1201" s="284">
        <v>1970</v>
      </c>
      <c r="E1201" s="277">
        <v>2025</v>
      </c>
      <c r="F1201" s="254">
        <v>1604643.67</v>
      </c>
      <c r="G1201" s="256">
        <v>10605528</v>
      </c>
      <c r="H1201" s="258">
        <v>0</v>
      </c>
      <c r="I1201" s="279">
        <v>0</v>
      </c>
      <c r="J1201" s="279">
        <v>0</v>
      </c>
      <c r="K1201" s="279">
        <v>0</v>
      </c>
      <c r="L1201" s="279">
        <v>0</v>
      </c>
      <c r="M1201" s="279">
        <v>0</v>
      </c>
      <c r="N1201" s="258"/>
      <c r="O1201" s="258">
        <v>0</v>
      </c>
      <c r="P1201" s="258"/>
      <c r="Q1201" s="258">
        <v>0</v>
      </c>
      <c r="R1201" s="258"/>
      <c r="S1201" s="258">
        <v>0</v>
      </c>
      <c r="T1201" s="257">
        <v>0</v>
      </c>
      <c r="U1201" s="258">
        <v>0</v>
      </c>
      <c r="V1201" s="280" t="s">
        <v>234</v>
      </c>
      <c r="W1201" s="275">
        <v>1200</v>
      </c>
      <c r="X1201" s="258">
        <v>10128279.24</v>
      </c>
      <c r="Y1201" s="275">
        <v>0</v>
      </c>
      <c r="Z1201" s="275">
        <v>0</v>
      </c>
      <c r="AA1201" s="275">
        <v>0</v>
      </c>
      <c r="AB1201" s="275">
        <v>0</v>
      </c>
      <c r="AC1201" s="275">
        <v>0</v>
      </c>
      <c r="AD1201" s="275">
        <v>0</v>
      </c>
      <c r="AE1201" s="275">
        <v>0</v>
      </c>
      <c r="AF1201" s="275">
        <v>0</v>
      </c>
      <c r="AG1201" s="275">
        <v>0</v>
      </c>
      <c r="AH1201" s="275">
        <v>0</v>
      </c>
      <c r="AI1201" s="275">
        <v>0</v>
      </c>
      <c r="AJ1201" s="275">
        <v>318165.84000000003</v>
      </c>
      <c r="AK1201" s="275">
        <v>159082.92000000001</v>
      </c>
      <c r="AL1201" s="275">
        <v>0</v>
      </c>
    </row>
    <row r="1202" spans="1:38" s="38" customFormat="1" ht="12" hidden="1" customHeight="1" x14ac:dyDescent="0.2">
      <c r="A1202" s="249">
        <v>635</v>
      </c>
      <c r="B1202" s="250" t="s">
        <v>1436</v>
      </c>
      <c r="C1202" s="254">
        <v>34.306861875417049</v>
      </c>
      <c r="D1202" s="284">
        <v>1964</v>
      </c>
      <c r="E1202" s="277">
        <v>2025</v>
      </c>
      <c r="F1202" s="254">
        <v>1251336.72</v>
      </c>
      <c r="G1202" s="256">
        <v>9117660</v>
      </c>
      <c r="H1202" s="258">
        <v>0</v>
      </c>
      <c r="I1202" s="279">
        <v>0</v>
      </c>
      <c r="J1202" s="279">
        <v>0</v>
      </c>
      <c r="K1202" s="279">
        <v>0</v>
      </c>
      <c r="L1202" s="279">
        <v>0</v>
      </c>
      <c r="M1202" s="279">
        <v>0</v>
      </c>
      <c r="N1202" s="258"/>
      <c r="O1202" s="258">
        <v>0</v>
      </c>
      <c r="P1202" s="258"/>
      <c r="Q1202" s="258">
        <v>0</v>
      </c>
      <c r="R1202" s="258"/>
      <c r="S1202" s="258">
        <v>0</v>
      </c>
      <c r="T1202" s="257">
        <v>0</v>
      </c>
      <c r="U1202" s="258">
        <v>0</v>
      </c>
      <c r="V1202" s="280" t="s">
        <v>235</v>
      </c>
      <c r="W1202" s="275">
        <v>1200</v>
      </c>
      <c r="X1202" s="258">
        <v>8707365.3000000007</v>
      </c>
      <c r="Y1202" s="275">
        <v>0</v>
      </c>
      <c r="Z1202" s="275">
        <v>0</v>
      </c>
      <c r="AA1202" s="275">
        <v>0</v>
      </c>
      <c r="AB1202" s="275">
        <v>0</v>
      </c>
      <c r="AC1202" s="275">
        <v>0</v>
      </c>
      <c r="AD1202" s="275">
        <v>0</v>
      </c>
      <c r="AE1202" s="275">
        <v>0</v>
      </c>
      <c r="AF1202" s="275">
        <v>0</v>
      </c>
      <c r="AG1202" s="275">
        <v>0</v>
      </c>
      <c r="AH1202" s="275">
        <v>0</v>
      </c>
      <c r="AI1202" s="275">
        <v>0</v>
      </c>
      <c r="AJ1202" s="275">
        <v>273529.8</v>
      </c>
      <c r="AK1202" s="275">
        <v>136764.9</v>
      </c>
      <c r="AL1202" s="275">
        <v>0</v>
      </c>
    </row>
    <row r="1203" spans="1:38" s="38" customFormat="1" ht="12" hidden="1" customHeight="1" x14ac:dyDescent="0.2">
      <c r="A1203" s="249">
        <v>636</v>
      </c>
      <c r="B1203" s="250" t="s">
        <v>1437</v>
      </c>
      <c r="C1203" s="254">
        <v>26.082068426015148</v>
      </c>
      <c r="D1203" s="284">
        <v>1968</v>
      </c>
      <c r="E1203" s="277">
        <v>2025</v>
      </c>
      <c r="F1203" s="254">
        <v>1565883.99</v>
      </c>
      <c r="G1203" s="256">
        <v>9117660</v>
      </c>
      <c r="H1203" s="258">
        <v>0</v>
      </c>
      <c r="I1203" s="279">
        <v>0</v>
      </c>
      <c r="J1203" s="279">
        <v>0</v>
      </c>
      <c r="K1203" s="279">
        <v>0</v>
      </c>
      <c r="L1203" s="279">
        <v>0</v>
      </c>
      <c r="M1203" s="279">
        <v>0</v>
      </c>
      <c r="N1203" s="258"/>
      <c r="O1203" s="258">
        <v>0</v>
      </c>
      <c r="P1203" s="258"/>
      <c r="Q1203" s="258">
        <v>0</v>
      </c>
      <c r="R1203" s="258"/>
      <c r="S1203" s="258">
        <v>0</v>
      </c>
      <c r="T1203" s="257">
        <v>0</v>
      </c>
      <c r="U1203" s="258">
        <v>0</v>
      </c>
      <c r="V1203" s="280" t="s">
        <v>235</v>
      </c>
      <c r="W1203" s="275">
        <v>1200</v>
      </c>
      <c r="X1203" s="258">
        <v>8707365.3000000007</v>
      </c>
      <c r="Y1203" s="275">
        <v>0</v>
      </c>
      <c r="Z1203" s="275">
        <v>0</v>
      </c>
      <c r="AA1203" s="275">
        <v>0</v>
      </c>
      <c r="AB1203" s="275">
        <v>0</v>
      </c>
      <c r="AC1203" s="275">
        <v>0</v>
      </c>
      <c r="AD1203" s="275">
        <v>0</v>
      </c>
      <c r="AE1203" s="275">
        <v>0</v>
      </c>
      <c r="AF1203" s="275">
        <v>0</v>
      </c>
      <c r="AG1203" s="275">
        <v>0</v>
      </c>
      <c r="AH1203" s="275">
        <v>0</v>
      </c>
      <c r="AI1203" s="275">
        <v>0</v>
      </c>
      <c r="AJ1203" s="275">
        <v>273529.8</v>
      </c>
      <c r="AK1203" s="275">
        <v>136764.9</v>
      </c>
      <c r="AL1203" s="275">
        <v>0</v>
      </c>
    </row>
    <row r="1204" spans="1:38" s="38" customFormat="1" ht="12" hidden="1" customHeight="1" x14ac:dyDescent="0.2">
      <c r="A1204" s="249">
        <v>637</v>
      </c>
      <c r="B1204" s="250" t="s">
        <v>1438</v>
      </c>
      <c r="C1204" s="254">
        <v>24.471999835925711</v>
      </c>
      <c r="D1204" s="284">
        <v>1969</v>
      </c>
      <c r="E1204" s="277">
        <v>2025</v>
      </c>
      <c r="F1204" s="254">
        <v>1660062.77</v>
      </c>
      <c r="G1204" s="256">
        <v>9117660</v>
      </c>
      <c r="H1204" s="258">
        <v>0</v>
      </c>
      <c r="I1204" s="279">
        <v>0</v>
      </c>
      <c r="J1204" s="279">
        <v>0</v>
      </c>
      <c r="K1204" s="279">
        <v>0</v>
      </c>
      <c r="L1204" s="279">
        <v>0</v>
      </c>
      <c r="M1204" s="279">
        <v>0</v>
      </c>
      <c r="N1204" s="258"/>
      <c r="O1204" s="258">
        <v>0</v>
      </c>
      <c r="P1204" s="258"/>
      <c r="Q1204" s="258">
        <v>0</v>
      </c>
      <c r="R1204" s="258"/>
      <c r="S1204" s="258">
        <v>0</v>
      </c>
      <c r="T1204" s="257">
        <v>0</v>
      </c>
      <c r="U1204" s="258">
        <v>0</v>
      </c>
      <c r="V1204" s="280" t="s">
        <v>235</v>
      </c>
      <c r="W1204" s="275">
        <v>1200</v>
      </c>
      <c r="X1204" s="258">
        <v>8707365.3000000007</v>
      </c>
      <c r="Y1204" s="275">
        <v>0</v>
      </c>
      <c r="Z1204" s="275">
        <v>0</v>
      </c>
      <c r="AA1204" s="275">
        <v>0</v>
      </c>
      <c r="AB1204" s="275">
        <v>0</v>
      </c>
      <c r="AC1204" s="275">
        <v>0</v>
      </c>
      <c r="AD1204" s="275">
        <v>0</v>
      </c>
      <c r="AE1204" s="275">
        <v>0</v>
      </c>
      <c r="AF1204" s="275">
        <v>0</v>
      </c>
      <c r="AG1204" s="275">
        <v>0</v>
      </c>
      <c r="AH1204" s="275">
        <v>0</v>
      </c>
      <c r="AI1204" s="275">
        <v>0</v>
      </c>
      <c r="AJ1204" s="275">
        <v>273529.8</v>
      </c>
      <c r="AK1204" s="275">
        <v>136764.9</v>
      </c>
      <c r="AL1204" s="275">
        <v>0</v>
      </c>
    </row>
    <row r="1205" spans="1:38" s="38" customFormat="1" ht="12" hidden="1" customHeight="1" x14ac:dyDescent="0.2">
      <c r="A1205" s="249">
        <v>638</v>
      </c>
      <c r="B1205" s="250" t="s">
        <v>1440</v>
      </c>
      <c r="C1205" s="254">
        <v>17.566252764386743</v>
      </c>
      <c r="D1205" s="284">
        <v>1977</v>
      </c>
      <c r="E1205" s="277">
        <v>2025</v>
      </c>
      <c r="F1205" s="254">
        <v>2089658.73</v>
      </c>
      <c r="G1205" s="256">
        <v>8714208.8399999999</v>
      </c>
      <c r="H1205" s="258">
        <v>0</v>
      </c>
      <c r="I1205" s="279">
        <v>0</v>
      </c>
      <c r="J1205" s="279">
        <v>0</v>
      </c>
      <c r="K1205" s="279">
        <v>0</v>
      </c>
      <c r="L1205" s="279">
        <v>0</v>
      </c>
      <c r="M1205" s="279">
        <v>0</v>
      </c>
      <c r="N1205" s="258"/>
      <c r="O1205" s="258">
        <v>0</v>
      </c>
      <c r="P1205" s="258"/>
      <c r="Q1205" s="258">
        <v>0</v>
      </c>
      <c r="R1205" s="258"/>
      <c r="S1205" s="258">
        <v>0</v>
      </c>
      <c r="T1205" s="257">
        <v>0</v>
      </c>
      <c r="U1205" s="258">
        <v>0</v>
      </c>
      <c r="V1205" s="280" t="s">
        <v>234</v>
      </c>
      <c r="W1205" s="275">
        <v>986</v>
      </c>
      <c r="X1205" s="258">
        <v>8322069.4400000004</v>
      </c>
      <c r="Y1205" s="275">
        <v>0</v>
      </c>
      <c r="Z1205" s="275">
        <v>0</v>
      </c>
      <c r="AA1205" s="275">
        <v>0</v>
      </c>
      <c r="AB1205" s="275">
        <v>0</v>
      </c>
      <c r="AC1205" s="275">
        <v>0</v>
      </c>
      <c r="AD1205" s="275">
        <v>0</v>
      </c>
      <c r="AE1205" s="275">
        <v>0</v>
      </c>
      <c r="AF1205" s="275">
        <v>0</v>
      </c>
      <c r="AG1205" s="275">
        <v>0</v>
      </c>
      <c r="AH1205" s="275">
        <v>0</v>
      </c>
      <c r="AI1205" s="275">
        <v>0</v>
      </c>
      <c r="AJ1205" s="275">
        <v>261426.27</v>
      </c>
      <c r="AK1205" s="275">
        <v>130713.13</v>
      </c>
      <c r="AL1205" s="275">
        <v>0</v>
      </c>
    </row>
    <row r="1206" spans="1:38" s="38" customFormat="1" ht="12" hidden="1" customHeight="1" x14ac:dyDescent="0.2">
      <c r="A1206" s="249">
        <v>639</v>
      </c>
      <c r="B1206" s="250" t="s">
        <v>1441</v>
      </c>
      <c r="C1206" s="254">
        <v>44.203474393755506</v>
      </c>
      <c r="D1206" s="284">
        <v>1974</v>
      </c>
      <c r="E1206" s="277">
        <v>2025</v>
      </c>
      <c r="F1206" s="254">
        <v>789387.41</v>
      </c>
      <c r="G1206" s="256">
        <v>8219284.2000000002</v>
      </c>
      <c r="H1206" s="258">
        <v>0</v>
      </c>
      <c r="I1206" s="279">
        <v>0</v>
      </c>
      <c r="J1206" s="279">
        <v>0</v>
      </c>
      <c r="K1206" s="279">
        <v>0</v>
      </c>
      <c r="L1206" s="279">
        <v>0</v>
      </c>
      <c r="M1206" s="279">
        <v>0</v>
      </c>
      <c r="N1206" s="258"/>
      <c r="O1206" s="258">
        <v>0</v>
      </c>
      <c r="P1206" s="258"/>
      <c r="Q1206" s="258">
        <v>0</v>
      </c>
      <c r="R1206" s="258"/>
      <c r="S1206" s="258">
        <v>0</v>
      </c>
      <c r="T1206" s="257">
        <v>0</v>
      </c>
      <c r="U1206" s="258">
        <v>0</v>
      </c>
      <c r="V1206" s="280" t="s">
        <v>234</v>
      </c>
      <c r="W1206" s="275">
        <v>930</v>
      </c>
      <c r="X1206" s="258">
        <v>7849416.4100000001</v>
      </c>
      <c r="Y1206" s="275">
        <v>0</v>
      </c>
      <c r="Z1206" s="275">
        <v>0</v>
      </c>
      <c r="AA1206" s="275">
        <v>0</v>
      </c>
      <c r="AB1206" s="275">
        <v>0</v>
      </c>
      <c r="AC1206" s="275">
        <v>0</v>
      </c>
      <c r="AD1206" s="275">
        <v>0</v>
      </c>
      <c r="AE1206" s="275">
        <v>0</v>
      </c>
      <c r="AF1206" s="275">
        <v>0</v>
      </c>
      <c r="AG1206" s="275">
        <v>0</v>
      </c>
      <c r="AH1206" s="275">
        <v>0</v>
      </c>
      <c r="AI1206" s="275">
        <v>0</v>
      </c>
      <c r="AJ1206" s="275">
        <v>246578.53</v>
      </c>
      <c r="AK1206" s="275">
        <v>123289.26</v>
      </c>
      <c r="AL1206" s="275">
        <v>0</v>
      </c>
    </row>
    <row r="1207" spans="1:38" s="38" customFormat="1" ht="12" hidden="1" customHeight="1" x14ac:dyDescent="0.2">
      <c r="A1207" s="249">
        <v>640</v>
      </c>
      <c r="B1207" s="250" t="s">
        <v>1442</v>
      </c>
      <c r="C1207" s="254">
        <v>23.252421939932226</v>
      </c>
      <c r="D1207" s="284">
        <v>1982</v>
      </c>
      <c r="E1207" s="277">
        <v>2025</v>
      </c>
      <c r="F1207" s="254">
        <v>1149152.3799999999</v>
      </c>
      <c r="G1207" s="256">
        <v>5877230.0999999996</v>
      </c>
      <c r="H1207" s="258">
        <v>0</v>
      </c>
      <c r="I1207" s="279">
        <v>0</v>
      </c>
      <c r="J1207" s="279">
        <v>0</v>
      </c>
      <c r="K1207" s="279">
        <v>0</v>
      </c>
      <c r="L1207" s="279">
        <v>0</v>
      </c>
      <c r="M1207" s="279">
        <v>0</v>
      </c>
      <c r="N1207" s="258"/>
      <c r="O1207" s="258">
        <v>0</v>
      </c>
      <c r="P1207" s="258"/>
      <c r="Q1207" s="258">
        <v>0</v>
      </c>
      <c r="R1207" s="258"/>
      <c r="S1207" s="258">
        <v>0</v>
      </c>
      <c r="T1207" s="257">
        <v>0</v>
      </c>
      <c r="U1207" s="258">
        <v>0</v>
      </c>
      <c r="V1207" s="280" t="s">
        <v>234</v>
      </c>
      <c r="W1207" s="275">
        <v>665</v>
      </c>
      <c r="X1207" s="258">
        <v>5612754.75</v>
      </c>
      <c r="Y1207" s="275">
        <v>0</v>
      </c>
      <c r="Z1207" s="275">
        <v>0</v>
      </c>
      <c r="AA1207" s="275">
        <v>0</v>
      </c>
      <c r="AB1207" s="275">
        <v>0</v>
      </c>
      <c r="AC1207" s="275">
        <v>0</v>
      </c>
      <c r="AD1207" s="275">
        <v>0</v>
      </c>
      <c r="AE1207" s="275">
        <v>0</v>
      </c>
      <c r="AF1207" s="275">
        <v>0</v>
      </c>
      <c r="AG1207" s="275">
        <v>0</v>
      </c>
      <c r="AH1207" s="275">
        <v>0</v>
      </c>
      <c r="AI1207" s="275">
        <v>0</v>
      </c>
      <c r="AJ1207" s="275">
        <v>176316.9</v>
      </c>
      <c r="AK1207" s="275">
        <v>88158.45</v>
      </c>
      <c r="AL1207" s="275">
        <v>0</v>
      </c>
    </row>
    <row r="1208" spans="1:38" s="38" customFormat="1" ht="12" hidden="1" customHeight="1" x14ac:dyDescent="0.2">
      <c r="A1208" s="249">
        <v>641</v>
      </c>
      <c r="B1208" s="250" t="s">
        <v>1443</v>
      </c>
      <c r="C1208" s="254">
        <v>26.717370390251073</v>
      </c>
      <c r="D1208" s="284">
        <v>1984</v>
      </c>
      <c r="E1208" s="277">
        <v>2025</v>
      </c>
      <c r="F1208" s="254">
        <v>2091314.7</v>
      </c>
      <c r="G1208" s="256">
        <v>12125653.68</v>
      </c>
      <c r="H1208" s="258">
        <v>0</v>
      </c>
      <c r="I1208" s="279">
        <v>0</v>
      </c>
      <c r="J1208" s="279">
        <v>0</v>
      </c>
      <c r="K1208" s="279">
        <v>0</v>
      </c>
      <c r="L1208" s="279">
        <v>0</v>
      </c>
      <c r="M1208" s="279">
        <v>0</v>
      </c>
      <c r="N1208" s="258"/>
      <c r="O1208" s="258">
        <v>0</v>
      </c>
      <c r="P1208" s="258"/>
      <c r="Q1208" s="258">
        <v>0</v>
      </c>
      <c r="R1208" s="258"/>
      <c r="S1208" s="258">
        <v>0</v>
      </c>
      <c r="T1208" s="257">
        <v>0</v>
      </c>
      <c r="U1208" s="258">
        <v>0</v>
      </c>
      <c r="V1208" s="280" t="s">
        <v>234</v>
      </c>
      <c r="W1208" s="275">
        <v>1372</v>
      </c>
      <c r="X1208" s="258">
        <v>11579999.26</v>
      </c>
      <c r="Y1208" s="275">
        <v>0</v>
      </c>
      <c r="Z1208" s="275">
        <v>0</v>
      </c>
      <c r="AA1208" s="275">
        <v>0</v>
      </c>
      <c r="AB1208" s="275">
        <v>0</v>
      </c>
      <c r="AC1208" s="275">
        <v>0</v>
      </c>
      <c r="AD1208" s="275">
        <v>0</v>
      </c>
      <c r="AE1208" s="275">
        <v>0</v>
      </c>
      <c r="AF1208" s="275">
        <v>0</v>
      </c>
      <c r="AG1208" s="275">
        <v>0</v>
      </c>
      <c r="AH1208" s="275">
        <v>0</v>
      </c>
      <c r="AI1208" s="275">
        <v>0</v>
      </c>
      <c r="AJ1208" s="275">
        <v>363769.61</v>
      </c>
      <c r="AK1208" s="275">
        <v>181884.81</v>
      </c>
      <c r="AL1208" s="275">
        <v>0</v>
      </c>
    </row>
    <row r="1209" spans="1:38" s="38" customFormat="1" ht="12" hidden="1" customHeight="1" x14ac:dyDescent="0.2">
      <c r="A1209" s="249">
        <v>642</v>
      </c>
      <c r="B1209" s="250" t="s">
        <v>1448</v>
      </c>
      <c r="C1209" s="254">
        <v>65.875916925964333</v>
      </c>
      <c r="D1209" s="284">
        <v>1959</v>
      </c>
      <c r="E1209" s="277">
        <v>2025</v>
      </c>
      <c r="F1209" s="254">
        <v>316602.74</v>
      </c>
      <c r="G1209" s="256">
        <v>4317971.8099999996</v>
      </c>
      <c r="H1209" s="258">
        <v>0</v>
      </c>
      <c r="I1209" s="279">
        <v>0</v>
      </c>
      <c r="J1209" s="279">
        <v>0</v>
      </c>
      <c r="K1209" s="279">
        <v>0</v>
      </c>
      <c r="L1209" s="279">
        <v>0</v>
      </c>
      <c r="M1209" s="279">
        <v>0</v>
      </c>
      <c r="N1209" s="258"/>
      <c r="O1209" s="258">
        <v>0</v>
      </c>
      <c r="P1209" s="258"/>
      <c r="Q1209" s="258">
        <v>0</v>
      </c>
      <c r="R1209" s="258"/>
      <c r="S1209" s="258">
        <v>0</v>
      </c>
      <c r="T1209" s="257">
        <v>0</v>
      </c>
      <c r="U1209" s="258">
        <v>0</v>
      </c>
      <c r="V1209" s="280" t="s">
        <v>235</v>
      </c>
      <c r="W1209" s="275">
        <v>568.29999999999995</v>
      </c>
      <c r="X1209" s="258">
        <v>4123663.08</v>
      </c>
      <c r="Y1209" s="275">
        <v>0</v>
      </c>
      <c r="Z1209" s="275">
        <v>0</v>
      </c>
      <c r="AA1209" s="275">
        <v>0</v>
      </c>
      <c r="AB1209" s="275">
        <v>0</v>
      </c>
      <c r="AC1209" s="275">
        <v>0</v>
      </c>
      <c r="AD1209" s="275">
        <v>0</v>
      </c>
      <c r="AE1209" s="275">
        <v>0</v>
      </c>
      <c r="AF1209" s="275">
        <v>0</v>
      </c>
      <c r="AG1209" s="275">
        <v>0</v>
      </c>
      <c r="AH1209" s="275">
        <v>0</v>
      </c>
      <c r="AI1209" s="275">
        <v>0</v>
      </c>
      <c r="AJ1209" s="275">
        <v>129539.15</v>
      </c>
      <c r="AK1209" s="275">
        <v>64769.58</v>
      </c>
      <c r="AL1209" s="275">
        <v>0</v>
      </c>
    </row>
    <row r="1210" spans="1:38" s="38" customFormat="1" ht="12" hidden="1" customHeight="1" x14ac:dyDescent="0.2">
      <c r="A1210" s="249">
        <v>643</v>
      </c>
      <c r="B1210" s="250" t="s">
        <v>1449</v>
      </c>
      <c r="C1210" s="254">
        <v>66.634222388680826</v>
      </c>
      <c r="D1210" s="284">
        <v>1959</v>
      </c>
      <c r="E1210" s="277">
        <v>2025</v>
      </c>
      <c r="F1210" s="254">
        <v>350631.74</v>
      </c>
      <c r="G1210" s="256">
        <v>4353682.6500000004</v>
      </c>
      <c r="H1210" s="258">
        <v>0</v>
      </c>
      <c r="I1210" s="279">
        <v>0</v>
      </c>
      <c r="J1210" s="279">
        <v>0</v>
      </c>
      <c r="K1210" s="279">
        <v>0</v>
      </c>
      <c r="L1210" s="279">
        <v>0</v>
      </c>
      <c r="M1210" s="279">
        <v>0</v>
      </c>
      <c r="N1210" s="258"/>
      <c r="O1210" s="258">
        <v>0</v>
      </c>
      <c r="P1210" s="258"/>
      <c r="Q1210" s="258">
        <v>0</v>
      </c>
      <c r="R1210" s="258"/>
      <c r="S1210" s="258">
        <v>0</v>
      </c>
      <c r="T1210" s="257">
        <v>0</v>
      </c>
      <c r="U1210" s="258">
        <v>0</v>
      </c>
      <c r="V1210" s="280" t="s">
        <v>235</v>
      </c>
      <c r="W1210" s="275">
        <v>573</v>
      </c>
      <c r="X1210" s="258">
        <v>4157766.93</v>
      </c>
      <c r="Y1210" s="275">
        <v>0</v>
      </c>
      <c r="Z1210" s="275">
        <v>0</v>
      </c>
      <c r="AA1210" s="275">
        <v>0</v>
      </c>
      <c r="AB1210" s="275">
        <v>0</v>
      </c>
      <c r="AC1210" s="275">
        <v>0</v>
      </c>
      <c r="AD1210" s="275">
        <v>0</v>
      </c>
      <c r="AE1210" s="275">
        <v>0</v>
      </c>
      <c r="AF1210" s="275">
        <v>0</v>
      </c>
      <c r="AG1210" s="275">
        <v>0</v>
      </c>
      <c r="AH1210" s="275">
        <v>0</v>
      </c>
      <c r="AI1210" s="275">
        <v>0</v>
      </c>
      <c r="AJ1210" s="275">
        <v>130610.48</v>
      </c>
      <c r="AK1210" s="275">
        <v>65305.24</v>
      </c>
      <c r="AL1210" s="275">
        <v>0</v>
      </c>
    </row>
    <row r="1211" spans="1:38" s="38" customFormat="1" ht="12" hidden="1" customHeight="1" x14ac:dyDescent="0.2">
      <c r="A1211" s="249">
        <v>644</v>
      </c>
      <c r="B1211" s="250" t="s">
        <v>1451</v>
      </c>
      <c r="C1211" s="254">
        <v>39.79170671989354</v>
      </c>
      <c r="D1211" s="284">
        <v>1957</v>
      </c>
      <c r="E1211" s="277">
        <v>2025</v>
      </c>
      <c r="F1211" s="254">
        <v>946571.53</v>
      </c>
      <c r="G1211" s="256">
        <v>8422438.4299999997</v>
      </c>
      <c r="H1211" s="258">
        <v>0</v>
      </c>
      <c r="I1211" s="279">
        <v>0</v>
      </c>
      <c r="J1211" s="279">
        <v>0</v>
      </c>
      <c r="K1211" s="279">
        <v>0</v>
      </c>
      <c r="L1211" s="279">
        <v>0</v>
      </c>
      <c r="M1211" s="279">
        <v>0</v>
      </c>
      <c r="N1211" s="258"/>
      <c r="O1211" s="258">
        <v>0</v>
      </c>
      <c r="P1211" s="258"/>
      <c r="Q1211" s="258">
        <v>0</v>
      </c>
      <c r="R1211" s="258"/>
      <c r="S1211" s="258">
        <v>0</v>
      </c>
      <c r="T1211" s="257">
        <v>0</v>
      </c>
      <c r="U1211" s="258">
        <v>0</v>
      </c>
      <c r="V1211" s="280" t="s">
        <v>235</v>
      </c>
      <c r="W1211" s="275">
        <v>1108.5</v>
      </c>
      <c r="X1211" s="258">
        <v>8043428.7000000002</v>
      </c>
      <c r="Y1211" s="275">
        <v>0</v>
      </c>
      <c r="Z1211" s="275">
        <v>0</v>
      </c>
      <c r="AA1211" s="275">
        <v>0</v>
      </c>
      <c r="AB1211" s="275">
        <v>0</v>
      </c>
      <c r="AC1211" s="275">
        <v>0</v>
      </c>
      <c r="AD1211" s="275">
        <v>0</v>
      </c>
      <c r="AE1211" s="275">
        <v>0</v>
      </c>
      <c r="AF1211" s="275">
        <v>0</v>
      </c>
      <c r="AG1211" s="275">
        <v>0</v>
      </c>
      <c r="AH1211" s="275">
        <v>0</v>
      </c>
      <c r="AI1211" s="275">
        <v>0</v>
      </c>
      <c r="AJ1211" s="275">
        <v>252673.15</v>
      </c>
      <c r="AK1211" s="275">
        <v>126336.58</v>
      </c>
      <c r="AL1211" s="275">
        <v>0</v>
      </c>
    </row>
    <row r="1212" spans="1:38" s="38" customFormat="1" ht="12" hidden="1" customHeight="1" x14ac:dyDescent="0.2">
      <c r="A1212" s="249">
        <v>645</v>
      </c>
      <c r="B1212" s="250" t="s">
        <v>1458</v>
      </c>
      <c r="C1212" s="254">
        <v>57.000244904184505</v>
      </c>
      <c r="D1212" s="284">
        <v>1958</v>
      </c>
      <c r="E1212" s="277">
        <v>2025</v>
      </c>
      <c r="F1212" s="254">
        <v>466428.01</v>
      </c>
      <c r="G1212" s="256">
        <v>5698537.4900000002</v>
      </c>
      <c r="H1212" s="258">
        <v>0</v>
      </c>
      <c r="I1212" s="279">
        <v>0</v>
      </c>
      <c r="J1212" s="279">
        <v>0</v>
      </c>
      <c r="K1212" s="279">
        <v>0</v>
      </c>
      <c r="L1212" s="279">
        <v>0</v>
      </c>
      <c r="M1212" s="279">
        <v>0</v>
      </c>
      <c r="N1212" s="258"/>
      <c r="O1212" s="258">
        <v>0</v>
      </c>
      <c r="P1212" s="258"/>
      <c r="Q1212" s="258">
        <v>0</v>
      </c>
      <c r="R1212" s="258"/>
      <c r="S1212" s="258">
        <v>0</v>
      </c>
      <c r="T1212" s="257">
        <v>0</v>
      </c>
      <c r="U1212" s="258">
        <v>0</v>
      </c>
      <c r="V1212" s="280" t="s">
        <v>235</v>
      </c>
      <c r="W1212" s="275">
        <v>750</v>
      </c>
      <c r="X1212" s="258">
        <v>5442103.3099999996</v>
      </c>
      <c r="Y1212" s="275">
        <v>0</v>
      </c>
      <c r="Z1212" s="275">
        <v>0</v>
      </c>
      <c r="AA1212" s="275">
        <v>0</v>
      </c>
      <c r="AB1212" s="275">
        <v>0</v>
      </c>
      <c r="AC1212" s="275">
        <v>0</v>
      </c>
      <c r="AD1212" s="275">
        <v>0</v>
      </c>
      <c r="AE1212" s="275">
        <v>0</v>
      </c>
      <c r="AF1212" s="275">
        <v>0</v>
      </c>
      <c r="AG1212" s="275">
        <v>0</v>
      </c>
      <c r="AH1212" s="275">
        <v>0</v>
      </c>
      <c r="AI1212" s="275">
        <v>0</v>
      </c>
      <c r="AJ1212" s="275">
        <v>170956.12</v>
      </c>
      <c r="AK1212" s="275">
        <v>85478.06</v>
      </c>
      <c r="AL1212" s="275">
        <v>0</v>
      </c>
    </row>
    <row r="1213" spans="1:38" s="38" customFormat="1" ht="12" hidden="1" customHeight="1" x14ac:dyDescent="0.2">
      <c r="A1213" s="249">
        <v>646</v>
      </c>
      <c r="B1213" s="250" t="s">
        <v>1459</v>
      </c>
      <c r="C1213" s="254">
        <v>57.400678485373803</v>
      </c>
      <c r="D1213" s="284">
        <v>1958</v>
      </c>
      <c r="E1213" s="277">
        <v>2025</v>
      </c>
      <c r="F1213" s="254">
        <v>433804.66</v>
      </c>
      <c r="G1213" s="256">
        <v>5698537.4900000002</v>
      </c>
      <c r="H1213" s="258">
        <v>0</v>
      </c>
      <c r="I1213" s="279">
        <v>0</v>
      </c>
      <c r="J1213" s="279">
        <v>0</v>
      </c>
      <c r="K1213" s="279">
        <v>0</v>
      </c>
      <c r="L1213" s="279">
        <v>0</v>
      </c>
      <c r="M1213" s="279">
        <v>0</v>
      </c>
      <c r="N1213" s="258"/>
      <c r="O1213" s="258">
        <v>0</v>
      </c>
      <c r="P1213" s="258"/>
      <c r="Q1213" s="258">
        <v>0</v>
      </c>
      <c r="R1213" s="258"/>
      <c r="S1213" s="258">
        <v>0</v>
      </c>
      <c r="T1213" s="257">
        <v>0</v>
      </c>
      <c r="U1213" s="258">
        <v>0</v>
      </c>
      <c r="V1213" s="280" t="s">
        <v>235</v>
      </c>
      <c r="W1213" s="275">
        <v>750</v>
      </c>
      <c r="X1213" s="258">
        <v>5442103.3099999996</v>
      </c>
      <c r="Y1213" s="275">
        <v>0</v>
      </c>
      <c r="Z1213" s="275">
        <v>0</v>
      </c>
      <c r="AA1213" s="275">
        <v>0</v>
      </c>
      <c r="AB1213" s="275">
        <v>0</v>
      </c>
      <c r="AC1213" s="275">
        <v>0</v>
      </c>
      <c r="AD1213" s="275">
        <v>0</v>
      </c>
      <c r="AE1213" s="275">
        <v>0</v>
      </c>
      <c r="AF1213" s="275">
        <v>0</v>
      </c>
      <c r="AG1213" s="275">
        <v>0</v>
      </c>
      <c r="AH1213" s="275">
        <v>0</v>
      </c>
      <c r="AI1213" s="275">
        <v>0</v>
      </c>
      <c r="AJ1213" s="275">
        <v>170956.12</v>
      </c>
      <c r="AK1213" s="275">
        <v>85478.06</v>
      </c>
      <c r="AL1213" s="275">
        <v>0</v>
      </c>
    </row>
    <row r="1214" spans="1:38" s="38" customFormat="1" ht="12" hidden="1" customHeight="1" x14ac:dyDescent="0.2">
      <c r="A1214" s="249">
        <v>647</v>
      </c>
      <c r="B1214" s="250" t="s">
        <v>1460</v>
      </c>
      <c r="C1214" s="254">
        <v>67.028598059936058</v>
      </c>
      <c r="D1214" s="284">
        <v>1955</v>
      </c>
      <c r="E1214" s="277">
        <v>2025</v>
      </c>
      <c r="F1214" s="254">
        <v>281379.3</v>
      </c>
      <c r="G1214" s="256">
        <v>3992015.46</v>
      </c>
      <c r="H1214" s="258">
        <v>0</v>
      </c>
      <c r="I1214" s="279">
        <v>0</v>
      </c>
      <c r="J1214" s="279">
        <v>0</v>
      </c>
      <c r="K1214" s="279">
        <v>0</v>
      </c>
      <c r="L1214" s="279">
        <v>0</v>
      </c>
      <c r="M1214" s="279">
        <v>0</v>
      </c>
      <c r="N1214" s="258"/>
      <c r="O1214" s="258">
        <v>0</v>
      </c>
      <c r="P1214" s="258"/>
      <c r="Q1214" s="258">
        <v>0</v>
      </c>
      <c r="R1214" s="258"/>
      <c r="S1214" s="258">
        <v>0</v>
      </c>
      <c r="T1214" s="257">
        <v>0</v>
      </c>
      <c r="U1214" s="258">
        <v>0</v>
      </c>
      <c r="V1214" s="280" t="s">
        <v>235</v>
      </c>
      <c r="W1214" s="275">
        <v>525.4</v>
      </c>
      <c r="X1214" s="258">
        <v>3812374.77</v>
      </c>
      <c r="Y1214" s="275">
        <v>0</v>
      </c>
      <c r="Z1214" s="275">
        <v>0</v>
      </c>
      <c r="AA1214" s="275">
        <v>0</v>
      </c>
      <c r="AB1214" s="275">
        <v>0</v>
      </c>
      <c r="AC1214" s="275">
        <v>0</v>
      </c>
      <c r="AD1214" s="275">
        <v>0</v>
      </c>
      <c r="AE1214" s="275">
        <v>0</v>
      </c>
      <c r="AF1214" s="275">
        <v>0</v>
      </c>
      <c r="AG1214" s="275">
        <v>0</v>
      </c>
      <c r="AH1214" s="275">
        <v>0</v>
      </c>
      <c r="AI1214" s="275">
        <v>0</v>
      </c>
      <c r="AJ1214" s="275">
        <v>119760.46</v>
      </c>
      <c r="AK1214" s="275">
        <v>59880.23</v>
      </c>
      <c r="AL1214" s="275">
        <v>0</v>
      </c>
    </row>
    <row r="1215" spans="1:38" s="38" customFormat="1" ht="12" hidden="1" customHeight="1" x14ac:dyDescent="0.2">
      <c r="A1215" s="249">
        <v>648</v>
      </c>
      <c r="B1215" s="250" t="s">
        <v>1461</v>
      </c>
      <c r="C1215" s="254">
        <v>66.02503782576818</v>
      </c>
      <c r="D1215" s="284">
        <v>1959</v>
      </c>
      <c r="E1215" s="277">
        <v>2025</v>
      </c>
      <c r="F1215" s="254">
        <v>338201.73</v>
      </c>
      <c r="G1215" s="256">
        <v>4300496.3</v>
      </c>
      <c r="H1215" s="258">
        <v>0</v>
      </c>
      <c r="I1215" s="279">
        <v>0</v>
      </c>
      <c r="J1215" s="279">
        <v>0</v>
      </c>
      <c r="K1215" s="279">
        <v>0</v>
      </c>
      <c r="L1215" s="279">
        <v>0</v>
      </c>
      <c r="M1215" s="279">
        <v>0</v>
      </c>
      <c r="N1215" s="258"/>
      <c r="O1215" s="258">
        <v>0</v>
      </c>
      <c r="P1215" s="258"/>
      <c r="Q1215" s="258">
        <v>0</v>
      </c>
      <c r="R1215" s="258"/>
      <c r="S1215" s="258">
        <v>0</v>
      </c>
      <c r="T1215" s="257">
        <v>0</v>
      </c>
      <c r="U1215" s="258">
        <v>0</v>
      </c>
      <c r="V1215" s="280" t="s">
        <v>235</v>
      </c>
      <c r="W1215" s="275">
        <v>566</v>
      </c>
      <c r="X1215" s="258">
        <v>4106973.97</v>
      </c>
      <c r="Y1215" s="275">
        <v>0</v>
      </c>
      <c r="Z1215" s="275">
        <v>0</v>
      </c>
      <c r="AA1215" s="275">
        <v>0</v>
      </c>
      <c r="AB1215" s="275">
        <v>0</v>
      </c>
      <c r="AC1215" s="275">
        <v>0</v>
      </c>
      <c r="AD1215" s="275">
        <v>0</v>
      </c>
      <c r="AE1215" s="275">
        <v>0</v>
      </c>
      <c r="AF1215" s="275">
        <v>0</v>
      </c>
      <c r="AG1215" s="275">
        <v>0</v>
      </c>
      <c r="AH1215" s="275">
        <v>0</v>
      </c>
      <c r="AI1215" s="275">
        <v>0</v>
      </c>
      <c r="AJ1215" s="275">
        <v>129014.89</v>
      </c>
      <c r="AK1215" s="275">
        <v>64507.44</v>
      </c>
      <c r="AL1215" s="275">
        <v>0</v>
      </c>
    </row>
    <row r="1216" spans="1:38" s="38" customFormat="1" ht="12" hidden="1" customHeight="1" x14ac:dyDescent="0.2">
      <c r="A1216" s="249">
        <v>649</v>
      </c>
      <c r="B1216" s="250" t="s">
        <v>1462</v>
      </c>
      <c r="C1216" s="254">
        <v>66.795819691339432</v>
      </c>
      <c r="D1216" s="284">
        <v>1958</v>
      </c>
      <c r="E1216" s="277">
        <v>2025</v>
      </c>
      <c r="F1216" s="254">
        <v>340372.65</v>
      </c>
      <c r="G1216" s="256">
        <v>4330888.51</v>
      </c>
      <c r="H1216" s="258">
        <v>0</v>
      </c>
      <c r="I1216" s="279">
        <v>0</v>
      </c>
      <c r="J1216" s="279">
        <v>0</v>
      </c>
      <c r="K1216" s="279">
        <v>0</v>
      </c>
      <c r="L1216" s="279">
        <v>0</v>
      </c>
      <c r="M1216" s="279">
        <v>0</v>
      </c>
      <c r="N1216" s="258"/>
      <c r="O1216" s="258">
        <v>0</v>
      </c>
      <c r="P1216" s="258"/>
      <c r="Q1216" s="258">
        <v>0</v>
      </c>
      <c r="R1216" s="258"/>
      <c r="S1216" s="258">
        <v>0</v>
      </c>
      <c r="T1216" s="257">
        <v>0</v>
      </c>
      <c r="U1216" s="258">
        <v>0</v>
      </c>
      <c r="V1216" s="280" t="s">
        <v>235</v>
      </c>
      <c r="W1216" s="275">
        <v>570</v>
      </c>
      <c r="X1216" s="258">
        <v>4135998.52</v>
      </c>
      <c r="Y1216" s="275">
        <v>0</v>
      </c>
      <c r="Z1216" s="275">
        <v>0</v>
      </c>
      <c r="AA1216" s="275">
        <v>0</v>
      </c>
      <c r="AB1216" s="275">
        <v>0</v>
      </c>
      <c r="AC1216" s="275">
        <v>0</v>
      </c>
      <c r="AD1216" s="275">
        <v>0</v>
      </c>
      <c r="AE1216" s="275">
        <v>0</v>
      </c>
      <c r="AF1216" s="275">
        <v>0</v>
      </c>
      <c r="AG1216" s="275">
        <v>0</v>
      </c>
      <c r="AH1216" s="275">
        <v>0</v>
      </c>
      <c r="AI1216" s="275">
        <v>0</v>
      </c>
      <c r="AJ1216" s="275">
        <v>129926.66</v>
      </c>
      <c r="AK1216" s="275">
        <v>64963.33</v>
      </c>
      <c r="AL1216" s="275">
        <v>0</v>
      </c>
    </row>
    <row r="1217" spans="1:38" s="38" customFormat="1" ht="12" hidden="1" customHeight="1" x14ac:dyDescent="0.2">
      <c r="A1217" s="249">
        <v>650</v>
      </c>
      <c r="B1217" s="250" t="s">
        <v>1463</v>
      </c>
      <c r="C1217" s="254">
        <v>107.78286270090422</v>
      </c>
      <c r="D1217" s="284">
        <v>2003</v>
      </c>
      <c r="E1217" s="277">
        <v>2025</v>
      </c>
      <c r="F1217" s="254">
        <v>209801.09</v>
      </c>
      <c r="G1217" s="256">
        <v>4226760.5999999996</v>
      </c>
      <c r="H1217" s="258">
        <v>0</v>
      </c>
      <c r="I1217" s="279">
        <v>0</v>
      </c>
      <c r="J1217" s="279">
        <v>0</v>
      </c>
      <c r="K1217" s="279">
        <v>0</v>
      </c>
      <c r="L1217" s="279">
        <v>0</v>
      </c>
      <c r="M1217" s="279">
        <v>0</v>
      </c>
      <c r="N1217" s="258"/>
      <c r="O1217" s="258">
        <v>0</v>
      </c>
      <c r="P1217" s="258"/>
      <c r="Q1217" s="258">
        <v>0</v>
      </c>
      <c r="R1217" s="258"/>
      <c r="S1217" s="258">
        <v>0</v>
      </c>
      <c r="T1217" s="257">
        <v>0</v>
      </c>
      <c r="U1217" s="258">
        <v>0</v>
      </c>
      <c r="V1217" s="280"/>
      <c r="W1217" s="275">
        <v>0</v>
      </c>
      <c r="X1217" s="258">
        <v>0</v>
      </c>
      <c r="Y1217" s="275">
        <v>0</v>
      </c>
      <c r="Z1217" s="275">
        <v>0</v>
      </c>
      <c r="AA1217" s="275">
        <v>460</v>
      </c>
      <c r="AB1217" s="275">
        <v>4036556.37</v>
      </c>
      <c r="AC1217" s="275">
        <v>0</v>
      </c>
      <c r="AD1217" s="275">
        <v>0</v>
      </c>
      <c r="AE1217" s="275">
        <v>0</v>
      </c>
      <c r="AF1217" s="275">
        <v>0</v>
      </c>
      <c r="AG1217" s="275">
        <v>0</v>
      </c>
      <c r="AH1217" s="275">
        <v>0</v>
      </c>
      <c r="AI1217" s="275">
        <v>0</v>
      </c>
      <c r="AJ1217" s="275">
        <v>126802.82</v>
      </c>
      <c r="AK1217" s="275">
        <v>63401.41</v>
      </c>
      <c r="AL1217" s="275">
        <v>0</v>
      </c>
    </row>
    <row r="1218" spans="1:38" s="38" customFormat="1" ht="12" hidden="1" customHeight="1" x14ac:dyDescent="0.2">
      <c r="A1218" s="249">
        <v>651</v>
      </c>
      <c r="B1218" s="250" t="s">
        <v>1439</v>
      </c>
      <c r="C1218" s="254">
        <v>16.012766201600478</v>
      </c>
      <c r="D1218" s="284">
        <v>1973</v>
      </c>
      <c r="E1218" s="277">
        <v>2025</v>
      </c>
      <c r="F1218" s="254">
        <v>1576108.65</v>
      </c>
      <c r="G1218" s="256">
        <v>6334494.2800000003</v>
      </c>
      <c r="H1218" s="258">
        <v>0</v>
      </c>
      <c r="I1218" s="279">
        <v>0</v>
      </c>
      <c r="J1218" s="279">
        <v>0</v>
      </c>
      <c r="K1218" s="279">
        <v>0</v>
      </c>
      <c r="L1218" s="279">
        <v>0</v>
      </c>
      <c r="M1218" s="279">
        <v>0</v>
      </c>
      <c r="N1218" s="258"/>
      <c r="O1218" s="258">
        <v>0</v>
      </c>
      <c r="P1218" s="258"/>
      <c r="Q1218" s="258">
        <v>0</v>
      </c>
      <c r="R1218" s="258"/>
      <c r="S1218" s="258">
        <v>0</v>
      </c>
      <c r="T1218" s="257">
        <v>0</v>
      </c>
      <c r="U1218" s="258">
        <v>0</v>
      </c>
      <c r="V1218" s="280" t="s">
        <v>235</v>
      </c>
      <c r="W1218" s="275">
        <v>833.7</v>
      </c>
      <c r="X1218" s="258">
        <v>6049442.04</v>
      </c>
      <c r="Y1218" s="275">
        <v>0</v>
      </c>
      <c r="Z1218" s="275">
        <v>0</v>
      </c>
      <c r="AA1218" s="275">
        <v>0</v>
      </c>
      <c r="AB1218" s="275">
        <v>0</v>
      </c>
      <c r="AC1218" s="275">
        <v>0</v>
      </c>
      <c r="AD1218" s="275">
        <v>0</v>
      </c>
      <c r="AE1218" s="275">
        <v>0</v>
      </c>
      <c r="AF1218" s="275">
        <v>0</v>
      </c>
      <c r="AG1218" s="275">
        <v>0</v>
      </c>
      <c r="AH1218" s="275">
        <v>0</v>
      </c>
      <c r="AI1218" s="275">
        <v>0</v>
      </c>
      <c r="AJ1218" s="275">
        <v>190034.83</v>
      </c>
      <c r="AK1218" s="275">
        <v>95017.41</v>
      </c>
      <c r="AL1218" s="275">
        <v>0</v>
      </c>
    </row>
    <row r="1219" spans="1:38" s="38" customFormat="1" ht="30" hidden="1" customHeight="1" x14ac:dyDescent="0.2">
      <c r="A1219" s="331" t="s">
        <v>179</v>
      </c>
      <c r="B1219" s="331"/>
      <c r="C1219" s="254"/>
      <c r="D1219" s="253"/>
      <c r="E1219" s="277"/>
      <c r="F1219" s="254"/>
      <c r="G1219" s="256">
        <v>143578749.53</v>
      </c>
      <c r="H1219" s="256">
        <v>0</v>
      </c>
      <c r="I1219" s="256">
        <v>0</v>
      </c>
      <c r="J1219" s="256">
        <v>0</v>
      </c>
      <c r="K1219" s="256">
        <v>0</v>
      </c>
      <c r="L1219" s="256">
        <v>0</v>
      </c>
      <c r="M1219" s="256">
        <v>0</v>
      </c>
      <c r="N1219" s="256">
        <v>0</v>
      </c>
      <c r="O1219" s="256">
        <v>0</v>
      </c>
      <c r="P1219" s="256">
        <v>0</v>
      </c>
      <c r="Q1219" s="256">
        <v>0</v>
      </c>
      <c r="R1219" s="256">
        <v>0</v>
      </c>
      <c r="S1219" s="256">
        <v>0</v>
      </c>
      <c r="T1219" s="278">
        <v>0</v>
      </c>
      <c r="U1219" s="256">
        <v>0</v>
      </c>
      <c r="V1219" s="256" t="s">
        <v>202</v>
      </c>
      <c r="W1219" s="256">
        <v>17499.600000000002</v>
      </c>
      <c r="X1219" s="256">
        <v>133081149.44000001</v>
      </c>
      <c r="Y1219" s="256">
        <v>0</v>
      </c>
      <c r="Z1219" s="256">
        <v>0</v>
      </c>
      <c r="AA1219" s="256">
        <v>460</v>
      </c>
      <c r="AB1219" s="256">
        <v>4036556.37</v>
      </c>
      <c r="AC1219" s="256">
        <v>0</v>
      </c>
      <c r="AD1219" s="256">
        <v>0</v>
      </c>
      <c r="AE1219" s="256">
        <v>0</v>
      </c>
      <c r="AF1219" s="256">
        <v>0</v>
      </c>
      <c r="AG1219" s="256">
        <v>0</v>
      </c>
      <c r="AH1219" s="256">
        <v>0</v>
      </c>
      <c r="AI1219" s="256">
        <v>0</v>
      </c>
      <c r="AJ1219" s="256">
        <v>4307362.4799999995</v>
      </c>
      <c r="AK1219" s="256">
        <v>2153681.2400000002</v>
      </c>
      <c r="AL1219" s="256">
        <v>0</v>
      </c>
    </row>
    <row r="1220" spans="1:38" s="38" customFormat="1" ht="12" hidden="1" customHeight="1" x14ac:dyDescent="0.2">
      <c r="A1220" s="328" t="s">
        <v>181</v>
      </c>
      <c r="B1220" s="329"/>
      <c r="C1220" s="329"/>
      <c r="D1220" s="329"/>
      <c r="E1220" s="329"/>
      <c r="F1220" s="329"/>
      <c r="G1220" s="329"/>
      <c r="H1220" s="329"/>
      <c r="I1220" s="329"/>
      <c r="J1220" s="329"/>
      <c r="K1220" s="329"/>
      <c r="L1220" s="329"/>
      <c r="M1220" s="329"/>
      <c r="N1220" s="329"/>
      <c r="O1220" s="329"/>
      <c r="P1220" s="329"/>
      <c r="Q1220" s="329"/>
      <c r="R1220" s="329"/>
      <c r="S1220" s="329"/>
      <c r="T1220" s="329"/>
      <c r="U1220" s="329"/>
      <c r="V1220" s="329"/>
      <c r="W1220" s="329"/>
      <c r="X1220" s="329"/>
      <c r="Y1220" s="329"/>
      <c r="Z1220" s="329"/>
      <c r="AA1220" s="329"/>
      <c r="AB1220" s="329"/>
      <c r="AC1220" s="329"/>
      <c r="AD1220" s="329"/>
      <c r="AE1220" s="329"/>
      <c r="AF1220" s="329"/>
      <c r="AG1220" s="329"/>
      <c r="AH1220" s="329"/>
      <c r="AI1220" s="329"/>
      <c r="AJ1220" s="329"/>
      <c r="AK1220" s="329"/>
      <c r="AL1220" s="330"/>
    </row>
    <row r="1221" spans="1:38" s="38" customFormat="1" ht="12" hidden="1" customHeight="1" x14ac:dyDescent="0.2">
      <c r="A1221" s="249">
        <v>652</v>
      </c>
      <c r="B1221" s="250" t="s">
        <v>1464</v>
      </c>
      <c r="C1221" s="254">
        <v>37.852188425366585</v>
      </c>
      <c r="D1221" s="263" t="s">
        <v>951</v>
      </c>
      <c r="E1221" s="277">
        <v>2025</v>
      </c>
      <c r="F1221" s="254">
        <v>721311.27</v>
      </c>
      <c r="G1221" s="256">
        <v>5514874.5599999996</v>
      </c>
      <c r="H1221" s="258">
        <v>0</v>
      </c>
      <c r="I1221" s="279">
        <v>0</v>
      </c>
      <c r="J1221" s="279">
        <v>0</v>
      </c>
      <c r="K1221" s="279">
        <v>0</v>
      </c>
      <c r="L1221" s="279">
        <v>0</v>
      </c>
      <c r="M1221" s="279">
        <v>0</v>
      </c>
      <c r="N1221" s="258"/>
      <c r="O1221" s="258">
        <v>0</v>
      </c>
      <c r="P1221" s="258"/>
      <c r="Q1221" s="258">
        <v>0</v>
      </c>
      <c r="R1221" s="258"/>
      <c r="S1221" s="258">
        <v>0</v>
      </c>
      <c r="T1221" s="257">
        <v>0</v>
      </c>
      <c r="U1221" s="258">
        <v>0</v>
      </c>
      <c r="V1221" s="280" t="s">
        <v>234</v>
      </c>
      <c r="W1221" s="275">
        <v>624</v>
      </c>
      <c r="X1221" s="258">
        <v>5266705.2</v>
      </c>
      <c r="Y1221" s="275">
        <v>0</v>
      </c>
      <c r="Z1221" s="275">
        <v>0</v>
      </c>
      <c r="AA1221" s="275">
        <v>0</v>
      </c>
      <c r="AB1221" s="275">
        <v>0</v>
      </c>
      <c r="AC1221" s="275">
        <v>0</v>
      </c>
      <c r="AD1221" s="275">
        <v>0</v>
      </c>
      <c r="AE1221" s="275">
        <v>0</v>
      </c>
      <c r="AF1221" s="275">
        <v>0</v>
      </c>
      <c r="AG1221" s="275">
        <v>0</v>
      </c>
      <c r="AH1221" s="275">
        <v>0</v>
      </c>
      <c r="AI1221" s="275">
        <v>0</v>
      </c>
      <c r="AJ1221" s="275">
        <v>165446.24</v>
      </c>
      <c r="AK1221" s="275">
        <v>82723.12</v>
      </c>
      <c r="AL1221" s="275">
        <v>0</v>
      </c>
    </row>
    <row r="1222" spans="1:38" s="38" customFormat="1" ht="12" hidden="1" customHeight="1" x14ac:dyDescent="0.2">
      <c r="A1222" s="249">
        <v>653</v>
      </c>
      <c r="B1222" s="250" t="s">
        <v>1466</v>
      </c>
      <c r="C1222" s="254">
        <v>20.90530937674103</v>
      </c>
      <c r="D1222" s="263" t="s">
        <v>801</v>
      </c>
      <c r="E1222" s="277">
        <v>2025</v>
      </c>
      <c r="F1222" s="254">
        <v>2328706.73</v>
      </c>
      <c r="G1222" s="256">
        <v>10959045.6</v>
      </c>
      <c r="H1222" s="258">
        <v>0</v>
      </c>
      <c r="I1222" s="279">
        <v>0</v>
      </c>
      <c r="J1222" s="279">
        <v>0</v>
      </c>
      <c r="K1222" s="279">
        <v>0</v>
      </c>
      <c r="L1222" s="279">
        <v>0</v>
      </c>
      <c r="M1222" s="279">
        <v>0</v>
      </c>
      <c r="N1222" s="258"/>
      <c r="O1222" s="258">
        <v>0</v>
      </c>
      <c r="P1222" s="258"/>
      <c r="Q1222" s="258">
        <v>0</v>
      </c>
      <c r="R1222" s="258"/>
      <c r="S1222" s="258">
        <v>0</v>
      </c>
      <c r="T1222" s="257">
        <v>0</v>
      </c>
      <c r="U1222" s="258">
        <v>0</v>
      </c>
      <c r="V1222" s="280" t="s">
        <v>234</v>
      </c>
      <c r="W1222" s="275">
        <v>1240</v>
      </c>
      <c r="X1222" s="258">
        <v>10465888.550000001</v>
      </c>
      <c r="Y1222" s="275">
        <v>0</v>
      </c>
      <c r="Z1222" s="275">
        <v>0</v>
      </c>
      <c r="AA1222" s="275">
        <v>0</v>
      </c>
      <c r="AB1222" s="275">
        <v>0</v>
      </c>
      <c r="AC1222" s="275">
        <v>0</v>
      </c>
      <c r="AD1222" s="275">
        <v>0</v>
      </c>
      <c r="AE1222" s="275">
        <v>0</v>
      </c>
      <c r="AF1222" s="275">
        <v>0</v>
      </c>
      <c r="AG1222" s="275">
        <v>0</v>
      </c>
      <c r="AH1222" s="275">
        <v>0</v>
      </c>
      <c r="AI1222" s="275">
        <v>0</v>
      </c>
      <c r="AJ1222" s="275">
        <v>328771.37</v>
      </c>
      <c r="AK1222" s="275">
        <v>164385.68</v>
      </c>
      <c r="AL1222" s="275">
        <v>0</v>
      </c>
    </row>
    <row r="1223" spans="1:38" s="38" customFormat="1" ht="12.75" hidden="1" customHeight="1" x14ac:dyDescent="0.2">
      <c r="A1223" s="249">
        <v>654</v>
      </c>
      <c r="B1223" s="250" t="s">
        <v>1467</v>
      </c>
      <c r="C1223" s="254">
        <v>25.731441135063392</v>
      </c>
      <c r="D1223" s="263" t="s">
        <v>813</v>
      </c>
      <c r="E1223" s="277">
        <v>2025</v>
      </c>
      <c r="F1223" s="254">
        <v>2255632.7599999998</v>
      </c>
      <c r="G1223" s="256">
        <v>12726633.6</v>
      </c>
      <c r="H1223" s="258">
        <v>0</v>
      </c>
      <c r="I1223" s="279">
        <v>0</v>
      </c>
      <c r="J1223" s="279">
        <v>0</v>
      </c>
      <c r="K1223" s="279">
        <v>0</v>
      </c>
      <c r="L1223" s="279">
        <v>0</v>
      </c>
      <c r="M1223" s="279">
        <v>0</v>
      </c>
      <c r="N1223" s="258"/>
      <c r="O1223" s="258">
        <v>0</v>
      </c>
      <c r="P1223" s="258"/>
      <c r="Q1223" s="258">
        <v>0</v>
      </c>
      <c r="R1223" s="258"/>
      <c r="S1223" s="258">
        <v>0</v>
      </c>
      <c r="T1223" s="257">
        <v>0</v>
      </c>
      <c r="U1223" s="258">
        <v>0</v>
      </c>
      <c r="V1223" s="280" t="s">
        <v>234</v>
      </c>
      <c r="W1223" s="275">
        <v>1440</v>
      </c>
      <c r="X1223" s="258">
        <v>12153935.09</v>
      </c>
      <c r="Y1223" s="275">
        <v>0</v>
      </c>
      <c r="Z1223" s="275">
        <v>0</v>
      </c>
      <c r="AA1223" s="275">
        <v>0</v>
      </c>
      <c r="AB1223" s="275">
        <v>0</v>
      </c>
      <c r="AC1223" s="275">
        <v>0</v>
      </c>
      <c r="AD1223" s="275">
        <v>0</v>
      </c>
      <c r="AE1223" s="275">
        <v>0</v>
      </c>
      <c r="AF1223" s="275">
        <v>0</v>
      </c>
      <c r="AG1223" s="275">
        <v>0</v>
      </c>
      <c r="AH1223" s="275">
        <v>0</v>
      </c>
      <c r="AI1223" s="275">
        <v>0</v>
      </c>
      <c r="AJ1223" s="275">
        <v>381799.01</v>
      </c>
      <c r="AK1223" s="275">
        <v>190899.5</v>
      </c>
      <c r="AL1223" s="275">
        <v>0</v>
      </c>
    </row>
    <row r="1224" spans="1:38" s="38" customFormat="1" ht="12.75" hidden="1" customHeight="1" x14ac:dyDescent="0.2">
      <c r="A1224" s="249">
        <v>655</v>
      </c>
      <c r="B1224" s="250" t="s">
        <v>1470</v>
      </c>
      <c r="C1224" s="254">
        <v>98.781126389809288</v>
      </c>
      <c r="D1224" s="263" t="s">
        <v>877</v>
      </c>
      <c r="E1224" s="277">
        <v>2025</v>
      </c>
      <c r="F1224" s="254">
        <v>308655.37</v>
      </c>
      <c r="G1224" s="256">
        <v>5674841.2800000003</v>
      </c>
      <c r="H1224" s="258">
        <v>0</v>
      </c>
      <c r="I1224" s="279">
        <v>0</v>
      </c>
      <c r="J1224" s="279">
        <v>0</v>
      </c>
      <c r="K1224" s="279">
        <v>0</v>
      </c>
      <c r="L1224" s="279">
        <v>0</v>
      </c>
      <c r="M1224" s="279">
        <v>0</v>
      </c>
      <c r="N1224" s="258"/>
      <c r="O1224" s="258">
        <v>0</v>
      </c>
      <c r="P1224" s="258"/>
      <c r="Q1224" s="258">
        <v>0</v>
      </c>
      <c r="R1224" s="258"/>
      <c r="S1224" s="258">
        <v>0</v>
      </c>
      <c r="T1224" s="257">
        <v>0</v>
      </c>
      <c r="U1224" s="258">
        <v>0</v>
      </c>
      <c r="V1224" s="280" t="s">
        <v>234</v>
      </c>
      <c r="W1224" s="275">
        <v>642.1</v>
      </c>
      <c r="X1224" s="258">
        <v>5419473.4199999999</v>
      </c>
      <c r="Y1224" s="275">
        <v>0</v>
      </c>
      <c r="Z1224" s="275">
        <v>0</v>
      </c>
      <c r="AA1224" s="275">
        <v>0</v>
      </c>
      <c r="AB1224" s="275">
        <v>0</v>
      </c>
      <c r="AC1224" s="275">
        <v>0</v>
      </c>
      <c r="AD1224" s="275">
        <v>0</v>
      </c>
      <c r="AE1224" s="275">
        <v>0</v>
      </c>
      <c r="AF1224" s="275">
        <v>0</v>
      </c>
      <c r="AG1224" s="275">
        <v>0</v>
      </c>
      <c r="AH1224" s="275">
        <v>0</v>
      </c>
      <c r="AI1224" s="275">
        <v>0</v>
      </c>
      <c r="AJ1224" s="275">
        <v>170245.24</v>
      </c>
      <c r="AK1224" s="275">
        <v>85122.62</v>
      </c>
      <c r="AL1224" s="275">
        <v>0</v>
      </c>
    </row>
    <row r="1225" spans="1:38" s="38" customFormat="1" ht="12.75" hidden="1" customHeight="1" x14ac:dyDescent="0.2">
      <c r="A1225" s="249">
        <v>656</v>
      </c>
      <c r="B1225" s="250" t="s">
        <v>1472</v>
      </c>
      <c r="C1225" s="254">
        <v>30.239787160607456</v>
      </c>
      <c r="D1225" s="263" t="s">
        <v>877</v>
      </c>
      <c r="E1225" s="277">
        <v>2025</v>
      </c>
      <c r="F1225" s="254">
        <v>1210869.3899999999</v>
      </c>
      <c r="G1225" s="256">
        <v>8307663.5999999996</v>
      </c>
      <c r="H1225" s="258">
        <v>0</v>
      </c>
      <c r="I1225" s="279">
        <v>0</v>
      </c>
      <c r="J1225" s="279">
        <v>0</v>
      </c>
      <c r="K1225" s="279">
        <v>0</v>
      </c>
      <c r="L1225" s="279">
        <v>0</v>
      </c>
      <c r="M1225" s="279">
        <v>0</v>
      </c>
      <c r="N1225" s="258"/>
      <c r="O1225" s="258">
        <v>0</v>
      </c>
      <c r="P1225" s="258"/>
      <c r="Q1225" s="258">
        <v>0</v>
      </c>
      <c r="R1225" s="258"/>
      <c r="S1225" s="258">
        <v>0</v>
      </c>
      <c r="T1225" s="257">
        <v>0</v>
      </c>
      <c r="U1225" s="258">
        <v>0</v>
      </c>
      <c r="V1225" s="280" t="s">
        <v>234</v>
      </c>
      <c r="W1225" s="275">
        <v>940</v>
      </c>
      <c r="X1225" s="258">
        <v>7933818.7400000002</v>
      </c>
      <c r="Y1225" s="275">
        <v>0</v>
      </c>
      <c r="Z1225" s="275">
        <v>0</v>
      </c>
      <c r="AA1225" s="275">
        <v>0</v>
      </c>
      <c r="AB1225" s="275">
        <v>0</v>
      </c>
      <c r="AC1225" s="275">
        <v>0</v>
      </c>
      <c r="AD1225" s="275">
        <v>0</v>
      </c>
      <c r="AE1225" s="275">
        <v>0</v>
      </c>
      <c r="AF1225" s="275">
        <v>0</v>
      </c>
      <c r="AG1225" s="275">
        <v>0</v>
      </c>
      <c r="AH1225" s="275">
        <v>0</v>
      </c>
      <c r="AI1225" s="275">
        <v>0</v>
      </c>
      <c r="AJ1225" s="275">
        <v>249229.91</v>
      </c>
      <c r="AK1225" s="275">
        <v>124614.95</v>
      </c>
      <c r="AL1225" s="275">
        <v>0</v>
      </c>
    </row>
    <row r="1226" spans="1:38" s="38" customFormat="1" ht="12.75" hidden="1" customHeight="1" x14ac:dyDescent="0.2">
      <c r="A1226" s="249">
        <v>657</v>
      </c>
      <c r="B1226" s="250" t="s">
        <v>1473</v>
      </c>
      <c r="C1226" s="254">
        <v>23.433863068219193</v>
      </c>
      <c r="D1226" s="263" t="s">
        <v>849</v>
      </c>
      <c r="E1226" s="277">
        <v>2025</v>
      </c>
      <c r="F1226" s="254">
        <v>690946.08</v>
      </c>
      <c r="G1226" s="256">
        <v>3540691.3</v>
      </c>
      <c r="H1226" s="258">
        <v>0</v>
      </c>
      <c r="I1226" s="279">
        <v>0</v>
      </c>
      <c r="J1226" s="279">
        <v>0</v>
      </c>
      <c r="K1226" s="279">
        <v>0</v>
      </c>
      <c r="L1226" s="279">
        <v>0</v>
      </c>
      <c r="M1226" s="279">
        <v>0</v>
      </c>
      <c r="N1226" s="258"/>
      <c r="O1226" s="258">
        <v>0</v>
      </c>
      <c r="P1226" s="258"/>
      <c r="Q1226" s="258">
        <v>0</v>
      </c>
      <c r="R1226" s="258"/>
      <c r="S1226" s="258">
        <v>0</v>
      </c>
      <c r="T1226" s="257">
        <v>0</v>
      </c>
      <c r="U1226" s="258">
        <v>0</v>
      </c>
      <c r="V1226" s="280" t="s">
        <v>235</v>
      </c>
      <c r="W1226" s="275">
        <v>466</v>
      </c>
      <c r="X1226" s="258">
        <v>3381360.19</v>
      </c>
      <c r="Y1226" s="275">
        <v>0</v>
      </c>
      <c r="Z1226" s="275">
        <v>0</v>
      </c>
      <c r="AA1226" s="275">
        <v>0</v>
      </c>
      <c r="AB1226" s="275">
        <v>0</v>
      </c>
      <c r="AC1226" s="275">
        <v>0</v>
      </c>
      <c r="AD1226" s="275">
        <v>0</v>
      </c>
      <c r="AE1226" s="275">
        <v>0</v>
      </c>
      <c r="AF1226" s="275">
        <v>0</v>
      </c>
      <c r="AG1226" s="275">
        <v>0</v>
      </c>
      <c r="AH1226" s="275">
        <v>0</v>
      </c>
      <c r="AI1226" s="275">
        <v>0</v>
      </c>
      <c r="AJ1226" s="275">
        <v>106220.74</v>
      </c>
      <c r="AK1226" s="275">
        <v>53110.37</v>
      </c>
      <c r="AL1226" s="275">
        <v>0</v>
      </c>
    </row>
    <row r="1227" spans="1:38" s="38" customFormat="1" ht="12.75" hidden="1" customHeight="1" x14ac:dyDescent="0.2">
      <c r="A1227" s="249">
        <v>658</v>
      </c>
      <c r="B1227" s="250" t="s">
        <v>1476</v>
      </c>
      <c r="C1227" s="254">
        <v>96.178494793034062</v>
      </c>
      <c r="D1227" s="263" t="s">
        <v>875</v>
      </c>
      <c r="E1227" s="277">
        <v>2025</v>
      </c>
      <c r="F1227" s="254">
        <v>202729.26</v>
      </c>
      <c r="G1227" s="256">
        <v>3499824.24</v>
      </c>
      <c r="H1227" s="258">
        <v>0</v>
      </c>
      <c r="I1227" s="279">
        <v>0</v>
      </c>
      <c r="J1227" s="279">
        <v>0</v>
      </c>
      <c r="K1227" s="279">
        <v>0</v>
      </c>
      <c r="L1227" s="279">
        <v>0</v>
      </c>
      <c r="M1227" s="279">
        <v>0</v>
      </c>
      <c r="N1227" s="258"/>
      <c r="O1227" s="258">
        <v>0</v>
      </c>
      <c r="P1227" s="258"/>
      <c r="Q1227" s="258">
        <v>0</v>
      </c>
      <c r="R1227" s="258"/>
      <c r="S1227" s="258">
        <v>0</v>
      </c>
      <c r="T1227" s="257">
        <v>0</v>
      </c>
      <c r="U1227" s="258">
        <v>0</v>
      </c>
      <c r="V1227" s="280" t="s">
        <v>234</v>
      </c>
      <c r="W1227" s="275">
        <v>396</v>
      </c>
      <c r="X1227" s="258">
        <v>3342332.15</v>
      </c>
      <c r="Y1227" s="275">
        <v>0</v>
      </c>
      <c r="Z1227" s="275">
        <v>0</v>
      </c>
      <c r="AA1227" s="275">
        <v>0</v>
      </c>
      <c r="AB1227" s="275">
        <v>0</v>
      </c>
      <c r="AC1227" s="275">
        <v>0</v>
      </c>
      <c r="AD1227" s="275">
        <v>0</v>
      </c>
      <c r="AE1227" s="275">
        <v>0</v>
      </c>
      <c r="AF1227" s="275">
        <v>0</v>
      </c>
      <c r="AG1227" s="275">
        <v>0</v>
      </c>
      <c r="AH1227" s="275">
        <v>0</v>
      </c>
      <c r="AI1227" s="275">
        <v>0</v>
      </c>
      <c r="AJ1227" s="275">
        <v>104994.73</v>
      </c>
      <c r="AK1227" s="275">
        <v>52497.36</v>
      </c>
      <c r="AL1227" s="275">
        <v>0</v>
      </c>
    </row>
    <row r="1228" spans="1:38" s="38" customFormat="1" ht="12.75" hidden="1" customHeight="1" x14ac:dyDescent="0.2">
      <c r="A1228" s="249">
        <v>659</v>
      </c>
      <c r="B1228" s="250" t="s">
        <v>1478</v>
      </c>
      <c r="C1228" s="254">
        <v>81.769308861568859</v>
      </c>
      <c r="D1228" s="263" t="s">
        <v>875</v>
      </c>
      <c r="E1228" s="277">
        <v>2025</v>
      </c>
      <c r="F1228" s="254">
        <v>195391.19</v>
      </c>
      <c r="G1228" s="256">
        <v>3008827.8</v>
      </c>
      <c r="H1228" s="258">
        <v>0</v>
      </c>
      <c r="I1228" s="279">
        <v>0</v>
      </c>
      <c r="J1228" s="279">
        <v>0</v>
      </c>
      <c r="K1228" s="279">
        <v>0</v>
      </c>
      <c r="L1228" s="279">
        <v>0</v>
      </c>
      <c r="M1228" s="279">
        <v>0</v>
      </c>
      <c r="N1228" s="258"/>
      <c r="O1228" s="258">
        <v>0</v>
      </c>
      <c r="P1228" s="258"/>
      <c r="Q1228" s="258">
        <v>0</v>
      </c>
      <c r="R1228" s="258"/>
      <c r="S1228" s="258">
        <v>0</v>
      </c>
      <c r="T1228" s="257">
        <v>0</v>
      </c>
      <c r="U1228" s="258">
        <v>0</v>
      </c>
      <c r="V1228" s="280" t="s">
        <v>235</v>
      </c>
      <c r="W1228" s="275">
        <v>396</v>
      </c>
      <c r="X1228" s="258">
        <v>2873430.55</v>
      </c>
      <c r="Y1228" s="275">
        <v>0</v>
      </c>
      <c r="Z1228" s="275">
        <v>0</v>
      </c>
      <c r="AA1228" s="275">
        <v>0</v>
      </c>
      <c r="AB1228" s="275">
        <v>0</v>
      </c>
      <c r="AC1228" s="275">
        <v>0</v>
      </c>
      <c r="AD1228" s="275">
        <v>0</v>
      </c>
      <c r="AE1228" s="275">
        <v>0</v>
      </c>
      <c r="AF1228" s="275">
        <v>0</v>
      </c>
      <c r="AG1228" s="275">
        <v>0</v>
      </c>
      <c r="AH1228" s="275">
        <v>0</v>
      </c>
      <c r="AI1228" s="275">
        <v>0</v>
      </c>
      <c r="AJ1228" s="275">
        <v>90264.83</v>
      </c>
      <c r="AK1228" s="275">
        <v>45132.42</v>
      </c>
      <c r="AL1228" s="275">
        <v>0</v>
      </c>
    </row>
    <row r="1229" spans="1:38" s="38" customFormat="1" ht="12.75" hidden="1" customHeight="1" x14ac:dyDescent="0.2">
      <c r="A1229" s="249">
        <v>660</v>
      </c>
      <c r="B1229" s="250" t="s">
        <v>1479</v>
      </c>
      <c r="C1229" s="254">
        <v>19.356306976853936</v>
      </c>
      <c r="D1229" s="263" t="s">
        <v>921</v>
      </c>
      <c r="E1229" s="277">
        <v>2025</v>
      </c>
      <c r="F1229" s="254">
        <v>1715888.09</v>
      </c>
      <c r="G1229" s="256">
        <v>7294128</v>
      </c>
      <c r="H1229" s="258">
        <v>0</v>
      </c>
      <c r="I1229" s="279">
        <v>0</v>
      </c>
      <c r="J1229" s="279">
        <v>0</v>
      </c>
      <c r="K1229" s="279">
        <v>0</v>
      </c>
      <c r="L1229" s="279">
        <v>0</v>
      </c>
      <c r="M1229" s="279">
        <v>0</v>
      </c>
      <c r="N1229" s="258"/>
      <c r="O1229" s="258">
        <v>0</v>
      </c>
      <c r="P1229" s="258" t="s">
        <v>236</v>
      </c>
      <c r="Q1229" s="258">
        <v>0</v>
      </c>
      <c r="R1229" s="258"/>
      <c r="S1229" s="258">
        <v>0</v>
      </c>
      <c r="T1229" s="257">
        <v>0</v>
      </c>
      <c r="U1229" s="258">
        <v>0</v>
      </c>
      <c r="V1229" s="280" t="s">
        <v>235</v>
      </c>
      <c r="W1229" s="275">
        <v>960</v>
      </c>
      <c r="X1229" s="258">
        <v>6965892.2400000002</v>
      </c>
      <c r="Y1229" s="275">
        <v>0</v>
      </c>
      <c r="Z1229" s="275">
        <v>0</v>
      </c>
      <c r="AA1229" s="275">
        <v>0</v>
      </c>
      <c r="AB1229" s="275">
        <v>0</v>
      </c>
      <c r="AC1229" s="275">
        <v>0</v>
      </c>
      <c r="AD1229" s="275">
        <v>0</v>
      </c>
      <c r="AE1229" s="275">
        <v>0</v>
      </c>
      <c r="AF1229" s="275">
        <v>0</v>
      </c>
      <c r="AG1229" s="275">
        <v>0</v>
      </c>
      <c r="AH1229" s="275">
        <v>0</v>
      </c>
      <c r="AI1229" s="275">
        <v>0</v>
      </c>
      <c r="AJ1229" s="275">
        <v>218823.84</v>
      </c>
      <c r="AK1229" s="275">
        <v>109411.92</v>
      </c>
      <c r="AL1229" s="275">
        <v>0</v>
      </c>
    </row>
    <row r="1230" spans="1:38" s="38" customFormat="1" ht="12.75" hidden="1" customHeight="1" x14ac:dyDescent="0.2">
      <c r="A1230" s="249">
        <v>661</v>
      </c>
      <c r="B1230" s="250" t="s">
        <v>1480</v>
      </c>
      <c r="C1230" s="254">
        <v>21.664884541382943</v>
      </c>
      <c r="D1230" s="263" t="s">
        <v>803</v>
      </c>
      <c r="E1230" s="277">
        <v>2025</v>
      </c>
      <c r="F1230" s="254">
        <v>1717114.07</v>
      </c>
      <c r="G1230" s="256">
        <v>8484422.4000000004</v>
      </c>
      <c r="H1230" s="258">
        <v>0</v>
      </c>
      <c r="I1230" s="279">
        <v>0</v>
      </c>
      <c r="J1230" s="279">
        <v>0</v>
      </c>
      <c r="K1230" s="279">
        <v>0</v>
      </c>
      <c r="L1230" s="279">
        <v>0</v>
      </c>
      <c r="M1230" s="279">
        <v>0</v>
      </c>
      <c r="N1230" s="258"/>
      <c r="O1230" s="258">
        <v>0</v>
      </c>
      <c r="P1230" s="258"/>
      <c r="Q1230" s="258">
        <v>0</v>
      </c>
      <c r="R1230" s="258"/>
      <c r="S1230" s="258">
        <v>0</v>
      </c>
      <c r="T1230" s="257">
        <v>0</v>
      </c>
      <c r="U1230" s="258">
        <v>0</v>
      </c>
      <c r="V1230" s="280" t="s">
        <v>234</v>
      </c>
      <c r="W1230" s="275">
        <v>960</v>
      </c>
      <c r="X1230" s="258">
        <v>8102623.3899999997</v>
      </c>
      <c r="Y1230" s="275">
        <v>0</v>
      </c>
      <c r="Z1230" s="275">
        <v>0</v>
      </c>
      <c r="AA1230" s="275">
        <v>0</v>
      </c>
      <c r="AB1230" s="275">
        <v>0</v>
      </c>
      <c r="AC1230" s="275">
        <v>0</v>
      </c>
      <c r="AD1230" s="275">
        <v>0</v>
      </c>
      <c r="AE1230" s="275">
        <v>0</v>
      </c>
      <c r="AF1230" s="275">
        <v>0</v>
      </c>
      <c r="AG1230" s="275">
        <v>0</v>
      </c>
      <c r="AH1230" s="275">
        <v>0</v>
      </c>
      <c r="AI1230" s="275">
        <v>0</v>
      </c>
      <c r="AJ1230" s="275">
        <v>254532.67</v>
      </c>
      <c r="AK1230" s="275">
        <v>127266.34</v>
      </c>
      <c r="AL1230" s="275">
        <v>0</v>
      </c>
    </row>
    <row r="1231" spans="1:38" s="38" customFormat="1" ht="12.75" hidden="1" customHeight="1" x14ac:dyDescent="0.2">
      <c r="A1231" s="249">
        <v>662</v>
      </c>
      <c r="B1231" s="250" t="s">
        <v>1465</v>
      </c>
      <c r="C1231" s="254">
        <v>54.528738416409261</v>
      </c>
      <c r="D1231" s="263" t="s">
        <v>817</v>
      </c>
      <c r="E1231" s="277">
        <v>2025</v>
      </c>
      <c r="F1231" s="254">
        <v>2247790.98</v>
      </c>
      <c r="G1231" s="256">
        <v>24331439.280000001</v>
      </c>
      <c r="H1231" s="258">
        <v>0</v>
      </c>
      <c r="I1231" s="279">
        <v>0</v>
      </c>
      <c r="J1231" s="279">
        <v>0</v>
      </c>
      <c r="K1231" s="279">
        <v>0</v>
      </c>
      <c r="L1231" s="279">
        <v>0</v>
      </c>
      <c r="M1231" s="279">
        <v>0</v>
      </c>
      <c r="N1231" s="258"/>
      <c r="O1231" s="258">
        <v>0</v>
      </c>
      <c r="P1231" s="258"/>
      <c r="Q1231" s="258">
        <v>0</v>
      </c>
      <c r="R1231" s="258"/>
      <c r="S1231" s="258">
        <v>0</v>
      </c>
      <c r="T1231" s="257">
        <v>0</v>
      </c>
      <c r="U1231" s="258">
        <v>0</v>
      </c>
      <c r="V1231" s="280"/>
      <c r="W1231" s="275">
        <v>0</v>
      </c>
      <c r="X1231" s="258">
        <v>0</v>
      </c>
      <c r="Y1231" s="275">
        <v>0</v>
      </c>
      <c r="Z1231" s="275">
        <v>0</v>
      </c>
      <c r="AA1231" s="275">
        <v>2648</v>
      </c>
      <c r="AB1231" s="275">
        <v>23236524.510000002</v>
      </c>
      <c r="AC1231" s="275">
        <v>0</v>
      </c>
      <c r="AD1231" s="275">
        <v>0</v>
      </c>
      <c r="AE1231" s="275">
        <v>0</v>
      </c>
      <c r="AF1231" s="275">
        <v>0</v>
      </c>
      <c r="AG1231" s="275">
        <v>0</v>
      </c>
      <c r="AH1231" s="275">
        <v>0</v>
      </c>
      <c r="AI1231" s="275">
        <v>0</v>
      </c>
      <c r="AJ1231" s="275">
        <v>729943.18</v>
      </c>
      <c r="AK1231" s="275">
        <v>364971.59</v>
      </c>
      <c r="AL1231" s="275">
        <v>0</v>
      </c>
    </row>
    <row r="1232" spans="1:38" s="38" customFormat="1" ht="12.75" hidden="1" customHeight="1" x14ac:dyDescent="0.2">
      <c r="A1232" s="249">
        <v>663</v>
      </c>
      <c r="B1232" s="250" t="s">
        <v>1468</v>
      </c>
      <c r="C1232" s="254">
        <v>27.274127140874114</v>
      </c>
      <c r="D1232" s="263" t="s">
        <v>820</v>
      </c>
      <c r="E1232" s="277">
        <v>2025</v>
      </c>
      <c r="F1232" s="254">
        <v>2038012.27</v>
      </c>
      <c r="G1232" s="256">
        <v>12726633.6</v>
      </c>
      <c r="H1232" s="258">
        <v>0</v>
      </c>
      <c r="I1232" s="279">
        <v>0</v>
      </c>
      <c r="J1232" s="279">
        <v>0</v>
      </c>
      <c r="K1232" s="279">
        <v>0</v>
      </c>
      <c r="L1232" s="279">
        <v>0</v>
      </c>
      <c r="M1232" s="279">
        <v>0</v>
      </c>
      <c r="N1232" s="258"/>
      <c r="O1232" s="258">
        <v>0</v>
      </c>
      <c r="P1232" s="258"/>
      <c r="Q1232" s="258">
        <v>0</v>
      </c>
      <c r="R1232" s="258"/>
      <c r="S1232" s="258">
        <v>0</v>
      </c>
      <c r="T1232" s="257">
        <v>0</v>
      </c>
      <c r="U1232" s="258">
        <v>0</v>
      </c>
      <c r="V1232" s="280" t="s">
        <v>234</v>
      </c>
      <c r="W1232" s="275">
        <v>1440</v>
      </c>
      <c r="X1232" s="258">
        <v>12153935.09</v>
      </c>
      <c r="Y1232" s="275">
        <v>0</v>
      </c>
      <c r="Z1232" s="275">
        <v>0</v>
      </c>
      <c r="AA1232" s="275">
        <v>0</v>
      </c>
      <c r="AB1232" s="275">
        <v>0</v>
      </c>
      <c r="AC1232" s="275">
        <v>0</v>
      </c>
      <c r="AD1232" s="275">
        <v>0</v>
      </c>
      <c r="AE1232" s="275">
        <v>0</v>
      </c>
      <c r="AF1232" s="275">
        <v>0</v>
      </c>
      <c r="AG1232" s="275">
        <v>0</v>
      </c>
      <c r="AH1232" s="275">
        <v>0</v>
      </c>
      <c r="AI1232" s="275">
        <v>0</v>
      </c>
      <c r="AJ1232" s="275">
        <v>381799.01</v>
      </c>
      <c r="AK1232" s="275">
        <v>190899.5</v>
      </c>
      <c r="AL1232" s="275">
        <v>0</v>
      </c>
    </row>
    <row r="1233" spans="1:38" s="38" customFormat="1" ht="12.75" hidden="1" customHeight="1" x14ac:dyDescent="0.2">
      <c r="A1233" s="249">
        <v>664</v>
      </c>
      <c r="B1233" s="250" t="s">
        <v>1469</v>
      </c>
      <c r="C1233" s="254">
        <v>22.169575225279672</v>
      </c>
      <c r="D1233" s="263" t="s">
        <v>794</v>
      </c>
      <c r="E1233" s="277">
        <v>2025</v>
      </c>
      <c r="F1233" s="254">
        <v>3702356.28</v>
      </c>
      <c r="G1233" s="256">
        <v>18559674</v>
      </c>
      <c r="H1233" s="258">
        <v>0</v>
      </c>
      <c r="I1233" s="279">
        <v>0</v>
      </c>
      <c r="J1233" s="279">
        <v>0</v>
      </c>
      <c r="K1233" s="279">
        <v>0</v>
      </c>
      <c r="L1233" s="279">
        <v>0</v>
      </c>
      <c r="M1233" s="279">
        <v>0</v>
      </c>
      <c r="N1233" s="258"/>
      <c r="O1233" s="258">
        <v>0</v>
      </c>
      <c r="P1233" s="258"/>
      <c r="Q1233" s="258">
        <v>0</v>
      </c>
      <c r="R1233" s="258"/>
      <c r="S1233" s="258">
        <v>0</v>
      </c>
      <c r="T1233" s="257">
        <v>0</v>
      </c>
      <c r="U1233" s="258">
        <v>0</v>
      </c>
      <c r="V1233" s="280" t="s">
        <v>234</v>
      </c>
      <c r="W1233" s="275">
        <v>2100</v>
      </c>
      <c r="X1233" s="258">
        <v>17724488.670000002</v>
      </c>
      <c r="Y1233" s="275">
        <v>0</v>
      </c>
      <c r="Z1233" s="275">
        <v>0</v>
      </c>
      <c r="AA1233" s="275">
        <v>0</v>
      </c>
      <c r="AB1233" s="275">
        <v>0</v>
      </c>
      <c r="AC1233" s="275">
        <v>0</v>
      </c>
      <c r="AD1233" s="275">
        <v>0</v>
      </c>
      <c r="AE1233" s="275">
        <v>0</v>
      </c>
      <c r="AF1233" s="275">
        <v>0</v>
      </c>
      <c r="AG1233" s="275">
        <v>0</v>
      </c>
      <c r="AH1233" s="275">
        <v>0</v>
      </c>
      <c r="AI1233" s="275">
        <v>0</v>
      </c>
      <c r="AJ1233" s="275">
        <v>556790.22</v>
      </c>
      <c r="AK1233" s="275">
        <v>278395.11</v>
      </c>
      <c r="AL1233" s="275">
        <v>0</v>
      </c>
    </row>
    <row r="1234" spans="1:38" s="38" customFormat="1" ht="12.75" hidden="1" customHeight="1" x14ac:dyDescent="0.2">
      <c r="A1234" s="249">
        <v>665</v>
      </c>
      <c r="B1234" s="250" t="s">
        <v>689</v>
      </c>
      <c r="C1234" s="254">
        <v>16.988231948968515</v>
      </c>
      <c r="D1234" s="263" t="s">
        <v>794</v>
      </c>
      <c r="E1234" s="277">
        <v>2025</v>
      </c>
      <c r="F1234" s="254">
        <v>3550961.12</v>
      </c>
      <c r="G1234" s="256">
        <v>14816197.49</v>
      </c>
      <c r="H1234" s="258">
        <v>0</v>
      </c>
      <c r="I1234" s="279">
        <v>0</v>
      </c>
      <c r="J1234" s="279">
        <v>0</v>
      </c>
      <c r="K1234" s="279">
        <v>0</v>
      </c>
      <c r="L1234" s="279">
        <v>0</v>
      </c>
      <c r="M1234" s="279">
        <v>0</v>
      </c>
      <c r="N1234" s="258"/>
      <c r="O1234" s="258">
        <v>0</v>
      </c>
      <c r="P1234" s="258"/>
      <c r="Q1234" s="258">
        <v>0</v>
      </c>
      <c r="R1234" s="258"/>
      <c r="S1234" s="258">
        <v>0</v>
      </c>
      <c r="T1234" s="257">
        <v>0</v>
      </c>
      <c r="U1234" s="258">
        <v>0</v>
      </c>
      <c r="V1234" s="280" t="s">
        <v>235</v>
      </c>
      <c r="W1234" s="275">
        <v>1950</v>
      </c>
      <c r="X1234" s="258">
        <v>14149468.609999999</v>
      </c>
      <c r="Y1234" s="275">
        <v>0</v>
      </c>
      <c r="Z1234" s="275">
        <v>0</v>
      </c>
      <c r="AA1234" s="275">
        <v>0</v>
      </c>
      <c r="AB1234" s="275">
        <v>0</v>
      </c>
      <c r="AC1234" s="275">
        <v>0</v>
      </c>
      <c r="AD1234" s="275">
        <v>0</v>
      </c>
      <c r="AE1234" s="275">
        <v>0</v>
      </c>
      <c r="AF1234" s="275">
        <v>0</v>
      </c>
      <c r="AG1234" s="275">
        <v>0</v>
      </c>
      <c r="AH1234" s="275">
        <v>0</v>
      </c>
      <c r="AI1234" s="275">
        <v>0</v>
      </c>
      <c r="AJ1234" s="275">
        <v>444485.92</v>
      </c>
      <c r="AK1234" s="275">
        <v>222242.96</v>
      </c>
      <c r="AL1234" s="275">
        <v>0</v>
      </c>
    </row>
    <row r="1235" spans="1:38" s="38" customFormat="1" ht="12.75" hidden="1" customHeight="1" x14ac:dyDescent="0.2">
      <c r="A1235" s="249">
        <v>666</v>
      </c>
      <c r="B1235" s="250" t="s">
        <v>1474</v>
      </c>
      <c r="C1235" s="254">
        <v>19.996487552905219</v>
      </c>
      <c r="D1235" s="263" t="s">
        <v>823</v>
      </c>
      <c r="E1235" s="277">
        <v>2025</v>
      </c>
      <c r="F1235" s="254">
        <v>1362629.73</v>
      </c>
      <c r="G1235" s="256">
        <v>8756630.9499999993</v>
      </c>
      <c r="H1235" s="258">
        <v>0</v>
      </c>
      <c r="I1235" s="279">
        <v>0</v>
      </c>
      <c r="J1235" s="279">
        <v>0</v>
      </c>
      <c r="K1235" s="279">
        <v>0</v>
      </c>
      <c r="L1235" s="279">
        <v>0</v>
      </c>
      <c r="M1235" s="279">
        <v>0</v>
      </c>
      <c r="N1235" s="258"/>
      <c r="O1235" s="258">
        <v>0</v>
      </c>
      <c r="P1235" s="258"/>
      <c r="Q1235" s="258">
        <v>0</v>
      </c>
      <c r="R1235" s="258"/>
      <c r="S1235" s="258">
        <v>0</v>
      </c>
      <c r="T1235" s="257">
        <v>0</v>
      </c>
      <c r="U1235" s="258">
        <v>0</v>
      </c>
      <c r="V1235" s="280" t="s">
        <v>234</v>
      </c>
      <c r="W1235" s="275">
        <v>990.8</v>
      </c>
      <c r="X1235" s="258">
        <v>8362582.5599999996</v>
      </c>
      <c r="Y1235" s="275">
        <v>0</v>
      </c>
      <c r="Z1235" s="275">
        <v>0</v>
      </c>
      <c r="AA1235" s="275">
        <v>0</v>
      </c>
      <c r="AB1235" s="275">
        <v>0</v>
      </c>
      <c r="AC1235" s="275">
        <v>0</v>
      </c>
      <c r="AD1235" s="275">
        <v>0</v>
      </c>
      <c r="AE1235" s="275">
        <v>0</v>
      </c>
      <c r="AF1235" s="275">
        <v>0</v>
      </c>
      <c r="AG1235" s="275">
        <v>0</v>
      </c>
      <c r="AH1235" s="275">
        <v>0</v>
      </c>
      <c r="AI1235" s="275">
        <v>0</v>
      </c>
      <c r="AJ1235" s="275">
        <v>262698.93</v>
      </c>
      <c r="AK1235" s="275">
        <v>131349.46</v>
      </c>
      <c r="AL1235" s="275">
        <v>0</v>
      </c>
    </row>
    <row r="1236" spans="1:38" s="38" customFormat="1" ht="12" hidden="1" customHeight="1" x14ac:dyDescent="0.2">
      <c r="A1236" s="249">
        <v>667</v>
      </c>
      <c r="B1236" s="250" t="s">
        <v>1475</v>
      </c>
      <c r="C1236" s="254">
        <v>41.298729611578452</v>
      </c>
      <c r="D1236" s="263" t="s">
        <v>788</v>
      </c>
      <c r="E1236" s="277">
        <v>2025</v>
      </c>
      <c r="F1236" s="254">
        <v>1260547.02</v>
      </c>
      <c r="G1236" s="256">
        <v>11029749.119999999</v>
      </c>
      <c r="H1236" s="258">
        <v>0</v>
      </c>
      <c r="I1236" s="279">
        <v>0</v>
      </c>
      <c r="J1236" s="279">
        <v>0</v>
      </c>
      <c r="K1236" s="279">
        <v>0</v>
      </c>
      <c r="L1236" s="279">
        <v>0</v>
      </c>
      <c r="M1236" s="279">
        <v>0</v>
      </c>
      <c r="N1236" s="258"/>
      <c r="O1236" s="258">
        <v>0</v>
      </c>
      <c r="P1236" s="258"/>
      <c r="Q1236" s="258">
        <v>0</v>
      </c>
      <c r="R1236" s="258"/>
      <c r="S1236" s="258">
        <v>0</v>
      </c>
      <c r="T1236" s="257">
        <v>0</v>
      </c>
      <c r="U1236" s="258">
        <v>0</v>
      </c>
      <c r="V1236" s="280" t="s">
        <v>234</v>
      </c>
      <c r="W1236" s="275">
        <v>1248</v>
      </c>
      <c r="X1236" s="258">
        <v>10533410.41</v>
      </c>
      <c r="Y1236" s="275">
        <v>0</v>
      </c>
      <c r="Z1236" s="275">
        <v>0</v>
      </c>
      <c r="AA1236" s="275">
        <v>0</v>
      </c>
      <c r="AB1236" s="275">
        <v>0</v>
      </c>
      <c r="AC1236" s="275">
        <v>0</v>
      </c>
      <c r="AD1236" s="275">
        <v>0</v>
      </c>
      <c r="AE1236" s="275">
        <v>0</v>
      </c>
      <c r="AF1236" s="275">
        <v>0</v>
      </c>
      <c r="AG1236" s="275">
        <v>0</v>
      </c>
      <c r="AH1236" s="275">
        <v>0</v>
      </c>
      <c r="AI1236" s="275">
        <v>0</v>
      </c>
      <c r="AJ1236" s="275">
        <v>330892.46999999997</v>
      </c>
      <c r="AK1236" s="275">
        <v>165446.24</v>
      </c>
      <c r="AL1236" s="275">
        <v>0</v>
      </c>
    </row>
    <row r="1237" spans="1:38" s="38" customFormat="1" ht="28.5" hidden="1" customHeight="1" x14ac:dyDescent="0.2">
      <c r="A1237" s="331" t="s">
        <v>182</v>
      </c>
      <c r="B1237" s="331"/>
      <c r="C1237" s="254"/>
      <c r="D1237" s="263"/>
      <c r="E1237" s="277"/>
      <c r="F1237" s="254"/>
      <c r="G1237" s="256">
        <v>159231276.81999999</v>
      </c>
      <c r="H1237" s="256">
        <v>0</v>
      </c>
      <c r="I1237" s="256">
        <v>0</v>
      </c>
      <c r="J1237" s="256">
        <v>0</v>
      </c>
      <c r="K1237" s="256">
        <v>0</v>
      </c>
      <c r="L1237" s="256">
        <v>0</v>
      </c>
      <c r="M1237" s="256">
        <v>0</v>
      </c>
      <c r="N1237" s="256">
        <v>0</v>
      </c>
      <c r="O1237" s="256">
        <v>0</v>
      </c>
      <c r="P1237" s="256">
        <v>0</v>
      </c>
      <c r="Q1237" s="256">
        <v>0</v>
      </c>
      <c r="R1237" s="256">
        <v>0</v>
      </c>
      <c r="S1237" s="256">
        <v>0</v>
      </c>
      <c r="T1237" s="278">
        <v>0</v>
      </c>
      <c r="U1237" s="256">
        <v>0</v>
      </c>
      <c r="V1237" s="256" t="s">
        <v>202</v>
      </c>
      <c r="W1237" s="256">
        <v>15792.9</v>
      </c>
      <c r="X1237" s="256">
        <v>128829344.86</v>
      </c>
      <c r="Y1237" s="256">
        <v>0</v>
      </c>
      <c r="Z1237" s="256">
        <v>0</v>
      </c>
      <c r="AA1237" s="256">
        <v>2648</v>
      </c>
      <c r="AB1237" s="256">
        <v>23236524.510000002</v>
      </c>
      <c r="AC1237" s="256">
        <v>0</v>
      </c>
      <c r="AD1237" s="256">
        <v>0</v>
      </c>
      <c r="AE1237" s="256">
        <v>0</v>
      </c>
      <c r="AF1237" s="256">
        <v>0</v>
      </c>
      <c r="AG1237" s="256">
        <v>0</v>
      </c>
      <c r="AH1237" s="256">
        <v>0</v>
      </c>
      <c r="AI1237" s="256">
        <v>0</v>
      </c>
      <c r="AJ1237" s="256">
        <v>4776938.3099999996</v>
      </c>
      <c r="AK1237" s="256">
        <v>2388469.1399999997</v>
      </c>
      <c r="AL1237" s="256">
        <v>0</v>
      </c>
    </row>
    <row r="1238" spans="1:38" s="38" customFormat="1" ht="13.5" hidden="1" customHeight="1" x14ac:dyDescent="0.2">
      <c r="A1238" s="332" t="s">
        <v>680</v>
      </c>
      <c r="B1238" s="333"/>
      <c r="C1238" s="333"/>
      <c r="D1238" s="333"/>
      <c r="E1238" s="333"/>
      <c r="F1238" s="333"/>
      <c r="G1238" s="333"/>
      <c r="H1238" s="333"/>
      <c r="I1238" s="333"/>
      <c r="J1238" s="333"/>
      <c r="K1238" s="333"/>
      <c r="L1238" s="333"/>
      <c r="M1238" s="333"/>
      <c r="N1238" s="333"/>
      <c r="O1238" s="333"/>
      <c r="P1238" s="333"/>
      <c r="Q1238" s="333"/>
      <c r="R1238" s="333"/>
      <c r="S1238" s="333"/>
      <c r="T1238" s="333"/>
      <c r="U1238" s="333"/>
      <c r="V1238" s="333"/>
      <c r="W1238" s="333"/>
      <c r="X1238" s="333"/>
      <c r="Y1238" s="333"/>
      <c r="Z1238" s="333"/>
      <c r="AA1238" s="333"/>
      <c r="AB1238" s="333"/>
      <c r="AC1238" s="333"/>
      <c r="AD1238" s="333"/>
      <c r="AE1238" s="333"/>
      <c r="AF1238" s="333"/>
      <c r="AG1238" s="333"/>
      <c r="AH1238" s="333"/>
      <c r="AI1238" s="333"/>
      <c r="AJ1238" s="333"/>
      <c r="AK1238" s="333"/>
      <c r="AL1238" s="334"/>
    </row>
    <row r="1239" spans="1:38" s="38" customFormat="1" ht="12" hidden="1" customHeight="1" x14ac:dyDescent="0.2">
      <c r="A1239" s="249">
        <v>668</v>
      </c>
      <c r="B1239" s="250" t="s">
        <v>289</v>
      </c>
      <c r="C1239" s="254">
        <v>26.319836584959145</v>
      </c>
      <c r="D1239" s="263" t="s">
        <v>798</v>
      </c>
      <c r="E1239" s="277">
        <v>2025</v>
      </c>
      <c r="F1239" s="254">
        <v>268494.59999999998</v>
      </c>
      <c r="G1239" s="256">
        <v>136922.51</v>
      </c>
      <c r="H1239" s="258">
        <v>130760.99</v>
      </c>
      <c r="I1239" s="279">
        <v>0</v>
      </c>
      <c r="J1239" s="279">
        <v>0</v>
      </c>
      <c r="K1239" s="279">
        <v>0</v>
      </c>
      <c r="L1239" s="279">
        <v>0</v>
      </c>
      <c r="M1239" s="279">
        <v>0</v>
      </c>
      <c r="N1239" s="258"/>
      <c r="O1239" s="258">
        <v>0</v>
      </c>
      <c r="P1239" s="258"/>
      <c r="Q1239" s="258">
        <v>0</v>
      </c>
      <c r="R1239" s="258">
        <v>50</v>
      </c>
      <c r="S1239" s="258">
        <v>130760.99</v>
      </c>
      <c r="T1239" s="257">
        <v>0</v>
      </c>
      <c r="U1239" s="258">
        <v>0</v>
      </c>
      <c r="V1239" s="280"/>
      <c r="W1239" s="275">
        <v>0</v>
      </c>
      <c r="X1239" s="258">
        <v>0</v>
      </c>
      <c r="Y1239" s="275">
        <v>0</v>
      </c>
      <c r="Z1239" s="275">
        <v>0</v>
      </c>
      <c r="AA1239" s="275">
        <v>0</v>
      </c>
      <c r="AB1239" s="275">
        <v>0</v>
      </c>
      <c r="AC1239" s="275">
        <v>0</v>
      </c>
      <c r="AD1239" s="275">
        <v>0</v>
      </c>
      <c r="AE1239" s="275">
        <v>0</v>
      </c>
      <c r="AF1239" s="275">
        <v>0</v>
      </c>
      <c r="AG1239" s="275">
        <v>0</v>
      </c>
      <c r="AH1239" s="275">
        <v>0</v>
      </c>
      <c r="AI1239" s="275">
        <v>0</v>
      </c>
      <c r="AJ1239" s="275">
        <v>4107.68</v>
      </c>
      <c r="AK1239" s="275">
        <v>2053.84</v>
      </c>
      <c r="AL1239" s="275">
        <v>0</v>
      </c>
    </row>
    <row r="1240" spans="1:38" s="38" customFormat="1" ht="12" hidden="1" customHeight="1" x14ac:dyDescent="0.2">
      <c r="A1240" s="249">
        <v>669</v>
      </c>
      <c r="B1240" s="250" t="s">
        <v>1485</v>
      </c>
      <c r="C1240" s="254">
        <v>48.49550573632817</v>
      </c>
      <c r="D1240" s="263" t="s">
        <v>807</v>
      </c>
      <c r="E1240" s="277">
        <v>2025</v>
      </c>
      <c r="F1240" s="254">
        <v>199449.03</v>
      </c>
      <c r="G1240" s="256">
        <v>1902950.66</v>
      </c>
      <c r="H1240" s="258">
        <v>650857.65</v>
      </c>
      <c r="I1240" s="256">
        <v>388689.62</v>
      </c>
      <c r="J1240" s="279">
        <v>0</v>
      </c>
      <c r="K1240" s="279">
        <v>0</v>
      </c>
      <c r="L1240" s="279">
        <v>50</v>
      </c>
      <c r="M1240" s="279">
        <v>262168.03000000003</v>
      </c>
      <c r="N1240" s="258"/>
      <c r="O1240" s="258">
        <v>0</v>
      </c>
      <c r="P1240" s="258"/>
      <c r="Q1240" s="258">
        <v>0</v>
      </c>
      <c r="R1240" s="258"/>
      <c r="S1240" s="258">
        <v>0</v>
      </c>
      <c r="T1240" s="257">
        <v>0</v>
      </c>
      <c r="U1240" s="258">
        <v>0</v>
      </c>
      <c r="V1240" s="280"/>
      <c r="W1240" s="275">
        <v>0</v>
      </c>
      <c r="X1240" s="258">
        <v>0</v>
      </c>
      <c r="Y1240" s="275">
        <v>0</v>
      </c>
      <c r="Z1240" s="275">
        <v>0</v>
      </c>
      <c r="AA1240" s="275">
        <v>0</v>
      </c>
      <c r="AB1240" s="275">
        <v>0</v>
      </c>
      <c r="AC1240" s="275">
        <v>0</v>
      </c>
      <c r="AD1240" s="275">
        <v>0</v>
      </c>
      <c r="AE1240" s="275">
        <v>0</v>
      </c>
      <c r="AF1240" s="275">
        <v>0</v>
      </c>
      <c r="AG1240" s="275">
        <v>0</v>
      </c>
      <c r="AH1240" s="275">
        <v>0</v>
      </c>
      <c r="AI1240" s="275">
        <v>1166460.23</v>
      </c>
      <c r="AJ1240" s="275">
        <v>57088.52</v>
      </c>
      <c r="AK1240" s="275">
        <v>28544.26</v>
      </c>
      <c r="AL1240" s="275">
        <v>0</v>
      </c>
    </row>
    <row r="1241" spans="1:38" s="38" customFormat="1" ht="12" hidden="1" customHeight="1" x14ac:dyDescent="0.2">
      <c r="A1241" s="249">
        <v>670</v>
      </c>
      <c r="B1241" s="250" t="s">
        <v>1488</v>
      </c>
      <c r="C1241" s="254">
        <v>30.48608384586143</v>
      </c>
      <c r="D1241" s="263" t="s">
        <v>877</v>
      </c>
      <c r="E1241" s="277">
        <v>2025</v>
      </c>
      <c r="F1241" s="254">
        <v>755908.36</v>
      </c>
      <c r="G1241" s="256">
        <v>4918145.95</v>
      </c>
      <c r="H1241" s="258">
        <v>3530369.15</v>
      </c>
      <c r="I1241" s="256">
        <v>2182825.46</v>
      </c>
      <c r="J1241" s="279">
        <v>0</v>
      </c>
      <c r="K1241" s="279">
        <v>0</v>
      </c>
      <c r="L1241" s="279">
        <v>257</v>
      </c>
      <c r="M1241" s="279">
        <v>1347543.69</v>
      </c>
      <c r="N1241" s="258"/>
      <c r="O1241" s="258">
        <v>0</v>
      </c>
      <c r="P1241" s="258"/>
      <c r="Q1241" s="258">
        <v>0</v>
      </c>
      <c r="R1241" s="258"/>
      <c r="S1241" s="258">
        <v>0</v>
      </c>
      <c r="T1241" s="257">
        <v>0</v>
      </c>
      <c r="U1241" s="258">
        <v>0</v>
      </c>
      <c r="V1241" s="280"/>
      <c r="W1241" s="275">
        <v>0</v>
      </c>
      <c r="X1241" s="258">
        <v>0</v>
      </c>
      <c r="Y1241" s="275">
        <v>0</v>
      </c>
      <c r="Z1241" s="275">
        <v>0</v>
      </c>
      <c r="AA1241" s="275">
        <v>0</v>
      </c>
      <c r="AB1241" s="275">
        <v>0</v>
      </c>
      <c r="AC1241" s="275">
        <v>0</v>
      </c>
      <c r="AD1241" s="275">
        <v>0</v>
      </c>
      <c r="AE1241" s="275">
        <v>0</v>
      </c>
      <c r="AF1241" s="275">
        <v>0</v>
      </c>
      <c r="AG1241" s="275">
        <v>0</v>
      </c>
      <c r="AH1241" s="275">
        <v>0</v>
      </c>
      <c r="AI1241" s="275">
        <v>1166460.23</v>
      </c>
      <c r="AJ1241" s="275">
        <v>147544.38</v>
      </c>
      <c r="AK1241" s="275">
        <v>73772.19</v>
      </c>
      <c r="AL1241" s="275">
        <v>0</v>
      </c>
    </row>
    <row r="1242" spans="1:38" s="38" customFormat="1" ht="12" hidden="1" customHeight="1" x14ac:dyDescent="0.2">
      <c r="A1242" s="249">
        <v>671</v>
      </c>
      <c r="B1242" s="250" t="s">
        <v>1489</v>
      </c>
      <c r="C1242" s="254">
        <v>167.36461896256606</v>
      </c>
      <c r="D1242" s="263" t="s">
        <v>817</v>
      </c>
      <c r="E1242" s="277">
        <v>2025</v>
      </c>
      <c r="F1242" s="254">
        <v>121312.8</v>
      </c>
      <c r="G1242" s="256">
        <v>3365801.12</v>
      </c>
      <c r="H1242" s="258">
        <v>2304436.34</v>
      </c>
      <c r="I1242" s="256">
        <v>570644.67000000004</v>
      </c>
      <c r="J1242" s="279">
        <v>256</v>
      </c>
      <c r="K1242" s="279">
        <v>1407131.53</v>
      </c>
      <c r="L1242" s="279">
        <v>0</v>
      </c>
      <c r="M1242" s="279">
        <v>0</v>
      </c>
      <c r="N1242" s="258">
        <v>50</v>
      </c>
      <c r="O1242" s="258">
        <v>117442.56</v>
      </c>
      <c r="P1242" s="258"/>
      <c r="Q1242" s="258">
        <v>0</v>
      </c>
      <c r="R1242" s="258">
        <v>80</v>
      </c>
      <c r="S1242" s="258">
        <v>209217.58</v>
      </c>
      <c r="T1242" s="257">
        <v>0</v>
      </c>
      <c r="U1242" s="258">
        <v>0</v>
      </c>
      <c r="V1242" s="280"/>
      <c r="W1242" s="275">
        <v>0</v>
      </c>
      <c r="X1242" s="258">
        <v>0</v>
      </c>
      <c r="Y1242" s="275">
        <v>0</v>
      </c>
      <c r="Z1242" s="275">
        <v>0</v>
      </c>
      <c r="AA1242" s="275">
        <v>0</v>
      </c>
      <c r="AB1242" s="275">
        <v>0</v>
      </c>
      <c r="AC1242" s="275">
        <v>0</v>
      </c>
      <c r="AD1242" s="275">
        <v>0</v>
      </c>
      <c r="AE1242" s="275">
        <v>0</v>
      </c>
      <c r="AF1242" s="275">
        <v>0</v>
      </c>
      <c r="AG1242" s="275">
        <v>0</v>
      </c>
      <c r="AH1242" s="275">
        <v>0</v>
      </c>
      <c r="AI1242" s="275">
        <v>909903.73</v>
      </c>
      <c r="AJ1242" s="275">
        <v>100974.03</v>
      </c>
      <c r="AK1242" s="275">
        <v>50487.02</v>
      </c>
      <c r="AL1242" s="275">
        <v>0</v>
      </c>
    </row>
    <row r="1243" spans="1:38" s="38" customFormat="1" ht="12" hidden="1" customHeight="1" x14ac:dyDescent="0.2">
      <c r="A1243" s="249">
        <v>672</v>
      </c>
      <c r="B1243" s="250" t="s">
        <v>1490</v>
      </c>
      <c r="C1243" s="254">
        <v>14.691952216400995</v>
      </c>
      <c r="D1243" s="263" t="s">
        <v>947</v>
      </c>
      <c r="E1243" s="277">
        <v>2025</v>
      </c>
      <c r="F1243" s="254">
        <v>460118.98</v>
      </c>
      <c r="G1243" s="256">
        <v>1646332.51</v>
      </c>
      <c r="H1243" s="258">
        <v>1572247.54</v>
      </c>
      <c r="I1243" s="279">
        <v>0</v>
      </c>
      <c r="J1243" s="279">
        <v>0</v>
      </c>
      <c r="K1243" s="279">
        <v>0</v>
      </c>
      <c r="L1243" s="279">
        <v>110</v>
      </c>
      <c r="M1243" s="279">
        <v>576769.67000000004</v>
      </c>
      <c r="N1243" s="258">
        <v>190</v>
      </c>
      <c r="O1243" s="258">
        <v>446281.72</v>
      </c>
      <c r="P1243" s="258"/>
      <c r="Q1243" s="258">
        <v>0</v>
      </c>
      <c r="R1243" s="258">
        <v>210</v>
      </c>
      <c r="S1243" s="258">
        <v>549196.15</v>
      </c>
      <c r="T1243" s="257">
        <v>0</v>
      </c>
      <c r="U1243" s="258">
        <v>0</v>
      </c>
      <c r="V1243" s="280"/>
      <c r="W1243" s="275">
        <v>0</v>
      </c>
      <c r="X1243" s="258">
        <v>0</v>
      </c>
      <c r="Y1243" s="275">
        <v>0</v>
      </c>
      <c r="Z1243" s="275">
        <v>0</v>
      </c>
      <c r="AA1243" s="275">
        <v>0</v>
      </c>
      <c r="AB1243" s="275">
        <v>0</v>
      </c>
      <c r="AC1243" s="275">
        <v>0</v>
      </c>
      <c r="AD1243" s="275">
        <v>0</v>
      </c>
      <c r="AE1243" s="275">
        <v>0</v>
      </c>
      <c r="AF1243" s="275">
        <v>0</v>
      </c>
      <c r="AG1243" s="275">
        <v>0</v>
      </c>
      <c r="AH1243" s="275">
        <v>0</v>
      </c>
      <c r="AI1243" s="275">
        <v>0</v>
      </c>
      <c r="AJ1243" s="275">
        <v>49389.98</v>
      </c>
      <c r="AK1243" s="275">
        <v>24694.99</v>
      </c>
      <c r="AL1243" s="275">
        <v>0</v>
      </c>
    </row>
    <row r="1244" spans="1:38" s="38" customFormat="1" ht="12" hidden="1" customHeight="1" x14ac:dyDescent="0.2">
      <c r="A1244" s="249">
        <v>673</v>
      </c>
      <c r="B1244" s="250" t="s">
        <v>1491</v>
      </c>
      <c r="C1244" s="254">
        <v>43.295349260612731</v>
      </c>
      <c r="D1244" s="263" t="s">
        <v>820</v>
      </c>
      <c r="E1244" s="277">
        <v>2025</v>
      </c>
      <c r="F1244" s="254">
        <v>434294.94</v>
      </c>
      <c r="G1244" s="256">
        <v>1295303.55</v>
      </c>
      <c r="H1244" s="258">
        <v>1237014.8899999999</v>
      </c>
      <c r="I1244" s="279">
        <v>0</v>
      </c>
      <c r="J1244" s="279">
        <v>0</v>
      </c>
      <c r="K1244" s="279">
        <v>0</v>
      </c>
      <c r="L1244" s="279">
        <v>65</v>
      </c>
      <c r="M1244" s="279">
        <v>340818.44</v>
      </c>
      <c r="N1244" s="258">
        <v>170</v>
      </c>
      <c r="O1244" s="258">
        <v>399304.7</v>
      </c>
      <c r="P1244" s="258"/>
      <c r="Q1244" s="258">
        <v>0</v>
      </c>
      <c r="R1244" s="258">
        <v>190</v>
      </c>
      <c r="S1244" s="258">
        <v>496891.75</v>
      </c>
      <c r="T1244" s="257">
        <v>0</v>
      </c>
      <c r="U1244" s="258">
        <v>0</v>
      </c>
      <c r="V1244" s="280"/>
      <c r="W1244" s="275">
        <v>0</v>
      </c>
      <c r="X1244" s="258">
        <v>0</v>
      </c>
      <c r="Y1244" s="275">
        <v>0</v>
      </c>
      <c r="Z1244" s="275">
        <v>0</v>
      </c>
      <c r="AA1244" s="275">
        <v>0</v>
      </c>
      <c r="AB1244" s="275">
        <v>0</v>
      </c>
      <c r="AC1244" s="275">
        <v>0</v>
      </c>
      <c r="AD1244" s="275">
        <v>0</v>
      </c>
      <c r="AE1244" s="275">
        <v>0</v>
      </c>
      <c r="AF1244" s="275">
        <v>0</v>
      </c>
      <c r="AG1244" s="275">
        <v>0</v>
      </c>
      <c r="AH1244" s="275">
        <v>0</v>
      </c>
      <c r="AI1244" s="275">
        <v>0</v>
      </c>
      <c r="AJ1244" s="275">
        <v>38859.11</v>
      </c>
      <c r="AK1244" s="275">
        <v>19429.55</v>
      </c>
      <c r="AL1244" s="275">
        <v>0</v>
      </c>
    </row>
    <row r="1245" spans="1:38" s="38" customFormat="1" ht="12" hidden="1" customHeight="1" x14ac:dyDescent="0.2">
      <c r="A1245" s="249">
        <v>674</v>
      </c>
      <c r="B1245" s="250" t="s">
        <v>1492</v>
      </c>
      <c r="C1245" s="254">
        <v>11.249593520399207</v>
      </c>
      <c r="D1245" s="263" t="s">
        <v>856</v>
      </c>
      <c r="E1245" s="277">
        <v>2025</v>
      </c>
      <c r="F1245" s="254">
        <v>452962.78</v>
      </c>
      <c r="G1245" s="256">
        <v>1350207.86</v>
      </c>
      <c r="H1245" s="258">
        <v>1289448.5</v>
      </c>
      <c r="I1245" s="279">
        <v>0</v>
      </c>
      <c r="J1245" s="279">
        <v>0</v>
      </c>
      <c r="K1245" s="279">
        <v>0</v>
      </c>
      <c r="L1245" s="279">
        <v>75</v>
      </c>
      <c r="M1245" s="279">
        <v>393252.05</v>
      </c>
      <c r="N1245" s="258">
        <v>170</v>
      </c>
      <c r="O1245" s="258">
        <v>399304.7</v>
      </c>
      <c r="P1245" s="258"/>
      <c r="Q1245" s="258">
        <v>0</v>
      </c>
      <c r="R1245" s="258">
        <v>190</v>
      </c>
      <c r="S1245" s="258">
        <v>496891.75</v>
      </c>
      <c r="T1245" s="257">
        <v>0</v>
      </c>
      <c r="U1245" s="258">
        <v>0</v>
      </c>
      <c r="V1245" s="280"/>
      <c r="W1245" s="275">
        <v>0</v>
      </c>
      <c r="X1245" s="258">
        <v>0</v>
      </c>
      <c r="Y1245" s="275">
        <v>0</v>
      </c>
      <c r="Z1245" s="275">
        <v>0</v>
      </c>
      <c r="AA1245" s="275">
        <v>0</v>
      </c>
      <c r="AB1245" s="275">
        <v>0</v>
      </c>
      <c r="AC1245" s="275">
        <v>0</v>
      </c>
      <c r="AD1245" s="275">
        <v>0</v>
      </c>
      <c r="AE1245" s="275">
        <v>0</v>
      </c>
      <c r="AF1245" s="275">
        <v>0</v>
      </c>
      <c r="AG1245" s="275">
        <v>0</v>
      </c>
      <c r="AH1245" s="275">
        <v>0</v>
      </c>
      <c r="AI1245" s="275">
        <v>0</v>
      </c>
      <c r="AJ1245" s="275">
        <v>40506.239999999998</v>
      </c>
      <c r="AK1245" s="275">
        <v>20253.12</v>
      </c>
      <c r="AL1245" s="275">
        <v>0</v>
      </c>
    </row>
    <row r="1246" spans="1:38" s="38" customFormat="1" ht="12" hidden="1" customHeight="1" x14ac:dyDescent="0.2">
      <c r="A1246" s="249">
        <v>675</v>
      </c>
      <c r="B1246" s="250" t="s">
        <v>1493</v>
      </c>
      <c r="C1246" s="254">
        <v>19.634668373649571</v>
      </c>
      <c r="D1246" s="263" t="s">
        <v>871</v>
      </c>
      <c r="E1246" s="277">
        <v>2025</v>
      </c>
      <c r="F1246" s="254">
        <v>256396.31</v>
      </c>
      <c r="G1246" s="256">
        <v>1130590.6499999999</v>
      </c>
      <c r="H1246" s="258">
        <v>1079714.07</v>
      </c>
      <c r="I1246" s="279">
        <v>0</v>
      </c>
      <c r="J1246" s="279">
        <v>0</v>
      </c>
      <c r="K1246" s="279">
        <v>0</v>
      </c>
      <c r="L1246" s="279">
        <v>35</v>
      </c>
      <c r="M1246" s="279">
        <v>183517.62</v>
      </c>
      <c r="N1246" s="258">
        <v>170</v>
      </c>
      <c r="O1246" s="258">
        <v>399304.7</v>
      </c>
      <c r="P1246" s="258"/>
      <c r="Q1246" s="258">
        <v>0</v>
      </c>
      <c r="R1246" s="258">
        <v>190</v>
      </c>
      <c r="S1246" s="258">
        <v>496891.75</v>
      </c>
      <c r="T1246" s="257">
        <v>0</v>
      </c>
      <c r="U1246" s="258">
        <v>0</v>
      </c>
      <c r="V1246" s="280"/>
      <c r="W1246" s="275">
        <v>0</v>
      </c>
      <c r="X1246" s="258">
        <v>0</v>
      </c>
      <c r="Y1246" s="275">
        <v>0</v>
      </c>
      <c r="Z1246" s="275">
        <v>0</v>
      </c>
      <c r="AA1246" s="275">
        <v>0</v>
      </c>
      <c r="AB1246" s="275">
        <v>0</v>
      </c>
      <c r="AC1246" s="275">
        <v>0</v>
      </c>
      <c r="AD1246" s="275">
        <v>0</v>
      </c>
      <c r="AE1246" s="275">
        <v>0</v>
      </c>
      <c r="AF1246" s="275">
        <v>0</v>
      </c>
      <c r="AG1246" s="275">
        <v>0</v>
      </c>
      <c r="AH1246" s="275">
        <v>0</v>
      </c>
      <c r="AI1246" s="275">
        <v>0</v>
      </c>
      <c r="AJ1246" s="275">
        <v>33917.72</v>
      </c>
      <c r="AK1246" s="275">
        <v>16958.86</v>
      </c>
      <c r="AL1246" s="275">
        <v>0</v>
      </c>
    </row>
    <row r="1247" spans="1:38" s="38" customFormat="1" ht="12" hidden="1" customHeight="1" x14ac:dyDescent="0.2">
      <c r="A1247" s="249">
        <v>676</v>
      </c>
      <c r="B1247" s="250" t="s">
        <v>1494</v>
      </c>
      <c r="C1247" s="254">
        <v>29.638090969847074</v>
      </c>
      <c r="D1247" s="263" t="s">
        <v>951</v>
      </c>
      <c r="E1247" s="277">
        <v>2025</v>
      </c>
      <c r="F1247" s="254">
        <v>432423.15</v>
      </c>
      <c r="G1247" s="256">
        <v>2694135.51</v>
      </c>
      <c r="H1247" s="258">
        <v>1406439.18</v>
      </c>
      <c r="I1247" s="256">
        <v>1406439.18</v>
      </c>
      <c r="J1247" s="279">
        <v>0</v>
      </c>
      <c r="K1247" s="279">
        <v>0</v>
      </c>
      <c r="L1247" s="279">
        <v>0</v>
      </c>
      <c r="M1247" s="279">
        <v>0</v>
      </c>
      <c r="N1247" s="258"/>
      <c r="O1247" s="258">
        <v>0</v>
      </c>
      <c r="P1247" s="258"/>
      <c r="Q1247" s="258">
        <v>0</v>
      </c>
      <c r="R1247" s="258"/>
      <c r="S1247" s="258">
        <v>0</v>
      </c>
      <c r="T1247" s="257">
        <v>0</v>
      </c>
      <c r="U1247" s="258">
        <v>0</v>
      </c>
      <c r="V1247" s="280"/>
      <c r="W1247" s="275">
        <v>0</v>
      </c>
      <c r="X1247" s="258">
        <v>0</v>
      </c>
      <c r="Y1247" s="275">
        <v>0</v>
      </c>
      <c r="Z1247" s="275">
        <v>0</v>
      </c>
      <c r="AA1247" s="275">
        <v>0</v>
      </c>
      <c r="AB1247" s="275">
        <v>0</v>
      </c>
      <c r="AC1247" s="275">
        <v>0</v>
      </c>
      <c r="AD1247" s="275">
        <v>0</v>
      </c>
      <c r="AE1247" s="275">
        <v>0</v>
      </c>
      <c r="AF1247" s="275">
        <v>0</v>
      </c>
      <c r="AG1247" s="275">
        <v>0</v>
      </c>
      <c r="AH1247" s="275">
        <v>0</v>
      </c>
      <c r="AI1247" s="275">
        <v>1166460.23</v>
      </c>
      <c r="AJ1247" s="275">
        <v>80824.070000000007</v>
      </c>
      <c r="AK1247" s="275">
        <v>40412.03</v>
      </c>
      <c r="AL1247" s="275">
        <v>0</v>
      </c>
    </row>
    <row r="1248" spans="1:38" s="38" customFormat="1" ht="12" hidden="1" customHeight="1" x14ac:dyDescent="0.2">
      <c r="A1248" s="249">
        <v>677</v>
      </c>
      <c r="B1248" s="250" t="s">
        <v>1495</v>
      </c>
      <c r="C1248" s="254">
        <v>105.03998029679511</v>
      </c>
      <c r="D1248" s="263" t="s">
        <v>871</v>
      </c>
      <c r="E1248" s="277">
        <v>2025</v>
      </c>
      <c r="F1248" s="254">
        <v>447906.88</v>
      </c>
      <c r="G1248" s="256">
        <v>8871062.9000000004</v>
      </c>
      <c r="H1248" s="258">
        <v>8471865.0700000003</v>
      </c>
      <c r="I1248" s="279">
        <v>0</v>
      </c>
      <c r="J1248" s="279">
        <v>1200</v>
      </c>
      <c r="K1248" s="279">
        <v>6595929.0599999996</v>
      </c>
      <c r="L1248" s="279">
        <v>150</v>
      </c>
      <c r="M1248" s="279">
        <v>786504.1</v>
      </c>
      <c r="N1248" s="258">
        <v>230</v>
      </c>
      <c r="O1248" s="258">
        <v>540235.76</v>
      </c>
      <c r="P1248" s="258"/>
      <c r="Q1248" s="258">
        <v>0</v>
      </c>
      <c r="R1248" s="258">
        <v>210</v>
      </c>
      <c r="S1248" s="258">
        <v>549196.15</v>
      </c>
      <c r="T1248" s="257">
        <v>0</v>
      </c>
      <c r="U1248" s="258">
        <v>0</v>
      </c>
      <c r="V1248" s="280"/>
      <c r="W1248" s="275">
        <v>0</v>
      </c>
      <c r="X1248" s="258">
        <v>0</v>
      </c>
      <c r="Y1248" s="275">
        <v>0</v>
      </c>
      <c r="Z1248" s="275">
        <v>0</v>
      </c>
      <c r="AA1248" s="275">
        <v>0</v>
      </c>
      <c r="AB1248" s="275">
        <v>0</v>
      </c>
      <c r="AC1248" s="275">
        <v>0</v>
      </c>
      <c r="AD1248" s="275">
        <v>0</v>
      </c>
      <c r="AE1248" s="275">
        <v>0</v>
      </c>
      <c r="AF1248" s="275">
        <v>0</v>
      </c>
      <c r="AG1248" s="275">
        <v>0</v>
      </c>
      <c r="AH1248" s="275">
        <v>0</v>
      </c>
      <c r="AI1248" s="275">
        <v>0</v>
      </c>
      <c r="AJ1248" s="275">
        <v>266131.89</v>
      </c>
      <c r="AK1248" s="275">
        <v>133065.94</v>
      </c>
      <c r="AL1248" s="275">
        <v>0</v>
      </c>
    </row>
    <row r="1249" spans="1:38" s="38" customFormat="1" ht="12" hidden="1" customHeight="1" x14ac:dyDescent="0.2">
      <c r="A1249" s="249">
        <v>678</v>
      </c>
      <c r="B1249" s="250" t="s">
        <v>1496</v>
      </c>
      <c r="C1249" s="254">
        <v>87.852092090612814</v>
      </c>
      <c r="D1249" s="263" t="s">
        <v>947</v>
      </c>
      <c r="E1249" s="277">
        <v>2025</v>
      </c>
      <c r="F1249" s="254">
        <v>1298187.6299999999</v>
      </c>
      <c r="G1249" s="256">
        <v>21343605.329999998</v>
      </c>
      <c r="H1249" s="258">
        <v>19473239.359999999</v>
      </c>
      <c r="I1249" s="256">
        <v>3138858.79</v>
      </c>
      <c r="J1249" s="279">
        <v>2360</v>
      </c>
      <c r="K1249" s="279">
        <v>12971993.82</v>
      </c>
      <c r="L1249" s="279">
        <v>434</v>
      </c>
      <c r="M1249" s="279">
        <v>2275618.52</v>
      </c>
      <c r="N1249" s="258">
        <v>240</v>
      </c>
      <c r="O1249" s="258">
        <v>563724.28</v>
      </c>
      <c r="P1249" s="258"/>
      <c r="Q1249" s="258">
        <v>0</v>
      </c>
      <c r="R1249" s="258">
        <v>200</v>
      </c>
      <c r="S1249" s="258">
        <v>523043.95</v>
      </c>
      <c r="T1249" s="257">
        <v>0</v>
      </c>
      <c r="U1249" s="258">
        <v>0</v>
      </c>
      <c r="V1249" s="280"/>
      <c r="W1249" s="275">
        <v>0</v>
      </c>
      <c r="X1249" s="258">
        <v>0</v>
      </c>
      <c r="Y1249" s="275">
        <v>0</v>
      </c>
      <c r="Z1249" s="275">
        <v>0</v>
      </c>
      <c r="AA1249" s="275">
        <v>0</v>
      </c>
      <c r="AB1249" s="275">
        <v>0</v>
      </c>
      <c r="AC1249" s="275">
        <v>0</v>
      </c>
      <c r="AD1249" s="275">
        <v>0</v>
      </c>
      <c r="AE1249" s="275">
        <v>0</v>
      </c>
      <c r="AF1249" s="275">
        <v>0</v>
      </c>
      <c r="AG1249" s="275">
        <v>0</v>
      </c>
      <c r="AH1249" s="275">
        <v>0</v>
      </c>
      <c r="AI1249" s="275">
        <v>909903.73</v>
      </c>
      <c r="AJ1249" s="275">
        <v>640308.16</v>
      </c>
      <c r="AK1249" s="275">
        <v>320154.08</v>
      </c>
      <c r="AL1249" s="275">
        <v>0</v>
      </c>
    </row>
    <row r="1250" spans="1:38" s="38" customFormat="1" ht="12" hidden="1" customHeight="1" x14ac:dyDescent="0.2">
      <c r="A1250" s="249">
        <v>679</v>
      </c>
      <c r="B1250" s="250" t="s">
        <v>1497</v>
      </c>
      <c r="C1250" s="254">
        <v>49.677671345510063</v>
      </c>
      <c r="D1250" s="263" t="s">
        <v>831</v>
      </c>
      <c r="E1250" s="277">
        <v>2025</v>
      </c>
      <c r="F1250" s="254">
        <v>864486.49</v>
      </c>
      <c r="G1250" s="256">
        <v>7223726.0599999996</v>
      </c>
      <c r="H1250" s="258">
        <v>912344.75</v>
      </c>
      <c r="I1250" s="279">
        <v>0</v>
      </c>
      <c r="J1250" s="279">
        <v>0</v>
      </c>
      <c r="K1250" s="279">
        <v>0</v>
      </c>
      <c r="L1250" s="279">
        <v>174</v>
      </c>
      <c r="M1250" s="279">
        <v>912344.75</v>
      </c>
      <c r="N1250" s="258"/>
      <c r="O1250" s="258">
        <v>0</v>
      </c>
      <c r="P1250" s="258"/>
      <c r="Q1250" s="258">
        <v>0</v>
      </c>
      <c r="R1250" s="258"/>
      <c r="S1250" s="258">
        <v>0</v>
      </c>
      <c r="T1250" s="257">
        <v>0</v>
      </c>
      <c r="U1250" s="258">
        <v>0</v>
      </c>
      <c r="V1250" s="280" t="s">
        <v>235</v>
      </c>
      <c r="W1250" s="275">
        <v>825</v>
      </c>
      <c r="X1250" s="258">
        <v>5986313.6399999997</v>
      </c>
      <c r="Y1250" s="275">
        <v>0</v>
      </c>
      <c r="Z1250" s="275">
        <v>0</v>
      </c>
      <c r="AA1250" s="275">
        <v>0</v>
      </c>
      <c r="AB1250" s="275">
        <v>0</v>
      </c>
      <c r="AC1250" s="275">
        <v>0</v>
      </c>
      <c r="AD1250" s="275">
        <v>0</v>
      </c>
      <c r="AE1250" s="275">
        <v>0</v>
      </c>
      <c r="AF1250" s="275">
        <v>0</v>
      </c>
      <c r="AG1250" s="275">
        <v>0</v>
      </c>
      <c r="AH1250" s="275">
        <v>0</v>
      </c>
      <c r="AI1250" s="275">
        <v>0</v>
      </c>
      <c r="AJ1250" s="275">
        <v>216711.78</v>
      </c>
      <c r="AK1250" s="275">
        <v>108355.89</v>
      </c>
      <c r="AL1250" s="275">
        <v>0</v>
      </c>
    </row>
    <row r="1251" spans="1:38" s="38" customFormat="1" ht="12" hidden="1" customHeight="1" x14ac:dyDescent="0.2">
      <c r="A1251" s="249">
        <v>680</v>
      </c>
      <c r="B1251" s="250" t="s">
        <v>1486</v>
      </c>
      <c r="C1251" s="254">
        <v>63.356187610862037</v>
      </c>
      <c r="D1251" s="263" t="s">
        <v>831</v>
      </c>
      <c r="E1251" s="277">
        <v>2025</v>
      </c>
      <c r="F1251" s="254">
        <v>2110580.56</v>
      </c>
      <c r="G1251" s="256">
        <v>26148741.77</v>
      </c>
      <c r="H1251" s="258">
        <v>23926479.289999999</v>
      </c>
      <c r="I1251" s="279">
        <v>0</v>
      </c>
      <c r="J1251" s="279">
        <v>3200</v>
      </c>
      <c r="K1251" s="279">
        <v>17589144.16</v>
      </c>
      <c r="L1251" s="279">
        <v>714</v>
      </c>
      <c r="M1251" s="279">
        <v>3743759.5</v>
      </c>
      <c r="N1251" s="258"/>
      <c r="O1251" s="258">
        <v>0</v>
      </c>
      <c r="P1251" s="258">
        <v>600</v>
      </c>
      <c r="Q1251" s="258">
        <v>1652096.52</v>
      </c>
      <c r="R1251" s="258">
        <v>360</v>
      </c>
      <c r="S1251" s="258">
        <v>941479.11</v>
      </c>
      <c r="T1251" s="257">
        <v>0</v>
      </c>
      <c r="U1251" s="258">
        <v>0</v>
      </c>
      <c r="V1251" s="280"/>
      <c r="W1251" s="275">
        <v>0</v>
      </c>
      <c r="X1251" s="258">
        <v>0</v>
      </c>
      <c r="Y1251" s="275">
        <v>0</v>
      </c>
      <c r="Z1251" s="275">
        <v>0</v>
      </c>
      <c r="AA1251" s="275">
        <v>0</v>
      </c>
      <c r="AB1251" s="275">
        <v>0</v>
      </c>
      <c r="AC1251" s="275">
        <v>0</v>
      </c>
      <c r="AD1251" s="275">
        <v>0</v>
      </c>
      <c r="AE1251" s="275">
        <v>0</v>
      </c>
      <c r="AF1251" s="275">
        <v>0</v>
      </c>
      <c r="AG1251" s="275">
        <v>0</v>
      </c>
      <c r="AH1251" s="275">
        <v>0</v>
      </c>
      <c r="AI1251" s="275">
        <v>1045569.1</v>
      </c>
      <c r="AJ1251" s="275">
        <v>784462.25</v>
      </c>
      <c r="AK1251" s="275">
        <v>392231.13</v>
      </c>
      <c r="AL1251" s="275">
        <v>0</v>
      </c>
    </row>
    <row r="1252" spans="1:38" s="38" customFormat="1" ht="12" hidden="1" customHeight="1" x14ac:dyDescent="0.2">
      <c r="A1252" s="249">
        <v>681</v>
      </c>
      <c r="B1252" s="250" t="s">
        <v>1487</v>
      </c>
      <c r="C1252" s="254">
        <v>52.762800017312209</v>
      </c>
      <c r="D1252" s="263" t="s">
        <v>801</v>
      </c>
      <c r="E1252" s="277">
        <v>2025</v>
      </c>
      <c r="F1252" s="254">
        <v>1699182.68</v>
      </c>
      <c r="G1252" s="256">
        <v>17547333.870000001</v>
      </c>
      <c r="H1252" s="258">
        <v>16757703.84</v>
      </c>
      <c r="I1252" s="279">
        <v>0</v>
      </c>
      <c r="J1252" s="279">
        <v>2400</v>
      </c>
      <c r="K1252" s="279">
        <v>13191858.119999999</v>
      </c>
      <c r="L1252" s="279">
        <v>505.5</v>
      </c>
      <c r="M1252" s="279">
        <v>2650518.81</v>
      </c>
      <c r="N1252" s="258"/>
      <c r="O1252" s="258">
        <v>0</v>
      </c>
      <c r="P1252" s="258"/>
      <c r="Q1252" s="258">
        <v>0</v>
      </c>
      <c r="R1252" s="258">
        <v>350</v>
      </c>
      <c r="S1252" s="258">
        <v>915326.91</v>
      </c>
      <c r="T1252" s="257">
        <v>0</v>
      </c>
      <c r="U1252" s="258">
        <v>0</v>
      </c>
      <c r="V1252" s="280"/>
      <c r="W1252" s="275">
        <v>0</v>
      </c>
      <c r="X1252" s="258">
        <v>0</v>
      </c>
      <c r="Y1252" s="275">
        <v>0</v>
      </c>
      <c r="Z1252" s="275">
        <v>0</v>
      </c>
      <c r="AA1252" s="275">
        <v>0</v>
      </c>
      <c r="AB1252" s="275">
        <v>0</v>
      </c>
      <c r="AC1252" s="275">
        <v>0</v>
      </c>
      <c r="AD1252" s="275">
        <v>0</v>
      </c>
      <c r="AE1252" s="275">
        <v>0</v>
      </c>
      <c r="AF1252" s="275">
        <v>0</v>
      </c>
      <c r="AG1252" s="275">
        <v>0</v>
      </c>
      <c r="AH1252" s="275">
        <v>0</v>
      </c>
      <c r="AI1252" s="275">
        <v>0</v>
      </c>
      <c r="AJ1252" s="275">
        <v>526420.02</v>
      </c>
      <c r="AK1252" s="275">
        <v>263210.01</v>
      </c>
      <c r="AL1252" s="275">
        <v>0</v>
      </c>
    </row>
    <row r="1253" spans="1:38" s="38" customFormat="1" ht="12" hidden="1" customHeight="1" x14ac:dyDescent="0.2">
      <c r="A1253" s="249">
        <v>682</v>
      </c>
      <c r="B1253" s="250" t="s">
        <v>277</v>
      </c>
      <c r="C1253" s="254"/>
      <c r="D1253" s="263"/>
      <c r="E1253" s="277"/>
      <c r="F1253" s="254"/>
      <c r="G1253" s="256">
        <v>6847516.2599999998</v>
      </c>
      <c r="H1253" s="258">
        <v>4937944.4000000004</v>
      </c>
      <c r="I1253" s="279">
        <v>0</v>
      </c>
      <c r="J1253" s="279">
        <v>746</v>
      </c>
      <c r="K1253" s="279">
        <v>4100469.23</v>
      </c>
      <c r="L1253" s="279">
        <v>0</v>
      </c>
      <c r="M1253" s="279">
        <v>0</v>
      </c>
      <c r="N1253" s="258">
        <v>145</v>
      </c>
      <c r="O1253" s="258">
        <v>340583.42</v>
      </c>
      <c r="P1253" s="258">
        <v>0</v>
      </c>
      <c r="Q1253" s="258">
        <v>0</v>
      </c>
      <c r="R1253" s="258">
        <v>190</v>
      </c>
      <c r="S1253" s="258">
        <v>496891.75</v>
      </c>
      <c r="T1253" s="249">
        <v>0</v>
      </c>
      <c r="U1253" s="258">
        <v>0</v>
      </c>
      <c r="V1253" s="280"/>
      <c r="W1253" s="275">
        <v>0</v>
      </c>
      <c r="X1253" s="258">
        <v>0</v>
      </c>
      <c r="Y1253" s="275">
        <v>527.5</v>
      </c>
      <c r="Z1253" s="275">
        <v>691529.9</v>
      </c>
      <c r="AA1253" s="275">
        <v>0</v>
      </c>
      <c r="AB1253" s="275">
        <v>0</v>
      </c>
      <c r="AC1253" s="275">
        <v>0</v>
      </c>
      <c r="AD1253" s="275">
        <v>0</v>
      </c>
      <c r="AE1253" s="275">
        <v>0</v>
      </c>
      <c r="AF1253" s="275">
        <v>0</v>
      </c>
      <c r="AG1253" s="275">
        <v>0</v>
      </c>
      <c r="AH1253" s="275">
        <v>0</v>
      </c>
      <c r="AI1253" s="275">
        <v>909903.73</v>
      </c>
      <c r="AJ1253" s="275">
        <v>205425.49</v>
      </c>
      <c r="AK1253" s="275">
        <v>102712.74</v>
      </c>
      <c r="AL1253" s="275">
        <v>0</v>
      </c>
    </row>
    <row r="1254" spans="1:38" s="166" customFormat="1" ht="30" hidden="1" customHeight="1" x14ac:dyDescent="0.2">
      <c r="A1254" s="322" t="s">
        <v>2206</v>
      </c>
      <c r="B1254" s="322"/>
      <c r="C1254" s="254"/>
      <c r="D1254" s="263"/>
      <c r="E1254" s="277"/>
      <c r="F1254" s="254"/>
      <c r="G1254" s="256">
        <v>106422376.51000001</v>
      </c>
      <c r="H1254" s="256">
        <v>87680865.020000011</v>
      </c>
      <c r="I1254" s="256">
        <v>7687457.7199999997</v>
      </c>
      <c r="J1254" s="256">
        <v>10162</v>
      </c>
      <c r="K1254" s="256">
        <v>55856525.919999994</v>
      </c>
      <c r="L1254" s="256">
        <v>2569.5</v>
      </c>
      <c r="M1254" s="256">
        <v>13472815.180000002</v>
      </c>
      <c r="N1254" s="256">
        <v>1365</v>
      </c>
      <c r="O1254" s="256">
        <v>3206181.84</v>
      </c>
      <c r="P1254" s="256">
        <v>600</v>
      </c>
      <c r="Q1254" s="256">
        <v>1652096.52</v>
      </c>
      <c r="R1254" s="256">
        <v>2220</v>
      </c>
      <c r="S1254" s="256">
        <v>5805787.8399999999</v>
      </c>
      <c r="T1254" s="278">
        <v>0</v>
      </c>
      <c r="U1254" s="256">
        <v>0</v>
      </c>
      <c r="V1254" s="256" t="s">
        <v>202</v>
      </c>
      <c r="W1254" s="256">
        <v>825</v>
      </c>
      <c r="X1254" s="256">
        <v>5986313.6399999997</v>
      </c>
      <c r="Y1254" s="256">
        <v>527.5</v>
      </c>
      <c r="Z1254" s="256">
        <v>691529.9</v>
      </c>
      <c r="AA1254" s="256">
        <v>0</v>
      </c>
      <c r="AB1254" s="256">
        <v>0</v>
      </c>
      <c r="AC1254" s="256">
        <v>0</v>
      </c>
      <c r="AD1254" s="256">
        <v>0</v>
      </c>
      <c r="AE1254" s="256">
        <v>0</v>
      </c>
      <c r="AF1254" s="256">
        <v>0</v>
      </c>
      <c r="AG1254" s="256">
        <v>0</v>
      </c>
      <c r="AH1254" s="256">
        <v>0</v>
      </c>
      <c r="AI1254" s="256">
        <v>7274660.9800000004</v>
      </c>
      <c r="AJ1254" s="256">
        <v>3192671.3200000003</v>
      </c>
      <c r="AK1254" s="256">
        <v>1596335.65</v>
      </c>
      <c r="AL1254" s="256">
        <v>0</v>
      </c>
    </row>
    <row r="1255" spans="1:38" s="38" customFormat="1" ht="12" hidden="1" customHeight="1" x14ac:dyDescent="0.2">
      <c r="A1255" s="335" t="s">
        <v>183</v>
      </c>
      <c r="B1255" s="336"/>
      <c r="C1255" s="336"/>
      <c r="D1255" s="336"/>
      <c r="E1255" s="336"/>
      <c r="F1255" s="336"/>
      <c r="G1255" s="336"/>
      <c r="H1255" s="336"/>
      <c r="I1255" s="336"/>
      <c r="J1255" s="336"/>
      <c r="K1255" s="336"/>
      <c r="L1255" s="336"/>
      <c r="M1255" s="336"/>
      <c r="N1255" s="336"/>
      <c r="O1255" s="336"/>
      <c r="P1255" s="336"/>
      <c r="Q1255" s="336"/>
      <c r="R1255" s="336"/>
      <c r="S1255" s="336"/>
      <c r="T1255" s="336"/>
      <c r="U1255" s="336"/>
      <c r="V1255" s="336"/>
      <c r="W1255" s="336"/>
      <c r="X1255" s="336"/>
      <c r="Y1255" s="336"/>
      <c r="Z1255" s="336"/>
      <c r="AA1255" s="336"/>
      <c r="AB1255" s="336"/>
      <c r="AC1255" s="336"/>
      <c r="AD1255" s="336"/>
      <c r="AE1255" s="336"/>
      <c r="AF1255" s="336"/>
      <c r="AG1255" s="336"/>
      <c r="AH1255" s="336"/>
      <c r="AI1255" s="336"/>
      <c r="AJ1255" s="336"/>
      <c r="AK1255" s="336"/>
      <c r="AL1255" s="337"/>
    </row>
    <row r="1256" spans="1:38" s="38" customFormat="1" ht="12" hidden="1" customHeight="1" x14ac:dyDescent="0.2">
      <c r="A1256" s="249">
        <v>683</v>
      </c>
      <c r="B1256" s="250" t="s">
        <v>1502</v>
      </c>
      <c r="C1256" s="254">
        <v>49.123429919957182</v>
      </c>
      <c r="D1256" s="284">
        <v>1972</v>
      </c>
      <c r="E1256" s="277">
        <v>2025</v>
      </c>
      <c r="F1256" s="254">
        <v>236740.71</v>
      </c>
      <c r="G1256" s="256">
        <v>2255861.0499999998</v>
      </c>
      <c r="H1256" s="258">
        <v>0</v>
      </c>
      <c r="I1256" s="279">
        <v>0</v>
      </c>
      <c r="J1256" s="279">
        <v>0</v>
      </c>
      <c r="K1256" s="279">
        <v>0</v>
      </c>
      <c r="L1256" s="279">
        <v>0</v>
      </c>
      <c r="M1256" s="279">
        <v>0</v>
      </c>
      <c r="N1256" s="258"/>
      <c r="O1256" s="258">
        <v>0</v>
      </c>
      <c r="P1256" s="258"/>
      <c r="Q1256" s="258">
        <v>0</v>
      </c>
      <c r="R1256" s="258"/>
      <c r="S1256" s="258">
        <v>0</v>
      </c>
      <c r="T1256" s="257">
        <v>0</v>
      </c>
      <c r="U1256" s="258">
        <v>0</v>
      </c>
      <c r="V1256" s="280" t="s">
        <v>235</v>
      </c>
      <c r="W1256" s="275">
        <v>296.89999999999998</v>
      </c>
      <c r="X1256" s="258">
        <v>2154347.2999999998</v>
      </c>
      <c r="Y1256" s="275">
        <v>0</v>
      </c>
      <c r="Z1256" s="275">
        <v>0</v>
      </c>
      <c r="AA1256" s="275">
        <v>0</v>
      </c>
      <c r="AB1256" s="275">
        <v>0</v>
      </c>
      <c r="AC1256" s="275" t="s">
        <v>2199</v>
      </c>
      <c r="AD1256" s="275">
        <v>0</v>
      </c>
      <c r="AE1256" s="275">
        <v>0</v>
      </c>
      <c r="AF1256" s="275">
        <v>0</v>
      </c>
      <c r="AG1256" s="275">
        <v>0</v>
      </c>
      <c r="AH1256" s="275">
        <v>0</v>
      </c>
      <c r="AI1256" s="275">
        <v>0</v>
      </c>
      <c r="AJ1256" s="275">
        <v>67675.83</v>
      </c>
      <c r="AK1256" s="275">
        <v>33837.919999999998</v>
      </c>
      <c r="AL1256" s="275">
        <v>0</v>
      </c>
    </row>
    <row r="1257" spans="1:38" s="38" customFormat="1" ht="12" hidden="1" customHeight="1" x14ac:dyDescent="0.2">
      <c r="A1257" s="249">
        <v>684</v>
      </c>
      <c r="B1257" s="250" t="s">
        <v>1503</v>
      </c>
      <c r="C1257" s="254">
        <v>49.301534774875968</v>
      </c>
      <c r="D1257" s="284">
        <v>1973</v>
      </c>
      <c r="E1257" s="277">
        <v>2025</v>
      </c>
      <c r="F1257" s="254">
        <v>297886.21000000002</v>
      </c>
      <c r="G1257" s="256">
        <v>2931327.69</v>
      </c>
      <c r="H1257" s="258">
        <v>0</v>
      </c>
      <c r="I1257" s="279">
        <v>0</v>
      </c>
      <c r="J1257" s="279">
        <v>0</v>
      </c>
      <c r="K1257" s="279">
        <v>0</v>
      </c>
      <c r="L1257" s="279">
        <v>0</v>
      </c>
      <c r="M1257" s="279">
        <v>0</v>
      </c>
      <c r="N1257" s="258"/>
      <c r="O1257" s="258">
        <v>0</v>
      </c>
      <c r="P1257" s="258"/>
      <c r="Q1257" s="258">
        <v>0</v>
      </c>
      <c r="R1257" s="258"/>
      <c r="S1257" s="258">
        <v>0</v>
      </c>
      <c r="T1257" s="257">
        <v>0</v>
      </c>
      <c r="U1257" s="258">
        <v>0</v>
      </c>
      <c r="V1257" s="280" t="s">
        <v>235</v>
      </c>
      <c r="W1257" s="275">
        <v>385.8</v>
      </c>
      <c r="X1257" s="258">
        <v>2799417.94</v>
      </c>
      <c r="Y1257" s="275">
        <v>0</v>
      </c>
      <c r="Z1257" s="275">
        <v>0</v>
      </c>
      <c r="AA1257" s="275">
        <v>0</v>
      </c>
      <c r="AB1257" s="275">
        <v>0</v>
      </c>
      <c r="AC1257" s="275">
        <v>0</v>
      </c>
      <c r="AD1257" s="275">
        <v>0</v>
      </c>
      <c r="AE1257" s="275">
        <v>0</v>
      </c>
      <c r="AF1257" s="275">
        <v>0</v>
      </c>
      <c r="AG1257" s="275">
        <v>0</v>
      </c>
      <c r="AH1257" s="275">
        <v>0</v>
      </c>
      <c r="AI1257" s="275">
        <v>0</v>
      </c>
      <c r="AJ1257" s="275">
        <v>87939.83</v>
      </c>
      <c r="AK1257" s="275">
        <v>43969.919999999998</v>
      </c>
      <c r="AL1257" s="275">
        <v>0</v>
      </c>
    </row>
    <row r="1258" spans="1:38" s="38" customFormat="1" ht="12" hidden="1" customHeight="1" x14ac:dyDescent="0.2">
      <c r="A1258" s="249">
        <v>685</v>
      </c>
      <c r="B1258" s="250" t="s">
        <v>1509</v>
      </c>
      <c r="C1258" s="254">
        <v>49.917966353290453</v>
      </c>
      <c r="D1258" s="284">
        <v>1973</v>
      </c>
      <c r="E1258" s="277">
        <v>2025</v>
      </c>
      <c r="F1258" s="254">
        <v>269758.03000000003</v>
      </c>
      <c r="G1258" s="256">
        <v>2993631.7</v>
      </c>
      <c r="H1258" s="258">
        <v>0</v>
      </c>
      <c r="I1258" s="279">
        <v>0</v>
      </c>
      <c r="J1258" s="279">
        <v>0</v>
      </c>
      <c r="K1258" s="279">
        <v>0</v>
      </c>
      <c r="L1258" s="279">
        <v>0</v>
      </c>
      <c r="M1258" s="279">
        <v>0</v>
      </c>
      <c r="N1258" s="258"/>
      <c r="O1258" s="258">
        <v>0</v>
      </c>
      <c r="P1258" s="258"/>
      <c r="Q1258" s="258">
        <v>0</v>
      </c>
      <c r="R1258" s="258"/>
      <c r="S1258" s="258">
        <v>0</v>
      </c>
      <c r="T1258" s="257">
        <v>0</v>
      </c>
      <c r="U1258" s="258">
        <v>0</v>
      </c>
      <c r="V1258" s="280" t="s">
        <v>235</v>
      </c>
      <c r="W1258" s="275">
        <v>394</v>
      </c>
      <c r="X1258" s="258">
        <v>2858918.27</v>
      </c>
      <c r="Y1258" s="275">
        <v>0</v>
      </c>
      <c r="Z1258" s="275">
        <v>0</v>
      </c>
      <c r="AA1258" s="275">
        <v>0</v>
      </c>
      <c r="AB1258" s="275">
        <v>0</v>
      </c>
      <c r="AC1258" s="275">
        <v>0</v>
      </c>
      <c r="AD1258" s="275">
        <v>0</v>
      </c>
      <c r="AE1258" s="275">
        <v>0</v>
      </c>
      <c r="AF1258" s="275">
        <v>0</v>
      </c>
      <c r="AG1258" s="275">
        <v>0</v>
      </c>
      <c r="AH1258" s="275">
        <v>0</v>
      </c>
      <c r="AI1258" s="275">
        <v>0</v>
      </c>
      <c r="AJ1258" s="275">
        <v>89808.95</v>
      </c>
      <c r="AK1258" s="275">
        <v>44904.480000000003</v>
      </c>
      <c r="AL1258" s="275">
        <v>0</v>
      </c>
    </row>
    <row r="1259" spans="1:38" s="38" customFormat="1" ht="12" hidden="1" customHeight="1" x14ac:dyDescent="0.2">
      <c r="A1259" s="249">
        <v>686</v>
      </c>
      <c r="B1259" s="250" t="s">
        <v>1510</v>
      </c>
      <c r="C1259" s="254">
        <v>49.225651240851811</v>
      </c>
      <c r="D1259" s="284">
        <v>1973</v>
      </c>
      <c r="E1259" s="277">
        <v>2025</v>
      </c>
      <c r="F1259" s="254">
        <v>461808.42</v>
      </c>
      <c r="G1259" s="256">
        <v>4487408.34</v>
      </c>
      <c r="H1259" s="258">
        <v>0</v>
      </c>
      <c r="I1259" s="279">
        <v>0</v>
      </c>
      <c r="J1259" s="279">
        <v>0</v>
      </c>
      <c r="K1259" s="279">
        <v>0</v>
      </c>
      <c r="L1259" s="279">
        <v>0</v>
      </c>
      <c r="M1259" s="279">
        <v>0</v>
      </c>
      <c r="N1259" s="258"/>
      <c r="O1259" s="258">
        <v>0</v>
      </c>
      <c r="P1259" s="258"/>
      <c r="Q1259" s="258">
        <v>0</v>
      </c>
      <c r="R1259" s="258"/>
      <c r="S1259" s="258">
        <v>0</v>
      </c>
      <c r="T1259" s="257">
        <v>0</v>
      </c>
      <c r="U1259" s="258">
        <v>0</v>
      </c>
      <c r="V1259" s="280" t="s">
        <v>235</v>
      </c>
      <c r="W1259" s="275">
        <v>590.6</v>
      </c>
      <c r="X1259" s="258">
        <v>4285474.96</v>
      </c>
      <c r="Y1259" s="275">
        <v>0</v>
      </c>
      <c r="Z1259" s="275">
        <v>0</v>
      </c>
      <c r="AA1259" s="275">
        <v>0</v>
      </c>
      <c r="AB1259" s="275">
        <v>0</v>
      </c>
      <c r="AC1259" s="275">
        <v>0</v>
      </c>
      <c r="AD1259" s="275">
        <v>0</v>
      </c>
      <c r="AE1259" s="275">
        <v>0</v>
      </c>
      <c r="AF1259" s="275">
        <v>0</v>
      </c>
      <c r="AG1259" s="275">
        <v>0</v>
      </c>
      <c r="AH1259" s="275">
        <v>0</v>
      </c>
      <c r="AI1259" s="275">
        <v>0</v>
      </c>
      <c r="AJ1259" s="275">
        <v>134622.25</v>
      </c>
      <c r="AK1259" s="275">
        <v>67311.13</v>
      </c>
      <c r="AL1259" s="275">
        <v>0</v>
      </c>
    </row>
    <row r="1260" spans="1:38" s="38" customFormat="1" ht="12" hidden="1" customHeight="1" x14ac:dyDescent="0.2">
      <c r="A1260" s="249">
        <v>687</v>
      </c>
      <c r="B1260" s="250" t="s">
        <v>1511</v>
      </c>
      <c r="C1260" s="254">
        <v>49.265669381144633</v>
      </c>
      <c r="D1260" s="284">
        <v>1975</v>
      </c>
      <c r="E1260" s="277">
        <v>2025</v>
      </c>
      <c r="F1260" s="254">
        <v>245784.95</v>
      </c>
      <c r="G1260" s="256">
        <v>2405542.63</v>
      </c>
      <c r="H1260" s="258">
        <v>0</v>
      </c>
      <c r="I1260" s="279">
        <v>0</v>
      </c>
      <c r="J1260" s="279">
        <v>0</v>
      </c>
      <c r="K1260" s="279">
        <v>0</v>
      </c>
      <c r="L1260" s="279">
        <v>0</v>
      </c>
      <c r="M1260" s="279">
        <v>0</v>
      </c>
      <c r="N1260" s="258"/>
      <c r="O1260" s="258">
        <v>0</v>
      </c>
      <c r="P1260" s="258"/>
      <c r="Q1260" s="258">
        <v>0</v>
      </c>
      <c r="R1260" s="258"/>
      <c r="S1260" s="258">
        <v>0</v>
      </c>
      <c r="T1260" s="257">
        <v>0</v>
      </c>
      <c r="U1260" s="258">
        <v>0</v>
      </c>
      <c r="V1260" s="280" t="s">
        <v>235</v>
      </c>
      <c r="W1260" s="275">
        <v>316.60000000000002</v>
      </c>
      <c r="X1260" s="258">
        <v>2297293.21</v>
      </c>
      <c r="Y1260" s="275">
        <v>0</v>
      </c>
      <c r="Z1260" s="275">
        <v>0</v>
      </c>
      <c r="AA1260" s="275">
        <v>0</v>
      </c>
      <c r="AB1260" s="275">
        <v>0</v>
      </c>
      <c r="AC1260" s="275">
        <v>0</v>
      </c>
      <c r="AD1260" s="275">
        <v>0</v>
      </c>
      <c r="AE1260" s="275">
        <v>0</v>
      </c>
      <c r="AF1260" s="275">
        <v>0</v>
      </c>
      <c r="AG1260" s="275">
        <v>0</v>
      </c>
      <c r="AH1260" s="275">
        <v>0</v>
      </c>
      <c r="AI1260" s="275">
        <v>0</v>
      </c>
      <c r="AJ1260" s="275">
        <v>72166.28</v>
      </c>
      <c r="AK1260" s="275">
        <v>36083.14</v>
      </c>
      <c r="AL1260" s="275">
        <v>0</v>
      </c>
    </row>
    <row r="1261" spans="1:38" s="38" customFormat="1" ht="12" hidden="1" customHeight="1" x14ac:dyDescent="0.2">
      <c r="A1261" s="249">
        <v>688</v>
      </c>
      <c r="B1261" s="250" t="s">
        <v>1512</v>
      </c>
      <c r="C1261" s="254">
        <v>31.086710278639412</v>
      </c>
      <c r="D1261" s="284">
        <v>1985</v>
      </c>
      <c r="E1261" s="277">
        <v>2025</v>
      </c>
      <c r="F1261" s="254">
        <v>414492.51</v>
      </c>
      <c r="G1261" s="256">
        <v>2759611.76</v>
      </c>
      <c r="H1261" s="258">
        <v>0</v>
      </c>
      <c r="I1261" s="279">
        <v>0</v>
      </c>
      <c r="J1261" s="279">
        <v>0</v>
      </c>
      <c r="K1261" s="279">
        <v>0</v>
      </c>
      <c r="L1261" s="279">
        <v>0</v>
      </c>
      <c r="M1261" s="279">
        <v>0</v>
      </c>
      <c r="N1261" s="258"/>
      <c r="O1261" s="258">
        <v>0</v>
      </c>
      <c r="P1261" s="258"/>
      <c r="Q1261" s="258">
        <v>0</v>
      </c>
      <c r="R1261" s="258"/>
      <c r="S1261" s="258">
        <v>0</v>
      </c>
      <c r="T1261" s="259">
        <v>0</v>
      </c>
      <c r="U1261" s="258">
        <v>0</v>
      </c>
      <c r="V1261" s="280" t="s">
        <v>235</v>
      </c>
      <c r="W1261" s="275">
        <v>363.2</v>
      </c>
      <c r="X1261" s="258">
        <v>2635429.23</v>
      </c>
      <c r="Y1261" s="275">
        <v>0</v>
      </c>
      <c r="Z1261" s="275">
        <v>0</v>
      </c>
      <c r="AA1261" s="275">
        <v>0</v>
      </c>
      <c r="AB1261" s="275">
        <v>0</v>
      </c>
      <c r="AC1261" s="275">
        <v>0</v>
      </c>
      <c r="AD1261" s="275">
        <v>0</v>
      </c>
      <c r="AE1261" s="275">
        <v>0</v>
      </c>
      <c r="AF1261" s="275">
        <v>0</v>
      </c>
      <c r="AG1261" s="275">
        <v>0</v>
      </c>
      <c r="AH1261" s="275">
        <v>0</v>
      </c>
      <c r="AI1261" s="275">
        <v>0</v>
      </c>
      <c r="AJ1261" s="275">
        <v>82788.350000000006</v>
      </c>
      <c r="AK1261" s="275">
        <v>41394.18</v>
      </c>
      <c r="AL1261" s="275">
        <v>0</v>
      </c>
    </row>
    <row r="1262" spans="1:38" s="38" customFormat="1" ht="41.25" hidden="1" customHeight="1" x14ac:dyDescent="0.2">
      <c r="A1262" s="331" t="s">
        <v>216</v>
      </c>
      <c r="B1262" s="331"/>
      <c r="C1262" s="254"/>
      <c r="D1262" s="253"/>
      <c r="E1262" s="277"/>
      <c r="F1262" s="254"/>
      <c r="G1262" s="256">
        <v>17833383.170000002</v>
      </c>
      <c r="H1262" s="256">
        <v>0</v>
      </c>
      <c r="I1262" s="256">
        <v>0</v>
      </c>
      <c r="J1262" s="256">
        <v>0</v>
      </c>
      <c r="K1262" s="256">
        <v>0</v>
      </c>
      <c r="L1262" s="256">
        <v>0</v>
      </c>
      <c r="M1262" s="256">
        <v>0</v>
      </c>
      <c r="N1262" s="256">
        <v>0</v>
      </c>
      <c r="O1262" s="256">
        <v>0</v>
      </c>
      <c r="P1262" s="256">
        <v>0</v>
      </c>
      <c r="Q1262" s="256">
        <v>0</v>
      </c>
      <c r="R1262" s="256">
        <v>0</v>
      </c>
      <c r="S1262" s="256">
        <v>0</v>
      </c>
      <c r="T1262" s="278">
        <v>0</v>
      </c>
      <c r="U1262" s="256">
        <v>0</v>
      </c>
      <c r="V1262" s="256" t="s">
        <v>202</v>
      </c>
      <c r="W1262" s="256">
        <v>2347.1</v>
      </c>
      <c r="X1262" s="256">
        <v>17030880.91</v>
      </c>
      <c r="Y1262" s="256">
        <v>0</v>
      </c>
      <c r="Z1262" s="256">
        <v>0</v>
      </c>
      <c r="AA1262" s="256">
        <v>0</v>
      </c>
      <c r="AB1262" s="256">
        <v>0</v>
      </c>
      <c r="AC1262" s="256">
        <v>0</v>
      </c>
      <c r="AD1262" s="256">
        <v>0</v>
      </c>
      <c r="AE1262" s="256">
        <v>0</v>
      </c>
      <c r="AF1262" s="256">
        <v>0</v>
      </c>
      <c r="AG1262" s="256">
        <v>0</v>
      </c>
      <c r="AH1262" s="256">
        <v>0</v>
      </c>
      <c r="AI1262" s="256">
        <v>0</v>
      </c>
      <c r="AJ1262" s="256">
        <v>535001.49</v>
      </c>
      <c r="AK1262" s="256">
        <v>267500.77</v>
      </c>
      <c r="AL1262" s="256">
        <v>0</v>
      </c>
    </row>
    <row r="1263" spans="1:38" s="38" customFormat="1" ht="12" hidden="1" customHeight="1" x14ac:dyDescent="0.2">
      <c r="A1263" s="338" t="s">
        <v>204</v>
      </c>
      <c r="B1263" s="339"/>
      <c r="C1263" s="339"/>
      <c r="D1263" s="339"/>
      <c r="E1263" s="339"/>
      <c r="F1263" s="339"/>
      <c r="G1263" s="339"/>
      <c r="H1263" s="339"/>
      <c r="I1263" s="339"/>
      <c r="J1263" s="339"/>
      <c r="K1263" s="339"/>
      <c r="L1263" s="339"/>
      <c r="M1263" s="339"/>
      <c r="N1263" s="339"/>
      <c r="O1263" s="339"/>
      <c r="P1263" s="339"/>
      <c r="Q1263" s="339"/>
      <c r="R1263" s="339"/>
      <c r="S1263" s="339"/>
      <c r="T1263" s="339"/>
      <c r="U1263" s="339"/>
      <c r="V1263" s="339"/>
      <c r="W1263" s="339"/>
      <c r="X1263" s="339"/>
      <c r="Y1263" s="339"/>
      <c r="Z1263" s="339"/>
      <c r="AA1263" s="339"/>
      <c r="AB1263" s="339"/>
      <c r="AC1263" s="339"/>
      <c r="AD1263" s="339"/>
      <c r="AE1263" s="339"/>
      <c r="AF1263" s="339"/>
      <c r="AG1263" s="339"/>
      <c r="AH1263" s="339"/>
      <c r="AI1263" s="339"/>
      <c r="AJ1263" s="339"/>
      <c r="AK1263" s="339"/>
      <c r="AL1263" s="340"/>
    </row>
    <row r="1264" spans="1:38" s="38" customFormat="1" ht="12" hidden="1" customHeight="1" x14ac:dyDescent="0.2">
      <c r="A1264" s="249">
        <v>689</v>
      </c>
      <c r="B1264" s="250" t="s">
        <v>1517</v>
      </c>
      <c r="C1264" s="254">
        <v>57.422793602417322</v>
      </c>
      <c r="D1264" s="284">
        <v>1993</v>
      </c>
      <c r="E1264" s="277">
        <v>2025</v>
      </c>
      <c r="F1264" s="254">
        <v>416650.57</v>
      </c>
      <c r="G1264" s="256">
        <v>4825515.24</v>
      </c>
      <c r="H1264" s="258">
        <v>0</v>
      </c>
      <c r="I1264" s="279">
        <v>0</v>
      </c>
      <c r="J1264" s="279">
        <v>0</v>
      </c>
      <c r="K1264" s="279">
        <v>0</v>
      </c>
      <c r="L1264" s="279">
        <v>0</v>
      </c>
      <c r="M1264" s="279">
        <v>0</v>
      </c>
      <c r="N1264" s="258"/>
      <c r="O1264" s="258">
        <v>0</v>
      </c>
      <c r="P1264" s="258"/>
      <c r="Q1264" s="258">
        <v>0</v>
      </c>
      <c r="R1264" s="258"/>
      <c r="S1264" s="258">
        <v>0</v>
      </c>
      <c r="T1264" s="257">
        <v>0</v>
      </c>
      <c r="U1264" s="258">
        <v>0</v>
      </c>
      <c r="V1264" s="280" t="s">
        <v>234</v>
      </c>
      <c r="W1264" s="275">
        <v>546</v>
      </c>
      <c r="X1264" s="258">
        <v>4608367.05</v>
      </c>
      <c r="Y1264" s="275">
        <v>0</v>
      </c>
      <c r="Z1264" s="275">
        <v>0</v>
      </c>
      <c r="AA1264" s="275">
        <v>0</v>
      </c>
      <c r="AB1264" s="275">
        <v>0</v>
      </c>
      <c r="AC1264" s="275">
        <v>0</v>
      </c>
      <c r="AD1264" s="275">
        <v>0</v>
      </c>
      <c r="AE1264" s="275">
        <v>0</v>
      </c>
      <c r="AF1264" s="275">
        <v>0</v>
      </c>
      <c r="AG1264" s="275">
        <v>0</v>
      </c>
      <c r="AH1264" s="275">
        <v>0</v>
      </c>
      <c r="AI1264" s="275">
        <v>0</v>
      </c>
      <c r="AJ1264" s="275">
        <v>144765.46</v>
      </c>
      <c r="AK1264" s="275">
        <v>72382.73</v>
      </c>
      <c r="AL1264" s="275">
        <v>0</v>
      </c>
    </row>
    <row r="1265" spans="1:38" s="38" customFormat="1" ht="12" hidden="1" customHeight="1" x14ac:dyDescent="0.2">
      <c r="A1265" s="249">
        <v>690</v>
      </c>
      <c r="B1265" s="250" t="s">
        <v>1518</v>
      </c>
      <c r="C1265" s="254">
        <v>48.41496568071998</v>
      </c>
      <c r="D1265" s="284">
        <v>1995</v>
      </c>
      <c r="E1265" s="277">
        <v>2025</v>
      </c>
      <c r="F1265" s="254">
        <v>385694.36</v>
      </c>
      <c r="G1265" s="256">
        <v>4102947.01</v>
      </c>
      <c r="H1265" s="258">
        <v>0</v>
      </c>
      <c r="I1265" s="279">
        <v>0</v>
      </c>
      <c r="J1265" s="279">
        <v>0</v>
      </c>
      <c r="K1265" s="279">
        <v>0</v>
      </c>
      <c r="L1265" s="279">
        <v>0</v>
      </c>
      <c r="M1265" s="279">
        <v>0</v>
      </c>
      <c r="N1265" s="258"/>
      <c r="O1265" s="258">
        <v>0</v>
      </c>
      <c r="P1265" s="258"/>
      <c r="Q1265" s="258">
        <v>0</v>
      </c>
      <c r="R1265" s="258"/>
      <c r="S1265" s="258">
        <v>0</v>
      </c>
      <c r="T1265" s="257">
        <v>0</v>
      </c>
      <c r="U1265" s="258">
        <v>0</v>
      </c>
      <c r="V1265" s="280" t="s">
        <v>235</v>
      </c>
      <c r="W1265" s="275">
        <v>540</v>
      </c>
      <c r="X1265" s="258">
        <v>3918314.39</v>
      </c>
      <c r="Y1265" s="275">
        <v>0</v>
      </c>
      <c r="Z1265" s="275">
        <v>0</v>
      </c>
      <c r="AA1265" s="275">
        <v>0</v>
      </c>
      <c r="AB1265" s="275">
        <v>0</v>
      </c>
      <c r="AC1265" s="275">
        <v>0</v>
      </c>
      <c r="AD1265" s="275">
        <v>0</v>
      </c>
      <c r="AE1265" s="275">
        <v>0</v>
      </c>
      <c r="AF1265" s="275">
        <v>0</v>
      </c>
      <c r="AG1265" s="275">
        <v>0</v>
      </c>
      <c r="AH1265" s="275">
        <v>0</v>
      </c>
      <c r="AI1265" s="275">
        <v>0</v>
      </c>
      <c r="AJ1265" s="275">
        <v>123088.41</v>
      </c>
      <c r="AK1265" s="275">
        <v>61544.21</v>
      </c>
      <c r="AL1265" s="275">
        <v>0</v>
      </c>
    </row>
    <row r="1266" spans="1:38" s="38" customFormat="1" ht="12" hidden="1" customHeight="1" x14ac:dyDescent="0.2">
      <c r="A1266" s="249">
        <v>691</v>
      </c>
      <c r="B1266" s="250" t="s">
        <v>1519</v>
      </c>
      <c r="C1266" s="254">
        <v>44.82340807508939</v>
      </c>
      <c r="D1266" s="284">
        <v>1986</v>
      </c>
      <c r="E1266" s="277">
        <v>2025</v>
      </c>
      <c r="F1266" s="254">
        <v>663055.13</v>
      </c>
      <c r="G1266" s="256">
        <v>6078440</v>
      </c>
      <c r="H1266" s="258">
        <v>0</v>
      </c>
      <c r="I1266" s="279">
        <v>0</v>
      </c>
      <c r="J1266" s="279">
        <v>0</v>
      </c>
      <c r="K1266" s="279">
        <v>0</v>
      </c>
      <c r="L1266" s="279">
        <v>0</v>
      </c>
      <c r="M1266" s="279">
        <v>0</v>
      </c>
      <c r="N1266" s="258"/>
      <c r="O1266" s="258">
        <v>0</v>
      </c>
      <c r="P1266" s="258"/>
      <c r="Q1266" s="258">
        <v>0</v>
      </c>
      <c r="R1266" s="258"/>
      <c r="S1266" s="258">
        <v>0</v>
      </c>
      <c r="T1266" s="257">
        <v>0</v>
      </c>
      <c r="U1266" s="258">
        <v>0</v>
      </c>
      <c r="V1266" s="280" t="s">
        <v>235</v>
      </c>
      <c r="W1266" s="275">
        <v>800</v>
      </c>
      <c r="X1266" s="258">
        <v>5804910.2000000002</v>
      </c>
      <c r="Y1266" s="275">
        <v>0</v>
      </c>
      <c r="Z1266" s="275">
        <v>0</v>
      </c>
      <c r="AA1266" s="275">
        <v>0</v>
      </c>
      <c r="AB1266" s="275">
        <v>0</v>
      </c>
      <c r="AC1266" s="275">
        <v>0</v>
      </c>
      <c r="AD1266" s="275">
        <v>0</v>
      </c>
      <c r="AE1266" s="275">
        <v>0</v>
      </c>
      <c r="AF1266" s="275">
        <v>0</v>
      </c>
      <c r="AG1266" s="275">
        <v>0</v>
      </c>
      <c r="AH1266" s="275">
        <v>0</v>
      </c>
      <c r="AI1266" s="275">
        <v>0</v>
      </c>
      <c r="AJ1266" s="275">
        <v>182353.2</v>
      </c>
      <c r="AK1266" s="275">
        <v>91176.6</v>
      </c>
      <c r="AL1266" s="275">
        <v>0</v>
      </c>
    </row>
    <row r="1267" spans="1:38" s="38" customFormat="1" ht="12" hidden="1" customHeight="1" x14ac:dyDescent="0.2">
      <c r="A1267" s="249">
        <v>692</v>
      </c>
      <c r="B1267" s="250" t="s">
        <v>1520</v>
      </c>
      <c r="C1267" s="254">
        <v>50.185731138545947</v>
      </c>
      <c r="D1267" s="284">
        <v>1990</v>
      </c>
      <c r="E1267" s="277">
        <v>2025</v>
      </c>
      <c r="F1267" s="254">
        <v>340903.45</v>
      </c>
      <c r="G1267" s="256">
        <v>3084808.3</v>
      </c>
      <c r="H1267" s="258">
        <v>0</v>
      </c>
      <c r="I1267" s="279">
        <v>0</v>
      </c>
      <c r="J1267" s="279">
        <v>0</v>
      </c>
      <c r="K1267" s="279">
        <v>0</v>
      </c>
      <c r="L1267" s="279">
        <v>0</v>
      </c>
      <c r="M1267" s="279">
        <v>0</v>
      </c>
      <c r="N1267" s="258"/>
      <c r="O1267" s="258">
        <v>0</v>
      </c>
      <c r="P1267" s="258"/>
      <c r="Q1267" s="258">
        <v>0</v>
      </c>
      <c r="R1267" s="258"/>
      <c r="S1267" s="258">
        <v>0</v>
      </c>
      <c r="T1267" s="257">
        <v>0</v>
      </c>
      <c r="U1267" s="258">
        <v>0</v>
      </c>
      <c r="V1267" s="280" t="s">
        <v>235</v>
      </c>
      <c r="W1267" s="275">
        <v>406</v>
      </c>
      <c r="X1267" s="258">
        <v>2945991.93</v>
      </c>
      <c r="Y1267" s="275">
        <v>0</v>
      </c>
      <c r="Z1267" s="275">
        <v>0</v>
      </c>
      <c r="AA1267" s="275">
        <v>0</v>
      </c>
      <c r="AB1267" s="275">
        <v>0</v>
      </c>
      <c r="AC1267" s="275">
        <v>0</v>
      </c>
      <c r="AD1267" s="275">
        <v>0</v>
      </c>
      <c r="AE1267" s="275">
        <v>0</v>
      </c>
      <c r="AF1267" s="275">
        <v>0</v>
      </c>
      <c r="AG1267" s="275">
        <v>0</v>
      </c>
      <c r="AH1267" s="275">
        <v>0</v>
      </c>
      <c r="AI1267" s="275">
        <v>0</v>
      </c>
      <c r="AJ1267" s="275">
        <v>92544.25</v>
      </c>
      <c r="AK1267" s="275">
        <v>46272.12</v>
      </c>
      <c r="AL1267" s="275">
        <v>0</v>
      </c>
    </row>
    <row r="1268" spans="1:38" s="38" customFormat="1" ht="12" hidden="1" customHeight="1" x14ac:dyDescent="0.2">
      <c r="A1268" s="249">
        <v>693</v>
      </c>
      <c r="B1268" s="250" t="s">
        <v>1521</v>
      </c>
      <c r="C1268" s="254">
        <v>50.307882944673068</v>
      </c>
      <c r="D1268" s="284">
        <v>1990</v>
      </c>
      <c r="E1268" s="277">
        <v>2025</v>
      </c>
      <c r="F1268" s="254">
        <v>334224.8</v>
      </c>
      <c r="G1268" s="256">
        <v>3084808.3</v>
      </c>
      <c r="H1268" s="258">
        <v>0</v>
      </c>
      <c r="I1268" s="279">
        <v>0</v>
      </c>
      <c r="J1268" s="279">
        <v>0</v>
      </c>
      <c r="K1268" s="279">
        <v>0</v>
      </c>
      <c r="L1268" s="279">
        <v>0</v>
      </c>
      <c r="M1268" s="279">
        <v>0</v>
      </c>
      <c r="N1268" s="258"/>
      <c r="O1268" s="258">
        <v>0</v>
      </c>
      <c r="P1268" s="258"/>
      <c r="Q1268" s="258">
        <v>0</v>
      </c>
      <c r="R1268" s="258"/>
      <c r="S1268" s="258">
        <v>0</v>
      </c>
      <c r="T1268" s="257">
        <v>0</v>
      </c>
      <c r="U1268" s="258">
        <v>0</v>
      </c>
      <c r="V1268" s="280" t="s">
        <v>235</v>
      </c>
      <c r="W1268" s="275">
        <v>406</v>
      </c>
      <c r="X1268" s="258">
        <v>2945991.93</v>
      </c>
      <c r="Y1268" s="275">
        <v>0</v>
      </c>
      <c r="Z1268" s="275">
        <v>0</v>
      </c>
      <c r="AA1268" s="275">
        <v>0</v>
      </c>
      <c r="AB1268" s="275">
        <v>0</v>
      </c>
      <c r="AC1268" s="275">
        <v>0</v>
      </c>
      <c r="AD1268" s="275">
        <v>0</v>
      </c>
      <c r="AE1268" s="275">
        <v>0</v>
      </c>
      <c r="AF1268" s="275">
        <v>0</v>
      </c>
      <c r="AG1268" s="275">
        <v>0</v>
      </c>
      <c r="AH1268" s="275">
        <v>0</v>
      </c>
      <c r="AI1268" s="275">
        <v>0</v>
      </c>
      <c r="AJ1268" s="275">
        <v>92544.25</v>
      </c>
      <c r="AK1268" s="275">
        <v>46272.12</v>
      </c>
      <c r="AL1268" s="275">
        <v>0</v>
      </c>
    </row>
    <row r="1269" spans="1:38" s="38" customFormat="1" ht="12" hidden="1" customHeight="1" x14ac:dyDescent="0.2">
      <c r="A1269" s="249">
        <v>694</v>
      </c>
      <c r="B1269" s="250" t="s">
        <v>1522</v>
      </c>
      <c r="C1269" s="254">
        <v>49.953984165984174</v>
      </c>
      <c r="D1269" s="284">
        <v>1994</v>
      </c>
      <c r="E1269" s="277">
        <v>2025</v>
      </c>
      <c r="F1269" s="254">
        <v>332488.59000000003</v>
      </c>
      <c r="G1269" s="256">
        <v>3077210.25</v>
      </c>
      <c r="H1269" s="258">
        <v>0</v>
      </c>
      <c r="I1269" s="279">
        <v>0</v>
      </c>
      <c r="J1269" s="279">
        <v>0</v>
      </c>
      <c r="K1269" s="279">
        <v>0</v>
      </c>
      <c r="L1269" s="279">
        <v>0</v>
      </c>
      <c r="M1269" s="279">
        <v>0</v>
      </c>
      <c r="N1269" s="258"/>
      <c r="O1269" s="258">
        <v>0</v>
      </c>
      <c r="P1269" s="258"/>
      <c r="Q1269" s="258">
        <v>0</v>
      </c>
      <c r="R1269" s="258"/>
      <c r="S1269" s="258">
        <v>0</v>
      </c>
      <c r="T1269" s="257">
        <v>0</v>
      </c>
      <c r="U1269" s="258">
        <v>0</v>
      </c>
      <c r="V1269" s="280" t="s">
        <v>235</v>
      </c>
      <c r="W1269" s="275">
        <v>405</v>
      </c>
      <c r="X1269" s="258">
        <v>2938735.79</v>
      </c>
      <c r="Y1269" s="275">
        <v>0</v>
      </c>
      <c r="Z1269" s="275">
        <v>0</v>
      </c>
      <c r="AA1269" s="275">
        <v>0</v>
      </c>
      <c r="AB1269" s="275">
        <v>0</v>
      </c>
      <c r="AC1269" s="275">
        <v>0</v>
      </c>
      <c r="AD1269" s="275">
        <v>0</v>
      </c>
      <c r="AE1269" s="275">
        <v>0</v>
      </c>
      <c r="AF1269" s="275">
        <v>0</v>
      </c>
      <c r="AG1269" s="275">
        <v>0</v>
      </c>
      <c r="AH1269" s="275">
        <v>0</v>
      </c>
      <c r="AI1269" s="275">
        <v>0</v>
      </c>
      <c r="AJ1269" s="275">
        <v>92316.31</v>
      </c>
      <c r="AK1269" s="275">
        <v>46158.15</v>
      </c>
      <c r="AL1269" s="275">
        <v>0</v>
      </c>
    </row>
    <row r="1270" spans="1:38" s="38" customFormat="1" ht="12" hidden="1" customHeight="1" x14ac:dyDescent="0.2">
      <c r="A1270" s="249">
        <v>695</v>
      </c>
      <c r="B1270" s="250" t="s">
        <v>1523</v>
      </c>
      <c r="C1270" s="254">
        <v>50.825601601601598</v>
      </c>
      <c r="D1270" s="284">
        <v>1988</v>
      </c>
      <c r="E1270" s="277">
        <v>2025</v>
      </c>
      <c r="F1270" s="254">
        <v>322587.83</v>
      </c>
      <c r="G1270" s="256">
        <v>3115200.51</v>
      </c>
      <c r="H1270" s="258">
        <v>0</v>
      </c>
      <c r="I1270" s="279">
        <v>0</v>
      </c>
      <c r="J1270" s="279">
        <v>0</v>
      </c>
      <c r="K1270" s="279">
        <v>0</v>
      </c>
      <c r="L1270" s="279">
        <v>0</v>
      </c>
      <c r="M1270" s="279">
        <v>0</v>
      </c>
      <c r="N1270" s="258"/>
      <c r="O1270" s="258">
        <v>0</v>
      </c>
      <c r="P1270" s="258"/>
      <c r="Q1270" s="258">
        <v>0</v>
      </c>
      <c r="R1270" s="258"/>
      <c r="S1270" s="258">
        <v>0</v>
      </c>
      <c r="T1270" s="257">
        <v>0</v>
      </c>
      <c r="U1270" s="258">
        <v>0</v>
      </c>
      <c r="V1270" s="280" t="s">
        <v>235</v>
      </c>
      <c r="W1270" s="275">
        <v>410</v>
      </c>
      <c r="X1270" s="258">
        <v>2975016.48</v>
      </c>
      <c r="Y1270" s="275">
        <v>0</v>
      </c>
      <c r="Z1270" s="275">
        <v>0</v>
      </c>
      <c r="AA1270" s="275">
        <v>0</v>
      </c>
      <c r="AB1270" s="275">
        <v>0</v>
      </c>
      <c r="AC1270" s="275">
        <v>0</v>
      </c>
      <c r="AD1270" s="275">
        <v>0</v>
      </c>
      <c r="AE1270" s="275">
        <v>0</v>
      </c>
      <c r="AF1270" s="275">
        <v>0</v>
      </c>
      <c r="AG1270" s="275">
        <v>0</v>
      </c>
      <c r="AH1270" s="275">
        <v>0</v>
      </c>
      <c r="AI1270" s="275">
        <v>0</v>
      </c>
      <c r="AJ1270" s="275">
        <v>93456.02</v>
      </c>
      <c r="AK1270" s="275">
        <v>46728.01</v>
      </c>
      <c r="AL1270" s="275">
        <v>0</v>
      </c>
    </row>
    <row r="1271" spans="1:38" s="38" customFormat="1" ht="12" hidden="1" customHeight="1" x14ac:dyDescent="0.2">
      <c r="A1271" s="249">
        <v>696</v>
      </c>
      <c r="B1271" s="250" t="s">
        <v>1524</v>
      </c>
      <c r="C1271" s="254">
        <v>52.989965055965058</v>
      </c>
      <c r="D1271" s="284">
        <v>1996</v>
      </c>
      <c r="E1271" s="277">
        <v>2025</v>
      </c>
      <c r="F1271" s="254">
        <v>317637.62</v>
      </c>
      <c r="G1271" s="256">
        <v>3229171.25</v>
      </c>
      <c r="H1271" s="258">
        <v>0</v>
      </c>
      <c r="I1271" s="279">
        <v>0</v>
      </c>
      <c r="J1271" s="279">
        <v>0</v>
      </c>
      <c r="K1271" s="279">
        <v>0</v>
      </c>
      <c r="L1271" s="279">
        <v>0</v>
      </c>
      <c r="M1271" s="279">
        <v>0</v>
      </c>
      <c r="N1271" s="258"/>
      <c r="O1271" s="258">
        <v>0</v>
      </c>
      <c r="P1271" s="258"/>
      <c r="Q1271" s="258">
        <v>0</v>
      </c>
      <c r="R1271" s="258"/>
      <c r="S1271" s="258">
        <v>0</v>
      </c>
      <c r="T1271" s="257">
        <v>0</v>
      </c>
      <c r="U1271" s="258">
        <v>0</v>
      </c>
      <c r="V1271" s="280" t="s">
        <v>235</v>
      </c>
      <c r="W1271" s="275">
        <v>425</v>
      </c>
      <c r="X1271" s="258">
        <v>3083858.54</v>
      </c>
      <c r="Y1271" s="275">
        <v>0</v>
      </c>
      <c r="Z1271" s="275">
        <v>0</v>
      </c>
      <c r="AA1271" s="275">
        <v>0</v>
      </c>
      <c r="AB1271" s="275">
        <v>0</v>
      </c>
      <c r="AC1271" s="275">
        <v>0</v>
      </c>
      <c r="AD1271" s="275">
        <v>0</v>
      </c>
      <c r="AE1271" s="275">
        <v>0</v>
      </c>
      <c r="AF1271" s="275">
        <v>0</v>
      </c>
      <c r="AG1271" s="275">
        <v>0</v>
      </c>
      <c r="AH1271" s="275">
        <v>0</v>
      </c>
      <c r="AI1271" s="275">
        <v>0</v>
      </c>
      <c r="AJ1271" s="275">
        <v>96875.14</v>
      </c>
      <c r="AK1271" s="275">
        <v>48437.57</v>
      </c>
      <c r="AL1271" s="275">
        <v>0</v>
      </c>
    </row>
    <row r="1272" spans="1:38" s="38" customFormat="1" ht="12" hidden="1" customHeight="1" x14ac:dyDescent="0.2">
      <c r="A1272" s="249">
        <v>697</v>
      </c>
      <c r="B1272" s="250" t="s">
        <v>1525</v>
      </c>
      <c r="C1272" s="254">
        <v>50.570613886613891</v>
      </c>
      <c r="D1272" s="284">
        <v>1993</v>
      </c>
      <c r="E1272" s="277">
        <v>2025</v>
      </c>
      <c r="F1272" s="254">
        <v>336598.13</v>
      </c>
      <c r="G1272" s="256">
        <v>3115200.51</v>
      </c>
      <c r="H1272" s="258">
        <v>0</v>
      </c>
      <c r="I1272" s="279">
        <v>0</v>
      </c>
      <c r="J1272" s="279">
        <v>0</v>
      </c>
      <c r="K1272" s="279">
        <v>0</v>
      </c>
      <c r="L1272" s="279">
        <v>0</v>
      </c>
      <c r="M1272" s="279">
        <v>0</v>
      </c>
      <c r="N1272" s="258"/>
      <c r="O1272" s="258">
        <v>0</v>
      </c>
      <c r="P1272" s="258"/>
      <c r="Q1272" s="258">
        <v>0</v>
      </c>
      <c r="R1272" s="258"/>
      <c r="S1272" s="258">
        <v>0</v>
      </c>
      <c r="T1272" s="257">
        <v>0</v>
      </c>
      <c r="U1272" s="258">
        <v>0</v>
      </c>
      <c r="V1272" s="280" t="s">
        <v>235</v>
      </c>
      <c r="W1272" s="275">
        <v>410</v>
      </c>
      <c r="X1272" s="258">
        <v>2975016.48</v>
      </c>
      <c r="Y1272" s="275">
        <v>0</v>
      </c>
      <c r="Z1272" s="275">
        <v>0</v>
      </c>
      <c r="AA1272" s="275">
        <v>0</v>
      </c>
      <c r="AB1272" s="275">
        <v>0</v>
      </c>
      <c r="AC1272" s="275">
        <v>0</v>
      </c>
      <c r="AD1272" s="275">
        <v>0</v>
      </c>
      <c r="AE1272" s="275">
        <v>0</v>
      </c>
      <c r="AF1272" s="275">
        <v>0</v>
      </c>
      <c r="AG1272" s="275">
        <v>0</v>
      </c>
      <c r="AH1272" s="275">
        <v>0</v>
      </c>
      <c r="AI1272" s="275">
        <v>0</v>
      </c>
      <c r="AJ1272" s="275">
        <v>93456.02</v>
      </c>
      <c r="AK1272" s="275">
        <v>46728.01</v>
      </c>
      <c r="AL1272" s="275">
        <v>0</v>
      </c>
    </row>
    <row r="1273" spans="1:38" s="38" customFormat="1" ht="12" hidden="1" customHeight="1" x14ac:dyDescent="0.2">
      <c r="A1273" s="249">
        <v>698</v>
      </c>
      <c r="B1273" s="250" t="s">
        <v>1526</v>
      </c>
      <c r="C1273" s="254">
        <v>77.607830352190788</v>
      </c>
      <c r="D1273" s="284">
        <v>2002</v>
      </c>
      <c r="E1273" s="277">
        <v>2025</v>
      </c>
      <c r="F1273" s="254">
        <v>463665.18</v>
      </c>
      <c r="G1273" s="256">
        <v>7180157.25</v>
      </c>
      <c r="H1273" s="258">
        <v>0</v>
      </c>
      <c r="I1273" s="279">
        <v>0</v>
      </c>
      <c r="J1273" s="279">
        <v>0</v>
      </c>
      <c r="K1273" s="279">
        <v>0</v>
      </c>
      <c r="L1273" s="279">
        <v>0</v>
      </c>
      <c r="M1273" s="279">
        <v>0</v>
      </c>
      <c r="N1273" s="258"/>
      <c r="O1273" s="258">
        <v>0</v>
      </c>
      <c r="P1273" s="258"/>
      <c r="Q1273" s="258">
        <v>0</v>
      </c>
      <c r="R1273" s="258"/>
      <c r="S1273" s="258">
        <v>0</v>
      </c>
      <c r="T1273" s="257">
        <v>0</v>
      </c>
      <c r="U1273" s="258">
        <v>0</v>
      </c>
      <c r="V1273" s="280" t="s">
        <v>235</v>
      </c>
      <c r="W1273" s="275">
        <v>945</v>
      </c>
      <c r="X1273" s="258">
        <v>6857050.1699999999</v>
      </c>
      <c r="Y1273" s="275">
        <v>0</v>
      </c>
      <c r="Z1273" s="275">
        <v>0</v>
      </c>
      <c r="AA1273" s="275">
        <v>0</v>
      </c>
      <c r="AB1273" s="275">
        <v>0</v>
      </c>
      <c r="AC1273" s="275">
        <v>0</v>
      </c>
      <c r="AD1273" s="275">
        <v>0</v>
      </c>
      <c r="AE1273" s="275">
        <v>0</v>
      </c>
      <c r="AF1273" s="275">
        <v>0</v>
      </c>
      <c r="AG1273" s="275">
        <v>0</v>
      </c>
      <c r="AH1273" s="275">
        <v>0</v>
      </c>
      <c r="AI1273" s="275">
        <v>0</v>
      </c>
      <c r="AJ1273" s="275">
        <v>215404.72</v>
      </c>
      <c r="AK1273" s="275">
        <v>107702.36</v>
      </c>
      <c r="AL1273" s="275">
        <v>0</v>
      </c>
    </row>
    <row r="1274" spans="1:38" s="38" customFormat="1" ht="12" hidden="1" customHeight="1" x14ac:dyDescent="0.2">
      <c r="A1274" s="249">
        <v>699</v>
      </c>
      <c r="B1274" s="250" t="s">
        <v>1527</v>
      </c>
      <c r="C1274" s="254">
        <v>60.066203017832656</v>
      </c>
      <c r="D1274" s="284">
        <v>1982</v>
      </c>
      <c r="E1274" s="277">
        <v>2025</v>
      </c>
      <c r="F1274" s="254">
        <v>304083.99</v>
      </c>
      <c r="G1274" s="256">
        <v>3588203.64</v>
      </c>
      <c r="H1274" s="258">
        <v>0</v>
      </c>
      <c r="I1274" s="279">
        <v>0</v>
      </c>
      <c r="J1274" s="279">
        <v>0</v>
      </c>
      <c r="K1274" s="279">
        <v>0</v>
      </c>
      <c r="L1274" s="279">
        <v>0</v>
      </c>
      <c r="M1274" s="279">
        <v>0</v>
      </c>
      <c r="N1274" s="258"/>
      <c r="O1274" s="258">
        <v>0</v>
      </c>
      <c r="P1274" s="258"/>
      <c r="Q1274" s="258">
        <v>0</v>
      </c>
      <c r="R1274" s="258"/>
      <c r="S1274" s="258">
        <v>0</v>
      </c>
      <c r="T1274" s="257">
        <v>0</v>
      </c>
      <c r="U1274" s="258">
        <v>0</v>
      </c>
      <c r="V1274" s="280" t="s">
        <v>234</v>
      </c>
      <c r="W1274" s="275">
        <v>406</v>
      </c>
      <c r="X1274" s="258">
        <v>3426734.48</v>
      </c>
      <c r="Y1274" s="275">
        <v>0</v>
      </c>
      <c r="Z1274" s="275">
        <v>0</v>
      </c>
      <c r="AA1274" s="275">
        <v>0</v>
      </c>
      <c r="AB1274" s="275">
        <v>0</v>
      </c>
      <c r="AC1274" s="275">
        <v>0</v>
      </c>
      <c r="AD1274" s="275">
        <v>0</v>
      </c>
      <c r="AE1274" s="275">
        <v>0</v>
      </c>
      <c r="AF1274" s="275">
        <v>0</v>
      </c>
      <c r="AG1274" s="275">
        <v>0</v>
      </c>
      <c r="AH1274" s="275">
        <v>0</v>
      </c>
      <c r="AI1274" s="275">
        <v>0</v>
      </c>
      <c r="AJ1274" s="275">
        <v>107646.11</v>
      </c>
      <c r="AK1274" s="275">
        <v>53823.05</v>
      </c>
      <c r="AL1274" s="275">
        <v>0</v>
      </c>
    </row>
    <row r="1275" spans="1:38" s="38" customFormat="1" ht="12" hidden="1" customHeight="1" x14ac:dyDescent="0.2">
      <c r="A1275" s="249">
        <v>700</v>
      </c>
      <c r="B1275" s="250" t="s">
        <v>1528</v>
      </c>
      <c r="C1275" s="254">
        <v>51.345480201188835</v>
      </c>
      <c r="D1275" s="284">
        <v>1983</v>
      </c>
      <c r="E1275" s="277">
        <v>2025</v>
      </c>
      <c r="F1275" s="254">
        <v>277494.17</v>
      </c>
      <c r="G1275" s="256">
        <v>3084808.3</v>
      </c>
      <c r="H1275" s="258">
        <v>0</v>
      </c>
      <c r="I1275" s="279">
        <v>0</v>
      </c>
      <c r="J1275" s="279">
        <v>0</v>
      </c>
      <c r="K1275" s="279">
        <v>0</v>
      </c>
      <c r="L1275" s="279">
        <v>0</v>
      </c>
      <c r="M1275" s="279">
        <v>0</v>
      </c>
      <c r="N1275" s="258"/>
      <c r="O1275" s="258">
        <v>0</v>
      </c>
      <c r="P1275" s="258"/>
      <c r="Q1275" s="258">
        <v>0</v>
      </c>
      <c r="R1275" s="258"/>
      <c r="S1275" s="258">
        <v>0</v>
      </c>
      <c r="T1275" s="257">
        <v>0</v>
      </c>
      <c r="U1275" s="258">
        <v>0</v>
      </c>
      <c r="V1275" s="280" t="s">
        <v>235</v>
      </c>
      <c r="W1275" s="275">
        <v>406</v>
      </c>
      <c r="X1275" s="258">
        <v>2945991.93</v>
      </c>
      <c r="Y1275" s="275">
        <v>0</v>
      </c>
      <c r="Z1275" s="275">
        <v>0</v>
      </c>
      <c r="AA1275" s="275">
        <v>0</v>
      </c>
      <c r="AB1275" s="275">
        <v>0</v>
      </c>
      <c r="AC1275" s="275">
        <v>0</v>
      </c>
      <c r="AD1275" s="275">
        <v>0</v>
      </c>
      <c r="AE1275" s="275">
        <v>0</v>
      </c>
      <c r="AF1275" s="275">
        <v>0</v>
      </c>
      <c r="AG1275" s="275">
        <v>0</v>
      </c>
      <c r="AH1275" s="275">
        <v>0</v>
      </c>
      <c r="AI1275" s="275">
        <v>0</v>
      </c>
      <c r="AJ1275" s="275">
        <v>92544.25</v>
      </c>
      <c r="AK1275" s="275">
        <v>46272.12</v>
      </c>
      <c r="AL1275" s="275">
        <v>0</v>
      </c>
    </row>
    <row r="1276" spans="1:38" s="38" customFormat="1" ht="12" hidden="1" customHeight="1" x14ac:dyDescent="0.2">
      <c r="A1276" s="249">
        <v>701</v>
      </c>
      <c r="B1276" s="250" t="s">
        <v>1529</v>
      </c>
      <c r="C1276" s="254">
        <v>45.257164117335456</v>
      </c>
      <c r="D1276" s="284">
        <v>1988</v>
      </c>
      <c r="E1276" s="277">
        <v>2025</v>
      </c>
      <c r="F1276" s="254">
        <v>762611.47</v>
      </c>
      <c r="G1276" s="256">
        <v>6230401.0099999998</v>
      </c>
      <c r="H1276" s="258">
        <v>0</v>
      </c>
      <c r="I1276" s="279">
        <v>0</v>
      </c>
      <c r="J1276" s="279">
        <v>0</v>
      </c>
      <c r="K1276" s="279">
        <v>0</v>
      </c>
      <c r="L1276" s="279">
        <v>0</v>
      </c>
      <c r="M1276" s="279">
        <v>0</v>
      </c>
      <c r="N1276" s="258"/>
      <c r="O1276" s="258">
        <v>0</v>
      </c>
      <c r="P1276" s="258"/>
      <c r="Q1276" s="258">
        <v>0</v>
      </c>
      <c r="R1276" s="258"/>
      <c r="S1276" s="258">
        <v>0</v>
      </c>
      <c r="T1276" s="257">
        <v>0</v>
      </c>
      <c r="U1276" s="258">
        <v>0</v>
      </c>
      <c r="V1276" s="280" t="s">
        <v>235</v>
      </c>
      <c r="W1276" s="275">
        <v>820</v>
      </c>
      <c r="X1276" s="258">
        <v>5950032.96</v>
      </c>
      <c r="Y1276" s="275">
        <v>0</v>
      </c>
      <c r="Z1276" s="275">
        <v>0</v>
      </c>
      <c r="AA1276" s="275">
        <v>0</v>
      </c>
      <c r="AB1276" s="275">
        <v>0</v>
      </c>
      <c r="AC1276" s="275">
        <v>0</v>
      </c>
      <c r="AD1276" s="275">
        <v>0</v>
      </c>
      <c r="AE1276" s="275">
        <v>0</v>
      </c>
      <c r="AF1276" s="275">
        <v>0</v>
      </c>
      <c r="AG1276" s="275">
        <v>0</v>
      </c>
      <c r="AH1276" s="275">
        <v>0</v>
      </c>
      <c r="AI1276" s="275">
        <v>0</v>
      </c>
      <c r="AJ1276" s="275">
        <v>186912.03</v>
      </c>
      <c r="AK1276" s="275">
        <v>93456.02</v>
      </c>
      <c r="AL1276" s="275">
        <v>0</v>
      </c>
    </row>
    <row r="1277" spans="1:38" s="38" customFormat="1" ht="12" hidden="1" customHeight="1" x14ac:dyDescent="0.2">
      <c r="A1277" s="249">
        <v>702</v>
      </c>
      <c r="B1277" s="250" t="s">
        <v>1530</v>
      </c>
      <c r="C1277" s="254">
        <v>50.289633470507539</v>
      </c>
      <c r="D1277" s="284">
        <v>1989</v>
      </c>
      <c r="E1277" s="277">
        <v>2025</v>
      </c>
      <c r="F1277" s="254">
        <v>335222.59000000003</v>
      </c>
      <c r="G1277" s="256">
        <v>3084808.3</v>
      </c>
      <c r="H1277" s="258">
        <v>0</v>
      </c>
      <c r="I1277" s="279">
        <v>0</v>
      </c>
      <c r="J1277" s="279">
        <v>0</v>
      </c>
      <c r="K1277" s="279">
        <v>0</v>
      </c>
      <c r="L1277" s="279">
        <v>0</v>
      </c>
      <c r="M1277" s="279">
        <v>0</v>
      </c>
      <c r="N1277" s="258"/>
      <c r="O1277" s="258">
        <v>0</v>
      </c>
      <c r="P1277" s="258"/>
      <c r="Q1277" s="258">
        <v>0</v>
      </c>
      <c r="R1277" s="258"/>
      <c r="S1277" s="258">
        <v>0</v>
      </c>
      <c r="T1277" s="257">
        <v>0</v>
      </c>
      <c r="U1277" s="258">
        <v>0</v>
      </c>
      <c r="V1277" s="280" t="s">
        <v>235</v>
      </c>
      <c r="W1277" s="275">
        <v>406</v>
      </c>
      <c r="X1277" s="258">
        <v>2945991.93</v>
      </c>
      <c r="Y1277" s="275">
        <v>0</v>
      </c>
      <c r="Z1277" s="275">
        <v>0</v>
      </c>
      <c r="AA1277" s="275">
        <v>0</v>
      </c>
      <c r="AB1277" s="275">
        <v>0</v>
      </c>
      <c r="AC1277" s="275">
        <v>0</v>
      </c>
      <c r="AD1277" s="275">
        <v>0</v>
      </c>
      <c r="AE1277" s="275">
        <v>0</v>
      </c>
      <c r="AF1277" s="275">
        <v>0</v>
      </c>
      <c r="AG1277" s="275">
        <v>0</v>
      </c>
      <c r="AH1277" s="275">
        <v>0</v>
      </c>
      <c r="AI1277" s="275">
        <v>0</v>
      </c>
      <c r="AJ1277" s="275">
        <v>92544.25</v>
      </c>
      <c r="AK1277" s="275">
        <v>46272.12</v>
      </c>
      <c r="AL1277" s="275">
        <v>0</v>
      </c>
    </row>
    <row r="1278" spans="1:38" s="38" customFormat="1" ht="12" hidden="1" customHeight="1" x14ac:dyDescent="0.2">
      <c r="A1278" s="249">
        <v>703</v>
      </c>
      <c r="B1278" s="250" t="s">
        <v>1531</v>
      </c>
      <c r="C1278" s="254">
        <v>44.006907942656596</v>
      </c>
      <c r="D1278" s="284">
        <v>1988</v>
      </c>
      <c r="E1278" s="277">
        <v>2025</v>
      </c>
      <c r="F1278" s="254">
        <v>647730.66</v>
      </c>
      <c r="G1278" s="256">
        <v>5964469.25</v>
      </c>
      <c r="H1278" s="258">
        <v>0</v>
      </c>
      <c r="I1278" s="279">
        <v>0</v>
      </c>
      <c r="J1278" s="279">
        <v>0</v>
      </c>
      <c r="K1278" s="279">
        <v>0</v>
      </c>
      <c r="L1278" s="279">
        <v>0</v>
      </c>
      <c r="M1278" s="279">
        <v>0</v>
      </c>
      <c r="N1278" s="258"/>
      <c r="O1278" s="258">
        <v>0</v>
      </c>
      <c r="P1278" s="258"/>
      <c r="Q1278" s="258">
        <v>0</v>
      </c>
      <c r="R1278" s="258"/>
      <c r="S1278" s="258">
        <v>0</v>
      </c>
      <c r="T1278" s="257">
        <v>0</v>
      </c>
      <c r="U1278" s="258">
        <v>0</v>
      </c>
      <c r="V1278" s="280" t="s">
        <v>235</v>
      </c>
      <c r="W1278" s="275">
        <v>785</v>
      </c>
      <c r="X1278" s="258">
        <v>5696068.1299999999</v>
      </c>
      <c r="Y1278" s="275">
        <v>0</v>
      </c>
      <c r="Z1278" s="275">
        <v>0</v>
      </c>
      <c r="AA1278" s="275">
        <v>0</v>
      </c>
      <c r="AB1278" s="275">
        <v>0</v>
      </c>
      <c r="AC1278" s="275">
        <v>0</v>
      </c>
      <c r="AD1278" s="275">
        <v>0</v>
      </c>
      <c r="AE1278" s="275">
        <v>0</v>
      </c>
      <c r="AF1278" s="275">
        <v>0</v>
      </c>
      <c r="AG1278" s="275">
        <v>0</v>
      </c>
      <c r="AH1278" s="275">
        <v>0</v>
      </c>
      <c r="AI1278" s="275">
        <v>0</v>
      </c>
      <c r="AJ1278" s="275">
        <v>178934.08</v>
      </c>
      <c r="AK1278" s="275">
        <v>89467.04</v>
      </c>
      <c r="AL1278" s="275">
        <v>0</v>
      </c>
    </row>
    <row r="1279" spans="1:38" s="38" customFormat="1" ht="12" hidden="1" customHeight="1" x14ac:dyDescent="0.2">
      <c r="A1279" s="249">
        <v>704</v>
      </c>
      <c r="B1279" s="250" t="s">
        <v>1532</v>
      </c>
      <c r="C1279" s="254">
        <v>51.395614814814813</v>
      </c>
      <c r="D1279" s="284">
        <v>1982</v>
      </c>
      <c r="E1279" s="277">
        <v>2025</v>
      </c>
      <c r="F1279" s="254">
        <v>305145.27</v>
      </c>
      <c r="G1279" s="256">
        <v>3115200.51</v>
      </c>
      <c r="H1279" s="258">
        <v>0</v>
      </c>
      <c r="I1279" s="279">
        <v>0</v>
      </c>
      <c r="J1279" s="279">
        <v>0</v>
      </c>
      <c r="K1279" s="279">
        <v>0</v>
      </c>
      <c r="L1279" s="279">
        <v>0</v>
      </c>
      <c r="M1279" s="279">
        <v>0</v>
      </c>
      <c r="N1279" s="258"/>
      <c r="O1279" s="258">
        <v>0</v>
      </c>
      <c r="P1279" s="258"/>
      <c r="Q1279" s="258">
        <v>0</v>
      </c>
      <c r="R1279" s="258"/>
      <c r="S1279" s="258">
        <v>0</v>
      </c>
      <c r="T1279" s="257">
        <v>0</v>
      </c>
      <c r="U1279" s="258">
        <v>0</v>
      </c>
      <c r="V1279" s="280" t="s">
        <v>235</v>
      </c>
      <c r="W1279" s="275">
        <v>410</v>
      </c>
      <c r="X1279" s="258">
        <v>2975016.48</v>
      </c>
      <c r="Y1279" s="275">
        <v>0</v>
      </c>
      <c r="Z1279" s="275">
        <v>0</v>
      </c>
      <c r="AA1279" s="275">
        <v>0</v>
      </c>
      <c r="AB1279" s="275">
        <v>0</v>
      </c>
      <c r="AC1279" s="275">
        <v>0</v>
      </c>
      <c r="AD1279" s="275">
        <v>0</v>
      </c>
      <c r="AE1279" s="275">
        <v>0</v>
      </c>
      <c r="AF1279" s="275">
        <v>0</v>
      </c>
      <c r="AG1279" s="275">
        <v>0</v>
      </c>
      <c r="AH1279" s="275">
        <v>0</v>
      </c>
      <c r="AI1279" s="275">
        <v>0</v>
      </c>
      <c r="AJ1279" s="275">
        <v>93456.02</v>
      </c>
      <c r="AK1279" s="275">
        <v>46728.01</v>
      </c>
      <c r="AL1279" s="275">
        <v>0</v>
      </c>
    </row>
    <row r="1280" spans="1:38" s="38" customFormat="1" ht="12" hidden="1" customHeight="1" x14ac:dyDescent="0.2">
      <c r="A1280" s="249">
        <v>705</v>
      </c>
      <c r="B1280" s="250" t="s">
        <v>1533</v>
      </c>
      <c r="C1280" s="254">
        <v>47.099441609510741</v>
      </c>
      <c r="D1280" s="284">
        <v>1987</v>
      </c>
      <c r="E1280" s="277">
        <v>2025</v>
      </c>
      <c r="F1280" s="254">
        <v>296900.93</v>
      </c>
      <c r="G1280" s="256">
        <v>2872062.9</v>
      </c>
      <c r="H1280" s="258">
        <v>0</v>
      </c>
      <c r="I1280" s="279">
        <v>0</v>
      </c>
      <c r="J1280" s="279">
        <v>0</v>
      </c>
      <c r="K1280" s="279">
        <v>0</v>
      </c>
      <c r="L1280" s="279">
        <v>0</v>
      </c>
      <c r="M1280" s="279">
        <v>0</v>
      </c>
      <c r="N1280" s="258"/>
      <c r="O1280" s="258">
        <v>0</v>
      </c>
      <c r="P1280" s="258"/>
      <c r="Q1280" s="258">
        <v>0</v>
      </c>
      <c r="R1280" s="258"/>
      <c r="S1280" s="258">
        <v>0</v>
      </c>
      <c r="T1280" s="257">
        <v>0</v>
      </c>
      <c r="U1280" s="258">
        <v>0</v>
      </c>
      <c r="V1280" s="280" t="s">
        <v>235</v>
      </c>
      <c r="W1280" s="275">
        <v>378</v>
      </c>
      <c r="X1280" s="258">
        <v>2742820.07</v>
      </c>
      <c r="Y1280" s="275">
        <v>0</v>
      </c>
      <c r="Z1280" s="275">
        <v>0</v>
      </c>
      <c r="AA1280" s="275">
        <v>0</v>
      </c>
      <c r="AB1280" s="275">
        <v>0</v>
      </c>
      <c r="AC1280" s="275">
        <v>0</v>
      </c>
      <c r="AD1280" s="275">
        <v>0</v>
      </c>
      <c r="AE1280" s="275">
        <v>0</v>
      </c>
      <c r="AF1280" s="275">
        <v>0</v>
      </c>
      <c r="AG1280" s="275">
        <v>0</v>
      </c>
      <c r="AH1280" s="275">
        <v>0</v>
      </c>
      <c r="AI1280" s="275">
        <v>0</v>
      </c>
      <c r="AJ1280" s="275">
        <v>86161.89</v>
      </c>
      <c r="AK1280" s="275">
        <v>43080.94</v>
      </c>
      <c r="AL1280" s="275">
        <v>0</v>
      </c>
    </row>
    <row r="1281" spans="1:38" s="38" customFormat="1" ht="12" hidden="1" customHeight="1" x14ac:dyDescent="0.2">
      <c r="A1281" s="249">
        <v>706</v>
      </c>
      <c r="B1281" s="250" t="s">
        <v>1534</v>
      </c>
      <c r="C1281" s="254">
        <v>47.173548788294468</v>
      </c>
      <c r="D1281" s="284">
        <v>1987</v>
      </c>
      <c r="E1281" s="277">
        <v>2025</v>
      </c>
      <c r="F1281" s="254">
        <v>292849.12</v>
      </c>
      <c r="G1281" s="256">
        <v>2872062.9</v>
      </c>
      <c r="H1281" s="258">
        <v>0</v>
      </c>
      <c r="I1281" s="279">
        <v>0</v>
      </c>
      <c r="J1281" s="279">
        <v>0</v>
      </c>
      <c r="K1281" s="279">
        <v>0</v>
      </c>
      <c r="L1281" s="279">
        <v>0</v>
      </c>
      <c r="M1281" s="279">
        <v>0</v>
      </c>
      <c r="N1281" s="258"/>
      <c r="O1281" s="258">
        <v>0</v>
      </c>
      <c r="P1281" s="258"/>
      <c r="Q1281" s="258">
        <v>0</v>
      </c>
      <c r="R1281" s="258"/>
      <c r="S1281" s="258">
        <v>0</v>
      </c>
      <c r="T1281" s="257">
        <v>0</v>
      </c>
      <c r="U1281" s="258">
        <v>0</v>
      </c>
      <c r="V1281" s="280" t="s">
        <v>235</v>
      </c>
      <c r="W1281" s="275">
        <v>378</v>
      </c>
      <c r="X1281" s="258">
        <v>2742820.07</v>
      </c>
      <c r="Y1281" s="275">
        <v>0</v>
      </c>
      <c r="Z1281" s="275">
        <v>0</v>
      </c>
      <c r="AA1281" s="275">
        <v>0</v>
      </c>
      <c r="AB1281" s="275">
        <v>0</v>
      </c>
      <c r="AC1281" s="275">
        <v>0</v>
      </c>
      <c r="AD1281" s="275">
        <v>0</v>
      </c>
      <c r="AE1281" s="275">
        <v>0</v>
      </c>
      <c r="AF1281" s="275">
        <v>0</v>
      </c>
      <c r="AG1281" s="275">
        <v>0</v>
      </c>
      <c r="AH1281" s="275">
        <v>0</v>
      </c>
      <c r="AI1281" s="275">
        <v>0</v>
      </c>
      <c r="AJ1281" s="275">
        <v>86161.89</v>
      </c>
      <c r="AK1281" s="275">
        <v>43080.94</v>
      </c>
      <c r="AL1281" s="275">
        <v>0</v>
      </c>
    </row>
    <row r="1282" spans="1:38" s="38" customFormat="1" ht="12" hidden="1" customHeight="1" x14ac:dyDescent="0.2">
      <c r="A1282" s="249">
        <v>707</v>
      </c>
      <c r="B1282" s="250" t="s">
        <v>1535</v>
      </c>
      <c r="C1282" s="254">
        <v>60.355190343027601</v>
      </c>
      <c r="D1282" s="284">
        <v>1984</v>
      </c>
      <c r="E1282" s="277">
        <v>2025</v>
      </c>
      <c r="F1282" s="254">
        <v>295640.84000000003</v>
      </c>
      <c r="G1282" s="256">
        <v>3533093.25</v>
      </c>
      <c r="H1282" s="258">
        <v>0</v>
      </c>
      <c r="I1282" s="279">
        <v>0</v>
      </c>
      <c r="J1282" s="279">
        <v>0</v>
      </c>
      <c r="K1282" s="279">
        <v>0</v>
      </c>
      <c r="L1282" s="279">
        <v>0</v>
      </c>
      <c r="M1282" s="279">
        <v>0</v>
      </c>
      <c r="N1282" s="258"/>
      <c r="O1282" s="258">
        <v>0</v>
      </c>
      <c r="P1282" s="258"/>
      <c r="Q1282" s="258">
        <v>0</v>
      </c>
      <c r="R1282" s="258"/>
      <c r="S1282" s="258">
        <v>0</v>
      </c>
      <c r="T1282" s="257">
        <v>0</v>
      </c>
      <c r="U1282" s="258">
        <v>0</v>
      </c>
      <c r="V1282" s="280" t="s">
        <v>235</v>
      </c>
      <c r="W1282" s="275">
        <v>465</v>
      </c>
      <c r="X1282" s="258">
        <v>3374104.05</v>
      </c>
      <c r="Y1282" s="275">
        <v>0</v>
      </c>
      <c r="Z1282" s="275">
        <v>0</v>
      </c>
      <c r="AA1282" s="275">
        <v>0</v>
      </c>
      <c r="AB1282" s="275">
        <v>0</v>
      </c>
      <c r="AC1282" s="275">
        <v>0</v>
      </c>
      <c r="AD1282" s="275">
        <v>0</v>
      </c>
      <c r="AE1282" s="275">
        <v>0</v>
      </c>
      <c r="AF1282" s="275">
        <v>0</v>
      </c>
      <c r="AG1282" s="275">
        <v>0</v>
      </c>
      <c r="AH1282" s="275">
        <v>0</v>
      </c>
      <c r="AI1282" s="275">
        <v>0</v>
      </c>
      <c r="AJ1282" s="275">
        <v>105992.8</v>
      </c>
      <c r="AK1282" s="275">
        <v>52996.4</v>
      </c>
      <c r="AL1282" s="275">
        <v>0</v>
      </c>
    </row>
    <row r="1283" spans="1:38" s="38" customFormat="1" ht="12" hidden="1" customHeight="1" x14ac:dyDescent="0.2">
      <c r="A1283" s="249">
        <v>708</v>
      </c>
      <c r="B1283" s="250" t="s">
        <v>1536</v>
      </c>
      <c r="C1283" s="254">
        <v>70.822417039522747</v>
      </c>
      <c r="D1283" s="284">
        <v>1982</v>
      </c>
      <c r="E1283" s="277">
        <v>2025</v>
      </c>
      <c r="F1283" s="254">
        <v>310727.65000000002</v>
      </c>
      <c r="G1283" s="256">
        <v>4109642.1</v>
      </c>
      <c r="H1283" s="258">
        <v>0</v>
      </c>
      <c r="I1283" s="279">
        <v>0</v>
      </c>
      <c r="J1283" s="279">
        <v>0</v>
      </c>
      <c r="K1283" s="279">
        <v>0</v>
      </c>
      <c r="L1283" s="279">
        <v>0</v>
      </c>
      <c r="M1283" s="279">
        <v>0</v>
      </c>
      <c r="N1283" s="258"/>
      <c r="O1283" s="258">
        <v>0</v>
      </c>
      <c r="P1283" s="258"/>
      <c r="Q1283" s="258">
        <v>0</v>
      </c>
      <c r="R1283" s="258"/>
      <c r="S1283" s="258">
        <v>0</v>
      </c>
      <c r="T1283" s="257">
        <v>0</v>
      </c>
      <c r="U1283" s="258">
        <v>0</v>
      </c>
      <c r="V1283" s="280" t="s">
        <v>234</v>
      </c>
      <c r="W1283" s="275">
        <v>465</v>
      </c>
      <c r="X1283" s="258">
        <v>3924708.21</v>
      </c>
      <c r="Y1283" s="275">
        <v>0</v>
      </c>
      <c r="Z1283" s="275">
        <v>0</v>
      </c>
      <c r="AA1283" s="275">
        <v>0</v>
      </c>
      <c r="AB1283" s="275">
        <v>0</v>
      </c>
      <c r="AC1283" s="275">
        <v>0</v>
      </c>
      <c r="AD1283" s="275">
        <v>0</v>
      </c>
      <c r="AE1283" s="275">
        <v>0</v>
      </c>
      <c r="AF1283" s="275">
        <v>0</v>
      </c>
      <c r="AG1283" s="275">
        <v>0</v>
      </c>
      <c r="AH1283" s="275">
        <v>0</v>
      </c>
      <c r="AI1283" s="275">
        <v>0</v>
      </c>
      <c r="AJ1283" s="275">
        <v>123289.26</v>
      </c>
      <c r="AK1283" s="275">
        <v>61644.63</v>
      </c>
      <c r="AL1283" s="275">
        <v>0</v>
      </c>
    </row>
    <row r="1284" spans="1:38" s="38" customFormat="1" ht="12" hidden="1" customHeight="1" x14ac:dyDescent="0.2">
      <c r="A1284" s="249">
        <v>709</v>
      </c>
      <c r="B1284" s="250" t="s">
        <v>1537</v>
      </c>
      <c r="C1284" s="254">
        <v>59.976744947416556</v>
      </c>
      <c r="D1284" s="284">
        <v>1986</v>
      </c>
      <c r="E1284" s="277">
        <v>2025</v>
      </c>
      <c r="F1284" s="254">
        <v>300137.17</v>
      </c>
      <c r="G1284" s="256">
        <v>3579365.7</v>
      </c>
      <c r="H1284" s="258">
        <v>0</v>
      </c>
      <c r="I1284" s="279">
        <v>0</v>
      </c>
      <c r="J1284" s="279">
        <v>0</v>
      </c>
      <c r="K1284" s="279">
        <v>0</v>
      </c>
      <c r="L1284" s="279">
        <v>0</v>
      </c>
      <c r="M1284" s="279">
        <v>0</v>
      </c>
      <c r="N1284" s="258"/>
      <c r="O1284" s="258">
        <v>0</v>
      </c>
      <c r="P1284" s="258"/>
      <c r="Q1284" s="258">
        <v>0</v>
      </c>
      <c r="R1284" s="258"/>
      <c r="S1284" s="258">
        <v>0</v>
      </c>
      <c r="T1284" s="257">
        <v>0</v>
      </c>
      <c r="U1284" s="258">
        <v>0</v>
      </c>
      <c r="V1284" s="280" t="s">
        <v>234</v>
      </c>
      <c r="W1284" s="275">
        <v>405</v>
      </c>
      <c r="X1284" s="258">
        <v>3418294.24</v>
      </c>
      <c r="Y1284" s="275">
        <v>0</v>
      </c>
      <c r="Z1284" s="275">
        <v>0</v>
      </c>
      <c r="AA1284" s="275">
        <v>0</v>
      </c>
      <c r="AB1284" s="275">
        <v>0</v>
      </c>
      <c r="AC1284" s="275">
        <v>0</v>
      </c>
      <c r="AD1284" s="275">
        <v>0</v>
      </c>
      <c r="AE1284" s="275">
        <v>0</v>
      </c>
      <c r="AF1284" s="275">
        <v>0</v>
      </c>
      <c r="AG1284" s="275">
        <v>0</v>
      </c>
      <c r="AH1284" s="275">
        <v>0</v>
      </c>
      <c r="AI1284" s="275">
        <v>0</v>
      </c>
      <c r="AJ1284" s="275">
        <v>107380.97</v>
      </c>
      <c r="AK1284" s="275">
        <v>53690.49</v>
      </c>
      <c r="AL1284" s="275">
        <v>0</v>
      </c>
    </row>
    <row r="1285" spans="1:38" s="38" customFormat="1" ht="12" hidden="1" customHeight="1" x14ac:dyDescent="0.2">
      <c r="A1285" s="249">
        <v>710</v>
      </c>
      <c r="B1285" s="250" t="s">
        <v>1538</v>
      </c>
      <c r="C1285" s="254">
        <v>51.716104435299492</v>
      </c>
      <c r="D1285" s="284">
        <v>1986</v>
      </c>
      <c r="E1285" s="277">
        <v>2025</v>
      </c>
      <c r="F1285" s="254">
        <v>287622.5</v>
      </c>
      <c r="G1285" s="256">
        <v>3115200.51</v>
      </c>
      <c r="H1285" s="258">
        <v>0</v>
      </c>
      <c r="I1285" s="279">
        <v>0</v>
      </c>
      <c r="J1285" s="279">
        <v>0</v>
      </c>
      <c r="K1285" s="279">
        <v>0</v>
      </c>
      <c r="L1285" s="279">
        <v>0</v>
      </c>
      <c r="M1285" s="279">
        <v>0</v>
      </c>
      <c r="N1285" s="258"/>
      <c r="O1285" s="258">
        <v>0</v>
      </c>
      <c r="P1285" s="258"/>
      <c r="Q1285" s="258">
        <v>0</v>
      </c>
      <c r="R1285" s="258"/>
      <c r="S1285" s="258">
        <v>0</v>
      </c>
      <c r="T1285" s="257">
        <v>0</v>
      </c>
      <c r="U1285" s="258">
        <v>0</v>
      </c>
      <c r="V1285" s="280" t="s">
        <v>235</v>
      </c>
      <c r="W1285" s="275">
        <v>410</v>
      </c>
      <c r="X1285" s="258">
        <v>2975016.48</v>
      </c>
      <c r="Y1285" s="275">
        <v>0</v>
      </c>
      <c r="Z1285" s="275">
        <v>0</v>
      </c>
      <c r="AA1285" s="275">
        <v>0</v>
      </c>
      <c r="AB1285" s="275">
        <v>0</v>
      </c>
      <c r="AC1285" s="275">
        <v>0</v>
      </c>
      <c r="AD1285" s="275">
        <v>0</v>
      </c>
      <c r="AE1285" s="275">
        <v>0</v>
      </c>
      <c r="AF1285" s="275">
        <v>0</v>
      </c>
      <c r="AG1285" s="275">
        <v>0</v>
      </c>
      <c r="AH1285" s="275">
        <v>0</v>
      </c>
      <c r="AI1285" s="275">
        <v>0</v>
      </c>
      <c r="AJ1285" s="275">
        <v>93456.02</v>
      </c>
      <c r="AK1285" s="275">
        <v>46728.01</v>
      </c>
      <c r="AL1285" s="275">
        <v>0</v>
      </c>
    </row>
    <row r="1286" spans="1:38" s="38" customFormat="1" ht="12" hidden="1" customHeight="1" x14ac:dyDescent="0.2">
      <c r="A1286" s="249">
        <v>711</v>
      </c>
      <c r="B1286" s="250" t="s">
        <v>1539</v>
      </c>
      <c r="C1286" s="254">
        <v>51.020321536351169</v>
      </c>
      <c r="D1286" s="284">
        <v>1986</v>
      </c>
      <c r="E1286" s="277">
        <v>2025</v>
      </c>
      <c r="F1286" s="254">
        <v>295272.21999999997</v>
      </c>
      <c r="G1286" s="256">
        <v>3084808.3</v>
      </c>
      <c r="H1286" s="258">
        <v>0</v>
      </c>
      <c r="I1286" s="279">
        <v>0</v>
      </c>
      <c r="J1286" s="279">
        <v>0</v>
      </c>
      <c r="K1286" s="279">
        <v>0</v>
      </c>
      <c r="L1286" s="279">
        <v>0</v>
      </c>
      <c r="M1286" s="279">
        <v>0</v>
      </c>
      <c r="N1286" s="258"/>
      <c r="O1286" s="258">
        <v>0</v>
      </c>
      <c r="P1286" s="258"/>
      <c r="Q1286" s="258">
        <v>0</v>
      </c>
      <c r="R1286" s="258"/>
      <c r="S1286" s="258">
        <v>0</v>
      </c>
      <c r="T1286" s="257">
        <v>0</v>
      </c>
      <c r="U1286" s="258">
        <v>0</v>
      </c>
      <c r="V1286" s="280" t="s">
        <v>235</v>
      </c>
      <c r="W1286" s="275">
        <v>406</v>
      </c>
      <c r="X1286" s="258">
        <v>2945991.93</v>
      </c>
      <c r="Y1286" s="275">
        <v>0</v>
      </c>
      <c r="Z1286" s="275">
        <v>0</v>
      </c>
      <c r="AA1286" s="275">
        <v>0</v>
      </c>
      <c r="AB1286" s="275">
        <v>0</v>
      </c>
      <c r="AC1286" s="275">
        <v>0</v>
      </c>
      <c r="AD1286" s="275">
        <v>0</v>
      </c>
      <c r="AE1286" s="275">
        <v>0</v>
      </c>
      <c r="AF1286" s="275">
        <v>0</v>
      </c>
      <c r="AG1286" s="275">
        <v>0</v>
      </c>
      <c r="AH1286" s="275">
        <v>0</v>
      </c>
      <c r="AI1286" s="275">
        <v>0</v>
      </c>
      <c r="AJ1286" s="275">
        <v>92544.25</v>
      </c>
      <c r="AK1286" s="275">
        <v>46272.12</v>
      </c>
      <c r="AL1286" s="275">
        <v>0</v>
      </c>
    </row>
    <row r="1287" spans="1:38" s="38" customFormat="1" ht="12" hidden="1" customHeight="1" x14ac:dyDescent="0.2">
      <c r="A1287" s="249">
        <v>712</v>
      </c>
      <c r="B1287" s="250" t="s">
        <v>1540</v>
      </c>
      <c r="C1287" s="254">
        <v>80.250239026837221</v>
      </c>
      <c r="D1287" s="284">
        <v>1999</v>
      </c>
      <c r="E1287" s="277">
        <v>2025</v>
      </c>
      <c r="F1287" s="254">
        <v>219545.48</v>
      </c>
      <c r="G1287" s="256">
        <v>3419122.51</v>
      </c>
      <c r="H1287" s="258">
        <v>0</v>
      </c>
      <c r="I1287" s="279">
        <v>0</v>
      </c>
      <c r="J1287" s="279">
        <v>0</v>
      </c>
      <c r="K1287" s="279">
        <v>0</v>
      </c>
      <c r="L1287" s="279">
        <v>0</v>
      </c>
      <c r="M1287" s="279">
        <v>0</v>
      </c>
      <c r="N1287" s="258"/>
      <c r="O1287" s="258">
        <v>0</v>
      </c>
      <c r="P1287" s="258"/>
      <c r="Q1287" s="258">
        <v>0</v>
      </c>
      <c r="R1287" s="258"/>
      <c r="S1287" s="258">
        <v>0</v>
      </c>
      <c r="T1287" s="257">
        <v>0</v>
      </c>
      <c r="U1287" s="258">
        <v>0</v>
      </c>
      <c r="V1287" s="280" t="s">
        <v>235</v>
      </c>
      <c r="W1287" s="275">
        <v>450</v>
      </c>
      <c r="X1287" s="258">
        <v>3265261.99</v>
      </c>
      <c r="Y1287" s="275">
        <v>0</v>
      </c>
      <c r="Z1287" s="275">
        <v>0</v>
      </c>
      <c r="AA1287" s="275">
        <v>0</v>
      </c>
      <c r="AB1287" s="275">
        <v>0</v>
      </c>
      <c r="AC1287" s="275">
        <v>0</v>
      </c>
      <c r="AD1287" s="275">
        <v>0</v>
      </c>
      <c r="AE1287" s="275">
        <v>0</v>
      </c>
      <c r="AF1287" s="275">
        <v>0</v>
      </c>
      <c r="AG1287" s="275">
        <v>0</v>
      </c>
      <c r="AH1287" s="275">
        <v>0</v>
      </c>
      <c r="AI1287" s="275">
        <v>0</v>
      </c>
      <c r="AJ1287" s="275">
        <v>102573.68</v>
      </c>
      <c r="AK1287" s="275">
        <v>51286.84</v>
      </c>
      <c r="AL1287" s="275">
        <v>0</v>
      </c>
    </row>
    <row r="1288" spans="1:38" s="38" customFormat="1" ht="12" hidden="1" customHeight="1" x14ac:dyDescent="0.2">
      <c r="A1288" s="249">
        <v>713</v>
      </c>
      <c r="B1288" s="250" t="s">
        <v>1544</v>
      </c>
      <c r="C1288" s="254">
        <v>55.177321253152797</v>
      </c>
      <c r="D1288" s="284">
        <v>1980</v>
      </c>
      <c r="E1288" s="277">
        <v>2025</v>
      </c>
      <c r="F1288" s="254">
        <v>404601.8</v>
      </c>
      <c r="G1288" s="256">
        <v>4561109.41</v>
      </c>
      <c r="H1288" s="258">
        <v>0</v>
      </c>
      <c r="I1288" s="279">
        <v>0</v>
      </c>
      <c r="J1288" s="279">
        <v>0</v>
      </c>
      <c r="K1288" s="279">
        <v>0</v>
      </c>
      <c r="L1288" s="279">
        <v>0</v>
      </c>
      <c r="M1288" s="279">
        <v>0</v>
      </c>
      <c r="N1288" s="258"/>
      <c r="O1288" s="258">
        <v>0</v>
      </c>
      <c r="P1288" s="258"/>
      <c r="Q1288" s="258">
        <v>0</v>
      </c>
      <c r="R1288" s="258"/>
      <c r="S1288" s="258">
        <v>0</v>
      </c>
      <c r="T1288" s="257">
        <v>0</v>
      </c>
      <c r="U1288" s="258">
        <v>0</v>
      </c>
      <c r="V1288" s="280" t="s">
        <v>235</v>
      </c>
      <c r="W1288" s="275">
        <v>600.29999999999995</v>
      </c>
      <c r="X1288" s="258">
        <v>4355859.49</v>
      </c>
      <c r="Y1288" s="275">
        <v>0</v>
      </c>
      <c r="Z1288" s="275">
        <v>0</v>
      </c>
      <c r="AA1288" s="275">
        <v>0</v>
      </c>
      <c r="AB1288" s="275">
        <v>0</v>
      </c>
      <c r="AC1288" s="275">
        <v>0</v>
      </c>
      <c r="AD1288" s="275">
        <v>0</v>
      </c>
      <c r="AE1288" s="275">
        <v>0</v>
      </c>
      <c r="AF1288" s="275">
        <v>0</v>
      </c>
      <c r="AG1288" s="275">
        <v>0</v>
      </c>
      <c r="AH1288" s="275">
        <v>0</v>
      </c>
      <c r="AI1288" s="275">
        <v>0</v>
      </c>
      <c r="AJ1288" s="275">
        <v>136833.28</v>
      </c>
      <c r="AK1288" s="275">
        <v>68416.639999999999</v>
      </c>
      <c r="AL1288" s="275">
        <v>0</v>
      </c>
    </row>
    <row r="1289" spans="1:38" s="38" customFormat="1" ht="12" hidden="1" customHeight="1" x14ac:dyDescent="0.2">
      <c r="A1289" s="249">
        <v>714</v>
      </c>
      <c r="B1289" s="250" t="s">
        <v>1545</v>
      </c>
      <c r="C1289" s="254">
        <v>55.942860613301463</v>
      </c>
      <c r="D1289" s="284">
        <v>1981</v>
      </c>
      <c r="E1289" s="277">
        <v>2025</v>
      </c>
      <c r="F1289" s="254">
        <v>406958.32</v>
      </c>
      <c r="G1289" s="256">
        <v>4621134.01</v>
      </c>
      <c r="H1289" s="258">
        <v>0</v>
      </c>
      <c r="I1289" s="279">
        <v>0</v>
      </c>
      <c r="J1289" s="279">
        <v>0</v>
      </c>
      <c r="K1289" s="279">
        <v>0</v>
      </c>
      <c r="L1289" s="279">
        <v>0</v>
      </c>
      <c r="M1289" s="279">
        <v>0</v>
      </c>
      <c r="N1289" s="258"/>
      <c r="O1289" s="258">
        <v>0</v>
      </c>
      <c r="P1289" s="258"/>
      <c r="Q1289" s="258">
        <v>0</v>
      </c>
      <c r="R1289" s="258"/>
      <c r="S1289" s="258">
        <v>0</v>
      </c>
      <c r="T1289" s="257">
        <v>0</v>
      </c>
      <c r="U1289" s="258">
        <v>0</v>
      </c>
      <c r="V1289" s="280" t="s">
        <v>235</v>
      </c>
      <c r="W1289" s="275">
        <v>608.20000000000005</v>
      </c>
      <c r="X1289" s="258">
        <v>4413182.9800000004</v>
      </c>
      <c r="Y1289" s="275">
        <v>0</v>
      </c>
      <c r="Z1289" s="275">
        <v>0</v>
      </c>
      <c r="AA1289" s="275">
        <v>0</v>
      </c>
      <c r="AB1289" s="275">
        <v>0</v>
      </c>
      <c r="AC1289" s="275">
        <v>0</v>
      </c>
      <c r="AD1289" s="275">
        <v>0</v>
      </c>
      <c r="AE1289" s="275">
        <v>0</v>
      </c>
      <c r="AF1289" s="275">
        <v>0</v>
      </c>
      <c r="AG1289" s="275">
        <v>0</v>
      </c>
      <c r="AH1289" s="275">
        <v>0</v>
      </c>
      <c r="AI1289" s="275">
        <v>0</v>
      </c>
      <c r="AJ1289" s="275">
        <v>138634.01999999999</v>
      </c>
      <c r="AK1289" s="275">
        <v>69317.009999999995</v>
      </c>
      <c r="AL1289" s="275">
        <v>0</v>
      </c>
    </row>
    <row r="1290" spans="1:38" s="38" customFormat="1" ht="12" hidden="1" customHeight="1" x14ac:dyDescent="0.2">
      <c r="A1290" s="249">
        <v>715</v>
      </c>
      <c r="B1290" s="250" t="s">
        <v>1546</v>
      </c>
      <c r="C1290" s="254">
        <v>46.417321252059317</v>
      </c>
      <c r="D1290" s="284">
        <v>1980</v>
      </c>
      <c r="E1290" s="277">
        <v>2025</v>
      </c>
      <c r="F1290" s="254">
        <v>452760.22</v>
      </c>
      <c r="G1290" s="256">
        <v>4256427.6100000003</v>
      </c>
      <c r="H1290" s="258">
        <v>0</v>
      </c>
      <c r="I1290" s="279">
        <v>0</v>
      </c>
      <c r="J1290" s="279">
        <v>0</v>
      </c>
      <c r="K1290" s="279">
        <v>0</v>
      </c>
      <c r="L1290" s="279">
        <v>0</v>
      </c>
      <c r="M1290" s="279">
        <v>0</v>
      </c>
      <c r="N1290" s="258"/>
      <c r="O1290" s="258">
        <v>0</v>
      </c>
      <c r="P1290" s="258"/>
      <c r="Q1290" s="258">
        <v>0</v>
      </c>
      <c r="R1290" s="258"/>
      <c r="S1290" s="258">
        <v>0</v>
      </c>
      <c r="T1290" s="257">
        <v>0</v>
      </c>
      <c r="U1290" s="258">
        <v>0</v>
      </c>
      <c r="V1290" s="280" t="s">
        <v>235</v>
      </c>
      <c r="W1290" s="275">
        <v>560.20000000000005</v>
      </c>
      <c r="X1290" s="258">
        <v>4064888.37</v>
      </c>
      <c r="Y1290" s="275">
        <v>0</v>
      </c>
      <c r="Z1290" s="275">
        <v>0</v>
      </c>
      <c r="AA1290" s="275">
        <v>0</v>
      </c>
      <c r="AB1290" s="275">
        <v>0</v>
      </c>
      <c r="AC1290" s="275">
        <v>0</v>
      </c>
      <c r="AD1290" s="275">
        <v>0</v>
      </c>
      <c r="AE1290" s="275">
        <v>0</v>
      </c>
      <c r="AF1290" s="275">
        <v>0</v>
      </c>
      <c r="AG1290" s="275">
        <v>0</v>
      </c>
      <c r="AH1290" s="275">
        <v>0</v>
      </c>
      <c r="AI1290" s="275">
        <v>0</v>
      </c>
      <c r="AJ1290" s="275">
        <v>127692.83</v>
      </c>
      <c r="AK1290" s="275">
        <v>63846.41</v>
      </c>
      <c r="AL1290" s="275">
        <v>0</v>
      </c>
    </row>
    <row r="1291" spans="1:38" s="38" customFormat="1" ht="12" hidden="1" customHeight="1" x14ac:dyDescent="0.2">
      <c r="A1291" s="249">
        <v>716</v>
      </c>
      <c r="B1291" s="250" t="s">
        <v>1547</v>
      </c>
      <c r="C1291" s="254">
        <v>46.924548011200372</v>
      </c>
      <c r="D1291" s="284">
        <v>1980</v>
      </c>
      <c r="E1291" s="277">
        <v>2025</v>
      </c>
      <c r="F1291" s="254">
        <v>418797.3</v>
      </c>
      <c r="G1291" s="256">
        <v>4256427.6100000003</v>
      </c>
      <c r="H1291" s="258">
        <v>0</v>
      </c>
      <c r="I1291" s="279">
        <v>0</v>
      </c>
      <c r="J1291" s="279">
        <v>0</v>
      </c>
      <c r="K1291" s="279">
        <v>0</v>
      </c>
      <c r="L1291" s="279">
        <v>0</v>
      </c>
      <c r="M1291" s="279">
        <v>0</v>
      </c>
      <c r="N1291" s="258"/>
      <c r="O1291" s="258">
        <v>0</v>
      </c>
      <c r="P1291" s="258"/>
      <c r="Q1291" s="258">
        <v>0</v>
      </c>
      <c r="R1291" s="258"/>
      <c r="S1291" s="258">
        <v>0</v>
      </c>
      <c r="T1291" s="257">
        <v>0</v>
      </c>
      <c r="U1291" s="258">
        <v>0</v>
      </c>
      <c r="V1291" s="280" t="s">
        <v>235</v>
      </c>
      <c r="W1291" s="275">
        <v>560.20000000000005</v>
      </c>
      <c r="X1291" s="258">
        <v>4064888.37</v>
      </c>
      <c r="Y1291" s="275">
        <v>0</v>
      </c>
      <c r="Z1291" s="275">
        <v>0</v>
      </c>
      <c r="AA1291" s="275">
        <v>0</v>
      </c>
      <c r="AB1291" s="275">
        <v>0</v>
      </c>
      <c r="AC1291" s="275">
        <v>0</v>
      </c>
      <c r="AD1291" s="275">
        <v>0</v>
      </c>
      <c r="AE1291" s="275">
        <v>0</v>
      </c>
      <c r="AF1291" s="275">
        <v>0</v>
      </c>
      <c r="AG1291" s="275">
        <v>0</v>
      </c>
      <c r="AH1291" s="275">
        <v>0</v>
      </c>
      <c r="AI1291" s="275">
        <v>0</v>
      </c>
      <c r="AJ1291" s="275">
        <v>127692.83</v>
      </c>
      <c r="AK1291" s="275">
        <v>63846.41</v>
      </c>
      <c r="AL1291" s="275">
        <v>0</v>
      </c>
    </row>
    <row r="1292" spans="1:38" s="38" customFormat="1" ht="12" hidden="1" customHeight="1" x14ac:dyDescent="0.2">
      <c r="A1292" s="249">
        <v>717</v>
      </c>
      <c r="B1292" s="250" t="s">
        <v>1554</v>
      </c>
      <c r="C1292" s="254">
        <v>19.533078669239963</v>
      </c>
      <c r="D1292" s="284">
        <v>1997</v>
      </c>
      <c r="E1292" s="277">
        <v>2025</v>
      </c>
      <c r="F1292" s="254">
        <v>1753730.62</v>
      </c>
      <c r="G1292" s="256">
        <v>8129913.4900000002</v>
      </c>
      <c r="H1292" s="258">
        <v>0</v>
      </c>
      <c r="I1292" s="279">
        <v>0</v>
      </c>
      <c r="J1292" s="279">
        <v>0</v>
      </c>
      <c r="K1292" s="279">
        <v>0</v>
      </c>
      <c r="L1292" s="279">
        <v>0</v>
      </c>
      <c r="M1292" s="279">
        <v>0</v>
      </c>
      <c r="N1292" s="258"/>
      <c r="O1292" s="258">
        <v>0</v>
      </c>
      <c r="P1292" s="258"/>
      <c r="Q1292" s="258">
        <v>0</v>
      </c>
      <c r="R1292" s="258"/>
      <c r="S1292" s="258">
        <v>0</v>
      </c>
      <c r="T1292" s="257">
        <v>0</v>
      </c>
      <c r="U1292" s="258">
        <v>0</v>
      </c>
      <c r="V1292" s="280" t="s">
        <v>235</v>
      </c>
      <c r="W1292" s="275">
        <v>1070</v>
      </c>
      <c r="X1292" s="258">
        <v>7764067.3899999997</v>
      </c>
      <c r="Y1292" s="275">
        <v>0</v>
      </c>
      <c r="Z1292" s="275">
        <v>0</v>
      </c>
      <c r="AA1292" s="275">
        <v>0</v>
      </c>
      <c r="AB1292" s="275">
        <v>0</v>
      </c>
      <c r="AC1292" s="275">
        <v>0</v>
      </c>
      <c r="AD1292" s="275">
        <v>0</v>
      </c>
      <c r="AE1292" s="275">
        <v>0</v>
      </c>
      <c r="AF1292" s="275">
        <v>0</v>
      </c>
      <c r="AG1292" s="275">
        <v>0</v>
      </c>
      <c r="AH1292" s="275">
        <v>0</v>
      </c>
      <c r="AI1292" s="275">
        <v>0</v>
      </c>
      <c r="AJ1292" s="275">
        <v>243897.4</v>
      </c>
      <c r="AK1292" s="275">
        <v>121948.7</v>
      </c>
      <c r="AL1292" s="275">
        <v>0</v>
      </c>
    </row>
    <row r="1293" spans="1:38" s="38" customFormat="1" ht="12" hidden="1" customHeight="1" x14ac:dyDescent="0.2">
      <c r="A1293" s="249">
        <v>718</v>
      </c>
      <c r="B1293" s="250" t="s">
        <v>1555</v>
      </c>
      <c r="C1293" s="254">
        <v>58.264212560386476</v>
      </c>
      <c r="D1293" s="284">
        <v>1981</v>
      </c>
      <c r="E1293" s="277">
        <v>2025</v>
      </c>
      <c r="F1293" s="254">
        <v>681844.26</v>
      </c>
      <c r="G1293" s="256">
        <v>7556438.7000000002</v>
      </c>
      <c r="H1293" s="258">
        <v>0</v>
      </c>
      <c r="I1293" s="279">
        <v>0</v>
      </c>
      <c r="J1293" s="279">
        <v>0</v>
      </c>
      <c r="K1293" s="279">
        <v>0</v>
      </c>
      <c r="L1293" s="279">
        <v>0</v>
      </c>
      <c r="M1293" s="279">
        <v>0</v>
      </c>
      <c r="N1293" s="258"/>
      <c r="O1293" s="258">
        <v>0</v>
      </c>
      <c r="P1293" s="258"/>
      <c r="Q1293" s="258">
        <v>0</v>
      </c>
      <c r="R1293" s="258"/>
      <c r="S1293" s="258">
        <v>0</v>
      </c>
      <c r="T1293" s="257">
        <v>0</v>
      </c>
      <c r="U1293" s="258">
        <v>0</v>
      </c>
      <c r="V1293" s="280" t="s">
        <v>234</v>
      </c>
      <c r="W1293" s="275">
        <v>855</v>
      </c>
      <c r="X1293" s="258">
        <v>7216398.96</v>
      </c>
      <c r="Y1293" s="275">
        <v>0</v>
      </c>
      <c r="Z1293" s="275">
        <v>0</v>
      </c>
      <c r="AA1293" s="275">
        <v>0</v>
      </c>
      <c r="AB1293" s="275">
        <v>0</v>
      </c>
      <c r="AC1293" s="275">
        <v>0</v>
      </c>
      <c r="AD1293" s="275">
        <v>0</v>
      </c>
      <c r="AE1293" s="275">
        <v>0</v>
      </c>
      <c r="AF1293" s="275">
        <v>0</v>
      </c>
      <c r="AG1293" s="275">
        <v>0</v>
      </c>
      <c r="AH1293" s="275">
        <v>0</v>
      </c>
      <c r="AI1293" s="275">
        <v>0</v>
      </c>
      <c r="AJ1293" s="275">
        <v>226693.16</v>
      </c>
      <c r="AK1293" s="275">
        <v>113346.58</v>
      </c>
      <c r="AL1293" s="275">
        <v>0</v>
      </c>
    </row>
    <row r="1294" spans="1:38" s="38" customFormat="1" ht="12" hidden="1" customHeight="1" x14ac:dyDescent="0.2">
      <c r="A1294" s="249">
        <v>719</v>
      </c>
      <c r="B1294" s="250" t="s">
        <v>1556</v>
      </c>
      <c r="C1294" s="254">
        <v>50.276843139264727</v>
      </c>
      <c r="D1294" s="284">
        <v>1987</v>
      </c>
      <c r="E1294" s="277">
        <v>2025</v>
      </c>
      <c r="F1294" s="254">
        <v>610322.17000000004</v>
      </c>
      <c r="G1294" s="256">
        <v>6496332.75</v>
      </c>
      <c r="H1294" s="258">
        <v>0</v>
      </c>
      <c r="I1294" s="279">
        <v>0</v>
      </c>
      <c r="J1294" s="279">
        <v>0</v>
      </c>
      <c r="K1294" s="279">
        <v>0</v>
      </c>
      <c r="L1294" s="279">
        <v>0</v>
      </c>
      <c r="M1294" s="279">
        <v>0</v>
      </c>
      <c r="N1294" s="258"/>
      <c r="O1294" s="258">
        <v>0</v>
      </c>
      <c r="P1294" s="258"/>
      <c r="Q1294" s="258">
        <v>0</v>
      </c>
      <c r="R1294" s="258"/>
      <c r="S1294" s="258">
        <v>0</v>
      </c>
      <c r="T1294" s="257">
        <v>0</v>
      </c>
      <c r="U1294" s="258">
        <v>0</v>
      </c>
      <c r="V1294" s="280" t="s">
        <v>235</v>
      </c>
      <c r="W1294" s="275">
        <v>855</v>
      </c>
      <c r="X1294" s="258">
        <v>6203997.7800000003</v>
      </c>
      <c r="Y1294" s="275">
        <v>0</v>
      </c>
      <c r="Z1294" s="275">
        <v>0</v>
      </c>
      <c r="AA1294" s="275">
        <v>0</v>
      </c>
      <c r="AB1294" s="275">
        <v>0</v>
      </c>
      <c r="AC1294" s="275">
        <v>0</v>
      </c>
      <c r="AD1294" s="275">
        <v>0</v>
      </c>
      <c r="AE1294" s="275">
        <v>0</v>
      </c>
      <c r="AF1294" s="275">
        <v>0</v>
      </c>
      <c r="AG1294" s="275">
        <v>0</v>
      </c>
      <c r="AH1294" s="275">
        <v>0</v>
      </c>
      <c r="AI1294" s="275">
        <v>0</v>
      </c>
      <c r="AJ1294" s="275">
        <v>194889.98</v>
      </c>
      <c r="AK1294" s="275">
        <v>97444.99</v>
      </c>
      <c r="AL1294" s="275">
        <v>0</v>
      </c>
    </row>
    <row r="1295" spans="1:38" s="38" customFormat="1" ht="12" hidden="1" customHeight="1" x14ac:dyDescent="0.2">
      <c r="A1295" s="249">
        <v>720</v>
      </c>
      <c r="B1295" s="250" t="s">
        <v>1557</v>
      </c>
      <c r="C1295" s="254">
        <v>49.779944602357595</v>
      </c>
      <c r="D1295" s="284">
        <v>1988</v>
      </c>
      <c r="E1295" s="277">
        <v>2025</v>
      </c>
      <c r="F1295" s="254">
        <v>664462.9</v>
      </c>
      <c r="G1295" s="256">
        <v>6496332.75</v>
      </c>
      <c r="H1295" s="258">
        <v>0</v>
      </c>
      <c r="I1295" s="279">
        <v>0</v>
      </c>
      <c r="J1295" s="279">
        <v>0</v>
      </c>
      <c r="K1295" s="279">
        <v>0</v>
      </c>
      <c r="L1295" s="279">
        <v>0</v>
      </c>
      <c r="M1295" s="279">
        <v>0</v>
      </c>
      <c r="N1295" s="258"/>
      <c r="O1295" s="258">
        <v>0</v>
      </c>
      <c r="P1295" s="258"/>
      <c r="Q1295" s="258">
        <v>0</v>
      </c>
      <c r="R1295" s="258"/>
      <c r="S1295" s="258">
        <v>0</v>
      </c>
      <c r="T1295" s="257">
        <v>0</v>
      </c>
      <c r="U1295" s="258">
        <v>0</v>
      </c>
      <c r="V1295" s="280" t="s">
        <v>235</v>
      </c>
      <c r="W1295" s="275">
        <v>855</v>
      </c>
      <c r="X1295" s="258">
        <v>6203997.7800000003</v>
      </c>
      <c r="Y1295" s="275">
        <v>0</v>
      </c>
      <c r="Z1295" s="275">
        <v>0</v>
      </c>
      <c r="AA1295" s="275">
        <v>0</v>
      </c>
      <c r="AB1295" s="275">
        <v>0</v>
      </c>
      <c r="AC1295" s="275">
        <v>0</v>
      </c>
      <c r="AD1295" s="275">
        <v>0</v>
      </c>
      <c r="AE1295" s="275">
        <v>0</v>
      </c>
      <c r="AF1295" s="275">
        <v>0</v>
      </c>
      <c r="AG1295" s="275">
        <v>0</v>
      </c>
      <c r="AH1295" s="275">
        <v>0</v>
      </c>
      <c r="AI1295" s="275">
        <v>0</v>
      </c>
      <c r="AJ1295" s="275">
        <v>194889.98</v>
      </c>
      <c r="AK1295" s="275">
        <v>97444.99</v>
      </c>
      <c r="AL1295" s="275">
        <v>0</v>
      </c>
    </row>
    <row r="1296" spans="1:38" s="38" customFormat="1" ht="12" hidden="1" customHeight="1" x14ac:dyDescent="0.2">
      <c r="A1296" s="249">
        <v>721</v>
      </c>
      <c r="B1296" s="250" t="s">
        <v>1558</v>
      </c>
      <c r="C1296" s="254">
        <v>80.622382007943131</v>
      </c>
      <c r="D1296" s="284">
        <v>1991</v>
      </c>
      <c r="E1296" s="277">
        <v>2025</v>
      </c>
      <c r="F1296" s="254">
        <v>40621.9</v>
      </c>
      <c r="G1296" s="256">
        <v>2659317.4900000002</v>
      </c>
      <c r="H1296" s="258">
        <v>0</v>
      </c>
      <c r="I1296" s="279">
        <v>0</v>
      </c>
      <c r="J1296" s="279">
        <v>0</v>
      </c>
      <c r="K1296" s="279">
        <v>0</v>
      </c>
      <c r="L1296" s="279">
        <v>0</v>
      </c>
      <c r="M1296" s="279">
        <v>0</v>
      </c>
      <c r="N1296" s="258"/>
      <c r="O1296" s="258">
        <v>0</v>
      </c>
      <c r="P1296" s="258"/>
      <c r="Q1296" s="258">
        <v>0</v>
      </c>
      <c r="R1296" s="258"/>
      <c r="S1296" s="258">
        <v>0</v>
      </c>
      <c r="T1296" s="257">
        <v>0</v>
      </c>
      <c r="U1296" s="258">
        <v>0</v>
      </c>
      <c r="V1296" s="280" t="s">
        <v>235</v>
      </c>
      <c r="W1296" s="275">
        <v>350</v>
      </c>
      <c r="X1296" s="258">
        <v>2539648.21</v>
      </c>
      <c r="Y1296" s="275">
        <v>0</v>
      </c>
      <c r="Z1296" s="275">
        <v>0</v>
      </c>
      <c r="AA1296" s="275">
        <v>0</v>
      </c>
      <c r="AB1296" s="275">
        <v>0</v>
      </c>
      <c r="AC1296" s="275">
        <v>0</v>
      </c>
      <c r="AD1296" s="275">
        <v>0</v>
      </c>
      <c r="AE1296" s="275">
        <v>0</v>
      </c>
      <c r="AF1296" s="275">
        <v>0</v>
      </c>
      <c r="AG1296" s="275">
        <v>0</v>
      </c>
      <c r="AH1296" s="275">
        <v>0</v>
      </c>
      <c r="AI1296" s="275">
        <v>0</v>
      </c>
      <c r="AJ1296" s="275">
        <v>79779.520000000004</v>
      </c>
      <c r="AK1296" s="275">
        <v>39889.760000000002</v>
      </c>
      <c r="AL1296" s="275">
        <v>0</v>
      </c>
    </row>
    <row r="1297" spans="1:38" s="38" customFormat="1" ht="12" hidden="1" customHeight="1" x14ac:dyDescent="0.2">
      <c r="A1297" s="249">
        <v>722</v>
      </c>
      <c r="B1297" s="250" t="s">
        <v>1559</v>
      </c>
      <c r="C1297" s="254">
        <v>85.493460329844169</v>
      </c>
      <c r="D1297" s="284">
        <v>1988</v>
      </c>
      <c r="E1297" s="277">
        <v>2025</v>
      </c>
      <c r="F1297" s="254">
        <v>188414.47</v>
      </c>
      <c r="G1297" s="256">
        <v>4133339.21</v>
      </c>
      <c r="H1297" s="258">
        <v>0</v>
      </c>
      <c r="I1297" s="279">
        <v>0</v>
      </c>
      <c r="J1297" s="279">
        <v>0</v>
      </c>
      <c r="K1297" s="279">
        <v>0</v>
      </c>
      <c r="L1297" s="279">
        <v>0</v>
      </c>
      <c r="M1297" s="279">
        <v>0</v>
      </c>
      <c r="N1297" s="258"/>
      <c r="O1297" s="258">
        <v>0</v>
      </c>
      <c r="P1297" s="258"/>
      <c r="Q1297" s="258">
        <v>0</v>
      </c>
      <c r="R1297" s="258"/>
      <c r="S1297" s="258">
        <v>0</v>
      </c>
      <c r="T1297" s="257">
        <v>0</v>
      </c>
      <c r="U1297" s="258">
        <v>0</v>
      </c>
      <c r="V1297" s="280" t="s">
        <v>235</v>
      </c>
      <c r="W1297" s="275">
        <v>544</v>
      </c>
      <c r="X1297" s="258">
        <v>3947338.94</v>
      </c>
      <c r="Y1297" s="275">
        <v>0</v>
      </c>
      <c r="Z1297" s="275">
        <v>0</v>
      </c>
      <c r="AA1297" s="275">
        <v>0</v>
      </c>
      <c r="AB1297" s="275">
        <v>0</v>
      </c>
      <c r="AC1297" s="275">
        <v>0</v>
      </c>
      <c r="AD1297" s="275">
        <v>0</v>
      </c>
      <c r="AE1297" s="275">
        <v>0</v>
      </c>
      <c r="AF1297" s="275">
        <v>0</v>
      </c>
      <c r="AG1297" s="275">
        <v>0</v>
      </c>
      <c r="AH1297" s="275">
        <v>0</v>
      </c>
      <c r="AI1297" s="275">
        <v>0</v>
      </c>
      <c r="AJ1297" s="275">
        <v>124000.18</v>
      </c>
      <c r="AK1297" s="275">
        <v>62000.09</v>
      </c>
      <c r="AL1297" s="275">
        <v>0</v>
      </c>
    </row>
    <row r="1298" spans="1:38" s="38" customFormat="1" ht="12" hidden="1" customHeight="1" x14ac:dyDescent="0.2">
      <c r="A1298" s="249">
        <v>723</v>
      </c>
      <c r="B1298" s="250" t="s">
        <v>1560</v>
      </c>
      <c r="C1298" s="254">
        <v>59.613069585927185</v>
      </c>
      <c r="D1298" s="284">
        <v>1986</v>
      </c>
      <c r="E1298" s="277">
        <v>2025</v>
      </c>
      <c r="F1298" s="254">
        <v>391659.75</v>
      </c>
      <c r="G1298" s="256">
        <v>5447801.8600000003</v>
      </c>
      <c r="H1298" s="258">
        <v>0</v>
      </c>
      <c r="I1298" s="279">
        <v>0</v>
      </c>
      <c r="J1298" s="279">
        <v>0</v>
      </c>
      <c r="K1298" s="279">
        <v>0</v>
      </c>
      <c r="L1298" s="279">
        <v>0</v>
      </c>
      <c r="M1298" s="279">
        <v>0</v>
      </c>
      <c r="N1298" s="258"/>
      <c r="O1298" s="258">
        <v>0</v>
      </c>
      <c r="P1298" s="258"/>
      <c r="Q1298" s="258">
        <v>0</v>
      </c>
      <c r="R1298" s="258"/>
      <c r="S1298" s="258">
        <v>0</v>
      </c>
      <c r="T1298" s="257">
        <v>0</v>
      </c>
      <c r="U1298" s="258">
        <v>0</v>
      </c>
      <c r="V1298" s="280" t="s">
        <v>235</v>
      </c>
      <c r="W1298" s="275">
        <v>717</v>
      </c>
      <c r="X1298" s="258">
        <v>5202650.7699999996</v>
      </c>
      <c r="Y1298" s="275">
        <v>0</v>
      </c>
      <c r="Z1298" s="275">
        <v>0</v>
      </c>
      <c r="AA1298" s="275">
        <v>0</v>
      </c>
      <c r="AB1298" s="275">
        <v>0</v>
      </c>
      <c r="AC1298" s="275">
        <v>0</v>
      </c>
      <c r="AD1298" s="275">
        <v>0</v>
      </c>
      <c r="AE1298" s="275">
        <v>0</v>
      </c>
      <c r="AF1298" s="275">
        <v>0</v>
      </c>
      <c r="AG1298" s="275">
        <v>0</v>
      </c>
      <c r="AH1298" s="275">
        <v>0</v>
      </c>
      <c r="AI1298" s="275">
        <v>0</v>
      </c>
      <c r="AJ1298" s="275">
        <v>163434.06</v>
      </c>
      <c r="AK1298" s="275">
        <v>81717.03</v>
      </c>
      <c r="AL1298" s="275">
        <v>0</v>
      </c>
    </row>
    <row r="1299" spans="1:38" s="38" customFormat="1" ht="12" hidden="1" customHeight="1" x14ac:dyDescent="0.2">
      <c r="A1299" s="249">
        <v>724</v>
      </c>
      <c r="B1299" s="250" t="s">
        <v>1561</v>
      </c>
      <c r="C1299" s="254">
        <v>72.767376749847827</v>
      </c>
      <c r="D1299" s="284">
        <v>1989</v>
      </c>
      <c r="E1299" s="277">
        <v>2025</v>
      </c>
      <c r="F1299" s="254">
        <v>335873.71</v>
      </c>
      <c r="G1299" s="256">
        <v>4639918.51</v>
      </c>
      <c r="H1299" s="258">
        <v>0</v>
      </c>
      <c r="I1299" s="279">
        <v>0</v>
      </c>
      <c r="J1299" s="279">
        <v>0</v>
      </c>
      <c r="K1299" s="279">
        <v>0</v>
      </c>
      <c r="L1299" s="279">
        <v>0</v>
      </c>
      <c r="M1299" s="279">
        <v>0</v>
      </c>
      <c r="N1299" s="258"/>
      <c r="O1299" s="258">
        <v>0</v>
      </c>
      <c r="P1299" s="258"/>
      <c r="Q1299" s="258">
        <v>0</v>
      </c>
      <c r="R1299" s="258"/>
      <c r="S1299" s="258">
        <v>0</v>
      </c>
      <c r="T1299" s="257">
        <v>0</v>
      </c>
      <c r="U1299" s="258">
        <v>0</v>
      </c>
      <c r="V1299" s="280" t="s">
        <v>234</v>
      </c>
      <c r="W1299" s="275">
        <v>525</v>
      </c>
      <c r="X1299" s="258">
        <v>4431122.17</v>
      </c>
      <c r="Y1299" s="275">
        <v>0</v>
      </c>
      <c r="Z1299" s="275">
        <v>0</v>
      </c>
      <c r="AA1299" s="275">
        <v>0</v>
      </c>
      <c r="AB1299" s="275">
        <v>0</v>
      </c>
      <c r="AC1299" s="275">
        <v>0</v>
      </c>
      <c r="AD1299" s="275">
        <v>0</v>
      </c>
      <c r="AE1299" s="275">
        <v>0</v>
      </c>
      <c r="AF1299" s="275">
        <v>0</v>
      </c>
      <c r="AG1299" s="275">
        <v>0</v>
      </c>
      <c r="AH1299" s="275">
        <v>0</v>
      </c>
      <c r="AI1299" s="275">
        <v>0</v>
      </c>
      <c r="AJ1299" s="275">
        <v>139197.56</v>
      </c>
      <c r="AK1299" s="275">
        <v>69598.78</v>
      </c>
      <c r="AL1299" s="275">
        <v>0</v>
      </c>
    </row>
    <row r="1300" spans="1:38" s="38" customFormat="1" ht="12" hidden="1" customHeight="1" x14ac:dyDescent="0.2">
      <c r="A1300" s="249">
        <v>725</v>
      </c>
      <c r="B1300" s="250" t="s">
        <v>1562</v>
      </c>
      <c r="C1300" s="254">
        <v>62.764895115602513</v>
      </c>
      <c r="D1300" s="284">
        <v>1989</v>
      </c>
      <c r="E1300" s="277">
        <v>2025</v>
      </c>
      <c r="F1300" s="254">
        <v>322512.63</v>
      </c>
      <c r="G1300" s="256">
        <v>4011770.4</v>
      </c>
      <c r="H1300" s="258">
        <v>0</v>
      </c>
      <c r="I1300" s="279">
        <v>0</v>
      </c>
      <c r="J1300" s="279">
        <v>0</v>
      </c>
      <c r="K1300" s="279">
        <v>0</v>
      </c>
      <c r="L1300" s="279">
        <v>0</v>
      </c>
      <c r="M1300" s="279">
        <v>0</v>
      </c>
      <c r="N1300" s="258"/>
      <c r="O1300" s="258">
        <v>0</v>
      </c>
      <c r="P1300" s="258"/>
      <c r="Q1300" s="258">
        <v>0</v>
      </c>
      <c r="R1300" s="258"/>
      <c r="S1300" s="258">
        <v>0</v>
      </c>
      <c r="T1300" s="257">
        <v>0</v>
      </c>
      <c r="U1300" s="258">
        <v>0</v>
      </c>
      <c r="V1300" s="280" t="s">
        <v>235</v>
      </c>
      <c r="W1300" s="275">
        <v>528</v>
      </c>
      <c r="X1300" s="258">
        <v>3831240.73</v>
      </c>
      <c r="Y1300" s="275">
        <v>0</v>
      </c>
      <c r="Z1300" s="275">
        <v>0</v>
      </c>
      <c r="AA1300" s="275">
        <v>0</v>
      </c>
      <c r="AB1300" s="275">
        <v>0</v>
      </c>
      <c r="AC1300" s="275">
        <v>0</v>
      </c>
      <c r="AD1300" s="275">
        <v>0</v>
      </c>
      <c r="AE1300" s="275">
        <v>0</v>
      </c>
      <c r="AF1300" s="275">
        <v>0</v>
      </c>
      <c r="AG1300" s="275">
        <v>0</v>
      </c>
      <c r="AH1300" s="275">
        <v>0</v>
      </c>
      <c r="AI1300" s="275">
        <v>0</v>
      </c>
      <c r="AJ1300" s="275">
        <v>120353.11</v>
      </c>
      <c r="AK1300" s="275">
        <v>60176.56</v>
      </c>
      <c r="AL1300" s="275">
        <v>0</v>
      </c>
    </row>
    <row r="1301" spans="1:38" s="38" customFormat="1" ht="12" hidden="1" customHeight="1" x14ac:dyDescent="0.2">
      <c r="A1301" s="249">
        <v>726</v>
      </c>
      <c r="B1301" s="250" t="s">
        <v>1563</v>
      </c>
      <c r="C1301" s="254">
        <v>22.670505914273519</v>
      </c>
      <c r="D1301" s="284">
        <v>1986</v>
      </c>
      <c r="E1301" s="277">
        <v>2025</v>
      </c>
      <c r="F1301" s="254">
        <v>1381072.84</v>
      </c>
      <c r="G1301" s="256">
        <v>5842900.4500000002</v>
      </c>
      <c r="H1301" s="258">
        <v>0</v>
      </c>
      <c r="I1301" s="279">
        <v>0</v>
      </c>
      <c r="J1301" s="279">
        <v>0</v>
      </c>
      <c r="K1301" s="279">
        <v>0</v>
      </c>
      <c r="L1301" s="279">
        <v>0</v>
      </c>
      <c r="M1301" s="279">
        <v>0</v>
      </c>
      <c r="N1301" s="258"/>
      <c r="O1301" s="258">
        <v>0</v>
      </c>
      <c r="P1301" s="258"/>
      <c r="Q1301" s="258">
        <v>0</v>
      </c>
      <c r="R1301" s="258"/>
      <c r="S1301" s="258">
        <v>0</v>
      </c>
      <c r="T1301" s="257">
        <v>0</v>
      </c>
      <c r="U1301" s="258">
        <v>0</v>
      </c>
      <c r="V1301" s="280" t="s">
        <v>235</v>
      </c>
      <c r="W1301" s="275">
        <v>769</v>
      </c>
      <c r="X1301" s="258">
        <v>5579969.9299999997</v>
      </c>
      <c r="Y1301" s="275">
        <v>0</v>
      </c>
      <c r="Z1301" s="275">
        <v>0</v>
      </c>
      <c r="AA1301" s="275">
        <v>0</v>
      </c>
      <c r="AB1301" s="275">
        <v>0</v>
      </c>
      <c r="AC1301" s="275">
        <v>0</v>
      </c>
      <c r="AD1301" s="275">
        <v>0</v>
      </c>
      <c r="AE1301" s="275">
        <v>0</v>
      </c>
      <c r="AF1301" s="275">
        <v>0</v>
      </c>
      <c r="AG1301" s="275">
        <v>0</v>
      </c>
      <c r="AH1301" s="275">
        <v>0</v>
      </c>
      <c r="AI1301" s="275">
        <v>0</v>
      </c>
      <c r="AJ1301" s="275">
        <v>175287.01</v>
      </c>
      <c r="AK1301" s="275">
        <v>87643.51</v>
      </c>
      <c r="AL1301" s="275">
        <v>0</v>
      </c>
    </row>
    <row r="1302" spans="1:38" s="38" customFormat="1" ht="12" hidden="1" customHeight="1" x14ac:dyDescent="0.2">
      <c r="A1302" s="249">
        <v>727</v>
      </c>
      <c r="B1302" s="250" t="s">
        <v>1564</v>
      </c>
      <c r="C1302" s="254">
        <v>27.378114755786175</v>
      </c>
      <c r="D1302" s="284">
        <v>1997</v>
      </c>
      <c r="E1302" s="277">
        <v>2025</v>
      </c>
      <c r="F1302" s="254">
        <v>358091.18</v>
      </c>
      <c r="G1302" s="256">
        <v>3017272.71</v>
      </c>
      <c r="H1302" s="258">
        <v>0</v>
      </c>
      <c r="I1302" s="279">
        <v>0</v>
      </c>
      <c r="J1302" s="279">
        <v>0</v>
      </c>
      <c r="K1302" s="279">
        <v>0</v>
      </c>
      <c r="L1302" s="279">
        <v>0</v>
      </c>
      <c r="M1302" s="279">
        <v>0</v>
      </c>
      <c r="N1302" s="258"/>
      <c r="O1302" s="258">
        <v>0</v>
      </c>
      <c r="P1302" s="258"/>
      <c r="Q1302" s="258">
        <v>0</v>
      </c>
      <c r="R1302" s="258"/>
      <c r="S1302" s="258">
        <v>0</v>
      </c>
      <c r="T1302" s="257">
        <v>0</v>
      </c>
      <c r="U1302" s="258">
        <v>0</v>
      </c>
      <c r="V1302" s="280" t="s">
        <v>234</v>
      </c>
      <c r="W1302" s="275">
        <v>341.4</v>
      </c>
      <c r="X1302" s="258">
        <v>2881495.44</v>
      </c>
      <c r="Y1302" s="275">
        <v>0</v>
      </c>
      <c r="Z1302" s="275">
        <v>0</v>
      </c>
      <c r="AA1302" s="275">
        <v>0</v>
      </c>
      <c r="AB1302" s="275">
        <v>0</v>
      </c>
      <c r="AC1302" s="275">
        <v>0</v>
      </c>
      <c r="AD1302" s="275">
        <v>0</v>
      </c>
      <c r="AE1302" s="275">
        <v>0</v>
      </c>
      <c r="AF1302" s="275">
        <v>0</v>
      </c>
      <c r="AG1302" s="275">
        <v>0</v>
      </c>
      <c r="AH1302" s="275">
        <v>0</v>
      </c>
      <c r="AI1302" s="275">
        <v>0</v>
      </c>
      <c r="AJ1302" s="275">
        <v>90518.18</v>
      </c>
      <c r="AK1302" s="275">
        <v>45259.09</v>
      </c>
      <c r="AL1302" s="275">
        <v>0</v>
      </c>
    </row>
    <row r="1303" spans="1:38" s="38" customFormat="1" ht="12" hidden="1" customHeight="1" x14ac:dyDescent="0.2">
      <c r="A1303" s="249">
        <v>728</v>
      </c>
      <c r="B1303" s="250" t="s">
        <v>335</v>
      </c>
      <c r="C1303" s="254">
        <v>48.347498697238152</v>
      </c>
      <c r="D1303" s="284">
        <v>1981</v>
      </c>
      <c r="E1303" s="277">
        <v>2025</v>
      </c>
      <c r="F1303" s="254">
        <v>737747.11</v>
      </c>
      <c r="G1303" s="256">
        <v>5539257.1900000004</v>
      </c>
      <c r="H1303" s="258">
        <v>4123530.38</v>
      </c>
      <c r="I1303" s="256">
        <v>1545007.7</v>
      </c>
      <c r="J1303" s="279">
        <v>175.1</v>
      </c>
      <c r="K1303" s="279">
        <v>962455.98</v>
      </c>
      <c r="L1303" s="279">
        <v>133</v>
      </c>
      <c r="M1303" s="279">
        <v>697366.97</v>
      </c>
      <c r="N1303" s="258">
        <v>88</v>
      </c>
      <c r="O1303" s="258">
        <v>206698.9</v>
      </c>
      <c r="P1303" s="258">
        <v>175</v>
      </c>
      <c r="Q1303" s="258">
        <v>481861.49</v>
      </c>
      <c r="R1303" s="258">
        <v>88</v>
      </c>
      <c r="S1303" s="258">
        <v>230139.34</v>
      </c>
      <c r="T1303" s="257">
        <v>0</v>
      </c>
      <c r="U1303" s="258">
        <v>0</v>
      </c>
      <c r="V1303" s="280"/>
      <c r="W1303" s="275">
        <v>0</v>
      </c>
      <c r="X1303" s="258">
        <v>0</v>
      </c>
      <c r="Y1303" s="275">
        <v>0</v>
      </c>
      <c r="Z1303" s="275">
        <v>0</v>
      </c>
      <c r="AA1303" s="275">
        <v>0</v>
      </c>
      <c r="AB1303" s="275">
        <v>0</v>
      </c>
      <c r="AC1303" s="275">
        <v>0</v>
      </c>
      <c r="AD1303" s="275">
        <v>0</v>
      </c>
      <c r="AE1303" s="275">
        <v>0</v>
      </c>
      <c r="AF1303" s="275">
        <v>0</v>
      </c>
      <c r="AG1303" s="275">
        <v>0</v>
      </c>
      <c r="AH1303" s="275">
        <v>0</v>
      </c>
      <c r="AI1303" s="275">
        <v>1166460.23</v>
      </c>
      <c r="AJ1303" s="275">
        <v>166177.72</v>
      </c>
      <c r="AK1303" s="275">
        <v>83088.86</v>
      </c>
      <c r="AL1303" s="275">
        <v>0</v>
      </c>
    </row>
    <row r="1304" spans="1:38" s="38" customFormat="1" ht="12" hidden="1" customHeight="1" x14ac:dyDescent="0.2">
      <c r="A1304" s="249">
        <v>729</v>
      </c>
      <c r="B1304" s="250" t="s">
        <v>1565</v>
      </c>
      <c r="C1304" s="254">
        <v>28.999572187928671</v>
      </c>
      <c r="D1304" s="284">
        <v>1999</v>
      </c>
      <c r="E1304" s="277">
        <v>2025</v>
      </c>
      <c r="F1304" s="254">
        <v>2539743.8199999998</v>
      </c>
      <c r="G1304" s="256">
        <v>15731533.210000001</v>
      </c>
      <c r="H1304" s="258">
        <v>0</v>
      </c>
      <c r="I1304" s="279">
        <v>0</v>
      </c>
      <c r="J1304" s="279">
        <v>0</v>
      </c>
      <c r="K1304" s="279">
        <v>0</v>
      </c>
      <c r="L1304" s="279">
        <v>0</v>
      </c>
      <c r="M1304" s="279">
        <v>0</v>
      </c>
      <c r="N1304" s="258"/>
      <c r="O1304" s="258">
        <v>0</v>
      </c>
      <c r="P1304" s="258"/>
      <c r="Q1304" s="258">
        <v>0</v>
      </c>
      <c r="R1304" s="258"/>
      <c r="S1304" s="258">
        <v>0</v>
      </c>
      <c r="T1304" s="257">
        <v>0</v>
      </c>
      <c r="U1304" s="258">
        <v>0</v>
      </c>
      <c r="V1304" s="280" t="s">
        <v>234</v>
      </c>
      <c r="W1304" s="275">
        <v>1780</v>
      </c>
      <c r="X1304" s="258">
        <v>15023614.210000001</v>
      </c>
      <c r="Y1304" s="275">
        <v>0</v>
      </c>
      <c r="Z1304" s="275">
        <v>0</v>
      </c>
      <c r="AA1304" s="275">
        <v>0</v>
      </c>
      <c r="AB1304" s="275">
        <v>0</v>
      </c>
      <c r="AC1304" s="275">
        <v>0</v>
      </c>
      <c r="AD1304" s="275">
        <v>0</v>
      </c>
      <c r="AE1304" s="275">
        <v>0</v>
      </c>
      <c r="AF1304" s="275">
        <v>0</v>
      </c>
      <c r="AG1304" s="275">
        <v>0</v>
      </c>
      <c r="AH1304" s="275">
        <v>0</v>
      </c>
      <c r="AI1304" s="275">
        <v>0</v>
      </c>
      <c r="AJ1304" s="275">
        <v>471946</v>
      </c>
      <c r="AK1304" s="275">
        <v>235973</v>
      </c>
      <c r="AL1304" s="275">
        <v>0</v>
      </c>
    </row>
    <row r="1305" spans="1:38" s="38" customFormat="1" ht="12" hidden="1" customHeight="1" x14ac:dyDescent="0.2">
      <c r="A1305" s="249">
        <v>730</v>
      </c>
      <c r="B1305" s="250" t="s">
        <v>1566</v>
      </c>
      <c r="C1305" s="254">
        <v>84.797424774056367</v>
      </c>
      <c r="D1305" s="284">
        <v>1986</v>
      </c>
      <c r="E1305" s="277">
        <v>2025</v>
      </c>
      <c r="F1305" s="254">
        <v>368959.32</v>
      </c>
      <c r="G1305" s="256">
        <v>3559038.44</v>
      </c>
      <c r="H1305" s="258">
        <v>0</v>
      </c>
      <c r="I1305" s="279">
        <v>0</v>
      </c>
      <c r="J1305" s="279">
        <v>0</v>
      </c>
      <c r="K1305" s="279">
        <v>0</v>
      </c>
      <c r="L1305" s="279">
        <v>0</v>
      </c>
      <c r="M1305" s="279">
        <v>0</v>
      </c>
      <c r="N1305" s="258"/>
      <c r="O1305" s="258">
        <v>0</v>
      </c>
      <c r="P1305" s="258"/>
      <c r="Q1305" s="258">
        <v>0</v>
      </c>
      <c r="R1305" s="258"/>
      <c r="S1305" s="258">
        <v>0</v>
      </c>
      <c r="T1305" s="257">
        <v>0</v>
      </c>
      <c r="U1305" s="258">
        <v>0</v>
      </c>
      <c r="V1305" s="280" t="s">
        <v>234</v>
      </c>
      <c r="W1305" s="275">
        <v>402.7</v>
      </c>
      <c r="X1305" s="258">
        <v>3398881.71</v>
      </c>
      <c r="Y1305" s="275">
        <v>0</v>
      </c>
      <c r="Z1305" s="275">
        <v>0</v>
      </c>
      <c r="AA1305" s="275">
        <v>0</v>
      </c>
      <c r="AB1305" s="275">
        <v>0</v>
      </c>
      <c r="AC1305" s="275">
        <v>0</v>
      </c>
      <c r="AD1305" s="275">
        <v>0</v>
      </c>
      <c r="AE1305" s="275">
        <v>0</v>
      </c>
      <c r="AF1305" s="275">
        <v>0</v>
      </c>
      <c r="AG1305" s="275">
        <v>0</v>
      </c>
      <c r="AH1305" s="275">
        <v>0</v>
      </c>
      <c r="AI1305" s="275">
        <v>0</v>
      </c>
      <c r="AJ1305" s="275">
        <v>106771.15</v>
      </c>
      <c r="AK1305" s="275">
        <v>53385.58</v>
      </c>
      <c r="AL1305" s="275">
        <v>0</v>
      </c>
    </row>
    <row r="1306" spans="1:38" s="38" customFormat="1" ht="12" hidden="1" customHeight="1" x14ac:dyDescent="0.2">
      <c r="A1306" s="249">
        <v>731</v>
      </c>
      <c r="B1306" s="250" t="s">
        <v>1567</v>
      </c>
      <c r="C1306" s="254">
        <v>56.972054656736852</v>
      </c>
      <c r="D1306" s="284">
        <v>1987</v>
      </c>
      <c r="E1306" s="277">
        <v>2025</v>
      </c>
      <c r="F1306" s="254">
        <v>391466.12</v>
      </c>
      <c r="G1306" s="256">
        <v>3053656.29</v>
      </c>
      <c r="H1306" s="258">
        <v>0</v>
      </c>
      <c r="I1306" s="279">
        <v>0</v>
      </c>
      <c r="J1306" s="279">
        <v>0</v>
      </c>
      <c r="K1306" s="279">
        <v>0</v>
      </c>
      <c r="L1306" s="279">
        <v>0</v>
      </c>
      <c r="M1306" s="279">
        <v>0</v>
      </c>
      <c r="N1306" s="258"/>
      <c r="O1306" s="258">
        <v>0</v>
      </c>
      <c r="P1306" s="258"/>
      <c r="Q1306" s="258">
        <v>0</v>
      </c>
      <c r="R1306" s="258"/>
      <c r="S1306" s="258">
        <v>0</v>
      </c>
      <c r="T1306" s="257">
        <v>0</v>
      </c>
      <c r="U1306" s="258">
        <v>0</v>
      </c>
      <c r="V1306" s="280" t="s">
        <v>235</v>
      </c>
      <c r="W1306" s="275">
        <v>401.9</v>
      </c>
      <c r="X1306" s="258">
        <v>2916241.76</v>
      </c>
      <c r="Y1306" s="275">
        <v>0</v>
      </c>
      <c r="Z1306" s="275">
        <v>0</v>
      </c>
      <c r="AA1306" s="275">
        <v>0</v>
      </c>
      <c r="AB1306" s="275">
        <v>0</v>
      </c>
      <c r="AC1306" s="275">
        <v>0</v>
      </c>
      <c r="AD1306" s="275">
        <v>0</v>
      </c>
      <c r="AE1306" s="275">
        <v>0</v>
      </c>
      <c r="AF1306" s="275">
        <v>0</v>
      </c>
      <c r="AG1306" s="275">
        <v>0</v>
      </c>
      <c r="AH1306" s="275">
        <v>0</v>
      </c>
      <c r="AI1306" s="275">
        <v>0</v>
      </c>
      <c r="AJ1306" s="275">
        <v>91609.69</v>
      </c>
      <c r="AK1306" s="275">
        <v>45804.84</v>
      </c>
      <c r="AL1306" s="275">
        <v>0</v>
      </c>
    </row>
    <row r="1307" spans="1:38" s="38" customFormat="1" ht="12" hidden="1" customHeight="1" x14ac:dyDescent="0.2">
      <c r="A1307" s="249">
        <v>732</v>
      </c>
      <c r="B1307" s="250" t="s">
        <v>1568</v>
      </c>
      <c r="C1307" s="254">
        <v>57.767328027044954</v>
      </c>
      <c r="D1307" s="284">
        <v>1990</v>
      </c>
      <c r="E1307" s="277">
        <v>2025</v>
      </c>
      <c r="F1307" s="254">
        <v>327951.31</v>
      </c>
      <c r="G1307" s="256">
        <v>3027822.92</v>
      </c>
      <c r="H1307" s="258">
        <v>0</v>
      </c>
      <c r="I1307" s="279">
        <v>0</v>
      </c>
      <c r="J1307" s="279">
        <v>0</v>
      </c>
      <c r="K1307" s="279">
        <v>0</v>
      </c>
      <c r="L1307" s="279">
        <v>0</v>
      </c>
      <c r="M1307" s="279">
        <v>0</v>
      </c>
      <c r="N1307" s="258"/>
      <c r="O1307" s="258">
        <v>0</v>
      </c>
      <c r="P1307" s="258"/>
      <c r="Q1307" s="258">
        <v>0</v>
      </c>
      <c r="R1307" s="258"/>
      <c r="S1307" s="258">
        <v>0</v>
      </c>
      <c r="T1307" s="257">
        <v>0</v>
      </c>
      <c r="U1307" s="258">
        <v>0</v>
      </c>
      <c r="V1307" s="280" t="s">
        <v>235</v>
      </c>
      <c r="W1307" s="275">
        <v>398.5</v>
      </c>
      <c r="X1307" s="258">
        <v>2891570.89</v>
      </c>
      <c r="Y1307" s="275">
        <v>0</v>
      </c>
      <c r="Z1307" s="275">
        <v>0</v>
      </c>
      <c r="AA1307" s="275">
        <v>0</v>
      </c>
      <c r="AB1307" s="275">
        <v>0</v>
      </c>
      <c r="AC1307" s="275">
        <v>0</v>
      </c>
      <c r="AD1307" s="275">
        <v>0</v>
      </c>
      <c r="AE1307" s="275">
        <v>0</v>
      </c>
      <c r="AF1307" s="275">
        <v>0</v>
      </c>
      <c r="AG1307" s="275">
        <v>0</v>
      </c>
      <c r="AH1307" s="275">
        <v>0</v>
      </c>
      <c r="AI1307" s="275">
        <v>0</v>
      </c>
      <c r="AJ1307" s="275">
        <v>90834.69</v>
      </c>
      <c r="AK1307" s="275">
        <v>45417.34</v>
      </c>
      <c r="AL1307" s="275">
        <v>0</v>
      </c>
    </row>
    <row r="1308" spans="1:38" s="38" customFormat="1" ht="12" hidden="1" customHeight="1" x14ac:dyDescent="0.2">
      <c r="A1308" s="249">
        <v>733</v>
      </c>
      <c r="B1308" s="250" t="s">
        <v>1569</v>
      </c>
      <c r="C1308" s="254">
        <v>31.410208784043459</v>
      </c>
      <c r="D1308" s="284">
        <v>1992</v>
      </c>
      <c r="E1308" s="277">
        <v>2025</v>
      </c>
      <c r="F1308" s="254">
        <v>633131.73</v>
      </c>
      <c r="G1308" s="256">
        <v>4270104.0999999996</v>
      </c>
      <c r="H1308" s="258">
        <v>0</v>
      </c>
      <c r="I1308" s="279">
        <v>0</v>
      </c>
      <c r="J1308" s="279">
        <v>0</v>
      </c>
      <c r="K1308" s="279">
        <v>0</v>
      </c>
      <c r="L1308" s="279">
        <v>0</v>
      </c>
      <c r="M1308" s="279">
        <v>0</v>
      </c>
      <c r="N1308" s="258"/>
      <c r="O1308" s="258">
        <v>0</v>
      </c>
      <c r="P1308" s="258"/>
      <c r="Q1308" s="258">
        <v>0</v>
      </c>
      <c r="R1308" s="258"/>
      <c r="S1308" s="258">
        <v>0</v>
      </c>
      <c r="T1308" s="257">
        <v>0</v>
      </c>
      <c r="U1308" s="258">
        <v>0</v>
      </c>
      <c r="V1308" s="280" t="s">
        <v>235</v>
      </c>
      <c r="W1308" s="275">
        <v>562</v>
      </c>
      <c r="X1308" s="258">
        <v>4077949.42</v>
      </c>
      <c r="Y1308" s="275">
        <v>0</v>
      </c>
      <c r="Z1308" s="275">
        <v>0</v>
      </c>
      <c r="AA1308" s="275">
        <v>0</v>
      </c>
      <c r="AB1308" s="275">
        <v>0</v>
      </c>
      <c r="AC1308" s="275">
        <v>0</v>
      </c>
      <c r="AD1308" s="275">
        <v>0</v>
      </c>
      <c r="AE1308" s="275">
        <v>0</v>
      </c>
      <c r="AF1308" s="275">
        <v>0</v>
      </c>
      <c r="AG1308" s="275">
        <v>0</v>
      </c>
      <c r="AH1308" s="275">
        <v>0</v>
      </c>
      <c r="AI1308" s="275">
        <v>0</v>
      </c>
      <c r="AJ1308" s="275">
        <v>128103.12</v>
      </c>
      <c r="AK1308" s="275">
        <v>64051.56</v>
      </c>
      <c r="AL1308" s="275">
        <v>0</v>
      </c>
    </row>
    <row r="1309" spans="1:38" s="38" customFormat="1" ht="12" hidden="1" customHeight="1" x14ac:dyDescent="0.2">
      <c r="A1309" s="249">
        <v>734</v>
      </c>
      <c r="B1309" s="250" t="s">
        <v>1570</v>
      </c>
      <c r="C1309" s="254">
        <v>37.284329823508934</v>
      </c>
      <c r="D1309" s="284">
        <v>1991</v>
      </c>
      <c r="E1309" s="277">
        <v>2025</v>
      </c>
      <c r="F1309" s="254">
        <v>641298.73</v>
      </c>
      <c r="G1309" s="256">
        <v>4966922.28</v>
      </c>
      <c r="H1309" s="258">
        <v>0</v>
      </c>
      <c r="I1309" s="279">
        <v>0</v>
      </c>
      <c r="J1309" s="279">
        <v>0</v>
      </c>
      <c r="K1309" s="279">
        <v>0</v>
      </c>
      <c r="L1309" s="279">
        <v>0</v>
      </c>
      <c r="M1309" s="279">
        <v>0</v>
      </c>
      <c r="N1309" s="258"/>
      <c r="O1309" s="258">
        <v>0</v>
      </c>
      <c r="P1309" s="258"/>
      <c r="Q1309" s="258">
        <v>0</v>
      </c>
      <c r="R1309" s="258"/>
      <c r="S1309" s="258">
        <v>0</v>
      </c>
      <c r="T1309" s="257">
        <v>0</v>
      </c>
      <c r="U1309" s="258">
        <v>0</v>
      </c>
      <c r="V1309" s="280" t="s">
        <v>234</v>
      </c>
      <c r="W1309" s="275">
        <v>562</v>
      </c>
      <c r="X1309" s="258">
        <v>4743410.78</v>
      </c>
      <c r="Y1309" s="275">
        <v>0</v>
      </c>
      <c r="Z1309" s="275">
        <v>0</v>
      </c>
      <c r="AA1309" s="275">
        <v>0</v>
      </c>
      <c r="AB1309" s="275">
        <v>0</v>
      </c>
      <c r="AC1309" s="275">
        <v>0</v>
      </c>
      <c r="AD1309" s="275">
        <v>0</v>
      </c>
      <c r="AE1309" s="275">
        <v>0</v>
      </c>
      <c r="AF1309" s="275">
        <v>0</v>
      </c>
      <c r="AG1309" s="275">
        <v>0</v>
      </c>
      <c r="AH1309" s="275">
        <v>0</v>
      </c>
      <c r="AI1309" s="275">
        <v>0</v>
      </c>
      <c r="AJ1309" s="275">
        <v>149007.67000000001</v>
      </c>
      <c r="AK1309" s="275">
        <v>74503.83</v>
      </c>
      <c r="AL1309" s="275">
        <v>0</v>
      </c>
    </row>
    <row r="1310" spans="1:38" s="38" customFormat="1" ht="12" hidden="1" customHeight="1" x14ac:dyDescent="0.2">
      <c r="A1310" s="249">
        <v>735</v>
      </c>
      <c r="B1310" s="250" t="s">
        <v>1572</v>
      </c>
      <c r="C1310" s="254">
        <v>78.575161436839778</v>
      </c>
      <c r="D1310" s="284">
        <v>1978</v>
      </c>
      <c r="E1310" s="277">
        <v>2025</v>
      </c>
      <c r="F1310" s="254">
        <v>441041.11</v>
      </c>
      <c r="G1310" s="256">
        <v>6495885.9000000004</v>
      </c>
      <c r="H1310" s="258">
        <v>0</v>
      </c>
      <c r="I1310" s="279">
        <v>0</v>
      </c>
      <c r="J1310" s="279">
        <v>0</v>
      </c>
      <c r="K1310" s="279">
        <v>0</v>
      </c>
      <c r="L1310" s="279">
        <v>0</v>
      </c>
      <c r="M1310" s="279">
        <v>0</v>
      </c>
      <c r="N1310" s="258"/>
      <c r="O1310" s="258">
        <v>0</v>
      </c>
      <c r="P1310" s="258"/>
      <c r="Q1310" s="258">
        <v>0</v>
      </c>
      <c r="R1310" s="258"/>
      <c r="S1310" s="258">
        <v>0</v>
      </c>
      <c r="T1310" s="257">
        <v>0</v>
      </c>
      <c r="U1310" s="258">
        <v>0</v>
      </c>
      <c r="V1310" s="280" t="s">
        <v>234</v>
      </c>
      <c r="W1310" s="275">
        <v>735</v>
      </c>
      <c r="X1310" s="258">
        <v>6203571.0300000003</v>
      </c>
      <c r="Y1310" s="275">
        <v>0</v>
      </c>
      <c r="Z1310" s="275">
        <v>0</v>
      </c>
      <c r="AA1310" s="275">
        <v>0</v>
      </c>
      <c r="AB1310" s="275">
        <v>0</v>
      </c>
      <c r="AC1310" s="275">
        <v>0</v>
      </c>
      <c r="AD1310" s="275">
        <v>0</v>
      </c>
      <c r="AE1310" s="275">
        <v>0</v>
      </c>
      <c r="AF1310" s="275">
        <v>0</v>
      </c>
      <c r="AG1310" s="275">
        <v>0</v>
      </c>
      <c r="AH1310" s="275">
        <v>0</v>
      </c>
      <c r="AI1310" s="275">
        <v>0</v>
      </c>
      <c r="AJ1310" s="275">
        <v>194876.58</v>
      </c>
      <c r="AK1310" s="275">
        <v>97438.29</v>
      </c>
      <c r="AL1310" s="275">
        <v>0</v>
      </c>
    </row>
    <row r="1311" spans="1:38" s="38" customFormat="1" ht="12" hidden="1" customHeight="1" x14ac:dyDescent="0.2">
      <c r="A1311" s="249">
        <v>736</v>
      </c>
      <c r="B1311" s="250" t="s">
        <v>1574</v>
      </c>
      <c r="C1311" s="254">
        <v>54.440055563577253</v>
      </c>
      <c r="D1311" s="284">
        <v>1989</v>
      </c>
      <c r="E1311" s="277">
        <v>2025</v>
      </c>
      <c r="F1311" s="254">
        <v>989224.18</v>
      </c>
      <c r="G1311" s="256">
        <v>11169133.49</v>
      </c>
      <c r="H1311" s="258">
        <v>0</v>
      </c>
      <c r="I1311" s="279">
        <v>0</v>
      </c>
      <c r="J1311" s="279">
        <v>0</v>
      </c>
      <c r="K1311" s="279">
        <v>0</v>
      </c>
      <c r="L1311" s="279">
        <v>0</v>
      </c>
      <c r="M1311" s="279">
        <v>0</v>
      </c>
      <c r="N1311" s="258"/>
      <c r="O1311" s="258">
        <v>0</v>
      </c>
      <c r="P1311" s="258"/>
      <c r="Q1311" s="258">
        <v>0</v>
      </c>
      <c r="R1311" s="258"/>
      <c r="S1311" s="258">
        <v>0</v>
      </c>
      <c r="T1311" s="257">
        <v>0</v>
      </c>
      <c r="U1311" s="258">
        <v>0</v>
      </c>
      <c r="V1311" s="280" t="s">
        <v>235</v>
      </c>
      <c r="W1311" s="275">
        <v>1470</v>
      </c>
      <c r="X1311" s="258">
        <v>10666522.49</v>
      </c>
      <c r="Y1311" s="275">
        <v>0</v>
      </c>
      <c r="Z1311" s="275">
        <v>0</v>
      </c>
      <c r="AA1311" s="275">
        <v>0</v>
      </c>
      <c r="AB1311" s="275">
        <v>0</v>
      </c>
      <c r="AC1311" s="275">
        <v>0</v>
      </c>
      <c r="AD1311" s="275">
        <v>0</v>
      </c>
      <c r="AE1311" s="275">
        <v>0</v>
      </c>
      <c r="AF1311" s="275">
        <v>0</v>
      </c>
      <c r="AG1311" s="275">
        <v>0</v>
      </c>
      <c r="AH1311" s="275">
        <v>0</v>
      </c>
      <c r="AI1311" s="275">
        <v>0</v>
      </c>
      <c r="AJ1311" s="275">
        <v>335074</v>
      </c>
      <c r="AK1311" s="275">
        <v>167537</v>
      </c>
      <c r="AL1311" s="275">
        <v>0</v>
      </c>
    </row>
    <row r="1312" spans="1:38" s="38" customFormat="1" ht="12" hidden="1" customHeight="1" x14ac:dyDescent="0.2">
      <c r="A1312" s="249">
        <v>737</v>
      </c>
      <c r="B1312" s="250" t="s">
        <v>1576</v>
      </c>
      <c r="C1312" s="254">
        <v>67.776697318007663</v>
      </c>
      <c r="D1312" s="284">
        <v>1986</v>
      </c>
      <c r="E1312" s="277">
        <v>2025</v>
      </c>
      <c r="F1312" s="254">
        <v>291473.61</v>
      </c>
      <c r="G1312" s="256">
        <v>3829417.21</v>
      </c>
      <c r="H1312" s="258">
        <v>0</v>
      </c>
      <c r="I1312" s="279">
        <v>0</v>
      </c>
      <c r="J1312" s="279">
        <v>0</v>
      </c>
      <c r="K1312" s="279">
        <v>0</v>
      </c>
      <c r="L1312" s="279">
        <v>0</v>
      </c>
      <c r="M1312" s="279">
        <v>0</v>
      </c>
      <c r="N1312" s="258"/>
      <c r="O1312" s="258">
        <v>0</v>
      </c>
      <c r="P1312" s="258"/>
      <c r="Q1312" s="258">
        <v>0</v>
      </c>
      <c r="R1312" s="258"/>
      <c r="S1312" s="258">
        <v>0</v>
      </c>
      <c r="T1312" s="257">
        <v>0</v>
      </c>
      <c r="U1312" s="258">
        <v>0</v>
      </c>
      <c r="V1312" s="280" t="s">
        <v>235</v>
      </c>
      <c r="W1312" s="275">
        <v>504</v>
      </c>
      <c r="X1312" s="258">
        <v>3657093.43</v>
      </c>
      <c r="Y1312" s="275">
        <v>0</v>
      </c>
      <c r="Z1312" s="275">
        <v>0</v>
      </c>
      <c r="AA1312" s="275">
        <v>0</v>
      </c>
      <c r="AB1312" s="275">
        <v>0</v>
      </c>
      <c r="AC1312" s="275">
        <v>0</v>
      </c>
      <c r="AD1312" s="275">
        <v>0</v>
      </c>
      <c r="AE1312" s="275">
        <v>0</v>
      </c>
      <c r="AF1312" s="275">
        <v>0</v>
      </c>
      <c r="AG1312" s="275">
        <v>0</v>
      </c>
      <c r="AH1312" s="275">
        <v>0</v>
      </c>
      <c r="AI1312" s="275">
        <v>0</v>
      </c>
      <c r="AJ1312" s="275">
        <v>114882.52</v>
      </c>
      <c r="AK1312" s="275">
        <v>57441.26</v>
      </c>
      <c r="AL1312" s="275">
        <v>0</v>
      </c>
    </row>
    <row r="1313" spans="1:38" s="38" customFormat="1" ht="12" hidden="1" customHeight="1" x14ac:dyDescent="0.2">
      <c r="A1313" s="249">
        <v>738</v>
      </c>
      <c r="B1313" s="250" t="s">
        <v>1577</v>
      </c>
      <c r="C1313" s="254">
        <v>49.477770740656965</v>
      </c>
      <c r="D1313" s="284">
        <v>1984</v>
      </c>
      <c r="E1313" s="277">
        <v>2025</v>
      </c>
      <c r="F1313" s="254">
        <v>675797.75</v>
      </c>
      <c r="G1313" s="256">
        <v>6581810.8099999996</v>
      </c>
      <c r="H1313" s="258">
        <v>0</v>
      </c>
      <c r="I1313" s="279">
        <v>0</v>
      </c>
      <c r="J1313" s="279">
        <v>0</v>
      </c>
      <c r="K1313" s="279">
        <v>0</v>
      </c>
      <c r="L1313" s="279">
        <v>0</v>
      </c>
      <c r="M1313" s="279">
        <v>0</v>
      </c>
      <c r="N1313" s="258"/>
      <c r="O1313" s="258">
        <v>0</v>
      </c>
      <c r="P1313" s="258"/>
      <c r="Q1313" s="258">
        <v>0</v>
      </c>
      <c r="R1313" s="258"/>
      <c r="S1313" s="258">
        <v>0</v>
      </c>
      <c r="T1313" s="257">
        <v>0</v>
      </c>
      <c r="U1313" s="258">
        <v>0</v>
      </c>
      <c r="V1313" s="280" t="s">
        <v>235</v>
      </c>
      <c r="W1313" s="275">
        <v>866.25</v>
      </c>
      <c r="X1313" s="258">
        <v>6285629.3300000001</v>
      </c>
      <c r="Y1313" s="275">
        <v>0</v>
      </c>
      <c r="Z1313" s="275">
        <v>0</v>
      </c>
      <c r="AA1313" s="275">
        <v>0</v>
      </c>
      <c r="AB1313" s="275">
        <v>0</v>
      </c>
      <c r="AC1313" s="275">
        <v>0</v>
      </c>
      <c r="AD1313" s="275">
        <v>0</v>
      </c>
      <c r="AE1313" s="275">
        <v>0</v>
      </c>
      <c r="AF1313" s="275">
        <v>0</v>
      </c>
      <c r="AG1313" s="275">
        <v>0</v>
      </c>
      <c r="AH1313" s="275">
        <v>0</v>
      </c>
      <c r="AI1313" s="275">
        <v>0</v>
      </c>
      <c r="AJ1313" s="275">
        <v>197454.32</v>
      </c>
      <c r="AK1313" s="275">
        <v>98727.16</v>
      </c>
      <c r="AL1313" s="275">
        <v>0</v>
      </c>
    </row>
    <row r="1314" spans="1:38" s="38" customFormat="1" ht="12" hidden="1" customHeight="1" x14ac:dyDescent="0.2">
      <c r="A1314" s="249">
        <v>739</v>
      </c>
      <c r="B1314" s="250" t="s">
        <v>1578</v>
      </c>
      <c r="C1314" s="254">
        <v>42.047711116258718</v>
      </c>
      <c r="D1314" s="284">
        <v>1996</v>
      </c>
      <c r="E1314" s="277">
        <v>2025</v>
      </c>
      <c r="F1314" s="254">
        <v>1069900.08</v>
      </c>
      <c r="G1314" s="256">
        <v>9238298.6799999997</v>
      </c>
      <c r="H1314" s="258">
        <v>0</v>
      </c>
      <c r="I1314" s="279">
        <v>0</v>
      </c>
      <c r="J1314" s="279">
        <v>0</v>
      </c>
      <c r="K1314" s="279">
        <v>0</v>
      </c>
      <c r="L1314" s="279">
        <v>0</v>
      </c>
      <c r="M1314" s="279">
        <v>0</v>
      </c>
      <c r="N1314" s="258"/>
      <c r="O1314" s="258">
        <v>0</v>
      </c>
      <c r="P1314" s="258"/>
      <c r="Q1314" s="258">
        <v>0</v>
      </c>
      <c r="R1314" s="258"/>
      <c r="S1314" s="258">
        <v>0</v>
      </c>
      <c r="T1314" s="257">
        <v>0</v>
      </c>
      <c r="U1314" s="258">
        <v>0</v>
      </c>
      <c r="V1314" s="280" t="s">
        <v>234</v>
      </c>
      <c r="W1314" s="275">
        <v>1045.3</v>
      </c>
      <c r="X1314" s="258">
        <v>8822575.2400000002</v>
      </c>
      <c r="Y1314" s="275">
        <v>0</v>
      </c>
      <c r="Z1314" s="275">
        <v>0</v>
      </c>
      <c r="AA1314" s="275">
        <v>0</v>
      </c>
      <c r="AB1314" s="275">
        <v>0</v>
      </c>
      <c r="AC1314" s="275">
        <v>0</v>
      </c>
      <c r="AD1314" s="275">
        <v>0</v>
      </c>
      <c r="AE1314" s="275">
        <v>0</v>
      </c>
      <c r="AF1314" s="275">
        <v>0</v>
      </c>
      <c r="AG1314" s="275">
        <v>0</v>
      </c>
      <c r="AH1314" s="275">
        <v>0</v>
      </c>
      <c r="AI1314" s="275">
        <v>0</v>
      </c>
      <c r="AJ1314" s="275">
        <v>277148.96000000002</v>
      </c>
      <c r="AK1314" s="275">
        <v>138574.48000000001</v>
      </c>
      <c r="AL1314" s="275">
        <v>0</v>
      </c>
    </row>
    <row r="1315" spans="1:38" s="38" customFormat="1" ht="12" hidden="1" customHeight="1" x14ac:dyDescent="0.2">
      <c r="A1315" s="249">
        <v>740</v>
      </c>
      <c r="B1315" s="250" t="s">
        <v>294</v>
      </c>
      <c r="C1315" s="254">
        <v>106.52446901579587</v>
      </c>
      <c r="D1315" s="284">
        <v>1956</v>
      </c>
      <c r="E1315" s="277">
        <v>2025</v>
      </c>
      <c r="F1315" s="254">
        <v>213504.08</v>
      </c>
      <c r="G1315" s="256">
        <v>2377671.9900000002</v>
      </c>
      <c r="H1315" s="258">
        <v>1360773.02</v>
      </c>
      <c r="I1315" s="256">
        <v>398082.58</v>
      </c>
      <c r="J1315" s="279">
        <v>48</v>
      </c>
      <c r="K1315" s="279">
        <v>263837.15999999997</v>
      </c>
      <c r="L1315" s="279">
        <v>85</v>
      </c>
      <c r="M1315" s="279">
        <v>445685.66</v>
      </c>
      <c r="N1315" s="258">
        <v>51</v>
      </c>
      <c r="O1315" s="258">
        <v>119791.41</v>
      </c>
      <c r="P1315" s="258"/>
      <c r="Q1315" s="258">
        <v>0</v>
      </c>
      <c r="R1315" s="258">
        <v>51</v>
      </c>
      <c r="S1315" s="258">
        <v>133376.21</v>
      </c>
      <c r="T1315" s="257">
        <v>0</v>
      </c>
      <c r="U1315" s="258">
        <v>0</v>
      </c>
      <c r="V1315" s="280"/>
      <c r="W1315" s="275">
        <v>0</v>
      </c>
      <c r="X1315" s="258">
        <v>0</v>
      </c>
      <c r="Y1315" s="275">
        <v>0</v>
      </c>
      <c r="Z1315" s="275">
        <v>0</v>
      </c>
      <c r="AA1315" s="275">
        <v>0</v>
      </c>
      <c r="AB1315" s="275">
        <v>0</v>
      </c>
      <c r="AC1315" s="275">
        <v>0</v>
      </c>
      <c r="AD1315" s="275">
        <v>0</v>
      </c>
      <c r="AE1315" s="275">
        <v>0</v>
      </c>
      <c r="AF1315" s="275">
        <v>0</v>
      </c>
      <c r="AG1315" s="275">
        <v>0</v>
      </c>
      <c r="AH1315" s="275">
        <v>0</v>
      </c>
      <c r="AI1315" s="275">
        <v>909903.73</v>
      </c>
      <c r="AJ1315" s="275">
        <v>71330.16</v>
      </c>
      <c r="AK1315" s="275">
        <v>35665.08</v>
      </c>
      <c r="AL1315" s="275">
        <v>0</v>
      </c>
    </row>
    <row r="1316" spans="1:38" s="38" customFormat="1" ht="12" hidden="1" customHeight="1" x14ac:dyDescent="0.2">
      <c r="A1316" s="249">
        <v>741</v>
      </c>
      <c r="B1316" s="250" t="s">
        <v>1579</v>
      </c>
      <c r="C1316" s="254">
        <v>71.074558669238826</v>
      </c>
      <c r="D1316" s="284">
        <v>1994</v>
      </c>
      <c r="E1316" s="277">
        <v>2025</v>
      </c>
      <c r="F1316" s="254">
        <v>320759.78000000003</v>
      </c>
      <c r="G1316" s="256">
        <v>4520839.75</v>
      </c>
      <c r="H1316" s="258">
        <v>0</v>
      </c>
      <c r="I1316" s="279">
        <v>0</v>
      </c>
      <c r="J1316" s="279">
        <v>0</v>
      </c>
      <c r="K1316" s="279">
        <v>0</v>
      </c>
      <c r="L1316" s="279">
        <v>0</v>
      </c>
      <c r="M1316" s="279">
        <v>0</v>
      </c>
      <c r="N1316" s="258"/>
      <c r="O1316" s="258">
        <v>0</v>
      </c>
      <c r="P1316" s="258"/>
      <c r="Q1316" s="258">
        <v>0</v>
      </c>
      <c r="R1316" s="258"/>
      <c r="S1316" s="258">
        <v>0</v>
      </c>
      <c r="T1316" s="257">
        <v>0</v>
      </c>
      <c r="U1316" s="258">
        <v>0</v>
      </c>
      <c r="V1316" s="280" t="s">
        <v>235</v>
      </c>
      <c r="W1316" s="275">
        <v>595</v>
      </c>
      <c r="X1316" s="258">
        <v>4317401.96</v>
      </c>
      <c r="Y1316" s="275">
        <v>0</v>
      </c>
      <c r="Z1316" s="275">
        <v>0</v>
      </c>
      <c r="AA1316" s="275">
        <v>0</v>
      </c>
      <c r="AB1316" s="275">
        <v>0</v>
      </c>
      <c r="AC1316" s="275">
        <v>0</v>
      </c>
      <c r="AD1316" s="275">
        <v>0</v>
      </c>
      <c r="AE1316" s="275">
        <v>0</v>
      </c>
      <c r="AF1316" s="275">
        <v>0</v>
      </c>
      <c r="AG1316" s="275">
        <v>0</v>
      </c>
      <c r="AH1316" s="275">
        <v>0</v>
      </c>
      <c r="AI1316" s="275">
        <v>0</v>
      </c>
      <c r="AJ1316" s="275">
        <v>135625.19</v>
      </c>
      <c r="AK1316" s="275">
        <v>67812.600000000006</v>
      </c>
      <c r="AL1316" s="275">
        <v>0</v>
      </c>
    </row>
    <row r="1317" spans="1:38" s="38" customFormat="1" ht="12" hidden="1" customHeight="1" x14ac:dyDescent="0.2">
      <c r="A1317" s="249">
        <v>742</v>
      </c>
      <c r="B1317" s="250" t="s">
        <v>1583</v>
      </c>
      <c r="C1317" s="254">
        <v>50.437073120915038</v>
      </c>
      <c r="D1317" s="284">
        <v>1983</v>
      </c>
      <c r="E1317" s="277">
        <v>2025</v>
      </c>
      <c r="F1317" s="254">
        <v>655252.97</v>
      </c>
      <c r="G1317" s="256">
        <v>6581810.8099999996</v>
      </c>
      <c r="H1317" s="258">
        <v>0</v>
      </c>
      <c r="I1317" s="279">
        <v>0</v>
      </c>
      <c r="J1317" s="279">
        <v>0</v>
      </c>
      <c r="K1317" s="279">
        <v>0</v>
      </c>
      <c r="L1317" s="279">
        <v>0</v>
      </c>
      <c r="M1317" s="279">
        <v>0</v>
      </c>
      <c r="N1317" s="258"/>
      <c r="O1317" s="258">
        <v>0</v>
      </c>
      <c r="P1317" s="258"/>
      <c r="Q1317" s="258">
        <v>0</v>
      </c>
      <c r="R1317" s="258"/>
      <c r="S1317" s="258">
        <v>0</v>
      </c>
      <c r="T1317" s="257">
        <v>0</v>
      </c>
      <c r="U1317" s="258">
        <v>0</v>
      </c>
      <c r="V1317" s="280" t="s">
        <v>235</v>
      </c>
      <c r="W1317" s="275">
        <v>866.25</v>
      </c>
      <c r="X1317" s="258">
        <v>6285629.3300000001</v>
      </c>
      <c r="Y1317" s="275">
        <v>0</v>
      </c>
      <c r="Z1317" s="275">
        <v>0</v>
      </c>
      <c r="AA1317" s="275">
        <v>0</v>
      </c>
      <c r="AB1317" s="275">
        <v>0</v>
      </c>
      <c r="AC1317" s="275">
        <v>0</v>
      </c>
      <c r="AD1317" s="275">
        <v>0</v>
      </c>
      <c r="AE1317" s="275">
        <v>0</v>
      </c>
      <c r="AF1317" s="275">
        <v>0</v>
      </c>
      <c r="AG1317" s="275">
        <v>0</v>
      </c>
      <c r="AH1317" s="275">
        <v>0</v>
      </c>
      <c r="AI1317" s="275">
        <v>0</v>
      </c>
      <c r="AJ1317" s="275">
        <v>197454.32</v>
      </c>
      <c r="AK1317" s="275">
        <v>98727.16</v>
      </c>
      <c r="AL1317" s="275">
        <v>0</v>
      </c>
    </row>
    <row r="1318" spans="1:38" s="38" customFormat="1" ht="12" hidden="1" customHeight="1" x14ac:dyDescent="0.2">
      <c r="A1318" s="249">
        <v>743</v>
      </c>
      <c r="B1318" s="250" t="s">
        <v>1584</v>
      </c>
      <c r="C1318" s="254">
        <v>51.860720370370373</v>
      </c>
      <c r="D1318" s="284">
        <v>1983</v>
      </c>
      <c r="E1318" s="277">
        <v>2025</v>
      </c>
      <c r="F1318" s="254">
        <v>892058.42</v>
      </c>
      <c r="G1318" s="256">
        <v>9573543.0099999998</v>
      </c>
      <c r="H1318" s="258">
        <v>0</v>
      </c>
      <c r="I1318" s="279">
        <v>0</v>
      </c>
      <c r="J1318" s="279">
        <v>0</v>
      </c>
      <c r="K1318" s="279">
        <v>0</v>
      </c>
      <c r="L1318" s="279">
        <v>0</v>
      </c>
      <c r="M1318" s="279">
        <v>0</v>
      </c>
      <c r="N1318" s="258"/>
      <c r="O1318" s="258">
        <v>0</v>
      </c>
      <c r="P1318" s="258"/>
      <c r="Q1318" s="258">
        <v>0</v>
      </c>
      <c r="R1318" s="258"/>
      <c r="S1318" s="258">
        <v>0</v>
      </c>
      <c r="T1318" s="257">
        <v>0</v>
      </c>
      <c r="U1318" s="258">
        <v>0</v>
      </c>
      <c r="V1318" s="280" t="s">
        <v>235</v>
      </c>
      <c r="W1318" s="275">
        <v>1260</v>
      </c>
      <c r="X1318" s="258">
        <v>9142733.5700000003</v>
      </c>
      <c r="Y1318" s="275">
        <v>0</v>
      </c>
      <c r="Z1318" s="275">
        <v>0</v>
      </c>
      <c r="AA1318" s="275">
        <v>0</v>
      </c>
      <c r="AB1318" s="275">
        <v>0</v>
      </c>
      <c r="AC1318" s="275">
        <v>0</v>
      </c>
      <c r="AD1318" s="275">
        <v>0</v>
      </c>
      <c r="AE1318" s="275">
        <v>0</v>
      </c>
      <c r="AF1318" s="275">
        <v>0</v>
      </c>
      <c r="AG1318" s="275">
        <v>0</v>
      </c>
      <c r="AH1318" s="275">
        <v>0</v>
      </c>
      <c r="AI1318" s="275">
        <v>0</v>
      </c>
      <c r="AJ1318" s="275">
        <v>287206.28999999998</v>
      </c>
      <c r="AK1318" s="275">
        <v>143603.15</v>
      </c>
      <c r="AL1318" s="275">
        <v>0</v>
      </c>
    </row>
    <row r="1319" spans="1:38" s="38" customFormat="1" ht="12" hidden="1" customHeight="1" x14ac:dyDescent="0.2">
      <c r="A1319" s="249">
        <v>744</v>
      </c>
      <c r="B1319" s="250" t="s">
        <v>1585</v>
      </c>
      <c r="C1319" s="254">
        <v>50.998591627699845</v>
      </c>
      <c r="D1319" s="284">
        <v>1984</v>
      </c>
      <c r="E1319" s="277">
        <v>2025</v>
      </c>
      <c r="F1319" s="254">
        <v>626909.26</v>
      </c>
      <c r="G1319" s="256">
        <v>6581810.8099999996</v>
      </c>
      <c r="H1319" s="258">
        <v>0</v>
      </c>
      <c r="I1319" s="279">
        <v>0</v>
      </c>
      <c r="J1319" s="279">
        <v>0</v>
      </c>
      <c r="K1319" s="279">
        <v>0</v>
      </c>
      <c r="L1319" s="279">
        <v>0</v>
      </c>
      <c r="M1319" s="279">
        <v>0</v>
      </c>
      <c r="N1319" s="258"/>
      <c r="O1319" s="258">
        <v>0</v>
      </c>
      <c r="P1319" s="258"/>
      <c r="Q1319" s="258">
        <v>0</v>
      </c>
      <c r="R1319" s="258"/>
      <c r="S1319" s="258">
        <v>0</v>
      </c>
      <c r="T1319" s="257">
        <v>0</v>
      </c>
      <c r="U1319" s="258">
        <v>0</v>
      </c>
      <c r="V1319" s="280" t="s">
        <v>235</v>
      </c>
      <c r="W1319" s="275">
        <v>866.25</v>
      </c>
      <c r="X1319" s="258">
        <v>6285629.3300000001</v>
      </c>
      <c r="Y1319" s="275">
        <v>0</v>
      </c>
      <c r="Z1319" s="275">
        <v>0</v>
      </c>
      <c r="AA1319" s="275">
        <v>0</v>
      </c>
      <c r="AB1319" s="275">
        <v>0</v>
      </c>
      <c r="AC1319" s="275">
        <v>0</v>
      </c>
      <c r="AD1319" s="275">
        <v>0</v>
      </c>
      <c r="AE1319" s="275">
        <v>0</v>
      </c>
      <c r="AF1319" s="275">
        <v>0</v>
      </c>
      <c r="AG1319" s="275">
        <v>0</v>
      </c>
      <c r="AH1319" s="275">
        <v>0</v>
      </c>
      <c r="AI1319" s="275">
        <v>0</v>
      </c>
      <c r="AJ1319" s="275">
        <v>197454.32</v>
      </c>
      <c r="AK1319" s="275">
        <v>98727.16</v>
      </c>
      <c r="AL1319" s="275">
        <v>0</v>
      </c>
    </row>
    <row r="1320" spans="1:38" s="38" customFormat="1" ht="12" hidden="1" customHeight="1" x14ac:dyDescent="0.2">
      <c r="A1320" s="249">
        <v>745</v>
      </c>
      <c r="B1320" s="250" t="s">
        <v>1586</v>
      </c>
      <c r="C1320" s="254">
        <v>49.910775033775558</v>
      </c>
      <c r="D1320" s="284">
        <v>1985</v>
      </c>
      <c r="E1320" s="277">
        <v>2025</v>
      </c>
      <c r="F1320" s="254">
        <v>633993.66</v>
      </c>
      <c r="G1320" s="256">
        <v>6581810.8099999996</v>
      </c>
      <c r="H1320" s="258">
        <v>0</v>
      </c>
      <c r="I1320" s="279">
        <v>0</v>
      </c>
      <c r="J1320" s="279">
        <v>0</v>
      </c>
      <c r="K1320" s="279">
        <v>0</v>
      </c>
      <c r="L1320" s="279">
        <v>0</v>
      </c>
      <c r="M1320" s="279">
        <v>0</v>
      </c>
      <c r="N1320" s="258"/>
      <c r="O1320" s="258">
        <v>0</v>
      </c>
      <c r="P1320" s="258"/>
      <c r="Q1320" s="258">
        <v>0</v>
      </c>
      <c r="R1320" s="258"/>
      <c r="S1320" s="258">
        <v>0</v>
      </c>
      <c r="T1320" s="257">
        <v>0</v>
      </c>
      <c r="U1320" s="258">
        <v>0</v>
      </c>
      <c r="V1320" s="280" t="s">
        <v>235</v>
      </c>
      <c r="W1320" s="275">
        <v>866.25</v>
      </c>
      <c r="X1320" s="258">
        <v>6285629.3300000001</v>
      </c>
      <c r="Y1320" s="275">
        <v>0</v>
      </c>
      <c r="Z1320" s="275">
        <v>0</v>
      </c>
      <c r="AA1320" s="275">
        <v>0</v>
      </c>
      <c r="AB1320" s="275">
        <v>0</v>
      </c>
      <c r="AC1320" s="275">
        <v>0</v>
      </c>
      <c r="AD1320" s="275">
        <v>0</v>
      </c>
      <c r="AE1320" s="275">
        <v>0</v>
      </c>
      <c r="AF1320" s="275">
        <v>0</v>
      </c>
      <c r="AG1320" s="275">
        <v>0</v>
      </c>
      <c r="AH1320" s="275">
        <v>0</v>
      </c>
      <c r="AI1320" s="275">
        <v>0</v>
      </c>
      <c r="AJ1320" s="275">
        <v>197454.32</v>
      </c>
      <c r="AK1320" s="275">
        <v>98727.16</v>
      </c>
      <c r="AL1320" s="275">
        <v>0</v>
      </c>
    </row>
    <row r="1321" spans="1:38" s="38" customFormat="1" ht="12" hidden="1" customHeight="1" x14ac:dyDescent="0.2">
      <c r="A1321" s="249">
        <v>746</v>
      </c>
      <c r="B1321" s="250" t="s">
        <v>1588</v>
      </c>
      <c r="C1321" s="254">
        <v>51.053750852741295</v>
      </c>
      <c r="D1321" s="284">
        <v>1986</v>
      </c>
      <c r="E1321" s="277">
        <v>2025</v>
      </c>
      <c r="F1321" s="254">
        <v>669633.30000000005</v>
      </c>
      <c r="G1321" s="256">
        <v>6581810.8099999996</v>
      </c>
      <c r="H1321" s="258">
        <v>0</v>
      </c>
      <c r="I1321" s="279">
        <v>0</v>
      </c>
      <c r="J1321" s="279">
        <v>0</v>
      </c>
      <c r="K1321" s="279">
        <v>0</v>
      </c>
      <c r="L1321" s="279">
        <v>0</v>
      </c>
      <c r="M1321" s="279">
        <v>0</v>
      </c>
      <c r="N1321" s="258"/>
      <c r="O1321" s="258">
        <v>0</v>
      </c>
      <c r="P1321" s="258"/>
      <c r="Q1321" s="258">
        <v>0</v>
      </c>
      <c r="R1321" s="258"/>
      <c r="S1321" s="258">
        <v>0</v>
      </c>
      <c r="T1321" s="257">
        <v>0</v>
      </c>
      <c r="U1321" s="258">
        <v>0</v>
      </c>
      <c r="V1321" s="280" t="s">
        <v>235</v>
      </c>
      <c r="W1321" s="275">
        <v>866.25</v>
      </c>
      <c r="X1321" s="258">
        <v>6285629.3300000001</v>
      </c>
      <c r="Y1321" s="275">
        <v>0</v>
      </c>
      <c r="Z1321" s="275">
        <v>0</v>
      </c>
      <c r="AA1321" s="275">
        <v>0</v>
      </c>
      <c r="AB1321" s="275">
        <v>0</v>
      </c>
      <c r="AC1321" s="275">
        <v>0</v>
      </c>
      <c r="AD1321" s="275">
        <v>0</v>
      </c>
      <c r="AE1321" s="275">
        <v>0</v>
      </c>
      <c r="AF1321" s="275">
        <v>0</v>
      </c>
      <c r="AG1321" s="275">
        <v>0</v>
      </c>
      <c r="AH1321" s="275">
        <v>0</v>
      </c>
      <c r="AI1321" s="275">
        <v>0</v>
      </c>
      <c r="AJ1321" s="275">
        <v>197454.32</v>
      </c>
      <c r="AK1321" s="275">
        <v>98727.16</v>
      </c>
      <c r="AL1321" s="275">
        <v>0</v>
      </c>
    </row>
    <row r="1322" spans="1:38" s="38" customFormat="1" ht="12" hidden="1" customHeight="1" x14ac:dyDescent="0.2">
      <c r="A1322" s="249">
        <v>747</v>
      </c>
      <c r="B1322" s="250" t="s">
        <v>1589</v>
      </c>
      <c r="C1322" s="254">
        <v>56.151109845248271</v>
      </c>
      <c r="D1322" s="284">
        <v>1989</v>
      </c>
      <c r="E1322" s="277">
        <v>2025</v>
      </c>
      <c r="F1322" s="254">
        <v>1055083.49</v>
      </c>
      <c r="G1322" s="256">
        <v>11700997.01</v>
      </c>
      <c r="H1322" s="258">
        <v>0</v>
      </c>
      <c r="I1322" s="279">
        <v>0</v>
      </c>
      <c r="J1322" s="279">
        <v>0</v>
      </c>
      <c r="K1322" s="279">
        <v>0</v>
      </c>
      <c r="L1322" s="279">
        <v>0</v>
      </c>
      <c r="M1322" s="279">
        <v>0</v>
      </c>
      <c r="N1322" s="258"/>
      <c r="O1322" s="258">
        <v>0</v>
      </c>
      <c r="P1322" s="258"/>
      <c r="Q1322" s="258">
        <v>0</v>
      </c>
      <c r="R1322" s="258"/>
      <c r="S1322" s="258">
        <v>0</v>
      </c>
      <c r="T1322" s="257">
        <v>0</v>
      </c>
      <c r="U1322" s="258">
        <v>0</v>
      </c>
      <c r="V1322" s="280" t="s">
        <v>235</v>
      </c>
      <c r="W1322" s="275">
        <v>1540</v>
      </c>
      <c r="X1322" s="258">
        <v>11174452.140000001</v>
      </c>
      <c r="Y1322" s="275">
        <v>0</v>
      </c>
      <c r="Z1322" s="275">
        <v>0</v>
      </c>
      <c r="AA1322" s="275">
        <v>0</v>
      </c>
      <c r="AB1322" s="275">
        <v>0</v>
      </c>
      <c r="AC1322" s="275">
        <v>0</v>
      </c>
      <c r="AD1322" s="275">
        <v>0</v>
      </c>
      <c r="AE1322" s="275">
        <v>0</v>
      </c>
      <c r="AF1322" s="275">
        <v>0</v>
      </c>
      <c r="AG1322" s="275">
        <v>0</v>
      </c>
      <c r="AH1322" s="275">
        <v>0</v>
      </c>
      <c r="AI1322" s="275">
        <v>0</v>
      </c>
      <c r="AJ1322" s="275">
        <v>351029.91</v>
      </c>
      <c r="AK1322" s="275">
        <v>175514.96</v>
      </c>
      <c r="AL1322" s="275">
        <v>0</v>
      </c>
    </row>
    <row r="1323" spans="1:38" s="38" customFormat="1" ht="12" hidden="1" customHeight="1" x14ac:dyDescent="0.2">
      <c r="A1323" s="249">
        <v>748</v>
      </c>
      <c r="B1323" s="250" t="s">
        <v>1590</v>
      </c>
      <c r="C1323" s="254">
        <v>43.16285597805944</v>
      </c>
      <c r="D1323" s="284">
        <v>1989</v>
      </c>
      <c r="E1323" s="277">
        <v>2025</v>
      </c>
      <c r="F1323" s="254">
        <v>758709.91</v>
      </c>
      <c r="G1323" s="256">
        <v>6581810.8099999996</v>
      </c>
      <c r="H1323" s="258">
        <v>0</v>
      </c>
      <c r="I1323" s="279">
        <v>0</v>
      </c>
      <c r="J1323" s="279">
        <v>0</v>
      </c>
      <c r="K1323" s="279">
        <v>0</v>
      </c>
      <c r="L1323" s="279">
        <v>0</v>
      </c>
      <c r="M1323" s="279">
        <v>0</v>
      </c>
      <c r="N1323" s="258"/>
      <c r="O1323" s="258">
        <v>0</v>
      </c>
      <c r="P1323" s="258"/>
      <c r="Q1323" s="258">
        <v>0</v>
      </c>
      <c r="R1323" s="258"/>
      <c r="S1323" s="258">
        <v>0</v>
      </c>
      <c r="T1323" s="257">
        <v>0</v>
      </c>
      <c r="U1323" s="258">
        <v>0</v>
      </c>
      <c r="V1323" s="280" t="s">
        <v>235</v>
      </c>
      <c r="W1323" s="275">
        <v>866.25</v>
      </c>
      <c r="X1323" s="258">
        <v>6285629.3300000001</v>
      </c>
      <c r="Y1323" s="275">
        <v>0</v>
      </c>
      <c r="Z1323" s="275">
        <v>0</v>
      </c>
      <c r="AA1323" s="275">
        <v>0</v>
      </c>
      <c r="AB1323" s="275">
        <v>0</v>
      </c>
      <c r="AC1323" s="275">
        <v>0</v>
      </c>
      <c r="AD1323" s="275">
        <v>0</v>
      </c>
      <c r="AE1323" s="275">
        <v>0</v>
      </c>
      <c r="AF1323" s="275">
        <v>0</v>
      </c>
      <c r="AG1323" s="275">
        <v>0</v>
      </c>
      <c r="AH1323" s="275">
        <v>0</v>
      </c>
      <c r="AI1323" s="275">
        <v>0</v>
      </c>
      <c r="AJ1323" s="275">
        <v>197454.32</v>
      </c>
      <c r="AK1323" s="275">
        <v>98727.16</v>
      </c>
      <c r="AL1323" s="275">
        <v>0</v>
      </c>
    </row>
    <row r="1324" spans="1:38" s="38" customFormat="1" ht="12" hidden="1" customHeight="1" x14ac:dyDescent="0.2">
      <c r="A1324" s="249">
        <v>749</v>
      </c>
      <c r="B1324" s="250" t="s">
        <v>1591</v>
      </c>
      <c r="C1324" s="254">
        <v>67.912012189014476</v>
      </c>
      <c r="D1324" s="284">
        <v>1992</v>
      </c>
      <c r="E1324" s="277">
        <v>2025</v>
      </c>
      <c r="F1324" s="254">
        <v>759310.86</v>
      </c>
      <c r="G1324" s="256">
        <v>9573543.0099999998</v>
      </c>
      <c r="H1324" s="258">
        <v>0</v>
      </c>
      <c r="I1324" s="279">
        <v>0</v>
      </c>
      <c r="J1324" s="279">
        <v>0</v>
      </c>
      <c r="K1324" s="279">
        <v>0</v>
      </c>
      <c r="L1324" s="279">
        <v>0</v>
      </c>
      <c r="M1324" s="279">
        <v>0</v>
      </c>
      <c r="N1324" s="258"/>
      <c r="O1324" s="258">
        <v>0</v>
      </c>
      <c r="P1324" s="258"/>
      <c r="Q1324" s="258">
        <v>0</v>
      </c>
      <c r="R1324" s="258"/>
      <c r="S1324" s="258">
        <v>0</v>
      </c>
      <c r="T1324" s="257">
        <v>0</v>
      </c>
      <c r="U1324" s="258">
        <v>0</v>
      </c>
      <c r="V1324" s="280" t="s">
        <v>235</v>
      </c>
      <c r="W1324" s="275">
        <v>1260</v>
      </c>
      <c r="X1324" s="258">
        <v>9142733.5700000003</v>
      </c>
      <c r="Y1324" s="275">
        <v>0</v>
      </c>
      <c r="Z1324" s="275">
        <v>0</v>
      </c>
      <c r="AA1324" s="275">
        <v>0</v>
      </c>
      <c r="AB1324" s="275">
        <v>0</v>
      </c>
      <c r="AC1324" s="275">
        <v>0</v>
      </c>
      <c r="AD1324" s="275">
        <v>0</v>
      </c>
      <c r="AE1324" s="275">
        <v>0</v>
      </c>
      <c r="AF1324" s="275">
        <v>0</v>
      </c>
      <c r="AG1324" s="275">
        <v>0</v>
      </c>
      <c r="AH1324" s="275">
        <v>0</v>
      </c>
      <c r="AI1324" s="275">
        <v>0</v>
      </c>
      <c r="AJ1324" s="275">
        <v>287206.28999999998</v>
      </c>
      <c r="AK1324" s="275">
        <v>143603.15</v>
      </c>
      <c r="AL1324" s="275">
        <v>0</v>
      </c>
    </row>
    <row r="1325" spans="1:38" s="38" customFormat="1" ht="12" hidden="1" customHeight="1" x14ac:dyDescent="0.2">
      <c r="A1325" s="249">
        <v>750</v>
      </c>
      <c r="B1325" s="250" t="s">
        <v>1592</v>
      </c>
      <c r="C1325" s="254">
        <v>42.927866557806318</v>
      </c>
      <c r="D1325" s="284">
        <v>1989</v>
      </c>
      <c r="E1325" s="277">
        <v>2025</v>
      </c>
      <c r="F1325" s="254">
        <v>745595.64</v>
      </c>
      <c r="G1325" s="256">
        <v>6581810.8099999996</v>
      </c>
      <c r="H1325" s="258">
        <v>0</v>
      </c>
      <c r="I1325" s="279">
        <v>0</v>
      </c>
      <c r="J1325" s="279">
        <v>0</v>
      </c>
      <c r="K1325" s="279">
        <v>0</v>
      </c>
      <c r="L1325" s="279">
        <v>0</v>
      </c>
      <c r="M1325" s="279">
        <v>0</v>
      </c>
      <c r="N1325" s="258"/>
      <c r="O1325" s="258">
        <v>0</v>
      </c>
      <c r="P1325" s="258"/>
      <c r="Q1325" s="258">
        <v>0</v>
      </c>
      <c r="R1325" s="258"/>
      <c r="S1325" s="258">
        <v>0</v>
      </c>
      <c r="T1325" s="257">
        <v>0</v>
      </c>
      <c r="U1325" s="258">
        <v>0</v>
      </c>
      <c r="V1325" s="280" t="s">
        <v>235</v>
      </c>
      <c r="W1325" s="275">
        <v>866.25</v>
      </c>
      <c r="X1325" s="258">
        <v>6285629.3300000001</v>
      </c>
      <c r="Y1325" s="275">
        <v>0</v>
      </c>
      <c r="Z1325" s="275">
        <v>0</v>
      </c>
      <c r="AA1325" s="275">
        <v>0</v>
      </c>
      <c r="AB1325" s="275">
        <v>0</v>
      </c>
      <c r="AC1325" s="275">
        <v>0</v>
      </c>
      <c r="AD1325" s="275">
        <v>0</v>
      </c>
      <c r="AE1325" s="275">
        <v>0</v>
      </c>
      <c r="AF1325" s="275">
        <v>0</v>
      </c>
      <c r="AG1325" s="275">
        <v>0</v>
      </c>
      <c r="AH1325" s="275">
        <v>0</v>
      </c>
      <c r="AI1325" s="275">
        <v>0</v>
      </c>
      <c r="AJ1325" s="275">
        <v>197454.32</v>
      </c>
      <c r="AK1325" s="275">
        <v>98727.16</v>
      </c>
      <c r="AL1325" s="275">
        <v>0</v>
      </c>
    </row>
    <row r="1326" spans="1:38" s="38" customFormat="1" ht="12" hidden="1" customHeight="1" x14ac:dyDescent="0.2">
      <c r="A1326" s="249">
        <v>751</v>
      </c>
      <c r="B1326" s="250" t="s">
        <v>641</v>
      </c>
      <c r="C1326" s="254">
        <v>43.193963638228581</v>
      </c>
      <c r="D1326" s="284">
        <v>1977</v>
      </c>
      <c r="E1326" s="277">
        <v>2025</v>
      </c>
      <c r="F1326" s="254">
        <v>440608.28</v>
      </c>
      <c r="G1326" s="256">
        <v>2544881.9300000002</v>
      </c>
      <c r="H1326" s="258">
        <v>1520458.51</v>
      </c>
      <c r="I1326" s="279">
        <v>0</v>
      </c>
      <c r="J1326" s="279">
        <v>0</v>
      </c>
      <c r="K1326" s="279">
        <v>0</v>
      </c>
      <c r="L1326" s="279">
        <v>0</v>
      </c>
      <c r="M1326" s="279">
        <v>0</v>
      </c>
      <c r="N1326" s="258">
        <v>330</v>
      </c>
      <c r="O1326" s="258">
        <v>775120.88</v>
      </c>
      <c r="P1326" s="258"/>
      <c r="Q1326" s="258">
        <v>0</v>
      </c>
      <c r="R1326" s="258">
        <v>285</v>
      </c>
      <c r="S1326" s="258">
        <v>745337.63</v>
      </c>
      <c r="T1326" s="257">
        <v>0</v>
      </c>
      <c r="U1326" s="258">
        <v>0</v>
      </c>
      <c r="V1326" s="280"/>
      <c r="W1326" s="275">
        <v>0</v>
      </c>
      <c r="X1326" s="258">
        <v>0</v>
      </c>
      <c r="Y1326" s="275">
        <v>0</v>
      </c>
      <c r="Z1326" s="275">
        <v>0</v>
      </c>
      <c r="AA1326" s="275">
        <v>0</v>
      </c>
      <c r="AB1326" s="275">
        <v>0</v>
      </c>
      <c r="AC1326" s="275">
        <v>0</v>
      </c>
      <c r="AD1326" s="275">
        <v>0</v>
      </c>
      <c r="AE1326" s="275">
        <v>0</v>
      </c>
      <c r="AF1326" s="275">
        <v>0</v>
      </c>
      <c r="AG1326" s="275">
        <v>0</v>
      </c>
      <c r="AH1326" s="275">
        <v>0</v>
      </c>
      <c r="AI1326" s="275">
        <v>909903.73</v>
      </c>
      <c r="AJ1326" s="275">
        <v>76346.460000000006</v>
      </c>
      <c r="AK1326" s="275">
        <v>38173.230000000003</v>
      </c>
      <c r="AL1326" s="275">
        <v>0</v>
      </c>
    </row>
    <row r="1327" spans="1:38" s="38" customFormat="1" ht="12" hidden="1" customHeight="1" x14ac:dyDescent="0.2">
      <c r="A1327" s="249">
        <v>752</v>
      </c>
      <c r="B1327" s="250" t="s">
        <v>1596</v>
      </c>
      <c r="C1327" s="254">
        <v>50.672902840728931</v>
      </c>
      <c r="D1327" s="284">
        <v>1998</v>
      </c>
      <c r="E1327" s="277">
        <v>2025</v>
      </c>
      <c r="F1327" s="254">
        <v>298179.90000000002</v>
      </c>
      <c r="G1327" s="256">
        <v>3014906.24</v>
      </c>
      <c r="H1327" s="258">
        <v>0</v>
      </c>
      <c r="I1327" s="279">
        <v>0</v>
      </c>
      <c r="J1327" s="279">
        <v>0</v>
      </c>
      <c r="K1327" s="279">
        <v>0</v>
      </c>
      <c r="L1327" s="279">
        <v>0</v>
      </c>
      <c r="M1327" s="279">
        <v>0</v>
      </c>
      <c r="N1327" s="258"/>
      <c r="O1327" s="258">
        <v>0</v>
      </c>
      <c r="P1327" s="258"/>
      <c r="Q1327" s="258">
        <v>0</v>
      </c>
      <c r="R1327" s="258"/>
      <c r="S1327" s="258">
        <v>0</v>
      </c>
      <c r="T1327" s="257">
        <v>0</v>
      </c>
      <c r="U1327" s="258">
        <v>0</v>
      </c>
      <c r="V1327" s="280" t="s">
        <v>235</v>
      </c>
      <c r="W1327" s="275">
        <v>396.8</v>
      </c>
      <c r="X1327" s="258">
        <v>2879235.46</v>
      </c>
      <c r="Y1327" s="275">
        <v>0</v>
      </c>
      <c r="Z1327" s="275">
        <v>0</v>
      </c>
      <c r="AA1327" s="275">
        <v>0</v>
      </c>
      <c r="AB1327" s="275">
        <v>0</v>
      </c>
      <c r="AC1327" s="275">
        <v>0</v>
      </c>
      <c r="AD1327" s="275">
        <v>0</v>
      </c>
      <c r="AE1327" s="275">
        <v>0</v>
      </c>
      <c r="AF1327" s="275">
        <v>0</v>
      </c>
      <c r="AG1327" s="275">
        <v>0</v>
      </c>
      <c r="AH1327" s="275">
        <v>0</v>
      </c>
      <c r="AI1327" s="275">
        <v>0</v>
      </c>
      <c r="AJ1327" s="275">
        <v>90447.19</v>
      </c>
      <c r="AK1327" s="275">
        <v>45223.59</v>
      </c>
      <c r="AL1327" s="275">
        <v>0</v>
      </c>
    </row>
    <row r="1328" spans="1:38" s="38" customFormat="1" ht="36" hidden="1" customHeight="1" x14ac:dyDescent="0.2">
      <c r="A1328" s="322" t="s">
        <v>184</v>
      </c>
      <c r="B1328" s="322"/>
      <c r="C1328" s="254"/>
      <c r="D1328" s="253"/>
      <c r="E1328" s="277"/>
      <c r="F1328" s="254"/>
      <c r="G1328" s="256">
        <v>328933273.08000004</v>
      </c>
      <c r="H1328" s="256">
        <v>7004761.9100000001</v>
      </c>
      <c r="I1328" s="256">
        <v>1943090.28</v>
      </c>
      <c r="J1328" s="256">
        <v>223.1</v>
      </c>
      <c r="K1328" s="256">
        <v>1226293.1399999999</v>
      </c>
      <c r="L1328" s="256">
        <v>218</v>
      </c>
      <c r="M1328" s="256">
        <v>1143052.6299999999</v>
      </c>
      <c r="N1328" s="256">
        <v>469</v>
      </c>
      <c r="O1328" s="256">
        <v>1101611.19</v>
      </c>
      <c r="P1328" s="256">
        <v>175</v>
      </c>
      <c r="Q1328" s="256">
        <v>481861.49</v>
      </c>
      <c r="R1328" s="256">
        <v>424</v>
      </c>
      <c r="S1328" s="256">
        <v>1108853.18</v>
      </c>
      <c r="T1328" s="278">
        <v>0</v>
      </c>
      <c r="U1328" s="256">
        <v>0</v>
      </c>
      <c r="V1328" s="256" t="s">
        <v>202</v>
      </c>
      <c r="W1328" s="256">
        <v>40598.250000000007</v>
      </c>
      <c r="X1328" s="256">
        <v>304140246.19</v>
      </c>
      <c r="Y1328" s="256">
        <v>0</v>
      </c>
      <c r="Z1328" s="256">
        <v>0</v>
      </c>
      <c r="AA1328" s="256">
        <v>0</v>
      </c>
      <c r="AB1328" s="256">
        <v>0</v>
      </c>
      <c r="AC1328" s="256">
        <v>0</v>
      </c>
      <c r="AD1328" s="256">
        <v>0</v>
      </c>
      <c r="AE1328" s="256">
        <v>0</v>
      </c>
      <c r="AF1328" s="256">
        <v>0</v>
      </c>
      <c r="AG1328" s="256">
        <v>0</v>
      </c>
      <c r="AH1328" s="256">
        <v>0</v>
      </c>
      <c r="AI1328" s="256">
        <v>2986267.69</v>
      </c>
      <c r="AJ1328" s="256">
        <v>9867998.2100000009</v>
      </c>
      <c r="AK1328" s="256">
        <v>4933999.08</v>
      </c>
      <c r="AL1328" s="256">
        <v>0</v>
      </c>
    </row>
    <row r="1329" spans="1:38" s="38" customFormat="1" ht="12" hidden="1" customHeight="1" x14ac:dyDescent="0.2">
      <c r="A1329" s="328" t="s">
        <v>218</v>
      </c>
      <c r="B1329" s="329"/>
      <c r="C1329" s="329"/>
      <c r="D1329" s="329"/>
      <c r="E1329" s="329"/>
      <c r="F1329" s="329"/>
      <c r="G1329" s="329"/>
      <c r="H1329" s="329"/>
      <c r="I1329" s="329"/>
      <c r="J1329" s="329"/>
      <c r="K1329" s="329"/>
      <c r="L1329" s="329"/>
      <c r="M1329" s="329"/>
      <c r="N1329" s="329"/>
      <c r="O1329" s="329"/>
      <c r="P1329" s="329"/>
      <c r="Q1329" s="329"/>
      <c r="R1329" s="329"/>
      <c r="S1329" s="329"/>
      <c r="T1329" s="329"/>
      <c r="U1329" s="329"/>
      <c r="V1329" s="329"/>
      <c r="W1329" s="329"/>
      <c r="X1329" s="329"/>
      <c r="Y1329" s="329"/>
      <c r="Z1329" s="329"/>
      <c r="AA1329" s="329"/>
      <c r="AB1329" s="329"/>
      <c r="AC1329" s="329"/>
      <c r="AD1329" s="329"/>
      <c r="AE1329" s="329"/>
      <c r="AF1329" s="329"/>
      <c r="AG1329" s="329"/>
      <c r="AH1329" s="329"/>
      <c r="AI1329" s="329"/>
      <c r="AJ1329" s="329"/>
      <c r="AK1329" s="329"/>
      <c r="AL1329" s="330"/>
    </row>
    <row r="1330" spans="1:38" s="38" customFormat="1" ht="12" hidden="1" customHeight="1" x14ac:dyDescent="0.2">
      <c r="A1330" s="249">
        <v>753</v>
      </c>
      <c r="B1330" s="250" t="s">
        <v>1601</v>
      </c>
      <c r="C1330" s="254">
        <v>83.27318638533032</v>
      </c>
      <c r="D1330" s="263" t="s">
        <v>790</v>
      </c>
      <c r="E1330" s="277">
        <v>2025</v>
      </c>
      <c r="F1330" s="254">
        <v>415172.01</v>
      </c>
      <c r="G1330" s="256">
        <v>6382362</v>
      </c>
      <c r="H1330" s="258">
        <v>0</v>
      </c>
      <c r="I1330" s="279">
        <v>0</v>
      </c>
      <c r="J1330" s="279">
        <v>0</v>
      </c>
      <c r="K1330" s="279">
        <v>0</v>
      </c>
      <c r="L1330" s="279">
        <v>0</v>
      </c>
      <c r="M1330" s="279">
        <v>0</v>
      </c>
      <c r="N1330" s="258"/>
      <c r="O1330" s="258">
        <v>0</v>
      </c>
      <c r="P1330" s="258"/>
      <c r="Q1330" s="258">
        <v>0</v>
      </c>
      <c r="R1330" s="258"/>
      <c r="S1330" s="258">
        <v>0</v>
      </c>
      <c r="T1330" s="257">
        <v>0</v>
      </c>
      <c r="U1330" s="258">
        <v>0</v>
      </c>
      <c r="V1330" s="280" t="s">
        <v>235</v>
      </c>
      <c r="W1330" s="275">
        <v>840</v>
      </c>
      <c r="X1330" s="258">
        <v>6095155.71</v>
      </c>
      <c r="Y1330" s="275">
        <v>0</v>
      </c>
      <c r="Z1330" s="275">
        <v>0</v>
      </c>
      <c r="AA1330" s="275">
        <v>0</v>
      </c>
      <c r="AB1330" s="275">
        <v>0</v>
      </c>
      <c r="AC1330" s="275">
        <v>0</v>
      </c>
      <c r="AD1330" s="275">
        <v>0</v>
      </c>
      <c r="AE1330" s="275">
        <v>0</v>
      </c>
      <c r="AF1330" s="275">
        <v>0</v>
      </c>
      <c r="AG1330" s="275">
        <v>0</v>
      </c>
      <c r="AH1330" s="275">
        <v>0</v>
      </c>
      <c r="AI1330" s="275">
        <v>0</v>
      </c>
      <c r="AJ1330" s="275">
        <v>191470.86</v>
      </c>
      <c r="AK1330" s="275">
        <v>95735.43</v>
      </c>
      <c r="AL1330" s="275">
        <v>0</v>
      </c>
    </row>
    <row r="1331" spans="1:38" s="38" customFormat="1" ht="12" hidden="1" customHeight="1" x14ac:dyDescent="0.2">
      <c r="A1331" s="249">
        <v>754</v>
      </c>
      <c r="B1331" s="250" t="s">
        <v>1603</v>
      </c>
      <c r="C1331" s="254">
        <v>52.968388182904306</v>
      </c>
      <c r="D1331" s="263" t="s">
        <v>792</v>
      </c>
      <c r="E1331" s="277">
        <v>2025</v>
      </c>
      <c r="F1331" s="254">
        <v>397651.94</v>
      </c>
      <c r="G1331" s="256">
        <v>4786771.49</v>
      </c>
      <c r="H1331" s="258">
        <v>0</v>
      </c>
      <c r="I1331" s="279">
        <v>0</v>
      </c>
      <c r="J1331" s="279">
        <v>0</v>
      </c>
      <c r="K1331" s="279">
        <v>0</v>
      </c>
      <c r="L1331" s="279">
        <v>0</v>
      </c>
      <c r="M1331" s="279">
        <v>0</v>
      </c>
      <c r="N1331" s="258"/>
      <c r="O1331" s="258">
        <v>0</v>
      </c>
      <c r="P1331" s="258"/>
      <c r="Q1331" s="258">
        <v>0</v>
      </c>
      <c r="R1331" s="258"/>
      <c r="S1331" s="258">
        <v>0</v>
      </c>
      <c r="T1331" s="257">
        <v>0</v>
      </c>
      <c r="U1331" s="258">
        <v>0</v>
      </c>
      <c r="V1331" s="280" t="s">
        <v>235</v>
      </c>
      <c r="W1331" s="275">
        <v>630</v>
      </c>
      <c r="X1331" s="258">
        <v>4571366.78</v>
      </c>
      <c r="Y1331" s="275">
        <v>0</v>
      </c>
      <c r="Z1331" s="275">
        <v>0</v>
      </c>
      <c r="AA1331" s="275">
        <v>0</v>
      </c>
      <c r="AB1331" s="275">
        <v>0</v>
      </c>
      <c r="AC1331" s="275">
        <v>0</v>
      </c>
      <c r="AD1331" s="275">
        <v>0</v>
      </c>
      <c r="AE1331" s="275">
        <v>0</v>
      </c>
      <c r="AF1331" s="275">
        <v>0</v>
      </c>
      <c r="AG1331" s="275">
        <v>0</v>
      </c>
      <c r="AH1331" s="275">
        <v>0</v>
      </c>
      <c r="AI1331" s="275">
        <v>0</v>
      </c>
      <c r="AJ1331" s="275">
        <v>143603.14000000001</v>
      </c>
      <c r="AK1331" s="275">
        <v>71801.570000000007</v>
      </c>
      <c r="AL1331" s="275">
        <v>0</v>
      </c>
    </row>
    <row r="1332" spans="1:38" s="38" customFormat="1" ht="12" hidden="1" customHeight="1" x14ac:dyDescent="0.2">
      <c r="A1332" s="249">
        <v>755</v>
      </c>
      <c r="B1332" s="250" t="s">
        <v>1604</v>
      </c>
      <c r="C1332" s="254">
        <v>34.490796187903356</v>
      </c>
      <c r="D1332" s="263" t="s">
        <v>790</v>
      </c>
      <c r="E1332" s="277">
        <v>2025</v>
      </c>
      <c r="F1332" s="254">
        <v>650152.34</v>
      </c>
      <c r="G1332" s="256">
        <v>4786771.49</v>
      </c>
      <c r="H1332" s="258">
        <v>0</v>
      </c>
      <c r="I1332" s="279">
        <v>0</v>
      </c>
      <c r="J1332" s="279">
        <v>0</v>
      </c>
      <c r="K1332" s="279">
        <v>0</v>
      </c>
      <c r="L1332" s="279">
        <v>0</v>
      </c>
      <c r="M1332" s="279">
        <v>0</v>
      </c>
      <c r="N1332" s="258"/>
      <c r="O1332" s="258">
        <v>0</v>
      </c>
      <c r="P1332" s="258"/>
      <c r="Q1332" s="258">
        <v>0</v>
      </c>
      <c r="R1332" s="258"/>
      <c r="S1332" s="258">
        <v>0</v>
      </c>
      <c r="T1332" s="257">
        <v>0</v>
      </c>
      <c r="U1332" s="258">
        <v>0</v>
      </c>
      <c r="V1332" s="280" t="s">
        <v>235</v>
      </c>
      <c r="W1332" s="275">
        <v>630</v>
      </c>
      <c r="X1332" s="258">
        <v>4571366.78</v>
      </c>
      <c r="Y1332" s="275">
        <v>0</v>
      </c>
      <c r="Z1332" s="275">
        <v>0</v>
      </c>
      <c r="AA1332" s="275">
        <v>0</v>
      </c>
      <c r="AB1332" s="275">
        <v>0</v>
      </c>
      <c r="AC1332" s="275">
        <v>0</v>
      </c>
      <c r="AD1332" s="275">
        <v>0</v>
      </c>
      <c r="AE1332" s="275">
        <v>0</v>
      </c>
      <c r="AF1332" s="275">
        <v>0</v>
      </c>
      <c r="AG1332" s="275">
        <v>0</v>
      </c>
      <c r="AH1332" s="275">
        <v>0</v>
      </c>
      <c r="AI1332" s="275">
        <v>0</v>
      </c>
      <c r="AJ1332" s="275">
        <v>143603.14000000001</v>
      </c>
      <c r="AK1332" s="275">
        <v>71801.570000000007</v>
      </c>
      <c r="AL1332" s="275">
        <v>0</v>
      </c>
    </row>
    <row r="1333" spans="1:38" s="38" customFormat="1" ht="12" hidden="1" customHeight="1" x14ac:dyDescent="0.2">
      <c r="A1333" s="249">
        <v>756</v>
      </c>
      <c r="B1333" s="250" t="s">
        <v>1617</v>
      </c>
      <c r="C1333" s="254">
        <v>82.177323432343229</v>
      </c>
      <c r="D1333" s="263" t="s">
        <v>856</v>
      </c>
      <c r="E1333" s="277">
        <v>2025</v>
      </c>
      <c r="F1333" s="254">
        <v>177587.27</v>
      </c>
      <c r="G1333" s="256">
        <v>1671571.01</v>
      </c>
      <c r="H1333" s="258">
        <v>0</v>
      </c>
      <c r="I1333" s="279">
        <v>0</v>
      </c>
      <c r="J1333" s="279">
        <v>0</v>
      </c>
      <c r="K1333" s="279">
        <v>0</v>
      </c>
      <c r="L1333" s="279">
        <v>0</v>
      </c>
      <c r="M1333" s="279">
        <v>0</v>
      </c>
      <c r="N1333" s="258"/>
      <c r="O1333" s="258">
        <v>0</v>
      </c>
      <c r="P1333" s="258"/>
      <c r="Q1333" s="258">
        <v>0</v>
      </c>
      <c r="R1333" s="258"/>
      <c r="S1333" s="258">
        <v>0</v>
      </c>
      <c r="T1333" s="257">
        <v>0</v>
      </c>
      <c r="U1333" s="258">
        <v>0</v>
      </c>
      <c r="V1333" s="280" t="s">
        <v>235</v>
      </c>
      <c r="W1333" s="275">
        <v>220</v>
      </c>
      <c r="X1333" s="258">
        <v>1596350.31</v>
      </c>
      <c r="Y1333" s="275">
        <v>0</v>
      </c>
      <c r="Z1333" s="275">
        <v>0</v>
      </c>
      <c r="AA1333" s="275">
        <v>0</v>
      </c>
      <c r="AB1333" s="275">
        <v>0</v>
      </c>
      <c r="AC1333" s="275">
        <v>0</v>
      </c>
      <c r="AD1333" s="275">
        <v>0</v>
      </c>
      <c r="AE1333" s="275">
        <v>0</v>
      </c>
      <c r="AF1333" s="275">
        <v>0</v>
      </c>
      <c r="AG1333" s="275">
        <v>0</v>
      </c>
      <c r="AH1333" s="275">
        <v>0</v>
      </c>
      <c r="AI1333" s="275">
        <v>0</v>
      </c>
      <c r="AJ1333" s="275">
        <v>50147.13</v>
      </c>
      <c r="AK1333" s="275">
        <v>25073.57</v>
      </c>
      <c r="AL1333" s="275">
        <v>0</v>
      </c>
    </row>
    <row r="1334" spans="1:38" s="38" customFormat="1" ht="43.5" hidden="1" customHeight="1" x14ac:dyDescent="0.2">
      <c r="A1334" s="327" t="s">
        <v>219</v>
      </c>
      <c r="B1334" s="327"/>
      <c r="C1334" s="254"/>
      <c r="D1334" s="263"/>
      <c r="E1334" s="277"/>
      <c r="F1334" s="254"/>
      <c r="G1334" s="256">
        <v>17627475.990000002</v>
      </c>
      <c r="H1334" s="256">
        <v>0</v>
      </c>
      <c r="I1334" s="256">
        <v>0</v>
      </c>
      <c r="J1334" s="256">
        <v>0</v>
      </c>
      <c r="K1334" s="256">
        <v>0</v>
      </c>
      <c r="L1334" s="256">
        <v>0</v>
      </c>
      <c r="M1334" s="256">
        <v>0</v>
      </c>
      <c r="N1334" s="256">
        <v>0</v>
      </c>
      <c r="O1334" s="256">
        <v>0</v>
      </c>
      <c r="P1334" s="256">
        <v>0</v>
      </c>
      <c r="Q1334" s="256">
        <v>0</v>
      </c>
      <c r="R1334" s="256">
        <v>0</v>
      </c>
      <c r="S1334" s="256">
        <v>0</v>
      </c>
      <c r="T1334" s="278">
        <v>0</v>
      </c>
      <c r="U1334" s="256">
        <v>0</v>
      </c>
      <c r="V1334" s="256" t="s">
        <v>202</v>
      </c>
      <c r="W1334" s="256">
        <v>2320</v>
      </c>
      <c r="X1334" s="256">
        <v>16834239.579999998</v>
      </c>
      <c r="Y1334" s="256">
        <v>0</v>
      </c>
      <c r="Z1334" s="256">
        <v>0</v>
      </c>
      <c r="AA1334" s="256">
        <v>0</v>
      </c>
      <c r="AB1334" s="256">
        <v>0</v>
      </c>
      <c r="AC1334" s="256">
        <v>0</v>
      </c>
      <c r="AD1334" s="256">
        <v>0</v>
      </c>
      <c r="AE1334" s="256">
        <v>0</v>
      </c>
      <c r="AF1334" s="256">
        <v>0</v>
      </c>
      <c r="AG1334" s="256">
        <v>0</v>
      </c>
      <c r="AH1334" s="256">
        <v>0</v>
      </c>
      <c r="AI1334" s="256">
        <v>0</v>
      </c>
      <c r="AJ1334" s="256">
        <v>528824.27</v>
      </c>
      <c r="AK1334" s="256">
        <v>264412.14</v>
      </c>
      <c r="AL1334" s="256">
        <v>0</v>
      </c>
    </row>
    <row r="1335" spans="1:38" s="38" customFormat="1" ht="12" hidden="1" customHeight="1" x14ac:dyDescent="0.2">
      <c r="A1335" s="328" t="s">
        <v>668</v>
      </c>
      <c r="B1335" s="329"/>
      <c r="C1335" s="329"/>
      <c r="D1335" s="329"/>
      <c r="E1335" s="329"/>
      <c r="F1335" s="329"/>
      <c r="G1335" s="329"/>
      <c r="H1335" s="329"/>
      <c r="I1335" s="329"/>
      <c r="J1335" s="329"/>
      <c r="K1335" s="329"/>
      <c r="L1335" s="329"/>
      <c r="M1335" s="329"/>
      <c r="N1335" s="329"/>
      <c r="O1335" s="329"/>
      <c r="P1335" s="329"/>
      <c r="Q1335" s="329"/>
      <c r="R1335" s="329"/>
      <c r="S1335" s="329"/>
      <c r="T1335" s="329"/>
      <c r="U1335" s="329"/>
      <c r="V1335" s="329"/>
      <c r="W1335" s="329"/>
      <c r="X1335" s="329"/>
      <c r="Y1335" s="329"/>
      <c r="Z1335" s="329"/>
      <c r="AA1335" s="329"/>
      <c r="AB1335" s="329"/>
      <c r="AC1335" s="329"/>
      <c r="AD1335" s="329"/>
      <c r="AE1335" s="329"/>
      <c r="AF1335" s="329"/>
      <c r="AG1335" s="329"/>
      <c r="AH1335" s="329"/>
      <c r="AI1335" s="329"/>
      <c r="AJ1335" s="329"/>
      <c r="AK1335" s="329"/>
      <c r="AL1335" s="330"/>
    </row>
    <row r="1336" spans="1:38" s="38" customFormat="1" ht="12" hidden="1" customHeight="1" x14ac:dyDescent="0.2">
      <c r="A1336" s="249">
        <v>757</v>
      </c>
      <c r="B1336" s="250" t="s">
        <v>1597</v>
      </c>
      <c r="C1336" s="254">
        <v>54.77714415488559</v>
      </c>
      <c r="D1336" s="263" t="s">
        <v>790</v>
      </c>
      <c r="E1336" s="277">
        <v>2025</v>
      </c>
      <c r="F1336" s="254">
        <v>296811.49</v>
      </c>
      <c r="G1336" s="256">
        <v>3191181.01</v>
      </c>
      <c r="H1336" s="258">
        <v>0</v>
      </c>
      <c r="I1336" s="279">
        <v>0</v>
      </c>
      <c r="J1336" s="279">
        <v>0</v>
      </c>
      <c r="K1336" s="279">
        <v>0</v>
      </c>
      <c r="L1336" s="279">
        <v>0</v>
      </c>
      <c r="M1336" s="279">
        <v>0</v>
      </c>
      <c r="N1336" s="258"/>
      <c r="O1336" s="258">
        <v>0</v>
      </c>
      <c r="P1336" s="258"/>
      <c r="Q1336" s="258">
        <v>0</v>
      </c>
      <c r="R1336" s="258"/>
      <c r="S1336" s="258">
        <v>0</v>
      </c>
      <c r="T1336" s="257">
        <v>0</v>
      </c>
      <c r="U1336" s="258">
        <v>0</v>
      </c>
      <c r="V1336" s="280" t="s">
        <v>235</v>
      </c>
      <c r="W1336" s="275">
        <v>420</v>
      </c>
      <c r="X1336" s="258">
        <v>3047577.86</v>
      </c>
      <c r="Y1336" s="275">
        <v>0</v>
      </c>
      <c r="Z1336" s="275">
        <v>0</v>
      </c>
      <c r="AA1336" s="275">
        <v>0</v>
      </c>
      <c r="AB1336" s="275">
        <v>0</v>
      </c>
      <c r="AC1336" s="275">
        <v>0</v>
      </c>
      <c r="AD1336" s="275">
        <v>0</v>
      </c>
      <c r="AE1336" s="275">
        <v>0</v>
      </c>
      <c r="AF1336" s="275">
        <v>0</v>
      </c>
      <c r="AG1336" s="275">
        <v>0</v>
      </c>
      <c r="AH1336" s="275">
        <v>0</v>
      </c>
      <c r="AI1336" s="275">
        <v>0</v>
      </c>
      <c r="AJ1336" s="275">
        <v>95735.43</v>
      </c>
      <c r="AK1336" s="275">
        <v>47867.72</v>
      </c>
      <c r="AL1336" s="275">
        <v>0</v>
      </c>
    </row>
    <row r="1337" spans="1:38" s="38" customFormat="1" ht="12" hidden="1" customHeight="1" x14ac:dyDescent="0.2">
      <c r="A1337" s="249">
        <v>758</v>
      </c>
      <c r="B1337" s="250" t="s">
        <v>1598</v>
      </c>
      <c r="C1337" s="254">
        <v>54.602060368189882</v>
      </c>
      <c r="D1337" s="263" t="s">
        <v>790</v>
      </c>
      <c r="E1337" s="277">
        <v>2025</v>
      </c>
      <c r="F1337" s="254">
        <v>269697.77</v>
      </c>
      <c r="G1337" s="256">
        <v>3191181.01</v>
      </c>
      <c r="H1337" s="258">
        <v>0</v>
      </c>
      <c r="I1337" s="279">
        <v>0</v>
      </c>
      <c r="J1337" s="279">
        <v>0</v>
      </c>
      <c r="K1337" s="279">
        <v>0</v>
      </c>
      <c r="L1337" s="279">
        <v>0</v>
      </c>
      <c r="M1337" s="279">
        <v>0</v>
      </c>
      <c r="N1337" s="258"/>
      <c r="O1337" s="258">
        <v>0</v>
      </c>
      <c r="P1337" s="258"/>
      <c r="Q1337" s="258">
        <v>0</v>
      </c>
      <c r="R1337" s="258"/>
      <c r="S1337" s="258">
        <v>0</v>
      </c>
      <c r="T1337" s="257">
        <v>0</v>
      </c>
      <c r="U1337" s="258">
        <v>0</v>
      </c>
      <c r="V1337" s="280" t="s">
        <v>235</v>
      </c>
      <c r="W1337" s="275">
        <v>420</v>
      </c>
      <c r="X1337" s="258">
        <v>3047577.86</v>
      </c>
      <c r="Y1337" s="275">
        <v>0</v>
      </c>
      <c r="Z1337" s="275">
        <v>0</v>
      </c>
      <c r="AA1337" s="275">
        <v>0</v>
      </c>
      <c r="AB1337" s="275">
        <v>0</v>
      </c>
      <c r="AC1337" s="275">
        <v>0</v>
      </c>
      <c r="AD1337" s="275">
        <v>0</v>
      </c>
      <c r="AE1337" s="275">
        <v>0</v>
      </c>
      <c r="AF1337" s="275">
        <v>0</v>
      </c>
      <c r="AG1337" s="275">
        <v>0</v>
      </c>
      <c r="AH1337" s="275">
        <v>0</v>
      </c>
      <c r="AI1337" s="275">
        <v>0</v>
      </c>
      <c r="AJ1337" s="275">
        <v>95735.43</v>
      </c>
      <c r="AK1337" s="275">
        <v>47867.72</v>
      </c>
      <c r="AL1337" s="275">
        <v>0</v>
      </c>
    </row>
    <row r="1338" spans="1:38" s="38" customFormat="1" ht="12" hidden="1" customHeight="1" x14ac:dyDescent="0.2">
      <c r="A1338" s="249">
        <v>759</v>
      </c>
      <c r="B1338" s="250" t="s">
        <v>1599</v>
      </c>
      <c r="C1338" s="254">
        <v>54.284149413099691</v>
      </c>
      <c r="D1338" s="263" t="s">
        <v>790</v>
      </c>
      <c r="E1338" s="277">
        <v>2025</v>
      </c>
      <c r="F1338" s="254">
        <v>273027.99</v>
      </c>
      <c r="G1338" s="256">
        <v>3191181.01</v>
      </c>
      <c r="H1338" s="258">
        <v>0</v>
      </c>
      <c r="I1338" s="279">
        <v>0</v>
      </c>
      <c r="J1338" s="279">
        <v>0</v>
      </c>
      <c r="K1338" s="279">
        <v>0</v>
      </c>
      <c r="L1338" s="279">
        <v>0</v>
      </c>
      <c r="M1338" s="279">
        <v>0</v>
      </c>
      <c r="N1338" s="258"/>
      <c r="O1338" s="258">
        <v>0</v>
      </c>
      <c r="P1338" s="258"/>
      <c r="Q1338" s="258">
        <v>0</v>
      </c>
      <c r="R1338" s="258"/>
      <c r="S1338" s="258">
        <v>0</v>
      </c>
      <c r="T1338" s="257">
        <v>0</v>
      </c>
      <c r="U1338" s="258">
        <v>0</v>
      </c>
      <c r="V1338" s="280" t="s">
        <v>235</v>
      </c>
      <c r="W1338" s="275">
        <v>420</v>
      </c>
      <c r="X1338" s="258">
        <v>3047577.86</v>
      </c>
      <c r="Y1338" s="275">
        <v>0</v>
      </c>
      <c r="Z1338" s="275">
        <v>0</v>
      </c>
      <c r="AA1338" s="275">
        <v>0</v>
      </c>
      <c r="AB1338" s="275">
        <v>0</v>
      </c>
      <c r="AC1338" s="275">
        <v>0</v>
      </c>
      <c r="AD1338" s="275">
        <v>0</v>
      </c>
      <c r="AE1338" s="275">
        <v>0</v>
      </c>
      <c r="AF1338" s="275">
        <v>0</v>
      </c>
      <c r="AG1338" s="275">
        <v>0</v>
      </c>
      <c r="AH1338" s="275">
        <v>0</v>
      </c>
      <c r="AI1338" s="275">
        <v>0</v>
      </c>
      <c r="AJ1338" s="275">
        <v>95735.43</v>
      </c>
      <c r="AK1338" s="275">
        <v>47867.72</v>
      </c>
      <c r="AL1338" s="275">
        <v>0</v>
      </c>
    </row>
    <row r="1339" spans="1:38" s="38" customFormat="1" ht="12" hidden="1" customHeight="1" x14ac:dyDescent="0.2">
      <c r="A1339" s="249">
        <v>760</v>
      </c>
      <c r="B1339" s="250" t="s">
        <v>1608</v>
      </c>
      <c r="C1339" s="254">
        <v>58.992339974924604</v>
      </c>
      <c r="D1339" s="263" t="s">
        <v>780</v>
      </c>
      <c r="E1339" s="277">
        <v>2025</v>
      </c>
      <c r="F1339" s="254">
        <v>230088.9</v>
      </c>
      <c r="G1339" s="256">
        <v>3711934.79</v>
      </c>
      <c r="H1339" s="258">
        <v>0</v>
      </c>
      <c r="I1339" s="279">
        <v>0</v>
      </c>
      <c r="J1339" s="279">
        <v>0</v>
      </c>
      <c r="K1339" s="279">
        <v>0</v>
      </c>
      <c r="L1339" s="279">
        <v>0</v>
      </c>
      <c r="M1339" s="279">
        <v>0</v>
      </c>
      <c r="N1339" s="258"/>
      <c r="O1339" s="258">
        <v>0</v>
      </c>
      <c r="P1339" s="258"/>
      <c r="Q1339" s="258">
        <v>0</v>
      </c>
      <c r="R1339" s="258"/>
      <c r="S1339" s="258">
        <v>0</v>
      </c>
      <c r="T1339" s="257">
        <v>0</v>
      </c>
      <c r="U1339" s="258">
        <v>0</v>
      </c>
      <c r="V1339" s="280" t="s">
        <v>234</v>
      </c>
      <c r="W1339" s="275">
        <v>420</v>
      </c>
      <c r="X1339" s="258">
        <v>3544897.73</v>
      </c>
      <c r="Y1339" s="275">
        <v>0</v>
      </c>
      <c r="Z1339" s="275">
        <v>0</v>
      </c>
      <c r="AA1339" s="275">
        <v>0</v>
      </c>
      <c r="AB1339" s="275">
        <v>0</v>
      </c>
      <c r="AC1339" s="275">
        <v>0</v>
      </c>
      <c r="AD1339" s="275">
        <v>0</v>
      </c>
      <c r="AE1339" s="275">
        <v>0</v>
      </c>
      <c r="AF1339" s="275">
        <v>0</v>
      </c>
      <c r="AG1339" s="275">
        <v>0</v>
      </c>
      <c r="AH1339" s="275">
        <v>0</v>
      </c>
      <c r="AI1339" s="275">
        <v>0</v>
      </c>
      <c r="AJ1339" s="275">
        <v>111358.04</v>
      </c>
      <c r="AK1339" s="275">
        <v>55679.02</v>
      </c>
      <c r="AL1339" s="275">
        <v>0</v>
      </c>
    </row>
    <row r="1340" spans="1:38" s="38" customFormat="1" ht="12" hidden="1" customHeight="1" x14ac:dyDescent="0.2">
      <c r="A1340" s="249">
        <v>761</v>
      </c>
      <c r="B1340" s="250" t="s">
        <v>1609</v>
      </c>
      <c r="C1340" s="254">
        <v>57.610452870542154</v>
      </c>
      <c r="D1340" s="263" t="s">
        <v>813</v>
      </c>
      <c r="E1340" s="277">
        <v>2025</v>
      </c>
      <c r="F1340" s="254">
        <v>315278.58</v>
      </c>
      <c r="G1340" s="256">
        <v>4786771.49</v>
      </c>
      <c r="H1340" s="258">
        <v>0</v>
      </c>
      <c r="I1340" s="279">
        <v>0</v>
      </c>
      <c r="J1340" s="279">
        <v>0</v>
      </c>
      <c r="K1340" s="279">
        <v>0</v>
      </c>
      <c r="L1340" s="279">
        <v>0</v>
      </c>
      <c r="M1340" s="279">
        <v>0</v>
      </c>
      <c r="N1340" s="258"/>
      <c r="O1340" s="258">
        <v>0</v>
      </c>
      <c r="P1340" s="258"/>
      <c r="Q1340" s="258">
        <v>0</v>
      </c>
      <c r="R1340" s="258"/>
      <c r="S1340" s="258">
        <v>0</v>
      </c>
      <c r="T1340" s="257">
        <v>0</v>
      </c>
      <c r="U1340" s="258">
        <v>0</v>
      </c>
      <c r="V1340" s="280" t="s">
        <v>235</v>
      </c>
      <c r="W1340" s="275">
        <v>630</v>
      </c>
      <c r="X1340" s="258">
        <v>4571366.78</v>
      </c>
      <c r="Y1340" s="275">
        <v>0</v>
      </c>
      <c r="Z1340" s="275">
        <v>0</v>
      </c>
      <c r="AA1340" s="275">
        <v>0</v>
      </c>
      <c r="AB1340" s="275">
        <v>0</v>
      </c>
      <c r="AC1340" s="275">
        <v>0</v>
      </c>
      <c r="AD1340" s="275">
        <v>0</v>
      </c>
      <c r="AE1340" s="275">
        <v>0</v>
      </c>
      <c r="AF1340" s="275">
        <v>0</v>
      </c>
      <c r="AG1340" s="275">
        <v>0</v>
      </c>
      <c r="AH1340" s="275">
        <v>0</v>
      </c>
      <c r="AI1340" s="275">
        <v>0</v>
      </c>
      <c r="AJ1340" s="275">
        <v>143603.14000000001</v>
      </c>
      <c r="AK1340" s="275">
        <v>71801.570000000007</v>
      </c>
      <c r="AL1340" s="275">
        <v>0</v>
      </c>
    </row>
    <row r="1341" spans="1:38" s="38" customFormat="1" ht="12" hidden="1" customHeight="1" x14ac:dyDescent="0.2">
      <c r="A1341" s="249">
        <v>762</v>
      </c>
      <c r="B1341" s="250" t="s">
        <v>1610</v>
      </c>
      <c r="C1341" s="254">
        <v>49.848321957910926</v>
      </c>
      <c r="D1341" s="263" t="s">
        <v>938</v>
      </c>
      <c r="E1341" s="277">
        <v>2025</v>
      </c>
      <c r="F1341" s="254">
        <v>211348.02</v>
      </c>
      <c r="G1341" s="256">
        <v>3191181.01</v>
      </c>
      <c r="H1341" s="258">
        <v>0</v>
      </c>
      <c r="I1341" s="279">
        <v>0</v>
      </c>
      <c r="J1341" s="279">
        <v>0</v>
      </c>
      <c r="K1341" s="279">
        <v>0</v>
      </c>
      <c r="L1341" s="279">
        <v>0</v>
      </c>
      <c r="M1341" s="279">
        <v>0</v>
      </c>
      <c r="N1341" s="258"/>
      <c r="O1341" s="258">
        <v>0</v>
      </c>
      <c r="P1341" s="258"/>
      <c r="Q1341" s="258">
        <v>0</v>
      </c>
      <c r="R1341" s="258"/>
      <c r="S1341" s="258">
        <v>0</v>
      </c>
      <c r="T1341" s="257">
        <v>0</v>
      </c>
      <c r="U1341" s="258">
        <v>0</v>
      </c>
      <c r="V1341" s="280" t="s">
        <v>235</v>
      </c>
      <c r="W1341" s="275">
        <v>420</v>
      </c>
      <c r="X1341" s="258">
        <v>3047577.86</v>
      </c>
      <c r="Y1341" s="275">
        <v>0</v>
      </c>
      <c r="Z1341" s="275">
        <v>0</v>
      </c>
      <c r="AA1341" s="275">
        <v>0</v>
      </c>
      <c r="AB1341" s="275">
        <v>0</v>
      </c>
      <c r="AC1341" s="275">
        <v>0</v>
      </c>
      <c r="AD1341" s="275">
        <v>0</v>
      </c>
      <c r="AE1341" s="275">
        <v>0</v>
      </c>
      <c r="AF1341" s="275">
        <v>0</v>
      </c>
      <c r="AG1341" s="275">
        <v>0</v>
      </c>
      <c r="AH1341" s="275">
        <v>0</v>
      </c>
      <c r="AI1341" s="275">
        <v>0</v>
      </c>
      <c r="AJ1341" s="275">
        <v>95735.43</v>
      </c>
      <c r="AK1341" s="275">
        <v>47867.72</v>
      </c>
      <c r="AL1341" s="275">
        <v>0</v>
      </c>
    </row>
    <row r="1342" spans="1:38" s="38" customFormat="1" ht="12" hidden="1" customHeight="1" x14ac:dyDescent="0.2">
      <c r="A1342" s="249">
        <v>763</v>
      </c>
      <c r="B1342" s="250" t="s">
        <v>1611</v>
      </c>
      <c r="C1342" s="254">
        <v>62.738263058662199</v>
      </c>
      <c r="D1342" s="263" t="s">
        <v>792</v>
      </c>
      <c r="E1342" s="277">
        <v>2025</v>
      </c>
      <c r="F1342" s="254">
        <v>262935.32</v>
      </c>
      <c r="G1342" s="256">
        <v>3191181.01</v>
      </c>
      <c r="H1342" s="258">
        <v>0</v>
      </c>
      <c r="I1342" s="279">
        <v>0</v>
      </c>
      <c r="J1342" s="279">
        <v>0</v>
      </c>
      <c r="K1342" s="279">
        <v>0</v>
      </c>
      <c r="L1342" s="279">
        <v>0</v>
      </c>
      <c r="M1342" s="279">
        <v>0</v>
      </c>
      <c r="N1342" s="258"/>
      <c r="O1342" s="258">
        <v>0</v>
      </c>
      <c r="P1342" s="258"/>
      <c r="Q1342" s="258">
        <v>0</v>
      </c>
      <c r="R1342" s="258"/>
      <c r="S1342" s="258">
        <v>0</v>
      </c>
      <c r="T1342" s="257">
        <v>0</v>
      </c>
      <c r="U1342" s="258">
        <v>0</v>
      </c>
      <c r="V1342" s="280" t="s">
        <v>235</v>
      </c>
      <c r="W1342" s="275">
        <v>420</v>
      </c>
      <c r="X1342" s="258">
        <v>3047577.86</v>
      </c>
      <c r="Y1342" s="275">
        <v>0</v>
      </c>
      <c r="Z1342" s="275">
        <v>0</v>
      </c>
      <c r="AA1342" s="275">
        <v>0</v>
      </c>
      <c r="AB1342" s="275">
        <v>0</v>
      </c>
      <c r="AC1342" s="275">
        <v>0</v>
      </c>
      <c r="AD1342" s="275">
        <v>0</v>
      </c>
      <c r="AE1342" s="275">
        <v>0</v>
      </c>
      <c r="AF1342" s="275">
        <v>0</v>
      </c>
      <c r="AG1342" s="275">
        <v>0</v>
      </c>
      <c r="AH1342" s="275">
        <v>0</v>
      </c>
      <c r="AI1342" s="275">
        <v>0</v>
      </c>
      <c r="AJ1342" s="275">
        <v>95735.43</v>
      </c>
      <c r="AK1342" s="275">
        <v>47867.72</v>
      </c>
      <c r="AL1342" s="275">
        <v>0</v>
      </c>
    </row>
    <row r="1343" spans="1:38" s="38" customFormat="1" ht="12" hidden="1" customHeight="1" x14ac:dyDescent="0.2">
      <c r="A1343" s="249">
        <v>764</v>
      </c>
      <c r="B1343" s="250" t="s">
        <v>1612</v>
      </c>
      <c r="C1343" s="254">
        <v>77.37726390492071</v>
      </c>
      <c r="D1343" s="263" t="s">
        <v>853</v>
      </c>
      <c r="E1343" s="277">
        <v>2025</v>
      </c>
      <c r="F1343" s="254">
        <v>134415.21</v>
      </c>
      <c r="G1343" s="256">
        <v>1944346.79</v>
      </c>
      <c r="H1343" s="258">
        <v>0</v>
      </c>
      <c r="I1343" s="279">
        <v>0</v>
      </c>
      <c r="J1343" s="279">
        <v>0</v>
      </c>
      <c r="K1343" s="279">
        <v>0</v>
      </c>
      <c r="L1343" s="279">
        <v>0</v>
      </c>
      <c r="M1343" s="279">
        <v>0</v>
      </c>
      <c r="N1343" s="258"/>
      <c r="O1343" s="258">
        <v>0</v>
      </c>
      <c r="P1343" s="258"/>
      <c r="Q1343" s="258">
        <v>0</v>
      </c>
      <c r="R1343" s="258"/>
      <c r="S1343" s="258">
        <v>0</v>
      </c>
      <c r="T1343" s="257">
        <v>0</v>
      </c>
      <c r="U1343" s="258">
        <v>0</v>
      </c>
      <c r="V1343" s="280" t="s">
        <v>234</v>
      </c>
      <c r="W1343" s="275">
        <v>220</v>
      </c>
      <c r="X1343" s="258">
        <v>1856851.19</v>
      </c>
      <c r="Y1343" s="275">
        <v>0</v>
      </c>
      <c r="Z1343" s="275">
        <v>0</v>
      </c>
      <c r="AA1343" s="275">
        <v>0</v>
      </c>
      <c r="AB1343" s="275">
        <v>0</v>
      </c>
      <c r="AC1343" s="275">
        <v>0</v>
      </c>
      <c r="AD1343" s="275">
        <v>0</v>
      </c>
      <c r="AE1343" s="275">
        <v>0</v>
      </c>
      <c r="AF1343" s="275">
        <v>0</v>
      </c>
      <c r="AG1343" s="275">
        <v>0</v>
      </c>
      <c r="AH1343" s="275">
        <v>0</v>
      </c>
      <c r="AI1343" s="275">
        <v>0</v>
      </c>
      <c r="AJ1343" s="275">
        <v>58330.400000000001</v>
      </c>
      <c r="AK1343" s="275">
        <v>29165.200000000001</v>
      </c>
      <c r="AL1343" s="275">
        <v>0</v>
      </c>
    </row>
    <row r="1344" spans="1:38" s="38" customFormat="1" ht="12" hidden="1" customHeight="1" x14ac:dyDescent="0.2">
      <c r="A1344" s="249">
        <v>765</v>
      </c>
      <c r="B1344" s="250" t="s">
        <v>1613</v>
      </c>
      <c r="C1344" s="254">
        <v>48.69311271319382</v>
      </c>
      <c r="D1344" s="263" t="s">
        <v>790</v>
      </c>
      <c r="E1344" s="277">
        <v>2025</v>
      </c>
      <c r="F1344" s="254">
        <v>273392.31</v>
      </c>
      <c r="G1344" s="256">
        <v>3191181.01</v>
      </c>
      <c r="H1344" s="258">
        <v>0</v>
      </c>
      <c r="I1344" s="279">
        <v>0</v>
      </c>
      <c r="J1344" s="279">
        <v>0</v>
      </c>
      <c r="K1344" s="279">
        <v>0</v>
      </c>
      <c r="L1344" s="279">
        <v>0</v>
      </c>
      <c r="M1344" s="279">
        <v>0</v>
      </c>
      <c r="N1344" s="258"/>
      <c r="O1344" s="258">
        <v>0</v>
      </c>
      <c r="P1344" s="258"/>
      <c r="Q1344" s="258">
        <v>0</v>
      </c>
      <c r="R1344" s="258"/>
      <c r="S1344" s="258">
        <v>0</v>
      </c>
      <c r="T1344" s="257">
        <v>0</v>
      </c>
      <c r="U1344" s="258">
        <v>0</v>
      </c>
      <c r="V1344" s="280" t="s">
        <v>235</v>
      </c>
      <c r="W1344" s="275">
        <v>420</v>
      </c>
      <c r="X1344" s="258">
        <v>3047577.86</v>
      </c>
      <c r="Y1344" s="275">
        <v>0</v>
      </c>
      <c r="Z1344" s="275">
        <v>0</v>
      </c>
      <c r="AA1344" s="275">
        <v>0</v>
      </c>
      <c r="AB1344" s="275">
        <v>0</v>
      </c>
      <c r="AC1344" s="275">
        <v>0</v>
      </c>
      <c r="AD1344" s="275">
        <v>0</v>
      </c>
      <c r="AE1344" s="275">
        <v>0</v>
      </c>
      <c r="AF1344" s="275">
        <v>0</v>
      </c>
      <c r="AG1344" s="275">
        <v>0</v>
      </c>
      <c r="AH1344" s="275">
        <v>0</v>
      </c>
      <c r="AI1344" s="275">
        <v>0</v>
      </c>
      <c r="AJ1344" s="275">
        <v>95735.43</v>
      </c>
      <c r="AK1344" s="275">
        <v>47867.72</v>
      </c>
      <c r="AL1344" s="275">
        <v>0</v>
      </c>
    </row>
    <row r="1345" spans="1:38" s="38" customFormat="1" ht="12" hidden="1" customHeight="1" x14ac:dyDescent="0.2">
      <c r="A1345" s="249">
        <v>766</v>
      </c>
      <c r="B1345" s="250" t="s">
        <v>1614</v>
      </c>
      <c r="C1345" s="254">
        <v>52.501197688830565</v>
      </c>
      <c r="D1345" s="263" t="s">
        <v>790</v>
      </c>
      <c r="E1345" s="277">
        <v>2025</v>
      </c>
      <c r="F1345" s="254">
        <v>310755.3</v>
      </c>
      <c r="G1345" s="256">
        <v>3191181.01</v>
      </c>
      <c r="H1345" s="258">
        <v>0</v>
      </c>
      <c r="I1345" s="279">
        <v>0</v>
      </c>
      <c r="J1345" s="279">
        <v>0</v>
      </c>
      <c r="K1345" s="279">
        <v>0</v>
      </c>
      <c r="L1345" s="279">
        <v>0</v>
      </c>
      <c r="M1345" s="279">
        <v>0</v>
      </c>
      <c r="N1345" s="258"/>
      <c r="O1345" s="258">
        <v>0</v>
      </c>
      <c r="P1345" s="258"/>
      <c r="Q1345" s="258">
        <v>0</v>
      </c>
      <c r="R1345" s="258"/>
      <c r="S1345" s="258">
        <v>0</v>
      </c>
      <c r="T1345" s="257">
        <v>0</v>
      </c>
      <c r="U1345" s="258">
        <v>0</v>
      </c>
      <c r="V1345" s="280" t="s">
        <v>235</v>
      </c>
      <c r="W1345" s="275">
        <v>420</v>
      </c>
      <c r="X1345" s="258">
        <v>3047577.86</v>
      </c>
      <c r="Y1345" s="275">
        <v>0</v>
      </c>
      <c r="Z1345" s="275">
        <v>0</v>
      </c>
      <c r="AA1345" s="275">
        <v>0</v>
      </c>
      <c r="AB1345" s="275">
        <v>0</v>
      </c>
      <c r="AC1345" s="275">
        <v>0</v>
      </c>
      <c r="AD1345" s="275">
        <v>0</v>
      </c>
      <c r="AE1345" s="275">
        <v>0</v>
      </c>
      <c r="AF1345" s="275">
        <v>0</v>
      </c>
      <c r="AG1345" s="275">
        <v>0</v>
      </c>
      <c r="AH1345" s="275">
        <v>0</v>
      </c>
      <c r="AI1345" s="275">
        <v>0</v>
      </c>
      <c r="AJ1345" s="275">
        <v>95735.43</v>
      </c>
      <c r="AK1345" s="275">
        <v>47867.72</v>
      </c>
      <c r="AL1345" s="275">
        <v>0</v>
      </c>
    </row>
    <row r="1346" spans="1:38" s="38" customFormat="1" ht="12" hidden="1" customHeight="1" x14ac:dyDescent="0.2">
      <c r="A1346" s="249">
        <v>767</v>
      </c>
      <c r="B1346" s="250" t="s">
        <v>1615</v>
      </c>
      <c r="C1346" s="254">
        <v>53.140615957993681</v>
      </c>
      <c r="D1346" s="263" t="s">
        <v>790</v>
      </c>
      <c r="E1346" s="277">
        <v>2025</v>
      </c>
      <c r="F1346" s="254">
        <v>296717.94</v>
      </c>
      <c r="G1346" s="256">
        <v>3191181.01</v>
      </c>
      <c r="H1346" s="258">
        <v>0</v>
      </c>
      <c r="I1346" s="279">
        <v>0</v>
      </c>
      <c r="J1346" s="279">
        <v>0</v>
      </c>
      <c r="K1346" s="279">
        <v>0</v>
      </c>
      <c r="L1346" s="279">
        <v>0</v>
      </c>
      <c r="M1346" s="279">
        <v>0</v>
      </c>
      <c r="N1346" s="258"/>
      <c r="O1346" s="258">
        <v>0</v>
      </c>
      <c r="P1346" s="258"/>
      <c r="Q1346" s="258">
        <v>0</v>
      </c>
      <c r="R1346" s="258"/>
      <c r="S1346" s="258">
        <v>0</v>
      </c>
      <c r="T1346" s="257">
        <v>0</v>
      </c>
      <c r="U1346" s="258">
        <v>0</v>
      </c>
      <c r="V1346" s="280" t="s">
        <v>235</v>
      </c>
      <c r="W1346" s="275">
        <v>420</v>
      </c>
      <c r="X1346" s="258">
        <v>3047577.86</v>
      </c>
      <c r="Y1346" s="275">
        <v>0</v>
      </c>
      <c r="Z1346" s="275">
        <v>0</v>
      </c>
      <c r="AA1346" s="275">
        <v>0</v>
      </c>
      <c r="AB1346" s="275">
        <v>0</v>
      </c>
      <c r="AC1346" s="275">
        <v>0</v>
      </c>
      <c r="AD1346" s="275">
        <v>0</v>
      </c>
      <c r="AE1346" s="275">
        <v>0</v>
      </c>
      <c r="AF1346" s="275">
        <v>0</v>
      </c>
      <c r="AG1346" s="275">
        <v>0</v>
      </c>
      <c r="AH1346" s="275">
        <v>0</v>
      </c>
      <c r="AI1346" s="275">
        <v>0</v>
      </c>
      <c r="AJ1346" s="275">
        <v>95735.43</v>
      </c>
      <c r="AK1346" s="275">
        <v>47867.72</v>
      </c>
      <c r="AL1346" s="275">
        <v>0</v>
      </c>
    </row>
    <row r="1347" spans="1:38" s="38" customFormat="1" ht="12" hidden="1" customHeight="1" x14ac:dyDescent="0.2">
      <c r="A1347" s="249">
        <v>768</v>
      </c>
      <c r="B1347" s="250" t="s">
        <v>1616</v>
      </c>
      <c r="C1347" s="254">
        <v>52.298765613652861</v>
      </c>
      <c r="D1347" s="263" t="s">
        <v>790</v>
      </c>
      <c r="E1347" s="277">
        <v>2025</v>
      </c>
      <c r="F1347" s="254">
        <v>310565</v>
      </c>
      <c r="G1347" s="256">
        <v>3191181.01</v>
      </c>
      <c r="H1347" s="258">
        <v>0</v>
      </c>
      <c r="I1347" s="279">
        <v>0</v>
      </c>
      <c r="J1347" s="279">
        <v>0</v>
      </c>
      <c r="K1347" s="279">
        <v>0</v>
      </c>
      <c r="L1347" s="279">
        <v>0</v>
      </c>
      <c r="M1347" s="279">
        <v>0</v>
      </c>
      <c r="N1347" s="258"/>
      <c r="O1347" s="258">
        <v>0</v>
      </c>
      <c r="P1347" s="258"/>
      <c r="Q1347" s="258">
        <v>0</v>
      </c>
      <c r="R1347" s="258"/>
      <c r="S1347" s="258">
        <v>0</v>
      </c>
      <c r="T1347" s="257">
        <v>0</v>
      </c>
      <c r="U1347" s="258">
        <v>0</v>
      </c>
      <c r="V1347" s="280" t="s">
        <v>235</v>
      </c>
      <c r="W1347" s="275">
        <v>420</v>
      </c>
      <c r="X1347" s="258">
        <v>3047577.86</v>
      </c>
      <c r="Y1347" s="275">
        <v>0</v>
      </c>
      <c r="Z1347" s="275">
        <v>0</v>
      </c>
      <c r="AA1347" s="275">
        <v>0</v>
      </c>
      <c r="AB1347" s="275">
        <v>0</v>
      </c>
      <c r="AC1347" s="275">
        <v>0</v>
      </c>
      <c r="AD1347" s="275">
        <v>0</v>
      </c>
      <c r="AE1347" s="275">
        <v>0</v>
      </c>
      <c r="AF1347" s="275">
        <v>0</v>
      </c>
      <c r="AG1347" s="275">
        <v>0</v>
      </c>
      <c r="AH1347" s="275">
        <v>0</v>
      </c>
      <c r="AI1347" s="275">
        <v>0</v>
      </c>
      <c r="AJ1347" s="275">
        <v>95735.43</v>
      </c>
      <c r="AK1347" s="275">
        <v>47867.72</v>
      </c>
      <c r="AL1347" s="275">
        <v>0</v>
      </c>
    </row>
    <row r="1348" spans="1:38" s="38" customFormat="1" ht="34.5" hidden="1" customHeight="1" x14ac:dyDescent="0.2">
      <c r="A1348" s="327" t="s">
        <v>669</v>
      </c>
      <c r="B1348" s="327"/>
      <c r="C1348" s="254"/>
      <c r="D1348" s="263"/>
      <c r="E1348" s="277"/>
      <c r="F1348" s="254"/>
      <c r="G1348" s="256">
        <v>39163682.159999989</v>
      </c>
      <c r="H1348" s="256">
        <v>0</v>
      </c>
      <c r="I1348" s="256">
        <v>0</v>
      </c>
      <c r="J1348" s="256">
        <v>0</v>
      </c>
      <c r="K1348" s="256">
        <v>0</v>
      </c>
      <c r="L1348" s="256">
        <v>0</v>
      </c>
      <c r="M1348" s="256">
        <v>0</v>
      </c>
      <c r="N1348" s="256">
        <v>0</v>
      </c>
      <c r="O1348" s="256">
        <v>0</v>
      </c>
      <c r="P1348" s="256">
        <v>0</v>
      </c>
      <c r="Q1348" s="256">
        <v>0</v>
      </c>
      <c r="R1348" s="256">
        <v>0</v>
      </c>
      <c r="S1348" s="256">
        <v>0</v>
      </c>
      <c r="T1348" s="278">
        <v>0</v>
      </c>
      <c r="U1348" s="256">
        <v>0</v>
      </c>
      <c r="V1348" s="256" t="s">
        <v>202</v>
      </c>
      <c r="W1348" s="256">
        <v>5050</v>
      </c>
      <c r="X1348" s="256">
        <v>37401316.439999998</v>
      </c>
      <c r="Y1348" s="256">
        <v>0</v>
      </c>
      <c r="Z1348" s="256">
        <v>0</v>
      </c>
      <c r="AA1348" s="256">
        <v>0</v>
      </c>
      <c r="AB1348" s="256">
        <v>0</v>
      </c>
      <c r="AC1348" s="256">
        <v>0</v>
      </c>
      <c r="AD1348" s="256">
        <v>0</v>
      </c>
      <c r="AE1348" s="256">
        <v>0</v>
      </c>
      <c r="AF1348" s="256">
        <v>0</v>
      </c>
      <c r="AG1348" s="256">
        <v>0</v>
      </c>
      <c r="AH1348" s="256">
        <v>0</v>
      </c>
      <c r="AI1348" s="256">
        <v>0</v>
      </c>
      <c r="AJ1348" s="256">
        <v>1174910.4499999997</v>
      </c>
      <c r="AK1348" s="256">
        <v>587455.2699999999</v>
      </c>
      <c r="AL1348" s="256">
        <v>0</v>
      </c>
    </row>
    <row r="1349" spans="1:38" s="38" customFormat="1" ht="12" hidden="1" customHeight="1" x14ac:dyDescent="0.2">
      <c r="A1349" s="328" t="s">
        <v>2241</v>
      </c>
      <c r="B1349" s="329"/>
      <c r="C1349" s="329"/>
      <c r="D1349" s="329"/>
      <c r="E1349" s="329"/>
      <c r="F1349" s="329"/>
      <c r="G1349" s="329"/>
      <c r="H1349" s="329"/>
      <c r="I1349" s="329"/>
      <c r="J1349" s="329"/>
      <c r="K1349" s="329"/>
      <c r="L1349" s="329"/>
      <c r="M1349" s="329"/>
      <c r="N1349" s="329"/>
      <c r="O1349" s="329"/>
      <c r="P1349" s="329"/>
      <c r="Q1349" s="329"/>
      <c r="R1349" s="329"/>
      <c r="S1349" s="329"/>
      <c r="T1349" s="329"/>
      <c r="U1349" s="329"/>
      <c r="V1349" s="329"/>
      <c r="W1349" s="329"/>
      <c r="X1349" s="329"/>
      <c r="Y1349" s="329"/>
      <c r="Z1349" s="329"/>
      <c r="AA1349" s="329"/>
      <c r="AB1349" s="329"/>
      <c r="AC1349" s="329"/>
      <c r="AD1349" s="329"/>
      <c r="AE1349" s="329"/>
      <c r="AF1349" s="329"/>
      <c r="AG1349" s="329"/>
      <c r="AH1349" s="329"/>
      <c r="AI1349" s="329"/>
      <c r="AJ1349" s="329"/>
      <c r="AK1349" s="329"/>
      <c r="AL1349" s="330"/>
    </row>
    <row r="1350" spans="1:38" s="38" customFormat="1" ht="12" hidden="1" customHeight="1" x14ac:dyDescent="0.2">
      <c r="A1350" s="249">
        <v>769</v>
      </c>
      <c r="B1350" s="250" t="s">
        <v>1620</v>
      </c>
      <c r="C1350" s="254">
        <v>16.322246216376374</v>
      </c>
      <c r="D1350" s="263" t="s">
        <v>810</v>
      </c>
      <c r="E1350" s="277">
        <v>2025</v>
      </c>
      <c r="F1350" s="254">
        <v>763899.99</v>
      </c>
      <c r="G1350" s="256">
        <v>3008755.64</v>
      </c>
      <c r="H1350" s="258">
        <v>2873361.64</v>
      </c>
      <c r="I1350" s="279">
        <v>0</v>
      </c>
      <c r="J1350" s="279">
        <v>0</v>
      </c>
      <c r="K1350" s="279">
        <v>0</v>
      </c>
      <c r="L1350" s="279">
        <v>548</v>
      </c>
      <c r="M1350" s="256">
        <v>2873361.64</v>
      </c>
      <c r="N1350" s="258"/>
      <c r="O1350" s="258">
        <v>0</v>
      </c>
      <c r="P1350" s="258"/>
      <c r="Q1350" s="258">
        <v>0</v>
      </c>
      <c r="R1350" s="258"/>
      <c r="S1350" s="258">
        <v>0</v>
      </c>
      <c r="T1350" s="257">
        <v>0</v>
      </c>
      <c r="U1350" s="258">
        <v>0</v>
      </c>
      <c r="V1350" s="280"/>
      <c r="W1350" s="275">
        <v>0</v>
      </c>
      <c r="X1350" s="258">
        <v>0</v>
      </c>
      <c r="Y1350" s="275">
        <v>0</v>
      </c>
      <c r="Z1350" s="275">
        <v>0</v>
      </c>
      <c r="AA1350" s="275">
        <v>0</v>
      </c>
      <c r="AB1350" s="275">
        <v>0</v>
      </c>
      <c r="AC1350" s="275">
        <v>0</v>
      </c>
      <c r="AD1350" s="275">
        <v>0</v>
      </c>
      <c r="AE1350" s="275">
        <v>0</v>
      </c>
      <c r="AF1350" s="275">
        <v>0</v>
      </c>
      <c r="AG1350" s="275">
        <v>0</v>
      </c>
      <c r="AH1350" s="275">
        <v>0</v>
      </c>
      <c r="AI1350" s="275">
        <v>0</v>
      </c>
      <c r="AJ1350" s="275">
        <v>90262.67</v>
      </c>
      <c r="AK1350" s="275">
        <v>45131.33</v>
      </c>
      <c r="AL1350" s="275">
        <v>0</v>
      </c>
    </row>
    <row r="1351" spans="1:38" s="38" customFormat="1" ht="12" hidden="1" customHeight="1" x14ac:dyDescent="0.2">
      <c r="A1351" s="249">
        <v>770</v>
      </c>
      <c r="B1351" s="250" t="s">
        <v>1621</v>
      </c>
      <c r="C1351" s="254">
        <v>16.808420162187211</v>
      </c>
      <c r="D1351" s="263" t="s">
        <v>947</v>
      </c>
      <c r="E1351" s="277">
        <v>2025</v>
      </c>
      <c r="F1351" s="254">
        <v>686901.06</v>
      </c>
      <c r="G1351" s="256">
        <v>2997774.77</v>
      </c>
      <c r="H1351" s="258">
        <v>2862874.91</v>
      </c>
      <c r="I1351" s="279">
        <v>0</v>
      </c>
      <c r="J1351" s="279">
        <v>0</v>
      </c>
      <c r="K1351" s="279">
        <v>0</v>
      </c>
      <c r="L1351" s="279">
        <v>546</v>
      </c>
      <c r="M1351" s="279">
        <v>2862874.91</v>
      </c>
      <c r="N1351" s="258"/>
      <c r="O1351" s="258">
        <v>0</v>
      </c>
      <c r="P1351" s="258"/>
      <c r="Q1351" s="258">
        <v>0</v>
      </c>
      <c r="R1351" s="258"/>
      <c r="S1351" s="258">
        <v>0</v>
      </c>
      <c r="T1351" s="257">
        <v>0</v>
      </c>
      <c r="U1351" s="258">
        <v>0</v>
      </c>
      <c r="V1351" s="280"/>
      <c r="W1351" s="275">
        <v>0</v>
      </c>
      <c r="X1351" s="258">
        <v>0</v>
      </c>
      <c r="Y1351" s="275">
        <v>0</v>
      </c>
      <c r="Z1351" s="275">
        <v>0</v>
      </c>
      <c r="AA1351" s="275">
        <v>0</v>
      </c>
      <c r="AB1351" s="275">
        <v>0</v>
      </c>
      <c r="AC1351" s="275">
        <v>0</v>
      </c>
      <c r="AD1351" s="275">
        <v>0</v>
      </c>
      <c r="AE1351" s="275">
        <v>0</v>
      </c>
      <c r="AF1351" s="275">
        <v>0</v>
      </c>
      <c r="AG1351" s="275">
        <v>0</v>
      </c>
      <c r="AH1351" s="275">
        <v>0</v>
      </c>
      <c r="AI1351" s="275">
        <v>0</v>
      </c>
      <c r="AJ1351" s="275">
        <v>89933.24</v>
      </c>
      <c r="AK1351" s="275">
        <v>44966.62</v>
      </c>
      <c r="AL1351" s="275">
        <v>0</v>
      </c>
    </row>
    <row r="1352" spans="1:38" s="38" customFormat="1" ht="12" hidden="1" customHeight="1" x14ac:dyDescent="0.2">
      <c r="A1352" s="249">
        <v>771</v>
      </c>
      <c r="B1352" s="250" t="s">
        <v>1622</v>
      </c>
      <c r="C1352" s="254">
        <v>53.890500740120949</v>
      </c>
      <c r="D1352" s="263" t="s">
        <v>805</v>
      </c>
      <c r="E1352" s="277">
        <v>2025</v>
      </c>
      <c r="F1352" s="254">
        <v>733601.15</v>
      </c>
      <c r="G1352" s="256">
        <v>8153256.0700000003</v>
      </c>
      <c r="H1352" s="258">
        <v>1350165.37</v>
      </c>
      <c r="I1352" s="279">
        <v>0</v>
      </c>
      <c r="J1352" s="279">
        <v>0</v>
      </c>
      <c r="K1352" s="279">
        <v>0</v>
      </c>
      <c r="L1352" s="279">
        <v>257.5</v>
      </c>
      <c r="M1352" s="279">
        <v>1350165.37</v>
      </c>
      <c r="N1352" s="258"/>
      <c r="O1352" s="258">
        <v>0</v>
      </c>
      <c r="P1352" s="258"/>
      <c r="Q1352" s="258">
        <v>0</v>
      </c>
      <c r="R1352" s="258"/>
      <c r="S1352" s="258">
        <v>0</v>
      </c>
      <c r="T1352" s="257">
        <v>0</v>
      </c>
      <c r="U1352" s="258">
        <v>0</v>
      </c>
      <c r="V1352" s="280" t="s">
        <v>235</v>
      </c>
      <c r="W1352" s="275">
        <v>887</v>
      </c>
      <c r="X1352" s="258">
        <v>6436194.1799999997</v>
      </c>
      <c r="Y1352" s="275">
        <v>0</v>
      </c>
      <c r="Z1352" s="275">
        <v>0</v>
      </c>
      <c r="AA1352" s="275">
        <v>0</v>
      </c>
      <c r="AB1352" s="275">
        <v>0</v>
      </c>
      <c r="AC1352" s="275">
        <v>0</v>
      </c>
      <c r="AD1352" s="275">
        <v>0</v>
      </c>
      <c r="AE1352" s="275">
        <v>0</v>
      </c>
      <c r="AF1352" s="275">
        <v>0</v>
      </c>
      <c r="AG1352" s="275">
        <v>0</v>
      </c>
      <c r="AH1352" s="275">
        <v>0</v>
      </c>
      <c r="AI1352" s="275">
        <v>0</v>
      </c>
      <c r="AJ1352" s="275">
        <v>244597.68</v>
      </c>
      <c r="AK1352" s="275">
        <v>122298.84</v>
      </c>
      <c r="AL1352" s="275">
        <v>0</v>
      </c>
    </row>
    <row r="1353" spans="1:38" s="38" customFormat="1" ht="12" hidden="1" customHeight="1" x14ac:dyDescent="0.2">
      <c r="A1353" s="249">
        <v>772</v>
      </c>
      <c r="B1353" s="250" t="s">
        <v>1623</v>
      </c>
      <c r="C1353" s="254">
        <v>4.7324736235289011</v>
      </c>
      <c r="D1353" s="263" t="s">
        <v>871</v>
      </c>
      <c r="E1353" s="277">
        <v>2025</v>
      </c>
      <c r="F1353" s="254">
        <v>752908.84</v>
      </c>
      <c r="G1353" s="256">
        <v>1405550.08</v>
      </c>
      <c r="H1353" s="258">
        <v>1342300.33</v>
      </c>
      <c r="I1353" s="279">
        <v>0</v>
      </c>
      <c r="J1353" s="279">
        <v>0</v>
      </c>
      <c r="K1353" s="279">
        <v>0</v>
      </c>
      <c r="L1353" s="279">
        <v>256</v>
      </c>
      <c r="M1353" s="279">
        <v>1342300.33</v>
      </c>
      <c r="N1353" s="258"/>
      <c r="O1353" s="258">
        <v>0</v>
      </c>
      <c r="P1353" s="258"/>
      <c r="Q1353" s="258">
        <v>0</v>
      </c>
      <c r="R1353" s="258"/>
      <c r="S1353" s="258">
        <v>0</v>
      </c>
      <c r="T1353" s="257">
        <v>0</v>
      </c>
      <c r="U1353" s="258">
        <v>0</v>
      </c>
      <c r="V1353" s="280"/>
      <c r="W1353" s="275">
        <v>0</v>
      </c>
      <c r="X1353" s="258">
        <v>0</v>
      </c>
      <c r="Y1353" s="275">
        <v>0</v>
      </c>
      <c r="Z1353" s="275">
        <v>0</v>
      </c>
      <c r="AA1353" s="275">
        <v>0</v>
      </c>
      <c r="AB1353" s="275">
        <v>0</v>
      </c>
      <c r="AC1353" s="275">
        <v>0</v>
      </c>
      <c r="AD1353" s="275">
        <v>0</v>
      </c>
      <c r="AE1353" s="275">
        <v>0</v>
      </c>
      <c r="AF1353" s="275">
        <v>0</v>
      </c>
      <c r="AG1353" s="275">
        <v>0</v>
      </c>
      <c r="AH1353" s="275">
        <v>0</v>
      </c>
      <c r="AI1353" s="275">
        <v>0</v>
      </c>
      <c r="AJ1353" s="275">
        <v>42166.5</v>
      </c>
      <c r="AK1353" s="275">
        <v>21083.25</v>
      </c>
      <c r="AL1353" s="275">
        <v>0</v>
      </c>
    </row>
    <row r="1354" spans="1:38" s="38" customFormat="1" ht="12" hidden="1" customHeight="1" x14ac:dyDescent="0.2">
      <c r="A1354" s="249">
        <v>773</v>
      </c>
      <c r="B1354" s="250" t="s">
        <v>1625</v>
      </c>
      <c r="C1354" s="254">
        <v>73.162950662859444</v>
      </c>
      <c r="D1354" s="263" t="s">
        <v>853</v>
      </c>
      <c r="E1354" s="277">
        <v>2025</v>
      </c>
      <c r="F1354" s="254">
        <v>353188.22</v>
      </c>
      <c r="G1354" s="256">
        <v>4972923.7300000004</v>
      </c>
      <c r="H1354" s="258">
        <v>0</v>
      </c>
      <c r="I1354" s="279">
        <v>0</v>
      </c>
      <c r="J1354" s="279">
        <v>0</v>
      </c>
      <c r="K1354" s="279">
        <v>0</v>
      </c>
      <c r="L1354" s="279">
        <v>0</v>
      </c>
      <c r="M1354" s="279">
        <v>0</v>
      </c>
      <c r="N1354" s="258"/>
      <c r="O1354" s="258">
        <v>0</v>
      </c>
      <c r="P1354" s="258"/>
      <c r="Q1354" s="258">
        <v>0</v>
      </c>
      <c r="R1354" s="258"/>
      <c r="S1354" s="258">
        <v>0</v>
      </c>
      <c r="T1354" s="257">
        <v>0</v>
      </c>
      <c r="U1354" s="258">
        <v>0</v>
      </c>
      <c r="V1354" s="280" t="s">
        <v>235</v>
      </c>
      <c r="W1354" s="275">
        <v>654.5</v>
      </c>
      <c r="X1354" s="258">
        <v>4749142.16</v>
      </c>
      <c r="Y1354" s="275">
        <v>0</v>
      </c>
      <c r="Z1354" s="275">
        <v>0</v>
      </c>
      <c r="AA1354" s="275">
        <v>0</v>
      </c>
      <c r="AB1354" s="275">
        <v>0</v>
      </c>
      <c r="AC1354" s="275">
        <v>0</v>
      </c>
      <c r="AD1354" s="275">
        <v>0</v>
      </c>
      <c r="AE1354" s="275">
        <v>0</v>
      </c>
      <c r="AF1354" s="275">
        <v>0</v>
      </c>
      <c r="AG1354" s="275">
        <v>0</v>
      </c>
      <c r="AH1354" s="275">
        <v>0</v>
      </c>
      <c r="AI1354" s="275">
        <v>0</v>
      </c>
      <c r="AJ1354" s="275">
        <v>149187.71</v>
      </c>
      <c r="AK1354" s="275">
        <v>74593.86</v>
      </c>
      <c r="AL1354" s="275">
        <v>0</v>
      </c>
    </row>
    <row r="1355" spans="1:38" s="38" customFormat="1" ht="12" hidden="1" customHeight="1" x14ac:dyDescent="0.2">
      <c r="A1355" s="249">
        <v>774</v>
      </c>
      <c r="B1355" s="250" t="s">
        <v>1627</v>
      </c>
      <c r="C1355" s="254">
        <v>28.399289212499458</v>
      </c>
      <c r="D1355" s="263" t="s">
        <v>780</v>
      </c>
      <c r="E1355" s="277">
        <v>2025</v>
      </c>
      <c r="F1355" s="254">
        <v>695847.56</v>
      </c>
      <c r="G1355" s="256">
        <v>2883468.84</v>
      </c>
      <c r="H1355" s="258">
        <v>2753712.74</v>
      </c>
      <c r="I1355" s="279">
        <v>0</v>
      </c>
      <c r="J1355" s="279">
        <v>0</v>
      </c>
      <c r="K1355" s="279">
        <v>0</v>
      </c>
      <c r="L1355" s="279">
        <v>396</v>
      </c>
      <c r="M1355" s="279">
        <v>2076370.82</v>
      </c>
      <c r="N1355" s="258"/>
      <c r="O1355" s="258">
        <v>0</v>
      </c>
      <c r="P1355" s="258"/>
      <c r="Q1355" s="258">
        <v>0</v>
      </c>
      <c r="R1355" s="258">
        <v>259</v>
      </c>
      <c r="S1355" s="258">
        <v>677341.92</v>
      </c>
      <c r="T1355" s="257">
        <v>0</v>
      </c>
      <c r="U1355" s="258">
        <v>0</v>
      </c>
      <c r="V1355" s="280"/>
      <c r="W1355" s="275">
        <v>0</v>
      </c>
      <c r="X1355" s="258">
        <v>0</v>
      </c>
      <c r="Y1355" s="275">
        <v>0</v>
      </c>
      <c r="Z1355" s="275">
        <v>0</v>
      </c>
      <c r="AA1355" s="275">
        <v>0</v>
      </c>
      <c r="AB1355" s="275">
        <v>0</v>
      </c>
      <c r="AC1355" s="275">
        <v>0</v>
      </c>
      <c r="AD1355" s="275">
        <v>0</v>
      </c>
      <c r="AE1355" s="275">
        <v>0</v>
      </c>
      <c r="AF1355" s="275">
        <v>0</v>
      </c>
      <c r="AG1355" s="275">
        <v>0</v>
      </c>
      <c r="AH1355" s="275">
        <v>0</v>
      </c>
      <c r="AI1355" s="275">
        <v>0</v>
      </c>
      <c r="AJ1355" s="275">
        <v>86504.07</v>
      </c>
      <c r="AK1355" s="275">
        <v>43252.03</v>
      </c>
      <c r="AL1355" s="275">
        <v>0</v>
      </c>
    </row>
    <row r="1356" spans="1:38" s="38" customFormat="1" ht="12" hidden="1" customHeight="1" x14ac:dyDescent="0.2">
      <c r="A1356" s="249">
        <v>775</v>
      </c>
      <c r="B1356" s="250" t="s">
        <v>1628</v>
      </c>
      <c r="C1356" s="254">
        <v>72.552289105576463</v>
      </c>
      <c r="D1356" s="263" t="s">
        <v>892</v>
      </c>
      <c r="E1356" s="277">
        <v>2025</v>
      </c>
      <c r="F1356" s="254">
        <v>541942</v>
      </c>
      <c r="G1356" s="256">
        <v>4595300.6399999997</v>
      </c>
      <c r="H1356" s="258">
        <v>0</v>
      </c>
      <c r="I1356" s="279">
        <v>0</v>
      </c>
      <c r="J1356" s="279">
        <v>0</v>
      </c>
      <c r="K1356" s="279">
        <v>0</v>
      </c>
      <c r="L1356" s="279">
        <v>392</v>
      </c>
      <c r="M1356" s="279">
        <v>0</v>
      </c>
      <c r="N1356" s="258"/>
      <c r="O1356" s="258">
        <v>0</v>
      </c>
      <c r="P1356" s="258"/>
      <c r="Q1356" s="258">
        <v>0</v>
      </c>
      <c r="R1356" s="258">
        <v>258</v>
      </c>
      <c r="S1356" s="258">
        <v>0</v>
      </c>
      <c r="T1356" s="257">
        <v>0</v>
      </c>
      <c r="U1356" s="258">
        <v>0</v>
      </c>
      <c r="V1356" s="280" t="s">
        <v>235</v>
      </c>
      <c r="W1356" s="275">
        <v>604.79999999999995</v>
      </c>
      <c r="X1356" s="258">
        <v>4388512.1100000003</v>
      </c>
      <c r="Y1356" s="275">
        <v>0</v>
      </c>
      <c r="Z1356" s="275">
        <v>0</v>
      </c>
      <c r="AA1356" s="275">
        <v>0</v>
      </c>
      <c r="AB1356" s="275">
        <v>0</v>
      </c>
      <c r="AC1356" s="275">
        <v>0</v>
      </c>
      <c r="AD1356" s="275">
        <v>0</v>
      </c>
      <c r="AE1356" s="275">
        <v>0</v>
      </c>
      <c r="AF1356" s="275">
        <v>0</v>
      </c>
      <c r="AG1356" s="275">
        <v>0</v>
      </c>
      <c r="AH1356" s="275">
        <v>0</v>
      </c>
      <c r="AI1356" s="275">
        <v>0</v>
      </c>
      <c r="AJ1356" s="275">
        <v>137859.01999999999</v>
      </c>
      <c r="AK1356" s="275">
        <v>68929.509999999995</v>
      </c>
      <c r="AL1356" s="275">
        <v>0</v>
      </c>
    </row>
    <row r="1357" spans="1:38" s="38" customFormat="1" ht="12" hidden="1" customHeight="1" x14ac:dyDescent="0.2">
      <c r="A1357" s="249">
        <v>776</v>
      </c>
      <c r="B1357" s="250" t="s">
        <v>2277</v>
      </c>
      <c r="C1357" s="254">
        <v>53.490236984200685</v>
      </c>
      <c r="D1357" s="263" t="s">
        <v>892</v>
      </c>
      <c r="E1357" s="277">
        <v>2025</v>
      </c>
      <c r="F1357" s="254">
        <v>541942</v>
      </c>
      <c r="G1357" s="256">
        <v>2858768.66</v>
      </c>
      <c r="H1357" s="258">
        <v>2730124.07</v>
      </c>
      <c r="I1357" s="279">
        <v>0</v>
      </c>
      <c r="J1357" s="279">
        <v>0</v>
      </c>
      <c r="K1357" s="279">
        <v>0</v>
      </c>
      <c r="L1357" s="279">
        <v>392</v>
      </c>
      <c r="M1357" s="279">
        <v>2055397.37</v>
      </c>
      <c r="N1357" s="258"/>
      <c r="O1357" s="258">
        <v>0</v>
      </c>
      <c r="P1357" s="258"/>
      <c r="Q1357" s="258">
        <v>0</v>
      </c>
      <c r="R1357" s="258">
        <v>258</v>
      </c>
      <c r="S1357" s="258">
        <v>674726.7</v>
      </c>
      <c r="T1357" s="257">
        <v>0</v>
      </c>
      <c r="U1357" s="258">
        <v>0</v>
      </c>
      <c r="V1357" s="280"/>
      <c r="W1357" s="275">
        <v>0</v>
      </c>
      <c r="X1357" s="258">
        <v>0</v>
      </c>
      <c r="Y1357" s="275">
        <v>0</v>
      </c>
      <c r="Z1357" s="275">
        <v>0</v>
      </c>
      <c r="AA1357" s="275">
        <v>0</v>
      </c>
      <c r="AB1357" s="275">
        <v>0</v>
      </c>
      <c r="AC1357" s="275">
        <v>0</v>
      </c>
      <c r="AD1357" s="275">
        <v>0</v>
      </c>
      <c r="AE1357" s="275">
        <v>0</v>
      </c>
      <c r="AF1357" s="275">
        <v>0</v>
      </c>
      <c r="AG1357" s="275">
        <v>0</v>
      </c>
      <c r="AH1357" s="275">
        <v>0</v>
      </c>
      <c r="AI1357" s="275">
        <v>0</v>
      </c>
      <c r="AJ1357" s="275">
        <v>85763.06</v>
      </c>
      <c r="AK1357" s="275">
        <v>42881.53</v>
      </c>
      <c r="AL1357" s="275">
        <v>0</v>
      </c>
    </row>
    <row r="1358" spans="1:38" s="38" customFormat="1" ht="12" hidden="1" customHeight="1" x14ac:dyDescent="0.2">
      <c r="A1358" s="249">
        <v>777</v>
      </c>
      <c r="B1358" s="250" t="s">
        <v>1631</v>
      </c>
      <c r="C1358" s="254">
        <v>15.380481052670266</v>
      </c>
      <c r="D1358" s="263" t="s">
        <v>1001</v>
      </c>
      <c r="E1358" s="277">
        <v>2025</v>
      </c>
      <c r="F1358" s="254">
        <v>680383.41</v>
      </c>
      <c r="G1358" s="256">
        <v>2772667.15</v>
      </c>
      <c r="H1358" s="258">
        <v>2647897.13</v>
      </c>
      <c r="I1358" s="279">
        <v>0</v>
      </c>
      <c r="J1358" s="279">
        <v>0</v>
      </c>
      <c r="K1358" s="279">
        <v>0</v>
      </c>
      <c r="L1358" s="279">
        <v>505</v>
      </c>
      <c r="M1358" s="279">
        <v>2647897.13</v>
      </c>
      <c r="N1358" s="258"/>
      <c r="O1358" s="258">
        <v>0</v>
      </c>
      <c r="P1358" s="258"/>
      <c r="Q1358" s="258">
        <v>0</v>
      </c>
      <c r="R1358" s="258"/>
      <c r="S1358" s="258">
        <v>0</v>
      </c>
      <c r="T1358" s="257">
        <v>0</v>
      </c>
      <c r="U1358" s="258">
        <v>0</v>
      </c>
      <c r="V1358" s="280"/>
      <c r="W1358" s="275">
        <v>0</v>
      </c>
      <c r="X1358" s="258">
        <v>0</v>
      </c>
      <c r="Y1358" s="275">
        <v>0</v>
      </c>
      <c r="Z1358" s="275">
        <v>0</v>
      </c>
      <c r="AA1358" s="275">
        <v>0</v>
      </c>
      <c r="AB1358" s="275">
        <v>0</v>
      </c>
      <c r="AC1358" s="275">
        <v>0</v>
      </c>
      <c r="AD1358" s="275">
        <v>0</v>
      </c>
      <c r="AE1358" s="275">
        <v>0</v>
      </c>
      <c r="AF1358" s="275">
        <v>0</v>
      </c>
      <c r="AG1358" s="275">
        <v>0</v>
      </c>
      <c r="AH1358" s="275">
        <v>0</v>
      </c>
      <c r="AI1358" s="275">
        <v>0</v>
      </c>
      <c r="AJ1358" s="275">
        <v>83180.009999999995</v>
      </c>
      <c r="AK1358" s="275">
        <v>41590.01</v>
      </c>
      <c r="AL1358" s="275">
        <v>0</v>
      </c>
    </row>
    <row r="1359" spans="1:38" s="38" customFormat="1" ht="42" hidden="1" customHeight="1" x14ac:dyDescent="0.2">
      <c r="A1359" s="327" t="s">
        <v>2209</v>
      </c>
      <c r="B1359" s="327"/>
      <c r="C1359" s="254"/>
      <c r="D1359" s="263">
        <v>0</v>
      </c>
      <c r="E1359" s="277"/>
      <c r="F1359" s="254">
        <v>0</v>
      </c>
      <c r="G1359" s="256">
        <v>33648465.579999998</v>
      </c>
      <c r="H1359" s="256">
        <v>16560436.190000001</v>
      </c>
      <c r="I1359" s="256">
        <v>0</v>
      </c>
      <c r="J1359" s="256">
        <v>0</v>
      </c>
      <c r="K1359" s="256">
        <v>0</v>
      </c>
      <c r="L1359" s="256">
        <v>3292.5</v>
      </c>
      <c r="M1359" s="256">
        <v>15208367.57</v>
      </c>
      <c r="N1359" s="256">
        <v>0</v>
      </c>
      <c r="O1359" s="256">
        <v>0</v>
      </c>
      <c r="P1359" s="256">
        <v>0</v>
      </c>
      <c r="Q1359" s="256">
        <v>0</v>
      </c>
      <c r="R1359" s="256">
        <v>775</v>
      </c>
      <c r="S1359" s="256">
        <v>1352068.62</v>
      </c>
      <c r="T1359" s="278">
        <v>0</v>
      </c>
      <c r="U1359" s="256">
        <v>0</v>
      </c>
      <c r="V1359" s="256" t="s">
        <v>202</v>
      </c>
      <c r="W1359" s="256">
        <v>2146.3000000000002</v>
      </c>
      <c r="X1359" s="256">
        <v>15573848.449999999</v>
      </c>
      <c r="Y1359" s="256">
        <v>0</v>
      </c>
      <c r="Z1359" s="256">
        <v>0</v>
      </c>
      <c r="AA1359" s="256">
        <v>0</v>
      </c>
      <c r="AB1359" s="256">
        <v>0</v>
      </c>
      <c r="AC1359" s="256">
        <v>0</v>
      </c>
      <c r="AD1359" s="256">
        <v>0</v>
      </c>
      <c r="AE1359" s="256">
        <v>0</v>
      </c>
      <c r="AF1359" s="256">
        <v>0</v>
      </c>
      <c r="AG1359" s="256">
        <v>0</v>
      </c>
      <c r="AH1359" s="256">
        <v>0</v>
      </c>
      <c r="AI1359" s="256">
        <v>0</v>
      </c>
      <c r="AJ1359" s="256">
        <v>1009453.96</v>
      </c>
      <c r="AK1359" s="256">
        <v>504726.9800000001</v>
      </c>
      <c r="AL1359" s="256">
        <v>0</v>
      </c>
    </row>
    <row r="1360" spans="1:38" s="38" customFormat="1" ht="12" hidden="1" customHeight="1" x14ac:dyDescent="0.2">
      <c r="A1360" s="328" t="s">
        <v>2242</v>
      </c>
      <c r="B1360" s="329"/>
      <c r="C1360" s="329"/>
      <c r="D1360" s="329"/>
      <c r="E1360" s="329"/>
      <c r="F1360" s="329"/>
      <c r="G1360" s="329"/>
      <c r="H1360" s="329"/>
      <c r="I1360" s="329"/>
      <c r="J1360" s="329"/>
      <c r="K1360" s="329"/>
      <c r="L1360" s="329"/>
      <c r="M1360" s="329"/>
      <c r="N1360" s="329"/>
      <c r="O1360" s="329"/>
      <c r="P1360" s="329"/>
      <c r="Q1360" s="329"/>
      <c r="R1360" s="329"/>
      <c r="S1360" s="329"/>
      <c r="T1360" s="329"/>
      <c r="U1360" s="329"/>
      <c r="V1360" s="329"/>
      <c r="W1360" s="329"/>
      <c r="X1360" s="329"/>
      <c r="Y1360" s="329"/>
      <c r="Z1360" s="329"/>
      <c r="AA1360" s="329"/>
      <c r="AB1360" s="329"/>
      <c r="AC1360" s="329"/>
      <c r="AD1360" s="329"/>
      <c r="AE1360" s="329"/>
      <c r="AF1360" s="329"/>
      <c r="AG1360" s="329"/>
      <c r="AH1360" s="329"/>
      <c r="AI1360" s="329"/>
      <c r="AJ1360" s="329"/>
      <c r="AK1360" s="329"/>
      <c r="AL1360" s="330"/>
    </row>
    <row r="1361" spans="1:38" s="38" customFormat="1" ht="12" hidden="1" customHeight="1" x14ac:dyDescent="0.2">
      <c r="A1361" s="249">
        <v>778</v>
      </c>
      <c r="B1361" s="250" t="s">
        <v>1632</v>
      </c>
      <c r="C1361" s="254">
        <v>51.907494999999997</v>
      </c>
      <c r="D1361" s="263" t="s">
        <v>877</v>
      </c>
      <c r="E1361" s="277">
        <v>2025</v>
      </c>
      <c r="F1361" s="254">
        <v>88460.66</v>
      </c>
      <c r="G1361" s="256">
        <v>654016.94999999995</v>
      </c>
      <c r="H1361" s="258">
        <v>503695.06</v>
      </c>
      <c r="I1361" s="279">
        <v>0</v>
      </c>
      <c r="J1361" s="279">
        <v>0</v>
      </c>
      <c r="K1361" s="279">
        <v>0</v>
      </c>
      <c r="L1361" s="279">
        <v>88</v>
      </c>
      <c r="M1361" s="279">
        <v>461415.74</v>
      </c>
      <c r="N1361" s="258">
        <v>18</v>
      </c>
      <c r="O1361" s="258">
        <v>42279.32</v>
      </c>
      <c r="P1361" s="258"/>
      <c r="Q1361" s="258">
        <v>0</v>
      </c>
      <c r="R1361" s="258"/>
      <c r="S1361" s="258">
        <v>0</v>
      </c>
      <c r="T1361" s="257">
        <v>0</v>
      </c>
      <c r="U1361" s="258">
        <v>0</v>
      </c>
      <c r="V1361" s="280"/>
      <c r="W1361" s="275">
        <v>0</v>
      </c>
      <c r="X1361" s="258">
        <v>0</v>
      </c>
      <c r="Y1361" s="275">
        <v>0</v>
      </c>
      <c r="Z1361" s="275">
        <v>0</v>
      </c>
      <c r="AA1361" s="275">
        <v>0</v>
      </c>
      <c r="AB1361" s="275">
        <v>0</v>
      </c>
      <c r="AC1361" s="275">
        <v>0</v>
      </c>
      <c r="AD1361" s="275">
        <v>0</v>
      </c>
      <c r="AE1361" s="275">
        <v>0</v>
      </c>
      <c r="AF1361" s="275">
        <v>0</v>
      </c>
      <c r="AG1361" s="275">
        <v>0</v>
      </c>
      <c r="AH1361" s="275">
        <v>0</v>
      </c>
      <c r="AI1361" s="275">
        <v>120891.13</v>
      </c>
      <c r="AJ1361" s="275">
        <v>19620.509999999998</v>
      </c>
      <c r="AK1361" s="275">
        <v>9810.25</v>
      </c>
      <c r="AL1361" s="275">
        <v>0</v>
      </c>
    </row>
    <row r="1362" spans="1:38" s="38" customFormat="1" ht="41.25" hidden="1" customHeight="1" x14ac:dyDescent="0.2">
      <c r="A1362" s="327" t="s">
        <v>2243</v>
      </c>
      <c r="B1362" s="327"/>
      <c r="C1362" s="254"/>
      <c r="D1362" s="253"/>
      <c r="E1362" s="277"/>
      <c r="F1362" s="254"/>
      <c r="G1362" s="256">
        <v>654016.94999999995</v>
      </c>
      <c r="H1362" s="256">
        <v>503695.06</v>
      </c>
      <c r="I1362" s="256">
        <v>0</v>
      </c>
      <c r="J1362" s="256">
        <v>0</v>
      </c>
      <c r="K1362" s="256">
        <v>0</v>
      </c>
      <c r="L1362" s="256">
        <v>88</v>
      </c>
      <c r="M1362" s="256">
        <v>461415.74</v>
      </c>
      <c r="N1362" s="256">
        <v>18</v>
      </c>
      <c r="O1362" s="256">
        <v>42279.32</v>
      </c>
      <c r="P1362" s="256">
        <v>0</v>
      </c>
      <c r="Q1362" s="256">
        <v>0</v>
      </c>
      <c r="R1362" s="256">
        <v>0</v>
      </c>
      <c r="S1362" s="256">
        <v>0</v>
      </c>
      <c r="T1362" s="278">
        <v>0</v>
      </c>
      <c r="U1362" s="256">
        <v>0</v>
      </c>
      <c r="V1362" s="256" t="s">
        <v>202</v>
      </c>
      <c r="W1362" s="256">
        <v>0</v>
      </c>
      <c r="X1362" s="256">
        <v>0</v>
      </c>
      <c r="Y1362" s="256">
        <v>0</v>
      </c>
      <c r="Z1362" s="256">
        <v>0</v>
      </c>
      <c r="AA1362" s="256">
        <v>0</v>
      </c>
      <c r="AB1362" s="256">
        <v>0</v>
      </c>
      <c r="AC1362" s="256">
        <v>0</v>
      </c>
      <c r="AD1362" s="256">
        <v>0</v>
      </c>
      <c r="AE1362" s="256">
        <v>0</v>
      </c>
      <c r="AF1362" s="256">
        <v>0</v>
      </c>
      <c r="AG1362" s="256">
        <v>0</v>
      </c>
      <c r="AH1362" s="256">
        <v>0</v>
      </c>
      <c r="AI1362" s="256">
        <v>120891.13</v>
      </c>
      <c r="AJ1362" s="256">
        <v>19620.509999999998</v>
      </c>
      <c r="AK1362" s="256">
        <v>9810.25</v>
      </c>
      <c r="AL1362" s="256">
        <v>0</v>
      </c>
    </row>
    <row r="1363" spans="1:38" s="38" customFormat="1" ht="17.25" hidden="1" customHeight="1" x14ac:dyDescent="0.2">
      <c r="A1363" s="328" t="s">
        <v>2222</v>
      </c>
      <c r="B1363" s="329"/>
      <c r="C1363" s="329"/>
      <c r="D1363" s="329"/>
      <c r="E1363" s="329"/>
      <c r="F1363" s="329"/>
      <c r="G1363" s="329"/>
      <c r="H1363" s="329"/>
      <c r="I1363" s="329"/>
      <c r="J1363" s="329"/>
      <c r="K1363" s="329"/>
      <c r="L1363" s="329"/>
      <c r="M1363" s="329"/>
      <c r="N1363" s="329"/>
      <c r="O1363" s="329"/>
      <c r="P1363" s="329"/>
      <c r="Q1363" s="329"/>
      <c r="R1363" s="329"/>
      <c r="S1363" s="329"/>
      <c r="T1363" s="329"/>
      <c r="U1363" s="329"/>
      <c r="V1363" s="329"/>
      <c r="W1363" s="329"/>
      <c r="X1363" s="329"/>
      <c r="Y1363" s="329"/>
      <c r="Z1363" s="329"/>
      <c r="AA1363" s="329"/>
      <c r="AB1363" s="329"/>
      <c r="AC1363" s="329"/>
      <c r="AD1363" s="329"/>
      <c r="AE1363" s="329"/>
      <c r="AF1363" s="329"/>
      <c r="AG1363" s="329"/>
      <c r="AH1363" s="329"/>
      <c r="AI1363" s="329"/>
      <c r="AJ1363" s="329"/>
      <c r="AK1363" s="329"/>
      <c r="AL1363" s="330"/>
    </row>
    <row r="1364" spans="1:38" s="38" customFormat="1" ht="12" hidden="1" customHeight="1" x14ac:dyDescent="0.2">
      <c r="A1364" s="249">
        <v>779</v>
      </c>
      <c r="B1364" s="250" t="s">
        <v>1633</v>
      </c>
      <c r="C1364" s="254">
        <v>106.24708725199351</v>
      </c>
      <c r="D1364" s="284">
        <v>1981</v>
      </c>
      <c r="E1364" s="277">
        <v>2025</v>
      </c>
      <c r="F1364" s="254">
        <v>268817.2</v>
      </c>
      <c r="G1364" s="256">
        <v>5318635.01</v>
      </c>
      <c r="H1364" s="258">
        <v>0</v>
      </c>
      <c r="I1364" s="279">
        <v>0</v>
      </c>
      <c r="J1364" s="279">
        <v>0</v>
      </c>
      <c r="K1364" s="279">
        <v>0</v>
      </c>
      <c r="L1364" s="279">
        <v>0</v>
      </c>
      <c r="M1364" s="279">
        <v>0</v>
      </c>
      <c r="N1364" s="258"/>
      <c r="O1364" s="258">
        <v>0</v>
      </c>
      <c r="P1364" s="258"/>
      <c r="Q1364" s="258">
        <v>0</v>
      </c>
      <c r="R1364" s="258"/>
      <c r="S1364" s="258">
        <v>0</v>
      </c>
      <c r="T1364" s="259" t="s">
        <v>782</v>
      </c>
      <c r="U1364" s="258">
        <v>0</v>
      </c>
      <c r="V1364" s="280" t="s">
        <v>235</v>
      </c>
      <c r="W1364" s="275">
        <v>700</v>
      </c>
      <c r="X1364" s="258">
        <v>5079296.43</v>
      </c>
      <c r="Y1364" s="275">
        <v>0</v>
      </c>
      <c r="Z1364" s="275">
        <v>0</v>
      </c>
      <c r="AA1364" s="275">
        <v>0</v>
      </c>
      <c r="AB1364" s="275">
        <v>0</v>
      </c>
      <c r="AC1364" s="275">
        <v>0</v>
      </c>
      <c r="AD1364" s="275">
        <v>0</v>
      </c>
      <c r="AE1364" s="275">
        <v>0</v>
      </c>
      <c r="AF1364" s="275">
        <v>0</v>
      </c>
      <c r="AG1364" s="275">
        <v>0</v>
      </c>
      <c r="AH1364" s="275">
        <v>0</v>
      </c>
      <c r="AI1364" s="275">
        <v>0</v>
      </c>
      <c r="AJ1364" s="275">
        <v>159559.04999999999</v>
      </c>
      <c r="AK1364" s="275">
        <v>79779.53</v>
      </c>
      <c r="AL1364" s="275">
        <v>0</v>
      </c>
    </row>
    <row r="1365" spans="1:38" s="38" customFormat="1" ht="12" hidden="1" customHeight="1" x14ac:dyDescent="0.2">
      <c r="A1365" s="249">
        <v>780</v>
      </c>
      <c r="B1365" s="250" t="s">
        <v>1634</v>
      </c>
      <c r="C1365" s="254">
        <v>94.245030812009176</v>
      </c>
      <c r="D1365" s="284">
        <v>1982</v>
      </c>
      <c r="E1365" s="277">
        <v>2025</v>
      </c>
      <c r="F1365" s="254">
        <v>302349</v>
      </c>
      <c r="G1365" s="256">
        <v>5318635.01</v>
      </c>
      <c r="H1365" s="258">
        <v>0</v>
      </c>
      <c r="I1365" s="279">
        <v>0</v>
      </c>
      <c r="J1365" s="279">
        <v>0</v>
      </c>
      <c r="K1365" s="279">
        <v>0</v>
      </c>
      <c r="L1365" s="279">
        <v>0</v>
      </c>
      <c r="M1365" s="279">
        <v>0</v>
      </c>
      <c r="N1365" s="258"/>
      <c r="O1365" s="258">
        <v>0</v>
      </c>
      <c r="P1365" s="258"/>
      <c r="Q1365" s="258">
        <v>0</v>
      </c>
      <c r="R1365" s="258"/>
      <c r="S1365" s="258">
        <v>0</v>
      </c>
      <c r="T1365" s="259" t="s">
        <v>782</v>
      </c>
      <c r="U1365" s="258">
        <v>0</v>
      </c>
      <c r="V1365" s="280" t="s">
        <v>235</v>
      </c>
      <c r="W1365" s="275">
        <v>700</v>
      </c>
      <c r="X1365" s="258">
        <v>5079296.43</v>
      </c>
      <c r="Y1365" s="275">
        <v>0</v>
      </c>
      <c r="Z1365" s="275">
        <v>0</v>
      </c>
      <c r="AA1365" s="275">
        <v>0</v>
      </c>
      <c r="AB1365" s="275">
        <v>0</v>
      </c>
      <c r="AC1365" s="275">
        <v>0</v>
      </c>
      <c r="AD1365" s="275">
        <v>0</v>
      </c>
      <c r="AE1365" s="275">
        <v>0</v>
      </c>
      <c r="AF1365" s="275">
        <v>0</v>
      </c>
      <c r="AG1365" s="275">
        <v>0</v>
      </c>
      <c r="AH1365" s="275">
        <v>0</v>
      </c>
      <c r="AI1365" s="275">
        <v>0</v>
      </c>
      <c r="AJ1365" s="275">
        <v>159559.04999999999</v>
      </c>
      <c r="AK1365" s="275">
        <v>79779.53</v>
      </c>
      <c r="AL1365" s="275">
        <v>0</v>
      </c>
    </row>
    <row r="1366" spans="1:38" s="38" customFormat="1" ht="12" hidden="1" customHeight="1" x14ac:dyDescent="0.2">
      <c r="A1366" s="249">
        <v>781</v>
      </c>
      <c r="B1366" s="250" t="s">
        <v>1635</v>
      </c>
      <c r="C1366" s="254">
        <v>95.411991329752141</v>
      </c>
      <c r="D1366" s="284">
        <v>1983</v>
      </c>
      <c r="E1366" s="277">
        <v>2025</v>
      </c>
      <c r="F1366" s="254">
        <v>256551.81</v>
      </c>
      <c r="G1366" s="256">
        <v>5318635.01</v>
      </c>
      <c r="H1366" s="258">
        <v>0</v>
      </c>
      <c r="I1366" s="279">
        <v>0</v>
      </c>
      <c r="J1366" s="279">
        <v>0</v>
      </c>
      <c r="K1366" s="279">
        <v>0</v>
      </c>
      <c r="L1366" s="279">
        <v>0</v>
      </c>
      <c r="M1366" s="279">
        <v>0</v>
      </c>
      <c r="N1366" s="258"/>
      <c r="O1366" s="258">
        <v>0</v>
      </c>
      <c r="P1366" s="258"/>
      <c r="Q1366" s="258">
        <v>0</v>
      </c>
      <c r="R1366" s="258"/>
      <c r="S1366" s="258">
        <v>0</v>
      </c>
      <c r="T1366" s="259" t="s">
        <v>782</v>
      </c>
      <c r="U1366" s="258">
        <v>0</v>
      </c>
      <c r="V1366" s="280" t="s">
        <v>235</v>
      </c>
      <c r="W1366" s="275">
        <v>700</v>
      </c>
      <c r="X1366" s="258">
        <v>5079296.43</v>
      </c>
      <c r="Y1366" s="275">
        <v>0</v>
      </c>
      <c r="Z1366" s="275">
        <v>0</v>
      </c>
      <c r="AA1366" s="275">
        <v>0</v>
      </c>
      <c r="AB1366" s="275">
        <v>0</v>
      </c>
      <c r="AC1366" s="275">
        <v>0</v>
      </c>
      <c r="AD1366" s="275">
        <v>0</v>
      </c>
      <c r="AE1366" s="275">
        <v>0</v>
      </c>
      <c r="AF1366" s="275">
        <v>0</v>
      </c>
      <c r="AG1366" s="275">
        <v>0</v>
      </c>
      <c r="AH1366" s="275">
        <v>0</v>
      </c>
      <c r="AI1366" s="275">
        <v>0</v>
      </c>
      <c r="AJ1366" s="275">
        <v>159559.04999999999</v>
      </c>
      <c r="AK1366" s="275">
        <v>79779.53</v>
      </c>
      <c r="AL1366" s="275">
        <v>0</v>
      </c>
    </row>
    <row r="1367" spans="1:38" s="38" customFormat="1" ht="44.25" hidden="1" customHeight="1" x14ac:dyDescent="0.2">
      <c r="A1367" s="323" t="s">
        <v>2223</v>
      </c>
      <c r="B1367" s="323"/>
      <c r="C1367" s="254"/>
      <c r="D1367" s="253"/>
      <c r="E1367" s="277"/>
      <c r="F1367" s="254"/>
      <c r="G1367" s="256">
        <v>15955905.029999999</v>
      </c>
      <c r="H1367" s="256">
        <v>0</v>
      </c>
      <c r="I1367" s="256">
        <v>0</v>
      </c>
      <c r="J1367" s="256">
        <v>0</v>
      </c>
      <c r="K1367" s="256">
        <v>0</v>
      </c>
      <c r="L1367" s="256">
        <v>0</v>
      </c>
      <c r="M1367" s="256">
        <v>0</v>
      </c>
      <c r="N1367" s="256">
        <v>0</v>
      </c>
      <c r="O1367" s="256">
        <v>0</v>
      </c>
      <c r="P1367" s="256">
        <v>0</v>
      </c>
      <c r="Q1367" s="256">
        <v>0</v>
      </c>
      <c r="R1367" s="256">
        <v>0</v>
      </c>
      <c r="S1367" s="256">
        <v>0</v>
      </c>
      <c r="T1367" s="278">
        <v>0</v>
      </c>
      <c r="U1367" s="256">
        <v>0</v>
      </c>
      <c r="V1367" s="256" t="s">
        <v>202</v>
      </c>
      <c r="W1367" s="256">
        <v>2100</v>
      </c>
      <c r="X1367" s="256">
        <v>15237889.289999999</v>
      </c>
      <c r="Y1367" s="256">
        <v>0</v>
      </c>
      <c r="Z1367" s="256">
        <v>0</v>
      </c>
      <c r="AA1367" s="256">
        <v>0</v>
      </c>
      <c r="AB1367" s="256">
        <v>0</v>
      </c>
      <c r="AC1367" s="256">
        <v>0</v>
      </c>
      <c r="AD1367" s="256">
        <v>0</v>
      </c>
      <c r="AE1367" s="256">
        <v>0</v>
      </c>
      <c r="AF1367" s="256">
        <v>0</v>
      </c>
      <c r="AG1367" s="256">
        <v>0</v>
      </c>
      <c r="AH1367" s="256">
        <v>0</v>
      </c>
      <c r="AI1367" s="256">
        <v>0</v>
      </c>
      <c r="AJ1367" s="256">
        <v>478677.14999999997</v>
      </c>
      <c r="AK1367" s="256">
        <v>239338.59</v>
      </c>
      <c r="AL1367" s="256">
        <v>0</v>
      </c>
    </row>
    <row r="1368" spans="1:38" s="38" customFormat="1" ht="17.25" hidden="1" customHeight="1" x14ac:dyDescent="0.2">
      <c r="A1368" s="328" t="s">
        <v>2244</v>
      </c>
      <c r="B1368" s="329"/>
      <c r="C1368" s="329"/>
      <c r="D1368" s="329"/>
      <c r="E1368" s="329"/>
      <c r="F1368" s="329"/>
      <c r="G1368" s="329"/>
      <c r="H1368" s="329"/>
      <c r="I1368" s="329"/>
      <c r="J1368" s="329"/>
      <c r="K1368" s="329"/>
      <c r="L1368" s="329"/>
      <c r="M1368" s="329"/>
      <c r="N1368" s="329"/>
      <c r="O1368" s="329"/>
      <c r="P1368" s="329"/>
      <c r="Q1368" s="329"/>
      <c r="R1368" s="329"/>
      <c r="S1368" s="329"/>
      <c r="T1368" s="329"/>
      <c r="U1368" s="329"/>
      <c r="V1368" s="329"/>
      <c r="W1368" s="329"/>
      <c r="X1368" s="329"/>
      <c r="Y1368" s="329"/>
      <c r="Z1368" s="329"/>
      <c r="AA1368" s="329"/>
      <c r="AB1368" s="329"/>
      <c r="AC1368" s="329"/>
      <c r="AD1368" s="329"/>
      <c r="AE1368" s="329"/>
      <c r="AF1368" s="329"/>
      <c r="AG1368" s="329"/>
      <c r="AH1368" s="329"/>
      <c r="AI1368" s="329"/>
      <c r="AJ1368" s="329"/>
      <c r="AK1368" s="329"/>
      <c r="AL1368" s="330"/>
    </row>
    <row r="1369" spans="1:38" s="38" customFormat="1" ht="12" hidden="1" customHeight="1" x14ac:dyDescent="0.2">
      <c r="A1369" s="249">
        <v>782</v>
      </c>
      <c r="B1369" s="250" t="s">
        <v>1636</v>
      </c>
      <c r="C1369" s="254">
        <v>57.616986741978508</v>
      </c>
      <c r="D1369" s="284">
        <v>1980</v>
      </c>
      <c r="E1369" s="277">
        <v>2025</v>
      </c>
      <c r="F1369" s="254">
        <v>387707.17</v>
      </c>
      <c r="G1369" s="256">
        <v>4794369.55</v>
      </c>
      <c r="H1369" s="258">
        <v>0</v>
      </c>
      <c r="I1369" s="279">
        <v>0</v>
      </c>
      <c r="J1369" s="279">
        <v>0</v>
      </c>
      <c r="K1369" s="279">
        <v>0</v>
      </c>
      <c r="L1369" s="279">
        <v>0</v>
      </c>
      <c r="M1369" s="279">
        <v>0</v>
      </c>
      <c r="N1369" s="258"/>
      <c r="O1369" s="258">
        <v>0</v>
      </c>
      <c r="P1369" s="258"/>
      <c r="Q1369" s="258">
        <v>0</v>
      </c>
      <c r="R1369" s="258"/>
      <c r="S1369" s="258">
        <v>0</v>
      </c>
      <c r="T1369" s="257">
        <v>0</v>
      </c>
      <c r="U1369" s="258">
        <v>0</v>
      </c>
      <c r="V1369" s="280" t="s">
        <v>235</v>
      </c>
      <c r="W1369" s="275">
        <v>631</v>
      </c>
      <c r="X1369" s="258">
        <v>4578622.92</v>
      </c>
      <c r="Y1369" s="275">
        <v>0</v>
      </c>
      <c r="Z1369" s="275">
        <v>0</v>
      </c>
      <c r="AA1369" s="275">
        <v>0</v>
      </c>
      <c r="AB1369" s="275">
        <v>0</v>
      </c>
      <c r="AC1369" s="275">
        <v>0</v>
      </c>
      <c r="AD1369" s="275">
        <v>0</v>
      </c>
      <c r="AE1369" s="275">
        <v>0</v>
      </c>
      <c r="AF1369" s="275">
        <v>0</v>
      </c>
      <c r="AG1369" s="275">
        <v>0</v>
      </c>
      <c r="AH1369" s="275">
        <v>0</v>
      </c>
      <c r="AI1369" s="275">
        <v>0</v>
      </c>
      <c r="AJ1369" s="275">
        <v>143831.09</v>
      </c>
      <c r="AK1369" s="275">
        <v>71915.539999999994</v>
      </c>
      <c r="AL1369" s="275">
        <v>0</v>
      </c>
    </row>
    <row r="1370" spans="1:38" s="38" customFormat="1" ht="12" hidden="1" customHeight="1" x14ac:dyDescent="0.2">
      <c r="A1370" s="249">
        <v>783</v>
      </c>
      <c r="B1370" s="250" t="s">
        <v>1637</v>
      </c>
      <c r="C1370" s="254">
        <v>57.261657323559</v>
      </c>
      <c r="D1370" s="284">
        <v>1984</v>
      </c>
      <c r="E1370" s="277">
        <v>2025</v>
      </c>
      <c r="F1370" s="254">
        <v>412306.7</v>
      </c>
      <c r="G1370" s="256">
        <v>4794369.55</v>
      </c>
      <c r="H1370" s="258">
        <v>0</v>
      </c>
      <c r="I1370" s="279">
        <v>0</v>
      </c>
      <c r="J1370" s="279">
        <v>0</v>
      </c>
      <c r="K1370" s="279">
        <v>0</v>
      </c>
      <c r="L1370" s="279">
        <v>0</v>
      </c>
      <c r="M1370" s="279">
        <v>0</v>
      </c>
      <c r="N1370" s="258"/>
      <c r="O1370" s="258">
        <v>0</v>
      </c>
      <c r="P1370" s="258"/>
      <c r="Q1370" s="258">
        <v>0</v>
      </c>
      <c r="R1370" s="258"/>
      <c r="S1370" s="258">
        <v>0</v>
      </c>
      <c r="T1370" s="257">
        <v>0</v>
      </c>
      <c r="U1370" s="258">
        <v>0</v>
      </c>
      <c r="V1370" s="280" t="s">
        <v>235</v>
      </c>
      <c r="W1370" s="275">
        <v>631</v>
      </c>
      <c r="X1370" s="258">
        <v>4578622.92</v>
      </c>
      <c r="Y1370" s="275">
        <v>0</v>
      </c>
      <c r="Z1370" s="275">
        <v>0</v>
      </c>
      <c r="AA1370" s="275">
        <v>0</v>
      </c>
      <c r="AB1370" s="275">
        <v>0</v>
      </c>
      <c r="AC1370" s="275">
        <v>0</v>
      </c>
      <c r="AD1370" s="275">
        <v>0</v>
      </c>
      <c r="AE1370" s="275">
        <v>0</v>
      </c>
      <c r="AF1370" s="275">
        <v>0</v>
      </c>
      <c r="AG1370" s="275">
        <v>0</v>
      </c>
      <c r="AH1370" s="275">
        <v>0</v>
      </c>
      <c r="AI1370" s="275">
        <v>0</v>
      </c>
      <c r="AJ1370" s="275">
        <v>143831.09</v>
      </c>
      <c r="AK1370" s="275">
        <v>71915.539999999994</v>
      </c>
      <c r="AL1370" s="275">
        <v>0</v>
      </c>
    </row>
    <row r="1371" spans="1:38" s="38" customFormat="1" ht="12" hidden="1" customHeight="1" x14ac:dyDescent="0.2">
      <c r="A1371" s="249">
        <v>784</v>
      </c>
      <c r="B1371" s="250" t="s">
        <v>1638</v>
      </c>
      <c r="C1371" s="254">
        <v>73.76965997322624</v>
      </c>
      <c r="D1371" s="284">
        <v>1986</v>
      </c>
      <c r="E1371" s="277">
        <v>2025</v>
      </c>
      <c r="F1371" s="254">
        <v>385894.67</v>
      </c>
      <c r="G1371" s="256">
        <v>4794369.55</v>
      </c>
      <c r="H1371" s="258">
        <v>0</v>
      </c>
      <c r="I1371" s="279">
        <v>0</v>
      </c>
      <c r="J1371" s="279">
        <v>0</v>
      </c>
      <c r="K1371" s="279">
        <v>0</v>
      </c>
      <c r="L1371" s="279">
        <v>0</v>
      </c>
      <c r="M1371" s="279">
        <v>0</v>
      </c>
      <c r="N1371" s="258"/>
      <c r="O1371" s="258">
        <v>0</v>
      </c>
      <c r="P1371" s="258"/>
      <c r="Q1371" s="258">
        <v>0</v>
      </c>
      <c r="R1371" s="258"/>
      <c r="S1371" s="258">
        <v>0</v>
      </c>
      <c r="T1371" s="257">
        <v>0</v>
      </c>
      <c r="U1371" s="258">
        <v>0</v>
      </c>
      <c r="V1371" s="280" t="s">
        <v>235</v>
      </c>
      <c r="W1371" s="275">
        <v>631</v>
      </c>
      <c r="X1371" s="258">
        <v>4578622.92</v>
      </c>
      <c r="Y1371" s="275">
        <v>0</v>
      </c>
      <c r="Z1371" s="275">
        <v>0</v>
      </c>
      <c r="AA1371" s="275">
        <v>0</v>
      </c>
      <c r="AB1371" s="275">
        <v>0</v>
      </c>
      <c r="AC1371" s="275">
        <v>0</v>
      </c>
      <c r="AD1371" s="275">
        <v>0</v>
      </c>
      <c r="AE1371" s="275">
        <v>0</v>
      </c>
      <c r="AF1371" s="275">
        <v>0</v>
      </c>
      <c r="AG1371" s="275">
        <v>0</v>
      </c>
      <c r="AH1371" s="275">
        <v>0</v>
      </c>
      <c r="AI1371" s="275">
        <v>0</v>
      </c>
      <c r="AJ1371" s="275">
        <v>143831.09</v>
      </c>
      <c r="AK1371" s="275">
        <v>71915.539999999994</v>
      </c>
      <c r="AL1371" s="275">
        <v>0</v>
      </c>
    </row>
    <row r="1372" spans="1:38" s="38" customFormat="1" ht="44.25" hidden="1" customHeight="1" x14ac:dyDescent="0.2">
      <c r="A1372" s="323" t="s">
        <v>2245</v>
      </c>
      <c r="B1372" s="323"/>
      <c r="C1372" s="254"/>
      <c r="D1372" s="253"/>
      <c r="E1372" s="277"/>
      <c r="F1372" s="254"/>
      <c r="G1372" s="256">
        <v>14383108.649999999</v>
      </c>
      <c r="H1372" s="256">
        <v>0</v>
      </c>
      <c r="I1372" s="256">
        <v>0</v>
      </c>
      <c r="J1372" s="256">
        <v>0</v>
      </c>
      <c r="K1372" s="256">
        <v>0</v>
      </c>
      <c r="L1372" s="256">
        <v>0</v>
      </c>
      <c r="M1372" s="256">
        <v>0</v>
      </c>
      <c r="N1372" s="256">
        <v>0</v>
      </c>
      <c r="O1372" s="256">
        <v>0</v>
      </c>
      <c r="P1372" s="256">
        <v>0</v>
      </c>
      <c r="Q1372" s="256">
        <v>0</v>
      </c>
      <c r="R1372" s="256">
        <v>0</v>
      </c>
      <c r="S1372" s="256">
        <v>0</v>
      </c>
      <c r="T1372" s="278">
        <v>0</v>
      </c>
      <c r="U1372" s="256">
        <v>0</v>
      </c>
      <c r="V1372" s="256" t="s">
        <v>202</v>
      </c>
      <c r="W1372" s="256">
        <v>1893</v>
      </c>
      <c r="X1372" s="256">
        <v>13735868.76</v>
      </c>
      <c r="Y1372" s="256">
        <v>0</v>
      </c>
      <c r="Z1372" s="256">
        <v>0</v>
      </c>
      <c r="AA1372" s="256">
        <v>0</v>
      </c>
      <c r="AB1372" s="256">
        <v>0</v>
      </c>
      <c r="AC1372" s="256">
        <v>0</v>
      </c>
      <c r="AD1372" s="256">
        <v>0</v>
      </c>
      <c r="AE1372" s="256">
        <v>0</v>
      </c>
      <c r="AF1372" s="256">
        <v>0</v>
      </c>
      <c r="AG1372" s="256">
        <v>0</v>
      </c>
      <c r="AH1372" s="256">
        <v>0</v>
      </c>
      <c r="AI1372" s="256">
        <v>0</v>
      </c>
      <c r="AJ1372" s="256">
        <v>431493.27</v>
      </c>
      <c r="AK1372" s="256">
        <v>215746.62</v>
      </c>
      <c r="AL1372" s="256">
        <v>0</v>
      </c>
    </row>
    <row r="1373" spans="1:38" s="38" customFormat="1" ht="12" hidden="1" customHeight="1" x14ac:dyDescent="0.2">
      <c r="A1373" s="324" t="s">
        <v>185</v>
      </c>
      <c r="B1373" s="325"/>
      <c r="C1373" s="325"/>
      <c r="D1373" s="325"/>
      <c r="E1373" s="325"/>
      <c r="F1373" s="325"/>
      <c r="G1373" s="325"/>
      <c r="H1373" s="325"/>
      <c r="I1373" s="325"/>
      <c r="J1373" s="325"/>
      <c r="K1373" s="325"/>
      <c r="L1373" s="325"/>
      <c r="M1373" s="325"/>
      <c r="N1373" s="325"/>
      <c r="O1373" s="325"/>
      <c r="P1373" s="325"/>
      <c r="Q1373" s="325"/>
      <c r="R1373" s="325"/>
      <c r="S1373" s="325"/>
      <c r="T1373" s="325"/>
      <c r="U1373" s="325"/>
      <c r="V1373" s="325"/>
      <c r="W1373" s="325"/>
      <c r="X1373" s="325"/>
      <c r="Y1373" s="325"/>
      <c r="Z1373" s="325"/>
      <c r="AA1373" s="325"/>
      <c r="AB1373" s="325"/>
      <c r="AC1373" s="325"/>
      <c r="AD1373" s="325"/>
      <c r="AE1373" s="325"/>
      <c r="AF1373" s="325"/>
      <c r="AG1373" s="325"/>
      <c r="AH1373" s="325"/>
      <c r="AI1373" s="325"/>
      <c r="AJ1373" s="325"/>
      <c r="AK1373" s="325"/>
      <c r="AL1373" s="326"/>
    </row>
    <row r="1374" spans="1:38" s="38" customFormat="1" ht="12" hidden="1" customHeight="1" x14ac:dyDescent="0.2">
      <c r="A1374" s="249">
        <v>785</v>
      </c>
      <c r="B1374" s="250" t="s">
        <v>1642</v>
      </c>
      <c r="C1374" s="254">
        <v>37.691490578955758</v>
      </c>
      <c r="D1374" s="284">
        <v>1982</v>
      </c>
      <c r="E1374" s="277">
        <v>2025</v>
      </c>
      <c r="F1374" s="254">
        <v>1083194.48</v>
      </c>
      <c r="G1374" s="256">
        <v>9120754.0800000001</v>
      </c>
      <c r="H1374" s="258">
        <v>0</v>
      </c>
      <c r="I1374" s="279">
        <v>0</v>
      </c>
      <c r="J1374" s="279">
        <v>0</v>
      </c>
      <c r="K1374" s="279">
        <v>0</v>
      </c>
      <c r="L1374" s="279">
        <v>0</v>
      </c>
      <c r="M1374" s="279">
        <v>0</v>
      </c>
      <c r="N1374" s="258"/>
      <c r="O1374" s="258">
        <v>0</v>
      </c>
      <c r="P1374" s="258"/>
      <c r="Q1374" s="258">
        <v>0</v>
      </c>
      <c r="R1374" s="258"/>
      <c r="S1374" s="258">
        <v>0</v>
      </c>
      <c r="T1374" s="257">
        <v>0</v>
      </c>
      <c r="U1374" s="258">
        <v>0</v>
      </c>
      <c r="V1374" s="280" t="s">
        <v>234</v>
      </c>
      <c r="W1374" s="275">
        <v>1032</v>
      </c>
      <c r="X1374" s="258">
        <v>8710320.1500000004</v>
      </c>
      <c r="Y1374" s="275">
        <v>0</v>
      </c>
      <c r="Z1374" s="275">
        <v>0</v>
      </c>
      <c r="AA1374" s="275">
        <v>0</v>
      </c>
      <c r="AB1374" s="275">
        <v>0</v>
      </c>
      <c r="AC1374" s="275">
        <v>0</v>
      </c>
      <c r="AD1374" s="275">
        <v>0</v>
      </c>
      <c r="AE1374" s="275">
        <v>0</v>
      </c>
      <c r="AF1374" s="275">
        <v>0</v>
      </c>
      <c r="AG1374" s="275">
        <v>0</v>
      </c>
      <c r="AH1374" s="275">
        <v>0</v>
      </c>
      <c r="AI1374" s="275">
        <v>0</v>
      </c>
      <c r="AJ1374" s="275">
        <v>273622.62</v>
      </c>
      <c r="AK1374" s="275">
        <v>136811.31</v>
      </c>
      <c r="AL1374" s="275">
        <v>0</v>
      </c>
    </row>
    <row r="1375" spans="1:38" s="38" customFormat="1" ht="12" hidden="1" customHeight="1" x14ac:dyDescent="0.2">
      <c r="A1375" s="249">
        <v>786</v>
      </c>
      <c r="B1375" s="250" t="s">
        <v>1643</v>
      </c>
      <c r="C1375" s="254">
        <v>28.197066682923364</v>
      </c>
      <c r="D1375" s="284">
        <v>1986</v>
      </c>
      <c r="E1375" s="277">
        <v>2025</v>
      </c>
      <c r="F1375" s="254">
        <v>1774938.85</v>
      </c>
      <c r="G1375" s="256">
        <v>9111916.1300000008</v>
      </c>
      <c r="H1375" s="258">
        <v>0</v>
      </c>
      <c r="I1375" s="279">
        <v>0</v>
      </c>
      <c r="J1375" s="279">
        <v>0</v>
      </c>
      <c r="K1375" s="279">
        <v>0</v>
      </c>
      <c r="L1375" s="279">
        <v>0</v>
      </c>
      <c r="M1375" s="279">
        <v>0</v>
      </c>
      <c r="N1375" s="258"/>
      <c r="O1375" s="258">
        <v>0</v>
      </c>
      <c r="P1375" s="258"/>
      <c r="Q1375" s="258">
        <v>0</v>
      </c>
      <c r="R1375" s="258"/>
      <c r="S1375" s="258">
        <v>0</v>
      </c>
      <c r="T1375" s="257">
        <v>0</v>
      </c>
      <c r="U1375" s="258">
        <v>0</v>
      </c>
      <c r="V1375" s="280" t="s">
        <v>234</v>
      </c>
      <c r="W1375" s="275">
        <v>1031</v>
      </c>
      <c r="X1375" s="258">
        <v>8701879.9100000001</v>
      </c>
      <c r="Y1375" s="275">
        <v>0</v>
      </c>
      <c r="Z1375" s="275">
        <v>0</v>
      </c>
      <c r="AA1375" s="275">
        <v>0</v>
      </c>
      <c r="AB1375" s="275">
        <v>0</v>
      </c>
      <c r="AC1375" s="275">
        <v>0</v>
      </c>
      <c r="AD1375" s="275">
        <v>0</v>
      </c>
      <c r="AE1375" s="275">
        <v>0</v>
      </c>
      <c r="AF1375" s="275">
        <v>0</v>
      </c>
      <c r="AG1375" s="275">
        <v>0</v>
      </c>
      <c r="AH1375" s="275">
        <v>0</v>
      </c>
      <c r="AI1375" s="275">
        <v>0</v>
      </c>
      <c r="AJ1375" s="275">
        <v>273357.48</v>
      </c>
      <c r="AK1375" s="275">
        <v>136678.74</v>
      </c>
      <c r="AL1375" s="275">
        <v>0</v>
      </c>
    </row>
    <row r="1376" spans="1:38" s="38" customFormat="1" ht="12" hidden="1" customHeight="1" x14ac:dyDescent="0.2">
      <c r="A1376" s="249">
        <v>787</v>
      </c>
      <c r="B1376" s="250" t="s">
        <v>1644</v>
      </c>
      <c r="C1376" s="254">
        <v>26.637595177863144</v>
      </c>
      <c r="D1376" s="284">
        <v>1983</v>
      </c>
      <c r="E1376" s="277">
        <v>2025</v>
      </c>
      <c r="F1376" s="254">
        <v>2716947.3</v>
      </c>
      <c r="G1376" s="256">
        <v>15510584.699999999</v>
      </c>
      <c r="H1376" s="258">
        <v>0</v>
      </c>
      <c r="I1376" s="279">
        <v>0</v>
      </c>
      <c r="J1376" s="279">
        <v>0</v>
      </c>
      <c r="K1376" s="279">
        <v>0</v>
      </c>
      <c r="L1376" s="279">
        <v>0</v>
      </c>
      <c r="M1376" s="279">
        <v>0</v>
      </c>
      <c r="N1376" s="258"/>
      <c r="O1376" s="258">
        <v>0</v>
      </c>
      <c r="P1376" s="258"/>
      <c r="Q1376" s="258">
        <v>0</v>
      </c>
      <c r="R1376" s="258"/>
      <c r="S1376" s="258">
        <v>0</v>
      </c>
      <c r="T1376" s="257">
        <v>0</v>
      </c>
      <c r="U1376" s="258">
        <v>0</v>
      </c>
      <c r="V1376" s="280" t="s">
        <v>234</v>
      </c>
      <c r="W1376" s="275">
        <v>1755</v>
      </c>
      <c r="X1376" s="258">
        <v>14812608.390000001</v>
      </c>
      <c r="Y1376" s="275">
        <v>0</v>
      </c>
      <c r="Z1376" s="275">
        <v>0</v>
      </c>
      <c r="AA1376" s="275">
        <v>0</v>
      </c>
      <c r="AB1376" s="275">
        <v>0</v>
      </c>
      <c r="AC1376" s="275">
        <v>0</v>
      </c>
      <c r="AD1376" s="275">
        <v>0</v>
      </c>
      <c r="AE1376" s="275">
        <v>0</v>
      </c>
      <c r="AF1376" s="275">
        <v>0</v>
      </c>
      <c r="AG1376" s="275">
        <v>0</v>
      </c>
      <c r="AH1376" s="275">
        <v>0</v>
      </c>
      <c r="AI1376" s="275">
        <v>0</v>
      </c>
      <c r="AJ1376" s="275">
        <v>465317.54</v>
      </c>
      <c r="AK1376" s="275">
        <v>232658.77</v>
      </c>
      <c r="AL1376" s="275">
        <v>0</v>
      </c>
    </row>
    <row r="1377" spans="1:38" s="38" customFormat="1" ht="12" hidden="1" customHeight="1" x14ac:dyDescent="0.2">
      <c r="A1377" s="249">
        <v>788</v>
      </c>
      <c r="B1377" s="250" t="s">
        <v>1645</v>
      </c>
      <c r="C1377" s="254">
        <v>21.037292725779455</v>
      </c>
      <c r="D1377" s="284">
        <v>1995</v>
      </c>
      <c r="E1377" s="277">
        <v>2025</v>
      </c>
      <c r="F1377" s="254">
        <v>1627177.29</v>
      </c>
      <c r="G1377" s="256">
        <v>7697845.7400000002</v>
      </c>
      <c r="H1377" s="258">
        <v>0</v>
      </c>
      <c r="I1377" s="279">
        <v>0</v>
      </c>
      <c r="J1377" s="279">
        <v>0</v>
      </c>
      <c r="K1377" s="279">
        <v>0</v>
      </c>
      <c r="L1377" s="279">
        <v>0</v>
      </c>
      <c r="M1377" s="279">
        <v>0</v>
      </c>
      <c r="N1377" s="258"/>
      <c r="O1377" s="258">
        <v>0</v>
      </c>
      <c r="P1377" s="258"/>
      <c r="Q1377" s="258">
        <v>0</v>
      </c>
      <c r="R1377" s="258"/>
      <c r="S1377" s="258">
        <v>0</v>
      </c>
      <c r="T1377" s="257">
        <v>0</v>
      </c>
      <c r="U1377" s="258">
        <v>0</v>
      </c>
      <c r="V1377" s="280" t="s">
        <v>234</v>
      </c>
      <c r="W1377" s="275">
        <v>871</v>
      </c>
      <c r="X1377" s="258">
        <v>7351442.6799999997</v>
      </c>
      <c r="Y1377" s="275">
        <v>0</v>
      </c>
      <c r="Z1377" s="275">
        <v>0</v>
      </c>
      <c r="AA1377" s="275">
        <v>0</v>
      </c>
      <c r="AB1377" s="275">
        <v>0</v>
      </c>
      <c r="AC1377" s="275">
        <v>0</v>
      </c>
      <c r="AD1377" s="275">
        <v>0</v>
      </c>
      <c r="AE1377" s="275">
        <v>0</v>
      </c>
      <c r="AF1377" s="275">
        <v>0</v>
      </c>
      <c r="AG1377" s="275">
        <v>0</v>
      </c>
      <c r="AH1377" s="275">
        <v>0</v>
      </c>
      <c r="AI1377" s="275">
        <v>0</v>
      </c>
      <c r="AJ1377" s="275">
        <v>230935.37</v>
      </c>
      <c r="AK1377" s="275">
        <v>115467.69</v>
      </c>
      <c r="AL1377" s="275">
        <v>0</v>
      </c>
    </row>
    <row r="1378" spans="1:38" s="38" customFormat="1" ht="12" hidden="1" customHeight="1" x14ac:dyDescent="0.2">
      <c r="A1378" s="249">
        <v>789</v>
      </c>
      <c r="B1378" s="250" t="s">
        <v>1647</v>
      </c>
      <c r="C1378" s="254">
        <v>20.673288973857677</v>
      </c>
      <c r="D1378" s="284">
        <v>1995</v>
      </c>
      <c r="E1378" s="277">
        <v>2025</v>
      </c>
      <c r="F1378" s="254">
        <v>4246498.95</v>
      </c>
      <c r="G1378" s="256">
        <v>20012631.34</v>
      </c>
      <c r="H1378" s="258">
        <v>0</v>
      </c>
      <c r="I1378" s="279">
        <v>0</v>
      </c>
      <c r="J1378" s="279">
        <v>0</v>
      </c>
      <c r="K1378" s="279">
        <v>0</v>
      </c>
      <c r="L1378" s="279">
        <v>0</v>
      </c>
      <c r="M1378" s="279">
        <v>0</v>
      </c>
      <c r="N1378" s="258"/>
      <c r="O1378" s="258">
        <v>0</v>
      </c>
      <c r="P1378" s="258"/>
      <c r="Q1378" s="258">
        <v>0</v>
      </c>
      <c r="R1378" s="258"/>
      <c r="S1378" s="258">
        <v>0</v>
      </c>
      <c r="T1378" s="257">
        <v>0</v>
      </c>
      <c r="U1378" s="258">
        <v>0</v>
      </c>
      <c r="V1378" s="280" t="s">
        <v>234</v>
      </c>
      <c r="W1378" s="275">
        <v>2264.4</v>
      </c>
      <c r="X1378" s="258">
        <v>19112062.93</v>
      </c>
      <c r="Y1378" s="275">
        <v>0</v>
      </c>
      <c r="Z1378" s="275">
        <v>0</v>
      </c>
      <c r="AA1378" s="275">
        <v>0</v>
      </c>
      <c r="AB1378" s="275">
        <v>0</v>
      </c>
      <c r="AC1378" s="275">
        <v>0</v>
      </c>
      <c r="AD1378" s="275">
        <v>0</v>
      </c>
      <c r="AE1378" s="275">
        <v>0</v>
      </c>
      <c r="AF1378" s="275">
        <v>0</v>
      </c>
      <c r="AG1378" s="275">
        <v>0</v>
      </c>
      <c r="AH1378" s="275">
        <v>0</v>
      </c>
      <c r="AI1378" s="275">
        <v>0</v>
      </c>
      <c r="AJ1378" s="275">
        <v>600378.93999999994</v>
      </c>
      <c r="AK1378" s="275">
        <v>300189.46999999997</v>
      </c>
      <c r="AL1378" s="275">
        <v>0</v>
      </c>
    </row>
    <row r="1379" spans="1:38" s="38" customFormat="1" ht="12" hidden="1" customHeight="1" x14ac:dyDescent="0.2">
      <c r="A1379" s="249">
        <v>790</v>
      </c>
      <c r="B1379" s="250" t="s">
        <v>1648</v>
      </c>
      <c r="C1379" s="254">
        <v>25.479600130099435</v>
      </c>
      <c r="D1379" s="284">
        <v>1966</v>
      </c>
      <c r="E1379" s="277">
        <v>2025</v>
      </c>
      <c r="F1379" s="254">
        <v>1787806.71</v>
      </c>
      <c r="G1379" s="256">
        <v>10013386.02</v>
      </c>
      <c r="H1379" s="258">
        <v>0</v>
      </c>
      <c r="I1379" s="279">
        <v>0</v>
      </c>
      <c r="J1379" s="279">
        <v>0</v>
      </c>
      <c r="K1379" s="279">
        <v>0</v>
      </c>
      <c r="L1379" s="279">
        <v>0</v>
      </c>
      <c r="M1379" s="279">
        <v>0</v>
      </c>
      <c r="N1379" s="258"/>
      <c r="O1379" s="258">
        <v>0</v>
      </c>
      <c r="P1379" s="258"/>
      <c r="Q1379" s="258">
        <v>0</v>
      </c>
      <c r="R1379" s="258"/>
      <c r="S1379" s="258">
        <v>0</v>
      </c>
      <c r="T1379" s="257">
        <v>0</v>
      </c>
      <c r="U1379" s="258">
        <v>0</v>
      </c>
      <c r="V1379" s="280" t="s">
        <v>234</v>
      </c>
      <c r="W1379" s="275">
        <v>1133</v>
      </c>
      <c r="X1379" s="258">
        <v>9562783.6500000004</v>
      </c>
      <c r="Y1379" s="275">
        <v>0</v>
      </c>
      <c r="Z1379" s="275">
        <v>0</v>
      </c>
      <c r="AA1379" s="275">
        <v>0</v>
      </c>
      <c r="AB1379" s="275">
        <v>0</v>
      </c>
      <c r="AC1379" s="275">
        <v>0</v>
      </c>
      <c r="AD1379" s="275">
        <v>0</v>
      </c>
      <c r="AE1379" s="275">
        <v>0</v>
      </c>
      <c r="AF1379" s="275">
        <v>0</v>
      </c>
      <c r="AG1379" s="275">
        <v>0</v>
      </c>
      <c r="AH1379" s="275">
        <v>0</v>
      </c>
      <c r="AI1379" s="275">
        <v>0</v>
      </c>
      <c r="AJ1379" s="275">
        <v>300401.58</v>
      </c>
      <c r="AK1379" s="275">
        <v>150200.79</v>
      </c>
      <c r="AL1379" s="275">
        <v>0</v>
      </c>
    </row>
    <row r="1380" spans="1:38" s="38" customFormat="1" ht="12" hidden="1" customHeight="1" x14ac:dyDescent="0.2">
      <c r="A1380" s="249">
        <v>791</v>
      </c>
      <c r="B1380" s="250" t="s">
        <v>1649</v>
      </c>
      <c r="C1380" s="254">
        <v>37.548491553829813</v>
      </c>
      <c r="D1380" s="284">
        <v>1997</v>
      </c>
      <c r="E1380" s="277">
        <v>2025</v>
      </c>
      <c r="F1380" s="254">
        <v>1297938.56</v>
      </c>
      <c r="G1380" s="256">
        <v>10349227.74</v>
      </c>
      <c r="H1380" s="258">
        <v>0</v>
      </c>
      <c r="I1380" s="279">
        <v>0</v>
      </c>
      <c r="J1380" s="279">
        <v>0</v>
      </c>
      <c r="K1380" s="279">
        <v>0</v>
      </c>
      <c r="L1380" s="279">
        <v>0</v>
      </c>
      <c r="M1380" s="279">
        <v>0</v>
      </c>
      <c r="N1380" s="258"/>
      <c r="O1380" s="258">
        <v>0</v>
      </c>
      <c r="P1380" s="258"/>
      <c r="Q1380" s="258">
        <v>0</v>
      </c>
      <c r="R1380" s="258"/>
      <c r="S1380" s="258">
        <v>0</v>
      </c>
      <c r="T1380" s="257">
        <v>0</v>
      </c>
      <c r="U1380" s="258">
        <v>0</v>
      </c>
      <c r="V1380" s="280" t="s">
        <v>234</v>
      </c>
      <c r="W1380" s="275">
        <v>1171</v>
      </c>
      <c r="X1380" s="258">
        <v>9883512.4900000002</v>
      </c>
      <c r="Y1380" s="275">
        <v>0</v>
      </c>
      <c r="Z1380" s="275">
        <v>0</v>
      </c>
      <c r="AA1380" s="275">
        <v>0</v>
      </c>
      <c r="AB1380" s="275">
        <v>0</v>
      </c>
      <c r="AC1380" s="275">
        <v>0</v>
      </c>
      <c r="AD1380" s="275">
        <v>0</v>
      </c>
      <c r="AE1380" s="275">
        <v>0</v>
      </c>
      <c r="AF1380" s="275">
        <v>0</v>
      </c>
      <c r="AG1380" s="275">
        <v>0</v>
      </c>
      <c r="AH1380" s="275">
        <v>0</v>
      </c>
      <c r="AI1380" s="275">
        <v>0</v>
      </c>
      <c r="AJ1380" s="275">
        <v>310476.83</v>
      </c>
      <c r="AK1380" s="275">
        <v>155238.42000000001</v>
      </c>
      <c r="AL1380" s="275">
        <v>0</v>
      </c>
    </row>
    <row r="1381" spans="1:38" s="38" customFormat="1" ht="12" hidden="1" customHeight="1" x14ac:dyDescent="0.2">
      <c r="A1381" s="249">
        <v>792</v>
      </c>
      <c r="B1381" s="250" t="s">
        <v>1650</v>
      </c>
      <c r="C1381" s="254">
        <v>16.655173988982938</v>
      </c>
      <c r="D1381" s="284">
        <v>1986</v>
      </c>
      <c r="E1381" s="277">
        <v>2025</v>
      </c>
      <c r="F1381" s="254">
        <v>991794.87</v>
      </c>
      <c r="G1381" s="256">
        <v>3966941.91</v>
      </c>
      <c r="H1381" s="258">
        <v>0</v>
      </c>
      <c r="I1381" s="279">
        <v>0</v>
      </c>
      <c r="J1381" s="279">
        <v>0</v>
      </c>
      <c r="K1381" s="279">
        <v>0</v>
      </c>
      <c r="L1381" s="279">
        <v>0</v>
      </c>
      <c r="M1381" s="279">
        <v>0</v>
      </c>
      <c r="N1381" s="258"/>
      <c r="O1381" s="258">
        <v>0</v>
      </c>
      <c r="P1381" s="258"/>
      <c r="Q1381" s="258">
        <v>0</v>
      </c>
      <c r="R1381" s="258"/>
      <c r="S1381" s="258">
        <v>0</v>
      </c>
      <c r="T1381" s="257">
        <v>0</v>
      </c>
      <c r="U1381" s="258">
        <v>0</v>
      </c>
      <c r="V1381" s="280" t="s">
        <v>235</v>
      </c>
      <c r="W1381" s="275">
        <v>522.1</v>
      </c>
      <c r="X1381" s="258">
        <v>3788429.52</v>
      </c>
      <c r="Y1381" s="275">
        <v>0</v>
      </c>
      <c r="Z1381" s="275">
        <v>0</v>
      </c>
      <c r="AA1381" s="275">
        <v>0</v>
      </c>
      <c r="AB1381" s="275">
        <v>0</v>
      </c>
      <c r="AC1381" s="275">
        <v>0</v>
      </c>
      <c r="AD1381" s="275">
        <v>0</v>
      </c>
      <c r="AE1381" s="275">
        <v>0</v>
      </c>
      <c r="AF1381" s="275">
        <v>0</v>
      </c>
      <c r="AG1381" s="275">
        <v>0</v>
      </c>
      <c r="AH1381" s="275">
        <v>0</v>
      </c>
      <c r="AI1381" s="275">
        <v>0</v>
      </c>
      <c r="AJ1381" s="275">
        <v>119008.26</v>
      </c>
      <c r="AK1381" s="275">
        <v>59504.13</v>
      </c>
      <c r="AL1381" s="275">
        <v>0</v>
      </c>
    </row>
    <row r="1382" spans="1:38" s="38" customFormat="1" ht="12" hidden="1" customHeight="1" x14ac:dyDescent="0.2">
      <c r="A1382" s="249">
        <v>793</v>
      </c>
      <c r="B1382" s="250" t="s">
        <v>1651</v>
      </c>
      <c r="C1382" s="254">
        <v>28.461309075700552</v>
      </c>
      <c r="D1382" s="284">
        <v>1988</v>
      </c>
      <c r="E1382" s="277">
        <v>2025</v>
      </c>
      <c r="F1382" s="254">
        <v>934249.47</v>
      </c>
      <c r="G1382" s="256">
        <v>5629767.7800000003</v>
      </c>
      <c r="H1382" s="258">
        <v>0</v>
      </c>
      <c r="I1382" s="279">
        <v>0</v>
      </c>
      <c r="J1382" s="279">
        <v>0</v>
      </c>
      <c r="K1382" s="279">
        <v>0</v>
      </c>
      <c r="L1382" s="279">
        <v>0</v>
      </c>
      <c r="M1382" s="279">
        <v>0</v>
      </c>
      <c r="N1382" s="258"/>
      <c r="O1382" s="258">
        <v>0</v>
      </c>
      <c r="P1382" s="258"/>
      <c r="Q1382" s="258">
        <v>0</v>
      </c>
      <c r="R1382" s="258"/>
      <c r="S1382" s="258">
        <v>0</v>
      </c>
      <c r="T1382" s="257">
        <v>0</v>
      </c>
      <c r="U1382" s="258">
        <v>0</v>
      </c>
      <c r="V1382" s="280" t="s">
        <v>234</v>
      </c>
      <c r="W1382" s="275">
        <v>637</v>
      </c>
      <c r="X1382" s="258">
        <v>5376428.2300000004</v>
      </c>
      <c r="Y1382" s="275">
        <v>0</v>
      </c>
      <c r="Z1382" s="275">
        <v>0</v>
      </c>
      <c r="AA1382" s="275">
        <v>0</v>
      </c>
      <c r="AB1382" s="275">
        <v>0</v>
      </c>
      <c r="AC1382" s="275">
        <v>0</v>
      </c>
      <c r="AD1382" s="275">
        <v>0</v>
      </c>
      <c r="AE1382" s="275">
        <v>0</v>
      </c>
      <c r="AF1382" s="275">
        <v>0</v>
      </c>
      <c r="AG1382" s="275">
        <v>0</v>
      </c>
      <c r="AH1382" s="275">
        <v>0</v>
      </c>
      <c r="AI1382" s="275">
        <v>0</v>
      </c>
      <c r="AJ1382" s="275">
        <v>168893.03</v>
      </c>
      <c r="AK1382" s="275">
        <v>84446.52</v>
      </c>
      <c r="AL1382" s="275">
        <v>0</v>
      </c>
    </row>
    <row r="1383" spans="1:38" s="38" customFormat="1" ht="12" hidden="1" customHeight="1" x14ac:dyDescent="0.2">
      <c r="A1383" s="249">
        <v>794</v>
      </c>
      <c r="B1383" s="250" t="s">
        <v>1652</v>
      </c>
      <c r="C1383" s="254">
        <v>24.081496995448141</v>
      </c>
      <c r="D1383" s="284">
        <v>1993</v>
      </c>
      <c r="E1383" s="277">
        <v>2025</v>
      </c>
      <c r="F1383" s="254">
        <v>1414473.67</v>
      </c>
      <c r="G1383" s="256">
        <v>7297487.0599999996</v>
      </c>
      <c r="H1383" s="258">
        <v>0</v>
      </c>
      <c r="I1383" s="279">
        <v>0</v>
      </c>
      <c r="J1383" s="279">
        <v>0</v>
      </c>
      <c r="K1383" s="279">
        <v>0</v>
      </c>
      <c r="L1383" s="279">
        <v>0</v>
      </c>
      <c r="M1383" s="279">
        <v>0</v>
      </c>
      <c r="N1383" s="258"/>
      <c r="O1383" s="258">
        <v>0</v>
      </c>
      <c r="P1383" s="258"/>
      <c r="Q1383" s="258">
        <v>0</v>
      </c>
      <c r="R1383" s="258"/>
      <c r="S1383" s="258">
        <v>0</v>
      </c>
      <c r="T1383" s="257">
        <v>0</v>
      </c>
      <c r="U1383" s="258">
        <v>0</v>
      </c>
      <c r="V1383" s="280" t="s">
        <v>234</v>
      </c>
      <c r="W1383" s="275">
        <v>825.7</v>
      </c>
      <c r="X1383" s="258">
        <v>6969100.1399999997</v>
      </c>
      <c r="Y1383" s="275">
        <v>0</v>
      </c>
      <c r="Z1383" s="275">
        <v>0</v>
      </c>
      <c r="AA1383" s="275">
        <v>0</v>
      </c>
      <c r="AB1383" s="275">
        <v>0</v>
      </c>
      <c r="AC1383" s="275">
        <v>0</v>
      </c>
      <c r="AD1383" s="275">
        <v>0</v>
      </c>
      <c r="AE1383" s="275">
        <v>0</v>
      </c>
      <c r="AF1383" s="275">
        <v>0</v>
      </c>
      <c r="AG1383" s="275">
        <v>0</v>
      </c>
      <c r="AH1383" s="275">
        <v>0</v>
      </c>
      <c r="AI1383" s="275">
        <v>0</v>
      </c>
      <c r="AJ1383" s="275">
        <v>218924.61</v>
      </c>
      <c r="AK1383" s="275">
        <v>109462.31</v>
      </c>
      <c r="AL1383" s="275">
        <v>0</v>
      </c>
    </row>
    <row r="1384" spans="1:38" s="38" customFormat="1" ht="12" hidden="1" customHeight="1" x14ac:dyDescent="0.2">
      <c r="A1384" s="249">
        <v>795</v>
      </c>
      <c r="B1384" s="250" t="s">
        <v>1653</v>
      </c>
      <c r="C1384" s="254">
        <v>145.59567792096672</v>
      </c>
      <c r="D1384" s="284">
        <v>1976</v>
      </c>
      <c r="E1384" s="277">
        <v>2025</v>
      </c>
      <c r="F1384" s="254">
        <v>1079489.75</v>
      </c>
      <c r="G1384" s="256">
        <v>29238731.390000001</v>
      </c>
      <c r="H1384" s="258">
        <v>0</v>
      </c>
      <c r="I1384" s="279">
        <v>0</v>
      </c>
      <c r="J1384" s="279">
        <v>0</v>
      </c>
      <c r="K1384" s="279">
        <v>0</v>
      </c>
      <c r="L1384" s="279">
        <v>0</v>
      </c>
      <c r="M1384" s="279">
        <v>0</v>
      </c>
      <c r="N1384" s="258"/>
      <c r="O1384" s="258">
        <v>0</v>
      </c>
      <c r="P1384" s="258"/>
      <c r="Q1384" s="258">
        <v>0</v>
      </c>
      <c r="R1384" s="258"/>
      <c r="S1384" s="258">
        <v>0</v>
      </c>
      <c r="T1384" s="257">
        <v>0</v>
      </c>
      <c r="U1384" s="258">
        <v>0</v>
      </c>
      <c r="V1384" s="280" t="s">
        <v>234</v>
      </c>
      <c r="W1384" s="275">
        <v>1268.1600000000001</v>
      </c>
      <c r="X1384" s="258">
        <v>10703565.5</v>
      </c>
      <c r="Y1384" s="275">
        <v>0</v>
      </c>
      <c r="Z1384" s="275">
        <v>0</v>
      </c>
      <c r="AA1384" s="275">
        <v>1962.3</v>
      </c>
      <c r="AB1384" s="275">
        <v>17219422.98</v>
      </c>
      <c r="AC1384" s="275">
        <v>0</v>
      </c>
      <c r="AD1384" s="275">
        <v>0</v>
      </c>
      <c r="AE1384" s="275">
        <v>0</v>
      </c>
      <c r="AF1384" s="275">
        <v>0</v>
      </c>
      <c r="AG1384" s="275">
        <v>0</v>
      </c>
      <c r="AH1384" s="275">
        <v>0</v>
      </c>
      <c r="AI1384" s="275">
        <v>0</v>
      </c>
      <c r="AJ1384" s="275">
        <v>877161.94</v>
      </c>
      <c r="AK1384" s="275">
        <v>438580.97</v>
      </c>
      <c r="AL1384" s="275">
        <v>0</v>
      </c>
    </row>
    <row r="1385" spans="1:38" s="38" customFormat="1" ht="12" hidden="1" customHeight="1" x14ac:dyDescent="0.2">
      <c r="A1385" s="249">
        <v>796</v>
      </c>
      <c r="B1385" s="250" t="s">
        <v>1655</v>
      </c>
      <c r="C1385" s="254">
        <v>63.73311153271559</v>
      </c>
      <c r="D1385" s="284">
        <v>1977</v>
      </c>
      <c r="E1385" s="277">
        <v>2025</v>
      </c>
      <c r="F1385" s="254">
        <v>602792.61</v>
      </c>
      <c r="G1385" s="256">
        <v>5434449.3099999996</v>
      </c>
      <c r="H1385" s="258">
        <v>0</v>
      </c>
      <c r="I1385" s="279">
        <v>0</v>
      </c>
      <c r="J1385" s="279">
        <v>0</v>
      </c>
      <c r="K1385" s="279">
        <v>0</v>
      </c>
      <c r="L1385" s="279">
        <v>0</v>
      </c>
      <c r="M1385" s="279">
        <v>0</v>
      </c>
      <c r="N1385" s="258"/>
      <c r="O1385" s="258">
        <v>0</v>
      </c>
      <c r="P1385" s="258"/>
      <c r="Q1385" s="258">
        <v>0</v>
      </c>
      <c r="R1385" s="258"/>
      <c r="S1385" s="258">
        <v>0</v>
      </c>
      <c r="T1385" s="257">
        <v>0</v>
      </c>
      <c r="U1385" s="258">
        <v>0</v>
      </c>
      <c r="V1385" s="280" t="s">
        <v>234</v>
      </c>
      <c r="W1385" s="275">
        <v>614.9</v>
      </c>
      <c r="X1385" s="258">
        <v>5189899.09</v>
      </c>
      <c r="Y1385" s="275">
        <v>0</v>
      </c>
      <c r="Z1385" s="275">
        <v>0</v>
      </c>
      <c r="AA1385" s="275">
        <v>0</v>
      </c>
      <c r="AB1385" s="275">
        <v>0</v>
      </c>
      <c r="AC1385" s="275">
        <v>0</v>
      </c>
      <c r="AD1385" s="275">
        <v>0</v>
      </c>
      <c r="AE1385" s="275">
        <v>0</v>
      </c>
      <c r="AF1385" s="275">
        <v>0</v>
      </c>
      <c r="AG1385" s="275">
        <v>0</v>
      </c>
      <c r="AH1385" s="275">
        <v>0</v>
      </c>
      <c r="AI1385" s="275">
        <v>0</v>
      </c>
      <c r="AJ1385" s="275">
        <v>163033.48000000001</v>
      </c>
      <c r="AK1385" s="275">
        <v>81516.740000000005</v>
      </c>
      <c r="AL1385" s="275">
        <v>0</v>
      </c>
    </row>
    <row r="1386" spans="1:38" s="38" customFormat="1" ht="12" hidden="1" customHeight="1" x14ac:dyDescent="0.2">
      <c r="A1386" s="249">
        <v>797</v>
      </c>
      <c r="B1386" s="250" t="s">
        <v>1657</v>
      </c>
      <c r="C1386" s="254">
        <v>115.23225878607992</v>
      </c>
      <c r="D1386" s="284">
        <v>1986</v>
      </c>
      <c r="E1386" s="277">
        <v>2025</v>
      </c>
      <c r="F1386" s="254">
        <v>432105.46</v>
      </c>
      <c r="G1386" s="256">
        <v>5789714.0999999996</v>
      </c>
      <c r="H1386" s="258">
        <v>0</v>
      </c>
      <c r="I1386" s="279">
        <v>0</v>
      </c>
      <c r="J1386" s="279">
        <v>0</v>
      </c>
      <c r="K1386" s="279">
        <v>0</v>
      </c>
      <c r="L1386" s="279">
        <v>0</v>
      </c>
      <c r="M1386" s="279">
        <v>0</v>
      </c>
      <c r="N1386" s="258"/>
      <c r="O1386" s="258">
        <v>0</v>
      </c>
      <c r="P1386" s="258"/>
      <c r="Q1386" s="258">
        <v>0</v>
      </c>
      <c r="R1386" s="258"/>
      <c r="S1386" s="258">
        <v>0</v>
      </c>
      <c r="T1386" s="257">
        <v>0</v>
      </c>
      <c r="U1386" s="258">
        <v>0</v>
      </c>
      <c r="V1386" s="280" t="s">
        <v>235</v>
      </c>
      <c r="W1386" s="275">
        <v>762</v>
      </c>
      <c r="X1386" s="258">
        <v>5529176.9699999997</v>
      </c>
      <c r="Y1386" s="275">
        <v>0</v>
      </c>
      <c r="Z1386" s="275">
        <v>0</v>
      </c>
      <c r="AA1386" s="275">
        <v>0</v>
      </c>
      <c r="AB1386" s="275">
        <v>0</v>
      </c>
      <c r="AC1386" s="275">
        <v>0</v>
      </c>
      <c r="AD1386" s="275">
        <v>0</v>
      </c>
      <c r="AE1386" s="275">
        <v>0</v>
      </c>
      <c r="AF1386" s="275">
        <v>0</v>
      </c>
      <c r="AG1386" s="275">
        <v>0</v>
      </c>
      <c r="AH1386" s="275">
        <v>0</v>
      </c>
      <c r="AI1386" s="275">
        <v>0</v>
      </c>
      <c r="AJ1386" s="275">
        <v>173691.42</v>
      </c>
      <c r="AK1386" s="275">
        <v>86845.71</v>
      </c>
      <c r="AL1386" s="275">
        <v>0</v>
      </c>
    </row>
    <row r="1387" spans="1:38" s="38" customFormat="1" ht="12" hidden="1" customHeight="1" x14ac:dyDescent="0.2">
      <c r="A1387" s="249">
        <v>798</v>
      </c>
      <c r="B1387" s="250" t="s">
        <v>1658</v>
      </c>
      <c r="C1387" s="254">
        <v>58.02847365374906</v>
      </c>
      <c r="D1387" s="284">
        <v>1992</v>
      </c>
      <c r="E1387" s="277">
        <v>2025</v>
      </c>
      <c r="F1387" s="254">
        <v>742458.31</v>
      </c>
      <c r="G1387" s="256">
        <v>5454776.5700000003</v>
      </c>
      <c r="H1387" s="258">
        <v>0</v>
      </c>
      <c r="I1387" s="279">
        <v>0</v>
      </c>
      <c r="J1387" s="279">
        <v>0</v>
      </c>
      <c r="K1387" s="279">
        <v>0</v>
      </c>
      <c r="L1387" s="279">
        <v>0</v>
      </c>
      <c r="M1387" s="279">
        <v>0</v>
      </c>
      <c r="N1387" s="258"/>
      <c r="O1387" s="258">
        <v>0</v>
      </c>
      <c r="P1387" s="258"/>
      <c r="Q1387" s="258">
        <v>0</v>
      </c>
      <c r="R1387" s="258"/>
      <c r="S1387" s="258">
        <v>0</v>
      </c>
      <c r="T1387" s="257">
        <v>0</v>
      </c>
      <c r="U1387" s="258">
        <v>0</v>
      </c>
      <c r="V1387" s="280" t="s">
        <v>234</v>
      </c>
      <c r="W1387" s="275">
        <v>617.20000000000005</v>
      </c>
      <c r="X1387" s="258">
        <v>5209311.62</v>
      </c>
      <c r="Y1387" s="275">
        <v>0</v>
      </c>
      <c r="Z1387" s="275">
        <v>0</v>
      </c>
      <c r="AA1387" s="275">
        <v>0</v>
      </c>
      <c r="AB1387" s="275">
        <v>0</v>
      </c>
      <c r="AC1387" s="275">
        <v>0</v>
      </c>
      <c r="AD1387" s="275">
        <v>0</v>
      </c>
      <c r="AE1387" s="275">
        <v>0</v>
      </c>
      <c r="AF1387" s="275">
        <v>0</v>
      </c>
      <c r="AG1387" s="275">
        <v>0</v>
      </c>
      <c r="AH1387" s="275">
        <v>0</v>
      </c>
      <c r="AI1387" s="275">
        <v>0</v>
      </c>
      <c r="AJ1387" s="275">
        <v>163643.29999999999</v>
      </c>
      <c r="AK1387" s="275">
        <v>81821.649999999994</v>
      </c>
      <c r="AL1387" s="275">
        <v>0</v>
      </c>
    </row>
    <row r="1388" spans="1:38" s="38" customFormat="1" ht="12" hidden="1" customHeight="1" x14ac:dyDescent="0.2">
      <c r="A1388" s="249">
        <v>799</v>
      </c>
      <c r="B1388" s="250" t="s">
        <v>1659</v>
      </c>
      <c r="C1388" s="254">
        <v>78.042837067284694</v>
      </c>
      <c r="D1388" s="284">
        <v>1974</v>
      </c>
      <c r="E1388" s="277">
        <v>2025</v>
      </c>
      <c r="F1388" s="254">
        <v>438598.74</v>
      </c>
      <c r="G1388" s="256">
        <v>6802914.0599999996</v>
      </c>
      <c r="H1388" s="258">
        <v>0</v>
      </c>
      <c r="I1388" s="279">
        <v>0</v>
      </c>
      <c r="J1388" s="279">
        <v>0</v>
      </c>
      <c r="K1388" s="279">
        <v>0</v>
      </c>
      <c r="L1388" s="279">
        <v>0</v>
      </c>
      <c r="M1388" s="279">
        <v>0</v>
      </c>
      <c r="N1388" s="258"/>
      <c r="O1388" s="258">
        <v>0</v>
      </c>
      <c r="P1388" s="258"/>
      <c r="Q1388" s="258">
        <v>0</v>
      </c>
      <c r="R1388" s="258"/>
      <c r="S1388" s="258">
        <v>0</v>
      </c>
      <c r="T1388" s="257">
        <v>0</v>
      </c>
      <c r="U1388" s="258">
        <v>0</v>
      </c>
      <c r="V1388" s="280" t="s">
        <v>235</v>
      </c>
      <c r="W1388" s="275">
        <v>895.35</v>
      </c>
      <c r="X1388" s="258">
        <v>6496782.9299999997</v>
      </c>
      <c r="Y1388" s="275">
        <v>0</v>
      </c>
      <c r="Z1388" s="275">
        <v>0</v>
      </c>
      <c r="AA1388" s="275">
        <v>0</v>
      </c>
      <c r="AB1388" s="275">
        <v>0</v>
      </c>
      <c r="AC1388" s="275">
        <v>0</v>
      </c>
      <c r="AD1388" s="275">
        <v>0</v>
      </c>
      <c r="AE1388" s="275">
        <v>0</v>
      </c>
      <c r="AF1388" s="275">
        <v>0</v>
      </c>
      <c r="AG1388" s="275">
        <v>0</v>
      </c>
      <c r="AH1388" s="275">
        <v>0</v>
      </c>
      <c r="AI1388" s="275">
        <v>0</v>
      </c>
      <c r="AJ1388" s="275">
        <v>204087.42</v>
      </c>
      <c r="AK1388" s="275">
        <v>102043.71</v>
      </c>
      <c r="AL1388" s="275">
        <v>0</v>
      </c>
    </row>
    <row r="1389" spans="1:38" s="38" customFormat="1" ht="12" hidden="1" customHeight="1" x14ac:dyDescent="0.2">
      <c r="A1389" s="249">
        <v>800</v>
      </c>
      <c r="B1389" s="250" t="s">
        <v>1660</v>
      </c>
      <c r="C1389" s="254">
        <v>42.284225535202268</v>
      </c>
      <c r="D1389" s="284">
        <v>1991</v>
      </c>
      <c r="E1389" s="277">
        <v>2025</v>
      </c>
      <c r="F1389" s="254">
        <v>727965.24</v>
      </c>
      <c r="G1389" s="256">
        <v>6420352.25</v>
      </c>
      <c r="H1389" s="258">
        <v>0</v>
      </c>
      <c r="I1389" s="279">
        <v>0</v>
      </c>
      <c r="J1389" s="279">
        <v>0</v>
      </c>
      <c r="K1389" s="279">
        <v>0</v>
      </c>
      <c r="L1389" s="279">
        <v>0</v>
      </c>
      <c r="M1389" s="279">
        <v>0</v>
      </c>
      <c r="N1389" s="258"/>
      <c r="O1389" s="258">
        <v>0</v>
      </c>
      <c r="P1389" s="258"/>
      <c r="Q1389" s="258">
        <v>0</v>
      </c>
      <c r="R1389" s="258"/>
      <c r="S1389" s="258">
        <v>0</v>
      </c>
      <c r="T1389" s="257">
        <v>0</v>
      </c>
      <c r="U1389" s="258">
        <v>0</v>
      </c>
      <c r="V1389" s="280" t="s">
        <v>235</v>
      </c>
      <c r="W1389" s="275">
        <v>845</v>
      </c>
      <c r="X1389" s="258">
        <v>6131436.4000000004</v>
      </c>
      <c r="Y1389" s="275">
        <v>0</v>
      </c>
      <c r="Z1389" s="275">
        <v>0</v>
      </c>
      <c r="AA1389" s="275">
        <v>0</v>
      </c>
      <c r="AB1389" s="275">
        <v>0</v>
      </c>
      <c r="AC1389" s="275">
        <v>0</v>
      </c>
      <c r="AD1389" s="275">
        <v>0</v>
      </c>
      <c r="AE1389" s="275">
        <v>0</v>
      </c>
      <c r="AF1389" s="275">
        <v>0</v>
      </c>
      <c r="AG1389" s="275">
        <v>0</v>
      </c>
      <c r="AH1389" s="275">
        <v>0</v>
      </c>
      <c r="AI1389" s="275">
        <v>0</v>
      </c>
      <c r="AJ1389" s="275">
        <v>192610.57</v>
      </c>
      <c r="AK1389" s="275">
        <v>96305.279999999999</v>
      </c>
      <c r="AL1389" s="275">
        <v>0</v>
      </c>
    </row>
    <row r="1390" spans="1:38" s="38" customFormat="1" ht="12" hidden="1" customHeight="1" x14ac:dyDescent="0.2">
      <c r="A1390" s="249">
        <v>801</v>
      </c>
      <c r="B1390" s="250" t="s">
        <v>1662</v>
      </c>
      <c r="C1390" s="254">
        <v>21.242819813070778</v>
      </c>
      <c r="D1390" s="284">
        <v>1990</v>
      </c>
      <c r="E1390" s="277">
        <v>2025</v>
      </c>
      <c r="F1390" s="254">
        <v>940663.61</v>
      </c>
      <c r="G1390" s="256">
        <v>4513535.96</v>
      </c>
      <c r="H1390" s="258">
        <v>0</v>
      </c>
      <c r="I1390" s="279">
        <v>0</v>
      </c>
      <c r="J1390" s="279">
        <v>0</v>
      </c>
      <c r="K1390" s="279">
        <v>0</v>
      </c>
      <c r="L1390" s="279">
        <v>0</v>
      </c>
      <c r="M1390" s="279">
        <v>0</v>
      </c>
      <c r="N1390" s="258"/>
      <c r="O1390" s="258">
        <v>0</v>
      </c>
      <c r="P1390" s="258"/>
      <c r="Q1390" s="258">
        <v>0</v>
      </c>
      <c r="R1390" s="258"/>
      <c r="S1390" s="258">
        <v>0</v>
      </c>
      <c r="T1390" s="257">
        <v>0</v>
      </c>
      <c r="U1390" s="258">
        <v>0</v>
      </c>
      <c r="V1390" s="280" t="s">
        <v>234</v>
      </c>
      <c r="W1390" s="275">
        <v>510.7</v>
      </c>
      <c r="X1390" s="258">
        <v>4310426.84</v>
      </c>
      <c r="Y1390" s="275">
        <v>0</v>
      </c>
      <c r="Z1390" s="275">
        <v>0</v>
      </c>
      <c r="AA1390" s="275">
        <v>0</v>
      </c>
      <c r="AB1390" s="275">
        <v>0</v>
      </c>
      <c r="AC1390" s="275">
        <v>0</v>
      </c>
      <c r="AD1390" s="275">
        <v>0</v>
      </c>
      <c r="AE1390" s="275">
        <v>0</v>
      </c>
      <c r="AF1390" s="275">
        <v>0</v>
      </c>
      <c r="AG1390" s="275">
        <v>0</v>
      </c>
      <c r="AH1390" s="275">
        <v>0</v>
      </c>
      <c r="AI1390" s="275">
        <v>0</v>
      </c>
      <c r="AJ1390" s="275">
        <v>135406.07999999999</v>
      </c>
      <c r="AK1390" s="275">
        <v>67703.039999999994</v>
      </c>
      <c r="AL1390" s="275">
        <v>0</v>
      </c>
    </row>
    <row r="1391" spans="1:38" s="38" customFormat="1" ht="12" hidden="1" customHeight="1" x14ac:dyDescent="0.2">
      <c r="A1391" s="249">
        <v>802</v>
      </c>
      <c r="B1391" s="250" t="s">
        <v>1663</v>
      </c>
      <c r="C1391" s="254">
        <v>28.250306389410046</v>
      </c>
      <c r="D1391" s="284">
        <v>1990</v>
      </c>
      <c r="E1391" s="277">
        <v>2025</v>
      </c>
      <c r="F1391" s="254">
        <v>1084055.06</v>
      </c>
      <c r="G1391" s="256">
        <v>6504723.8499999996</v>
      </c>
      <c r="H1391" s="258">
        <v>0</v>
      </c>
      <c r="I1391" s="279">
        <v>0</v>
      </c>
      <c r="J1391" s="279">
        <v>0</v>
      </c>
      <c r="K1391" s="279">
        <v>0</v>
      </c>
      <c r="L1391" s="279">
        <v>0</v>
      </c>
      <c r="M1391" s="279">
        <v>0</v>
      </c>
      <c r="N1391" s="258"/>
      <c r="O1391" s="258">
        <v>0</v>
      </c>
      <c r="P1391" s="258"/>
      <c r="Q1391" s="258">
        <v>0</v>
      </c>
      <c r="R1391" s="258"/>
      <c r="S1391" s="258">
        <v>0</v>
      </c>
      <c r="T1391" s="257">
        <v>0</v>
      </c>
      <c r="U1391" s="258">
        <v>0</v>
      </c>
      <c r="V1391" s="280" t="s">
        <v>234</v>
      </c>
      <c r="W1391" s="275">
        <v>736</v>
      </c>
      <c r="X1391" s="258">
        <v>6212011.2699999996</v>
      </c>
      <c r="Y1391" s="275">
        <v>0</v>
      </c>
      <c r="Z1391" s="275">
        <v>0</v>
      </c>
      <c r="AA1391" s="275">
        <v>0</v>
      </c>
      <c r="AB1391" s="275">
        <v>0</v>
      </c>
      <c r="AC1391" s="275">
        <v>0</v>
      </c>
      <c r="AD1391" s="275">
        <v>0</v>
      </c>
      <c r="AE1391" s="275">
        <v>0</v>
      </c>
      <c r="AF1391" s="275">
        <v>0</v>
      </c>
      <c r="AG1391" s="275">
        <v>0</v>
      </c>
      <c r="AH1391" s="275">
        <v>0</v>
      </c>
      <c r="AI1391" s="275">
        <v>0</v>
      </c>
      <c r="AJ1391" s="275">
        <v>195141.72</v>
      </c>
      <c r="AK1391" s="275">
        <v>97570.86</v>
      </c>
      <c r="AL1391" s="275">
        <v>0</v>
      </c>
    </row>
    <row r="1392" spans="1:38" s="38" customFormat="1" ht="12" hidden="1" customHeight="1" x14ac:dyDescent="0.2">
      <c r="A1392" s="249">
        <v>803</v>
      </c>
      <c r="B1392" s="250" t="s">
        <v>1664</v>
      </c>
      <c r="C1392" s="254">
        <v>20.679234069540435</v>
      </c>
      <c r="D1392" s="284">
        <v>1988</v>
      </c>
      <c r="E1392" s="277">
        <v>2025</v>
      </c>
      <c r="F1392" s="254">
        <v>1443746.38</v>
      </c>
      <c r="G1392" s="256">
        <v>6856473.8600000003</v>
      </c>
      <c r="H1392" s="258">
        <v>0</v>
      </c>
      <c r="I1392" s="279">
        <v>0</v>
      </c>
      <c r="J1392" s="279">
        <v>0</v>
      </c>
      <c r="K1392" s="279">
        <v>0</v>
      </c>
      <c r="L1392" s="279">
        <v>0</v>
      </c>
      <c r="M1392" s="279">
        <v>0</v>
      </c>
      <c r="N1392" s="258"/>
      <c r="O1392" s="258">
        <v>0</v>
      </c>
      <c r="P1392" s="258"/>
      <c r="Q1392" s="258">
        <v>0</v>
      </c>
      <c r="R1392" s="258"/>
      <c r="S1392" s="258">
        <v>0</v>
      </c>
      <c r="T1392" s="257">
        <v>0</v>
      </c>
      <c r="U1392" s="258">
        <v>0</v>
      </c>
      <c r="V1392" s="280" t="s">
        <v>234</v>
      </c>
      <c r="W1392" s="275">
        <v>775.8</v>
      </c>
      <c r="X1392" s="258">
        <v>6547932.5300000003</v>
      </c>
      <c r="Y1392" s="275">
        <v>0</v>
      </c>
      <c r="Z1392" s="275">
        <v>0</v>
      </c>
      <c r="AA1392" s="275">
        <v>0</v>
      </c>
      <c r="AB1392" s="275">
        <v>0</v>
      </c>
      <c r="AC1392" s="275">
        <v>0</v>
      </c>
      <c r="AD1392" s="275">
        <v>0</v>
      </c>
      <c r="AE1392" s="275">
        <v>0</v>
      </c>
      <c r="AF1392" s="275">
        <v>0</v>
      </c>
      <c r="AG1392" s="275">
        <v>0</v>
      </c>
      <c r="AH1392" s="275">
        <v>0</v>
      </c>
      <c r="AI1392" s="275">
        <v>0</v>
      </c>
      <c r="AJ1392" s="275">
        <v>205694.22</v>
      </c>
      <c r="AK1392" s="275">
        <v>102847.11</v>
      </c>
      <c r="AL1392" s="275">
        <v>0</v>
      </c>
    </row>
    <row r="1393" spans="1:38" s="38" customFormat="1" ht="12" hidden="1" customHeight="1" x14ac:dyDescent="0.2">
      <c r="A1393" s="249">
        <v>804</v>
      </c>
      <c r="B1393" s="250" t="s">
        <v>1665</v>
      </c>
      <c r="C1393" s="254">
        <v>25.533709661032603</v>
      </c>
      <c r="D1393" s="284">
        <v>1987</v>
      </c>
      <c r="E1393" s="277">
        <v>2025</v>
      </c>
      <c r="F1393" s="254">
        <v>1196602.8500000001</v>
      </c>
      <c r="G1393" s="256">
        <v>6725672.3399999999</v>
      </c>
      <c r="H1393" s="258">
        <v>0</v>
      </c>
      <c r="I1393" s="279">
        <v>0</v>
      </c>
      <c r="J1393" s="279">
        <v>0</v>
      </c>
      <c r="K1393" s="279">
        <v>0</v>
      </c>
      <c r="L1393" s="279">
        <v>0</v>
      </c>
      <c r="M1393" s="279">
        <v>0</v>
      </c>
      <c r="N1393" s="258"/>
      <c r="O1393" s="258">
        <v>0</v>
      </c>
      <c r="P1393" s="258"/>
      <c r="Q1393" s="258">
        <v>0</v>
      </c>
      <c r="R1393" s="258"/>
      <c r="S1393" s="258">
        <v>0</v>
      </c>
      <c r="T1393" s="257">
        <v>0</v>
      </c>
      <c r="U1393" s="258">
        <v>0</v>
      </c>
      <c r="V1393" s="280" t="s">
        <v>234</v>
      </c>
      <c r="W1393" s="275">
        <v>761</v>
      </c>
      <c r="X1393" s="258">
        <v>6423017.0800000001</v>
      </c>
      <c r="Y1393" s="275">
        <v>0</v>
      </c>
      <c r="Z1393" s="275">
        <v>0</v>
      </c>
      <c r="AA1393" s="275">
        <v>0</v>
      </c>
      <c r="AB1393" s="275">
        <v>0</v>
      </c>
      <c r="AC1393" s="275">
        <v>0</v>
      </c>
      <c r="AD1393" s="275">
        <v>0</v>
      </c>
      <c r="AE1393" s="275">
        <v>0</v>
      </c>
      <c r="AF1393" s="275">
        <v>0</v>
      </c>
      <c r="AG1393" s="275">
        <v>0</v>
      </c>
      <c r="AH1393" s="275">
        <v>0</v>
      </c>
      <c r="AI1393" s="275">
        <v>0</v>
      </c>
      <c r="AJ1393" s="275">
        <v>201770.17</v>
      </c>
      <c r="AK1393" s="275">
        <v>100885.09</v>
      </c>
      <c r="AL1393" s="275">
        <v>0</v>
      </c>
    </row>
    <row r="1394" spans="1:38" s="38" customFormat="1" ht="12" hidden="1" customHeight="1" x14ac:dyDescent="0.2">
      <c r="A1394" s="249">
        <v>805</v>
      </c>
      <c r="B1394" s="250" t="s">
        <v>1666</v>
      </c>
      <c r="C1394" s="254">
        <v>76.037003245847998</v>
      </c>
      <c r="D1394" s="284">
        <v>1980</v>
      </c>
      <c r="E1394" s="277">
        <v>2025</v>
      </c>
      <c r="F1394" s="254">
        <v>1094817.7</v>
      </c>
      <c r="G1394" s="256">
        <v>15548615.609999999</v>
      </c>
      <c r="H1394" s="258">
        <v>13682467.68</v>
      </c>
      <c r="I1394" s="256">
        <v>3335126.93</v>
      </c>
      <c r="J1394" s="279">
        <v>1096</v>
      </c>
      <c r="K1394" s="279">
        <v>6024281.8700000001</v>
      </c>
      <c r="L1394" s="279">
        <v>210</v>
      </c>
      <c r="M1394" s="279">
        <v>1101105.74</v>
      </c>
      <c r="N1394" s="258">
        <v>338</v>
      </c>
      <c r="O1394" s="258">
        <v>793911.69</v>
      </c>
      <c r="P1394" s="258">
        <v>462</v>
      </c>
      <c r="Q1394" s="258">
        <v>1272114.32</v>
      </c>
      <c r="R1394" s="258">
        <v>442</v>
      </c>
      <c r="S1394" s="258">
        <v>1155927.1299999999</v>
      </c>
      <c r="T1394" s="257">
        <v>0</v>
      </c>
      <c r="U1394" s="258">
        <v>0</v>
      </c>
      <c r="V1394" s="280"/>
      <c r="W1394" s="275">
        <v>0</v>
      </c>
      <c r="X1394" s="258">
        <v>0</v>
      </c>
      <c r="Y1394" s="275">
        <v>0</v>
      </c>
      <c r="Z1394" s="275">
        <v>0</v>
      </c>
      <c r="AA1394" s="275">
        <v>0</v>
      </c>
      <c r="AB1394" s="275">
        <v>0</v>
      </c>
      <c r="AC1394" s="275">
        <v>0</v>
      </c>
      <c r="AD1394" s="275">
        <v>0</v>
      </c>
      <c r="AE1394" s="275">
        <v>0</v>
      </c>
      <c r="AF1394" s="275">
        <v>0</v>
      </c>
      <c r="AG1394" s="275">
        <v>0</v>
      </c>
      <c r="AH1394" s="275">
        <v>0</v>
      </c>
      <c r="AI1394" s="275">
        <v>1166460.23</v>
      </c>
      <c r="AJ1394" s="275">
        <v>466458.47</v>
      </c>
      <c r="AK1394" s="275">
        <v>233229.23</v>
      </c>
      <c r="AL1394" s="275">
        <v>0</v>
      </c>
    </row>
    <row r="1395" spans="1:38" s="38" customFormat="1" ht="12" hidden="1" customHeight="1" x14ac:dyDescent="0.2">
      <c r="A1395" s="249">
        <v>806</v>
      </c>
      <c r="B1395" s="250" t="s">
        <v>1667</v>
      </c>
      <c r="C1395" s="254">
        <v>100.87172915808269</v>
      </c>
      <c r="D1395" s="284">
        <v>1953</v>
      </c>
      <c r="E1395" s="277">
        <v>2025</v>
      </c>
      <c r="F1395" s="254">
        <v>268912.92</v>
      </c>
      <c r="G1395" s="256">
        <v>6144489.4000000004</v>
      </c>
      <c r="H1395" s="258">
        <v>0</v>
      </c>
      <c r="I1395" s="279">
        <v>0</v>
      </c>
      <c r="J1395" s="279">
        <v>0</v>
      </c>
      <c r="K1395" s="279">
        <v>0</v>
      </c>
      <c r="L1395" s="279">
        <v>0</v>
      </c>
      <c r="M1395" s="279">
        <v>0</v>
      </c>
      <c r="N1395" s="258"/>
      <c r="O1395" s="258">
        <v>0</v>
      </c>
      <c r="P1395" s="258"/>
      <c r="Q1395" s="258">
        <v>0</v>
      </c>
      <c r="R1395" s="258"/>
      <c r="S1395" s="258">
        <v>0</v>
      </c>
      <c r="T1395" s="257">
        <v>0</v>
      </c>
      <c r="U1395" s="258">
        <v>0</v>
      </c>
      <c r="V1395" s="280" t="s">
        <v>234</v>
      </c>
      <c r="W1395" s="275">
        <v>695.24</v>
      </c>
      <c r="X1395" s="258">
        <v>5867987.3799999999</v>
      </c>
      <c r="Y1395" s="275">
        <v>0</v>
      </c>
      <c r="Z1395" s="275">
        <v>0</v>
      </c>
      <c r="AA1395" s="275">
        <v>0</v>
      </c>
      <c r="AB1395" s="275">
        <v>0</v>
      </c>
      <c r="AC1395" s="275">
        <v>0</v>
      </c>
      <c r="AD1395" s="275">
        <v>0</v>
      </c>
      <c r="AE1395" s="275">
        <v>0</v>
      </c>
      <c r="AF1395" s="275">
        <v>0</v>
      </c>
      <c r="AG1395" s="275">
        <v>0</v>
      </c>
      <c r="AH1395" s="275">
        <v>0</v>
      </c>
      <c r="AI1395" s="275">
        <v>0</v>
      </c>
      <c r="AJ1395" s="275">
        <v>184334.68</v>
      </c>
      <c r="AK1395" s="275">
        <v>92167.34</v>
      </c>
      <c r="AL1395" s="275">
        <v>0</v>
      </c>
    </row>
    <row r="1396" spans="1:38" s="38" customFormat="1" ht="12" hidden="1" customHeight="1" x14ac:dyDescent="0.2">
      <c r="A1396" s="249">
        <v>807</v>
      </c>
      <c r="B1396" s="250" t="s">
        <v>1668</v>
      </c>
      <c r="C1396" s="254">
        <v>14.140394854313772</v>
      </c>
      <c r="D1396" s="284">
        <v>1992</v>
      </c>
      <c r="E1396" s="277">
        <v>2025</v>
      </c>
      <c r="F1396" s="254">
        <v>1098821.7</v>
      </c>
      <c r="G1396" s="256">
        <v>3886402.58</v>
      </c>
      <c r="H1396" s="258">
        <v>0</v>
      </c>
      <c r="I1396" s="279">
        <v>0</v>
      </c>
      <c r="J1396" s="279">
        <v>0</v>
      </c>
      <c r="K1396" s="279">
        <v>0</v>
      </c>
      <c r="L1396" s="279">
        <v>0</v>
      </c>
      <c r="M1396" s="279">
        <v>0</v>
      </c>
      <c r="N1396" s="258"/>
      <c r="O1396" s="258">
        <v>0</v>
      </c>
      <c r="P1396" s="258"/>
      <c r="Q1396" s="258">
        <v>0</v>
      </c>
      <c r="R1396" s="258"/>
      <c r="S1396" s="258">
        <v>0</v>
      </c>
      <c r="T1396" s="257">
        <v>0</v>
      </c>
      <c r="U1396" s="258">
        <v>0</v>
      </c>
      <c r="V1396" s="280" t="s">
        <v>235</v>
      </c>
      <c r="W1396" s="275">
        <v>511.5</v>
      </c>
      <c r="X1396" s="258">
        <v>3711514.46</v>
      </c>
      <c r="Y1396" s="275">
        <v>0</v>
      </c>
      <c r="Z1396" s="275">
        <v>0</v>
      </c>
      <c r="AA1396" s="275">
        <v>0</v>
      </c>
      <c r="AB1396" s="275">
        <v>0</v>
      </c>
      <c r="AC1396" s="275">
        <v>0</v>
      </c>
      <c r="AD1396" s="275">
        <v>0</v>
      </c>
      <c r="AE1396" s="275">
        <v>0</v>
      </c>
      <c r="AF1396" s="275">
        <v>0</v>
      </c>
      <c r="AG1396" s="275">
        <v>0</v>
      </c>
      <c r="AH1396" s="275">
        <v>0</v>
      </c>
      <c r="AI1396" s="275">
        <v>0</v>
      </c>
      <c r="AJ1396" s="275">
        <v>116592.08</v>
      </c>
      <c r="AK1396" s="275">
        <v>58296.04</v>
      </c>
      <c r="AL1396" s="275">
        <v>0</v>
      </c>
    </row>
    <row r="1397" spans="1:38" s="38" customFormat="1" ht="12" hidden="1" customHeight="1" x14ac:dyDescent="0.2">
      <c r="A1397" s="249">
        <v>808</v>
      </c>
      <c r="B1397" s="250" t="s">
        <v>1669</v>
      </c>
      <c r="C1397" s="254">
        <v>49.715641948644105</v>
      </c>
      <c r="D1397" s="284">
        <v>1960</v>
      </c>
      <c r="E1397" s="277">
        <v>2025</v>
      </c>
      <c r="F1397" s="254">
        <v>740506.37</v>
      </c>
      <c r="G1397" s="256">
        <v>6955458.7699999996</v>
      </c>
      <c r="H1397" s="258">
        <v>0</v>
      </c>
      <c r="I1397" s="279">
        <v>0</v>
      </c>
      <c r="J1397" s="279">
        <v>0</v>
      </c>
      <c r="K1397" s="279">
        <v>0</v>
      </c>
      <c r="L1397" s="279">
        <v>0</v>
      </c>
      <c r="M1397" s="279">
        <v>0</v>
      </c>
      <c r="N1397" s="258"/>
      <c r="O1397" s="258">
        <v>0</v>
      </c>
      <c r="P1397" s="258"/>
      <c r="Q1397" s="258">
        <v>0</v>
      </c>
      <c r="R1397" s="258"/>
      <c r="S1397" s="258">
        <v>0</v>
      </c>
      <c r="T1397" s="257">
        <v>0</v>
      </c>
      <c r="U1397" s="258">
        <v>0</v>
      </c>
      <c r="V1397" s="280" t="s">
        <v>234</v>
      </c>
      <c r="W1397" s="275">
        <v>787</v>
      </c>
      <c r="X1397" s="258">
        <v>6642463.1299999999</v>
      </c>
      <c r="Y1397" s="275">
        <v>0</v>
      </c>
      <c r="Z1397" s="275">
        <v>0</v>
      </c>
      <c r="AA1397" s="275">
        <v>0</v>
      </c>
      <c r="AB1397" s="275">
        <v>0</v>
      </c>
      <c r="AC1397" s="275">
        <v>0</v>
      </c>
      <c r="AD1397" s="275">
        <v>0</v>
      </c>
      <c r="AE1397" s="275">
        <v>0</v>
      </c>
      <c r="AF1397" s="275">
        <v>0</v>
      </c>
      <c r="AG1397" s="275">
        <v>0</v>
      </c>
      <c r="AH1397" s="275">
        <v>0</v>
      </c>
      <c r="AI1397" s="275">
        <v>0</v>
      </c>
      <c r="AJ1397" s="275">
        <v>208663.76</v>
      </c>
      <c r="AK1397" s="275">
        <v>104331.88</v>
      </c>
      <c r="AL1397" s="275">
        <v>0</v>
      </c>
    </row>
    <row r="1398" spans="1:38" s="38" customFormat="1" ht="12" hidden="1" customHeight="1" x14ac:dyDescent="0.2">
      <c r="A1398" s="249">
        <v>809</v>
      </c>
      <c r="B1398" s="250" t="s">
        <v>1671</v>
      </c>
      <c r="C1398" s="254">
        <v>28.572628217464182</v>
      </c>
      <c r="D1398" s="284">
        <v>1985</v>
      </c>
      <c r="E1398" s="277">
        <v>2025</v>
      </c>
      <c r="F1398" s="254">
        <v>2057668.06</v>
      </c>
      <c r="G1398" s="256">
        <v>12302412.48</v>
      </c>
      <c r="H1398" s="258">
        <v>0</v>
      </c>
      <c r="I1398" s="279">
        <v>0</v>
      </c>
      <c r="J1398" s="279">
        <v>0</v>
      </c>
      <c r="K1398" s="279">
        <v>0</v>
      </c>
      <c r="L1398" s="279">
        <v>0</v>
      </c>
      <c r="M1398" s="279">
        <v>0</v>
      </c>
      <c r="N1398" s="258"/>
      <c r="O1398" s="258">
        <v>0</v>
      </c>
      <c r="P1398" s="258"/>
      <c r="Q1398" s="258">
        <v>0</v>
      </c>
      <c r="R1398" s="258"/>
      <c r="S1398" s="258">
        <v>0</v>
      </c>
      <c r="T1398" s="257">
        <v>0</v>
      </c>
      <c r="U1398" s="258">
        <v>0</v>
      </c>
      <c r="V1398" s="280" t="s">
        <v>234</v>
      </c>
      <c r="W1398" s="275">
        <v>1392</v>
      </c>
      <c r="X1398" s="258">
        <v>11748803.92</v>
      </c>
      <c r="Y1398" s="275">
        <v>0</v>
      </c>
      <c r="Z1398" s="275">
        <v>0</v>
      </c>
      <c r="AA1398" s="275">
        <v>0</v>
      </c>
      <c r="AB1398" s="275">
        <v>0</v>
      </c>
      <c r="AC1398" s="275">
        <v>0</v>
      </c>
      <c r="AD1398" s="275">
        <v>0</v>
      </c>
      <c r="AE1398" s="275">
        <v>0</v>
      </c>
      <c r="AF1398" s="275">
        <v>0</v>
      </c>
      <c r="AG1398" s="275">
        <v>0</v>
      </c>
      <c r="AH1398" s="275">
        <v>0</v>
      </c>
      <c r="AI1398" s="275">
        <v>0</v>
      </c>
      <c r="AJ1398" s="275">
        <v>369072.37</v>
      </c>
      <c r="AK1398" s="275">
        <v>184536.19</v>
      </c>
      <c r="AL1398" s="275">
        <v>0</v>
      </c>
    </row>
    <row r="1399" spans="1:38" s="38" customFormat="1" ht="12" hidden="1" customHeight="1" x14ac:dyDescent="0.2">
      <c r="A1399" s="249">
        <v>810</v>
      </c>
      <c r="B1399" s="250" t="s">
        <v>1672</v>
      </c>
      <c r="C1399" s="254">
        <v>20.014123434563576</v>
      </c>
      <c r="D1399" s="284">
        <v>1990</v>
      </c>
      <c r="E1399" s="277">
        <v>2025</v>
      </c>
      <c r="F1399" s="254">
        <v>1040364.4</v>
      </c>
      <c r="G1399" s="256">
        <v>4842307.33</v>
      </c>
      <c r="H1399" s="258">
        <v>0</v>
      </c>
      <c r="I1399" s="279">
        <v>0</v>
      </c>
      <c r="J1399" s="279">
        <v>0</v>
      </c>
      <c r="K1399" s="279">
        <v>0</v>
      </c>
      <c r="L1399" s="279">
        <v>0</v>
      </c>
      <c r="M1399" s="279">
        <v>0</v>
      </c>
      <c r="N1399" s="258"/>
      <c r="O1399" s="258">
        <v>0</v>
      </c>
      <c r="P1399" s="258"/>
      <c r="Q1399" s="258">
        <v>0</v>
      </c>
      <c r="R1399" s="258"/>
      <c r="S1399" s="258">
        <v>0</v>
      </c>
      <c r="T1399" s="257">
        <v>0</v>
      </c>
      <c r="U1399" s="258">
        <v>0</v>
      </c>
      <c r="V1399" s="280" t="s">
        <v>234</v>
      </c>
      <c r="W1399" s="275">
        <v>547.9</v>
      </c>
      <c r="X1399" s="258">
        <v>4624403.5</v>
      </c>
      <c r="Y1399" s="275">
        <v>0</v>
      </c>
      <c r="Z1399" s="275">
        <v>0</v>
      </c>
      <c r="AA1399" s="275">
        <v>0</v>
      </c>
      <c r="AB1399" s="275">
        <v>0</v>
      </c>
      <c r="AC1399" s="275">
        <v>0</v>
      </c>
      <c r="AD1399" s="275">
        <v>0</v>
      </c>
      <c r="AE1399" s="275">
        <v>0</v>
      </c>
      <c r="AF1399" s="275">
        <v>0</v>
      </c>
      <c r="AG1399" s="275">
        <v>0</v>
      </c>
      <c r="AH1399" s="275">
        <v>0</v>
      </c>
      <c r="AI1399" s="275">
        <v>0</v>
      </c>
      <c r="AJ1399" s="275">
        <v>145269.22</v>
      </c>
      <c r="AK1399" s="275">
        <v>72634.61</v>
      </c>
      <c r="AL1399" s="275">
        <v>0</v>
      </c>
    </row>
    <row r="1400" spans="1:38" s="38" customFormat="1" ht="12" hidden="1" customHeight="1" x14ac:dyDescent="0.2">
      <c r="A1400" s="249">
        <v>811</v>
      </c>
      <c r="B1400" s="250" t="s">
        <v>1673</v>
      </c>
      <c r="C1400" s="254">
        <v>110.22245321558378</v>
      </c>
      <c r="D1400" s="284">
        <v>1991</v>
      </c>
      <c r="E1400" s="277">
        <v>2025</v>
      </c>
      <c r="F1400" s="254">
        <v>189228.92</v>
      </c>
      <c r="G1400" s="256">
        <v>3858644.61</v>
      </c>
      <c r="H1400" s="258">
        <v>0</v>
      </c>
      <c r="I1400" s="279">
        <v>0</v>
      </c>
      <c r="J1400" s="279">
        <v>0</v>
      </c>
      <c r="K1400" s="279">
        <v>0</v>
      </c>
      <c r="L1400" s="279">
        <v>0</v>
      </c>
      <c r="M1400" s="279">
        <v>0</v>
      </c>
      <c r="N1400" s="258"/>
      <c r="O1400" s="258">
        <v>0</v>
      </c>
      <c r="P1400" s="258"/>
      <c r="Q1400" s="258">
        <v>0</v>
      </c>
      <c r="R1400" s="258"/>
      <c r="S1400" s="258">
        <v>0</v>
      </c>
      <c r="T1400" s="257">
        <v>0</v>
      </c>
      <c r="U1400" s="258">
        <v>0</v>
      </c>
      <c r="V1400" s="280" t="s">
        <v>234</v>
      </c>
      <c r="W1400" s="275">
        <v>436.6</v>
      </c>
      <c r="X1400" s="258">
        <v>3685005.6</v>
      </c>
      <c r="Y1400" s="275">
        <v>0</v>
      </c>
      <c r="Z1400" s="275">
        <v>0</v>
      </c>
      <c r="AA1400" s="275">
        <v>0</v>
      </c>
      <c r="AB1400" s="275">
        <v>0</v>
      </c>
      <c r="AC1400" s="275">
        <v>0</v>
      </c>
      <c r="AD1400" s="275">
        <v>0</v>
      </c>
      <c r="AE1400" s="275">
        <v>0</v>
      </c>
      <c r="AF1400" s="275">
        <v>0</v>
      </c>
      <c r="AG1400" s="275">
        <v>0</v>
      </c>
      <c r="AH1400" s="275">
        <v>0</v>
      </c>
      <c r="AI1400" s="275">
        <v>0</v>
      </c>
      <c r="AJ1400" s="275">
        <v>115759.34</v>
      </c>
      <c r="AK1400" s="275">
        <v>57879.67</v>
      </c>
      <c r="AL1400" s="275">
        <v>0</v>
      </c>
    </row>
    <row r="1401" spans="1:38" s="38" customFormat="1" ht="12" hidden="1" customHeight="1" x14ac:dyDescent="0.2">
      <c r="A1401" s="249">
        <v>812</v>
      </c>
      <c r="B1401" s="250" t="s">
        <v>1678</v>
      </c>
      <c r="C1401" s="254">
        <v>68.367675727375996</v>
      </c>
      <c r="D1401" s="284">
        <v>1988</v>
      </c>
      <c r="E1401" s="277">
        <v>2025</v>
      </c>
      <c r="F1401" s="254">
        <v>665116.47</v>
      </c>
      <c r="G1401" s="256">
        <v>8670902.9299999997</v>
      </c>
      <c r="H1401" s="258">
        <v>0</v>
      </c>
      <c r="I1401" s="279">
        <v>0</v>
      </c>
      <c r="J1401" s="279">
        <v>0</v>
      </c>
      <c r="K1401" s="279">
        <v>0</v>
      </c>
      <c r="L1401" s="279">
        <v>0</v>
      </c>
      <c r="M1401" s="279">
        <v>0</v>
      </c>
      <c r="N1401" s="258"/>
      <c r="O1401" s="258">
        <v>0</v>
      </c>
      <c r="P1401" s="258"/>
      <c r="Q1401" s="258">
        <v>0</v>
      </c>
      <c r="R1401" s="258"/>
      <c r="S1401" s="258">
        <v>0</v>
      </c>
      <c r="T1401" s="257">
        <v>0</v>
      </c>
      <c r="U1401" s="258">
        <v>0</v>
      </c>
      <c r="V1401" s="280" t="s">
        <v>234</v>
      </c>
      <c r="W1401" s="275">
        <v>981.1</v>
      </c>
      <c r="X1401" s="258">
        <v>8280712.2999999998</v>
      </c>
      <c r="Y1401" s="275">
        <v>0</v>
      </c>
      <c r="Z1401" s="275">
        <v>0</v>
      </c>
      <c r="AA1401" s="275">
        <v>0</v>
      </c>
      <c r="AB1401" s="275">
        <v>0</v>
      </c>
      <c r="AC1401" s="275">
        <v>0</v>
      </c>
      <c r="AD1401" s="275">
        <v>0</v>
      </c>
      <c r="AE1401" s="275">
        <v>0</v>
      </c>
      <c r="AF1401" s="275">
        <v>0</v>
      </c>
      <c r="AG1401" s="275">
        <v>0</v>
      </c>
      <c r="AH1401" s="275">
        <v>0</v>
      </c>
      <c r="AI1401" s="275">
        <v>0</v>
      </c>
      <c r="AJ1401" s="275">
        <v>260127.09</v>
      </c>
      <c r="AK1401" s="275">
        <v>130063.54</v>
      </c>
      <c r="AL1401" s="275">
        <v>0</v>
      </c>
    </row>
    <row r="1402" spans="1:38" s="38" customFormat="1" ht="12" hidden="1" customHeight="1" x14ac:dyDescent="0.2">
      <c r="A1402" s="249">
        <v>813</v>
      </c>
      <c r="B1402" s="250" t="s">
        <v>1679</v>
      </c>
      <c r="C1402" s="254">
        <v>48.629813643299215</v>
      </c>
      <c r="D1402" s="284">
        <v>1989</v>
      </c>
      <c r="E1402" s="277">
        <v>2025</v>
      </c>
      <c r="F1402" s="254">
        <v>329579.03000000003</v>
      </c>
      <c r="G1402" s="256">
        <v>3166107.43</v>
      </c>
      <c r="H1402" s="258">
        <v>0</v>
      </c>
      <c r="I1402" s="279">
        <v>0</v>
      </c>
      <c r="J1402" s="279">
        <v>0</v>
      </c>
      <c r="K1402" s="279">
        <v>0</v>
      </c>
      <c r="L1402" s="279">
        <v>0</v>
      </c>
      <c r="M1402" s="279">
        <v>0</v>
      </c>
      <c r="N1402" s="258"/>
      <c r="O1402" s="258">
        <v>0</v>
      </c>
      <c r="P1402" s="258"/>
      <c r="Q1402" s="258">
        <v>0</v>
      </c>
      <c r="R1402" s="258"/>
      <c r="S1402" s="258">
        <v>0</v>
      </c>
      <c r="T1402" s="257">
        <v>0</v>
      </c>
      <c r="U1402" s="258">
        <v>0</v>
      </c>
      <c r="V1402" s="280" t="s">
        <v>235</v>
      </c>
      <c r="W1402" s="275">
        <v>416.7</v>
      </c>
      <c r="X1402" s="258">
        <v>3023632.6</v>
      </c>
      <c r="Y1402" s="275">
        <v>0</v>
      </c>
      <c r="Z1402" s="275">
        <v>0</v>
      </c>
      <c r="AA1402" s="275">
        <v>0</v>
      </c>
      <c r="AB1402" s="275">
        <v>0</v>
      </c>
      <c r="AC1402" s="275">
        <v>0</v>
      </c>
      <c r="AD1402" s="275">
        <v>0</v>
      </c>
      <c r="AE1402" s="275">
        <v>0</v>
      </c>
      <c r="AF1402" s="275">
        <v>0</v>
      </c>
      <c r="AG1402" s="275">
        <v>0</v>
      </c>
      <c r="AH1402" s="275">
        <v>0</v>
      </c>
      <c r="AI1402" s="275">
        <v>0</v>
      </c>
      <c r="AJ1402" s="275">
        <v>94983.22</v>
      </c>
      <c r="AK1402" s="275">
        <v>47491.61</v>
      </c>
      <c r="AL1402" s="275">
        <v>0</v>
      </c>
    </row>
    <row r="1403" spans="1:38" s="38" customFormat="1" ht="12" hidden="1" customHeight="1" x14ac:dyDescent="0.2">
      <c r="A1403" s="249">
        <v>814</v>
      </c>
      <c r="B1403" s="250" t="s">
        <v>1680</v>
      </c>
      <c r="C1403" s="254">
        <v>40.300209680185517</v>
      </c>
      <c r="D1403" s="284">
        <v>1994</v>
      </c>
      <c r="E1403" s="277">
        <v>2025</v>
      </c>
      <c r="F1403" s="254">
        <v>746000.65</v>
      </c>
      <c r="G1403" s="256">
        <v>6150621.4699999997</v>
      </c>
      <c r="H1403" s="258">
        <v>0</v>
      </c>
      <c r="I1403" s="279">
        <v>0</v>
      </c>
      <c r="J1403" s="279">
        <v>0</v>
      </c>
      <c r="K1403" s="279">
        <v>0</v>
      </c>
      <c r="L1403" s="279">
        <v>0</v>
      </c>
      <c r="M1403" s="279">
        <v>0</v>
      </c>
      <c r="N1403" s="258"/>
      <c r="O1403" s="258">
        <v>0</v>
      </c>
      <c r="P1403" s="258"/>
      <c r="Q1403" s="258">
        <v>0</v>
      </c>
      <c r="R1403" s="258"/>
      <c r="S1403" s="258">
        <v>0</v>
      </c>
      <c r="T1403" s="257">
        <v>0</v>
      </c>
      <c r="U1403" s="258">
        <v>0</v>
      </c>
      <c r="V1403" s="280" t="s">
        <v>235</v>
      </c>
      <c r="W1403" s="275">
        <v>809.5</v>
      </c>
      <c r="X1403" s="258">
        <v>5873843.5099999998</v>
      </c>
      <c r="Y1403" s="275">
        <v>0</v>
      </c>
      <c r="Z1403" s="275">
        <v>0</v>
      </c>
      <c r="AA1403" s="275">
        <v>0</v>
      </c>
      <c r="AB1403" s="275">
        <v>0</v>
      </c>
      <c r="AC1403" s="275">
        <v>0</v>
      </c>
      <c r="AD1403" s="275">
        <v>0</v>
      </c>
      <c r="AE1403" s="275">
        <v>0</v>
      </c>
      <c r="AF1403" s="275">
        <v>0</v>
      </c>
      <c r="AG1403" s="275">
        <v>0</v>
      </c>
      <c r="AH1403" s="275">
        <v>0</v>
      </c>
      <c r="AI1403" s="275">
        <v>0</v>
      </c>
      <c r="AJ1403" s="275">
        <v>184518.64</v>
      </c>
      <c r="AK1403" s="275">
        <v>92259.32</v>
      </c>
      <c r="AL1403" s="275">
        <v>0</v>
      </c>
    </row>
    <row r="1404" spans="1:38" s="38" customFormat="1" ht="12" hidden="1" customHeight="1" x14ac:dyDescent="0.2">
      <c r="A1404" s="249">
        <v>815</v>
      </c>
      <c r="B1404" s="250" t="s">
        <v>1681</v>
      </c>
      <c r="C1404" s="254">
        <v>30.430828860408223</v>
      </c>
      <c r="D1404" s="284">
        <v>1991</v>
      </c>
      <c r="E1404" s="277">
        <v>2025</v>
      </c>
      <c r="F1404" s="254">
        <v>777765.39</v>
      </c>
      <c r="G1404" s="256">
        <v>4944810.9400000004</v>
      </c>
      <c r="H1404" s="258">
        <v>0</v>
      </c>
      <c r="I1404" s="279">
        <v>0</v>
      </c>
      <c r="J1404" s="279">
        <v>0</v>
      </c>
      <c r="K1404" s="279">
        <v>0</v>
      </c>
      <c r="L1404" s="279">
        <v>0</v>
      </c>
      <c r="M1404" s="279">
        <v>0</v>
      </c>
      <c r="N1404" s="258"/>
      <c r="O1404" s="258">
        <v>0</v>
      </c>
      <c r="P1404" s="258"/>
      <c r="Q1404" s="258">
        <v>0</v>
      </c>
      <c r="R1404" s="258"/>
      <c r="S1404" s="258">
        <v>0</v>
      </c>
      <c r="T1404" s="257">
        <v>0</v>
      </c>
      <c r="U1404" s="258">
        <v>0</v>
      </c>
      <c r="V1404" s="280" t="s">
        <v>235</v>
      </c>
      <c r="W1404" s="275">
        <v>650.79999999999995</v>
      </c>
      <c r="X1404" s="258">
        <v>4722294.45</v>
      </c>
      <c r="Y1404" s="275">
        <v>0</v>
      </c>
      <c r="Z1404" s="275">
        <v>0</v>
      </c>
      <c r="AA1404" s="275">
        <v>0</v>
      </c>
      <c r="AB1404" s="275">
        <v>0</v>
      </c>
      <c r="AC1404" s="275">
        <v>0</v>
      </c>
      <c r="AD1404" s="275">
        <v>0</v>
      </c>
      <c r="AE1404" s="275">
        <v>0</v>
      </c>
      <c r="AF1404" s="275">
        <v>0</v>
      </c>
      <c r="AG1404" s="275">
        <v>0</v>
      </c>
      <c r="AH1404" s="275">
        <v>0</v>
      </c>
      <c r="AI1404" s="275">
        <v>0</v>
      </c>
      <c r="AJ1404" s="275">
        <v>148344.32999999999</v>
      </c>
      <c r="AK1404" s="275">
        <v>74172.160000000003</v>
      </c>
      <c r="AL1404" s="275">
        <v>0</v>
      </c>
    </row>
    <row r="1405" spans="1:38" s="38" customFormat="1" ht="12" hidden="1" customHeight="1" x14ac:dyDescent="0.2">
      <c r="A1405" s="249">
        <v>816</v>
      </c>
      <c r="B1405" s="250" t="s">
        <v>1682</v>
      </c>
      <c r="C1405" s="254">
        <v>41.880494502237632</v>
      </c>
      <c r="D1405" s="284">
        <v>1995</v>
      </c>
      <c r="E1405" s="277">
        <v>2025</v>
      </c>
      <c r="F1405" s="254">
        <v>727723.53</v>
      </c>
      <c r="G1405" s="256">
        <v>6380082.5899999999</v>
      </c>
      <c r="H1405" s="258">
        <v>0</v>
      </c>
      <c r="I1405" s="279">
        <v>0</v>
      </c>
      <c r="J1405" s="279">
        <v>0</v>
      </c>
      <c r="K1405" s="279">
        <v>0</v>
      </c>
      <c r="L1405" s="279">
        <v>0</v>
      </c>
      <c r="M1405" s="279">
        <v>0</v>
      </c>
      <c r="N1405" s="258"/>
      <c r="O1405" s="258">
        <v>0</v>
      </c>
      <c r="P1405" s="258"/>
      <c r="Q1405" s="258">
        <v>0</v>
      </c>
      <c r="R1405" s="258"/>
      <c r="S1405" s="258">
        <v>0</v>
      </c>
      <c r="T1405" s="257">
        <v>0</v>
      </c>
      <c r="U1405" s="258">
        <v>0</v>
      </c>
      <c r="V1405" s="280" t="s">
        <v>235</v>
      </c>
      <c r="W1405" s="275">
        <v>839.7</v>
      </c>
      <c r="X1405" s="258">
        <v>6092978.8700000001</v>
      </c>
      <c r="Y1405" s="275">
        <v>0</v>
      </c>
      <c r="Z1405" s="275">
        <v>0</v>
      </c>
      <c r="AA1405" s="275">
        <v>0</v>
      </c>
      <c r="AB1405" s="275">
        <v>0</v>
      </c>
      <c r="AC1405" s="275">
        <v>0</v>
      </c>
      <c r="AD1405" s="275">
        <v>0</v>
      </c>
      <c r="AE1405" s="275">
        <v>0</v>
      </c>
      <c r="AF1405" s="275">
        <v>0</v>
      </c>
      <c r="AG1405" s="275">
        <v>0</v>
      </c>
      <c r="AH1405" s="275">
        <v>0</v>
      </c>
      <c r="AI1405" s="275">
        <v>0</v>
      </c>
      <c r="AJ1405" s="275">
        <v>191402.48</v>
      </c>
      <c r="AK1405" s="275">
        <v>95701.24</v>
      </c>
      <c r="AL1405" s="275">
        <v>0</v>
      </c>
    </row>
    <row r="1406" spans="1:38" s="38" customFormat="1" ht="12" hidden="1" customHeight="1" x14ac:dyDescent="0.2">
      <c r="A1406" s="249">
        <v>817</v>
      </c>
      <c r="B1406" s="250" t="s">
        <v>1683</v>
      </c>
      <c r="C1406" s="254">
        <v>16.015319189150876</v>
      </c>
      <c r="D1406" s="284">
        <v>1998</v>
      </c>
      <c r="E1406" s="277">
        <v>2025</v>
      </c>
      <c r="F1406" s="254">
        <v>1059395.45</v>
      </c>
      <c r="G1406" s="256">
        <v>4109785.25</v>
      </c>
      <c r="H1406" s="258">
        <v>0</v>
      </c>
      <c r="I1406" s="279">
        <v>0</v>
      </c>
      <c r="J1406" s="279">
        <v>0</v>
      </c>
      <c r="K1406" s="279">
        <v>0</v>
      </c>
      <c r="L1406" s="279">
        <v>0</v>
      </c>
      <c r="M1406" s="279">
        <v>0</v>
      </c>
      <c r="N1406" s="258"/>
      <c r="O1406" s="258">
        <v>0</v>
      </c>
      <c r="P1406" s="258"/>
      <c r="Q1406" s="258">
        <v>0</v>
      </c>
      <c r="R1406" s="258"/>
      <c r="S1406" s="258">
        <v>0</v>
      </c>
      <c r="T1406" s="257">
        <v>0</v>
      </c>
      <c r="U1406" s="258">
        <v>0</v>
      </c>
      <c r="V1406" s="280" t="s">
        <v>235</v>
      </c>
      <c r="W1406" s="275">
        <v>540.9</v>
      </c>
      <c r="X1406" s="258">
        <v>3924844.91</v>
      </c>
      <c r="Y1406" s="275">
        <v>0</v>
      </c>
      <c r="Z1406" s="275">
        <v>0</v>
      </c>
      <c r="AA1406" s="275">
        <v>0</v>
      </c>
      <c r="AB1406" s="275">
        <v>0</v>
      </c>
      <c r="AC1406" s="275">
        <v>0</v>
      </c>
      <c r="AD1406" s="275">
        <v>0</v>
      </c>
      <c r="AE1406" s="275">
        <v>0</v>
      </c>
      <c r="AF1406" s="275">
        <v>0</v>
      </c>
      <c r="AG1406" s="275">
        <v>0</v>
      </c>
      <c r="AH1406" s="275">
        <v>0</v>
      </c>
      <c r="AI1406" s="275">
        <v>0</v>
      </c>
      <c r="AJ1406" s="275">
        <v>123293.56</v>
      </c>
      <c r="AK1406" s="275">
        <v>61646.78</v>
      </c>
      <c r="AL1406" s="275">
        <v>0</v>
      </c>
    </row>
    <row r="1407" spans="1:38" s="38" customFormat="1" ht="29.25" hidden="1" customHeight="1" x14ac:dyDescent="0.2">
      <c r="A1407" s="323" t="s">
        <v>126</v>
      </c>
      <c r="B1407" s="323"/>
      <c r="C1407" s="254"/>
      <c r="D1407" s="253"/>
      <c r="E1407" s="277"/>
      <c r="F1407" s="254"/>
      <c r="G1407" s="256">
        <v>269412527.58000004</v>
      </c>
      <c r="H1407" s="256">
        <v>13682467.68</v>
      </c>
      <c r="I1407" s="256">
        <v>3335126.93</v>
      </c>
      <c r="J1407" s="256">
        <v>1096</v>
      </c>
      <c r="K1407" s="256">
        <v>6024281.8700000001</v>
      </c>
      <c r="L1407" s="256">
        <v>210</v>
      </c>
      <c r="M1407" s="256">
        <v>1101105.74</v>
      </c>
      <c r="N1407" s="256">
        <v>338</v>
      </c>
      <c r="O1407" s="256">
        <v>793911.69</v>
      </c>
      <c r="P1407" s="256">
        <v>462</v>
      </c>
      <c r="Q1407" s="256">
        <v>1272114.32</v>
      </c>
      <c r="R1407" s="256">
        <v>442</v>
      </c>
      <c r="S1407" s="256">
        <v>1155927.1299999999</v>
      </c>
      <c r="T1407" s="278">
        <v>0</v>
      </c>
      <c r="U1407" s="256">
        <v>0</v>
      </c>
      <c r="V1407" s="256" t="s">
        <v>202</v>
      </c>
      <c r="W1407" s="256">
        <v>27637.250000000004</v>
      </c>
      <c r="X1407" s="256">
        <v>225220612.95000002</v>
      </c>
      <c r="Y1407" s="256">
        <v>0</v>
      </c>
      <c r="Z1407" s="256">
        <v>0</v>
      </c>
      <c r="AA1407" s="256">
        <v>1962.3</v>
      </c>
      <c r="AB1407" s="256">
        <v>17219422.98</v>
      </c>
      <c r="AC1407" s="256">
        <v>0</v>
      </c>
      <c r="AD1407" s="256">
        <v>0</v>
      </c>
      <c r="AE1407" s="256">
        <v>0</v>
      </c>
      <c r="AF1407" s="256">
        <v>0</v>
      </c>
      <c r="AG1407" s="256">
        <v>0</v>
      </c>
      <c r="AH1407" s="256">
        <v>0</v>
      </c>
      <c r="AI1407" s="256">
        <v>1166460.23</v>
      </c>
      <c r="AJ1407" s="256">
        <v>8082375.8199999975</v>
      </c>
      <c r="AK1407" s="256">
        <v>4041187.9199999985</v>
      </c>
      <c r="AL1407" s="256">
        <v>0</v>
      </c>
    </row>
    <row r="1408" spans="1:38" s="38" customFormat="1" ht="12" hidden="1" customHeight="1" x14ac:dyDescent="0.2">
      <c r="A1408" s="328" t="s">
        <v>2224</v>
      </c>
      <c r="B1408" s="329"/>
      <c r="C1408" s="329"/>
      <c r="D1408" s="329"/>
      <c r="E1408" s="329"/>
      <c r="F1408" s="329"/>
      <c r="G1408" s="329"/>
      <c r="H1408" s="329"/>
      <c r="I1408" s="329"/>
      <c r="J1408" s="329"/>
      <c r="K1408" s="329"/>
      <c r="L1408" s="329"/>
      <c r="M1408" s="329"/>
      <c r="N1408" s="329"/>
      <c r="O1408" s="329"/>
      <c r="P1408" s="329"/>
      <c r="Q1408" s="329"/>
      <c r="R1408" s="329"/>
      <c r="S1408" s="329"/>
      <c r="T1408" s="329"/>
      <c r="U1408" s="329"/>
      <c r="V1408" s="329"/>
      <c r="W1408" s="329"/>
      <c r="X1408" s="329"/>
      <c r="Y1408" s="329"/>
      <c r="Z1408" s="329"/>
      <c r="AA1408" s="329"/>
      <c r="AB1408" s="329"/>
      <c r="AC1408" s="329"/>
      <c r="AD1408" s="329"/>
      <c r="AE1408" s="329"/>
      <c r="AF1408" s="329"/>
      <c r="AG1408" s="329"/>
      <c r="AH1408" s="329"/>
      <c r="AI1408" s="329"/>
      <c r="AJ1408" s="329"/>
      <c r="AK1408" s="329"/>
      <c r="AL1408" s="330"/>
    </row>
    <row r="1409" spans="1:38" s="38" customFormat="1" ht="12" hidden="1" customHeight="1" x14ac:dyDescent="0.2">
      <c r="A1409" s="249">
        <v>818</v>
      </c>
      <c r="B1409" s="250" t="s">
        <v>1692</v>
      </c>
      <c r="C1409" s="254">
        <v>79.789294788541071</v>
      </c>
      <c r="D1409" s="284">
        <v>1972</v>
      </c>
      <c r="E1409" s="277">
        <v>2025</v>
      </c>
      <c r="F1409" s="254">
        <v>346787.87</v>
      </c>
      <c r="G1409" s="256">
        <v>5691633.3600000003</v>
      </c>
      <c r="H1409" s="258">
        <v>0</v>
      </c>
      <c r="I1409" s="279">
        <v>0</v>
      </c>
      <c r="J1409" s="279">
        <v>0</v>
      </c>
      <c r="K1409" s="279">
        <v>0</v>
      </c>
      <c r="L1409" s="279">
        <v>0</v>
      </c>
      <c r="M1409" s="279">
        <v>0</v>
      </c>
      <c r="N1409" s="258"/>
      <c r="O1409" s="258">
        <v>0</v>
      </c>
      <c r="P1409" s="258"/>
      <c r="Q1409" s="258">
        <v>0</v>
      </c>
      <c r="R1409" s="258"/>
      <c r="S1409" s="258">
        <v>0</v>
      </c>
      <c r="T1409" s="259" t="s">
        <v>782</v>
      </c>
      <c r="U1409" s="258">
        <v>0</v>
      </c>
      <c r="V1409" s="280" t="s">
        <v>234</v>
      </c>
      <c r="W1409" s="275">
        <v>644</v>
      </c>
      <c r="X1409" s="258">
        <v>5435509.8600000003</v>
      </c>
      <c r="Y1409" s="275">
        <v>0</v>
      </c>
      <c r="Z1409" s="275">
        <v>0</v>
      </c>
      <c r="AA1409" s="275">
        <v>0</v>
      </c>
      <c r="AB1409" s="275">
        <v>0</v>
      </c>
      <c r="AC1409" s="275">
        <v>0</v>
      </c>
      <c r="AD1409" s="275">
        <v>0</v>
      </c>
      <c r="AE1409" s="275">
        <v>0</v>
      </c>
      <c r="AF1409" s="275">
        <v>0</v>
      </c>
      <c r="AG1409" s="275">
        <v>0</v>
      </c>
      <c r="AH1409" s="275">
        <v>0</v>
      </c>
      <c r="AI1409" s="275">
        <v>0</v>
      </c>
      <c r="AJ1409" s="275">
        <v>170749</v>
      </c>
      <c r="AK1409" s="275">
        <v>85374.5</v>
      </c>
      <c r="AL1409" s="275">
        <v>0</v>
      </c>
    </row>
    <row r="1410" spans="1:38" s="38" customFormat="1" ht="12" hidden="1" customHeight="1" x14ac:dyDescent="0.2">
      <c r="A1410" s="249">
        <v>819</v>
      </c>
      <c r="B1410" s="250" t="s">
        <v>1693</v>
      </c>
      <c r="C1410" s="254">
        <v>33.376398232866876</v>
      </c>
      <c r="D1410" s="284">
        <v>1988</v>
      </c>
      <c r="E1410" s="277">
        <v>2025</v>
      </c>
      <c r="F1410" s="254">
        <v>747301.25</v>
      </c>
      <c r="G1410" s="256">
        <v>5212262.3</v>
      </c>
      <c r="H1410" s="258">
        <v>0</v>
      </c>
      <c r="I1410" s="279">
        <v>0</v>
      </c>
      <c r="J1410" s="279">
        <v>0</v>
      </c>
      <c r="K1410" s="279">
        <v>0</v>
      </c>
      <c r="L1410" s="279">
        <v>0</v>
      </c>
      <c r="M1410" s="279">
        <v>0</v>
      </c>
      <c r="N1410" s="258"/>
      <c r="O1410" s="258">
        <v>0</v>
      </c>
      <c r="P1410" s="258" t="s">
        <v>236</v>
      </c>
      <c r="Q1410" s="258">
        <v>0</v>
      </c>
      <c r="R1410" s="258"/>
      <c r="S1410" s="258">
        <v>0</v>
      </c>
      <c r="T1410" s="259" t="s">
        <v>782</v>
      </c>
      <c r="U1410" s="258">
        <v>0</v>
      </c>
      <c r="V1410" s="280" t="s">
        <v>235</v>
      </c>
      <c r="W1410" s="275">
        <v>686</v>
      </c>
      <c r="X1410" s="258">
        <v>4977710.5</v>
      </c>
      <c r="Y1410" s="275">
        <v>0</v>
      </c>
      <c r="Z1410" s="275">
        <v>0</v>
      </c>
      <c r="AA1410" s="275">
        <v>0</v>
      </c>
      <c r="AB1410" s="275">
        <v>0</v>
      </c>
      <c r="AC1410" s="275">
        <v>0</v>
      </c>
      <c r="AD1410" s="275">
        <v>0</v>
      </c>
      <c r="AE1410" s="275">
        <v>0</v>
      </c>
      <c r="AF1410" s="275">
        <v>0</v>
      </c>
      <c r="AG1410" s="275">
        <v>0</v>
      </c>
      <c r="AH1410" s="275">
        <v>0</v>
      </c>
      <c r="AI1410" s="275">
        <v>0</v>
      </c>
      <c r="AJ1410" s="275">
        <v>156367.87</v>
      </c>
      <c r="AK1410" s="275">
        <v>78183.929999999993</v>
      </c>
      <c r="AL1410" s="275">
        <v>0</v>
      </c>
    </row>
    <row r="1411" spans="1:38" s="38" customFormat="1" ht="12" hidden="1" customHeight="1" x14ac:dyDescent="0.2">
      <c r="A1411" s="249">
        <v>820</v>
      </c>
      <c r="B1411" s="250" t="s">
        <v>1695</v>
      </c>
      <c r="C1411" s="254">
        <v>38.646718580793426</v>
      </c>
      <c r="D1411" s="284">
        <v>1987</v>
      </c>
      <c r="E1411" s="277">
        <v>2025</v>
      </c>
      <c r="F1411" s="254">
        <v>582795.69999999995</v>
      </c>
      <c r="G1411" s="256">
        <v>5257850.5999999996</v>
      </c>
      <c r="H1411" s="258">
        <v>0</v>
      </c>
      <c r="I1411" s="279">
        <v>0</v>
      </c>
      <c r="J1411" s="279">
        <v>0</v>
      </c>
      <c r="K1411" s="279">
        <v>0</v>
      </c>
      <c r="L1411" s="279">
        <v>0</v>
      </c>
      <c r="M1411" s="279">
        <v>0</v>
      </c>
      <c r="N1411" s="258"/>
      <c r="O1411" s="258">
        <v>0</v>
      </c>
      <c r="P1411" s="258"/>
      <c r="Q1411" s="258">
        <v>0</v>
      </c>
      <c r="R1411" s="258"/>
      <c r="S1411" s="258">
        <v>0</v>
      </c>
      <c r="T1411" s="259" t="s">
        <v>782</v>
      </c>
      <c r="U1411" s="258">
        <v>0</v>
      </c>
      <c r="V1411" s="280" t="s">
        <v>235</v>
      </c>
      <c r="W1411" s="275">
        <v>692</v>
      </c>
      <c r="X1411" s="258">
        <v>5021247.32</v>
      </c>
      <c r="Y1411" s="275">
        <v>0</v>
      </c>
      <c r="Z1411" s="275">
        <v>0</v>
      </c>
      <c r="AA1411" s="275">
        <v>0</v>
      </c>
      <c r="AB1411" s="275">
        <v>0</v>
      </c>
      <c r="AC1411" s="275">
        <v>0</v>
      </c>
      <c r="AD1411" s="275">
        <v>0</v>
      </c>
      <c r="AE1411" s="275">
        <v>0</v>
      </c>
      <c r="AF1411" s="275">
        <v>0</v>
      </c>
      <c r="AG1411" s="275">
        <v>0</v>
      </c>
      <c r="AH1411" s="275">
        <v>0</v>
      </c>
      <c r="AI1411" s="275">
        <v>0</v>
      </c>
      <c r="AJ1411" s="275">
        <v>157735.51999999999</v>
      </c>
      <c r="AK1411" s="275">
        <v>78867.759999999995</v>
      </c>
      <c r="AL1411" s="275">
        <v>0</v>
      </c>
    </row>
    <row r="1412" spans="1:38" s="38" customFormat="1" ht="12" hidden="1" customHeight="1" x14ac:dyDescent="0.2">
      <c r="A1412" s="249">
        <v>821</v>
      </c>
      <c r="B1412" s="250" t="s">
        <v>1696</v>
      </c>
      <c r="C1412" s="254">
        <v>100.71338221372129</v>
      </c>
      <c r="D1412" s="284">
        <v>1989</v>
      </c>
      <c r="E1412" s="277">
        <v>2025</v>
      </c>
      <c r="F1412" s="254">
        <v>288164.25</v>
      </c>
      <c r="G1412" s="256">
        <v>5500988.2000000002</v>
      </c>
      <c r="H1412" s="258">
        <v>0</v>
      </c>
      <c r="I1412" s="279">
        <v>0</v>
      </c>
      <c r="J1412" s="279">
        <v>0</v>
      </c>
      <c r="K1412" s="279">
        <v>0</v>
      </c>
      <c r="L1412" s="279">
        <v>0</v>
      </c>
      <c r="M1412" s="279">
        <v>0</v>
      </c>
      <c r="N1412" s="258"/>
      <c r="O1412" s="258">
        <v>0</v>
      </c>
      <c r="P1412" s="258"/>
      <c r="Q1412" s="258">
        <v>0</v>
      </c>
      <c r="R1412" s="258"/>
      <c r="S1412" s="258">
        <v>0</v>
      </c>
      <c r="T1412" s="259" t="s">
        <v>782</v>
      </c>
      <c r="U1412" s="258">
        <v>0</v>
      </c>
      <c r="V1412" s="280" t="s">
        <v>235</v>
      </c>
      <c r="W1412" s="275">
        <v>724</v>
      </c>
      <c r="X1412" s="258">
        <v>5253443.7300000004</v>
      </c>
      <c r="Y1412" s="275">
        <v>0</v>
      </c>
      <c r="Z1412" s="275">
        <v>0</v>
      </c>
      <c r="AA1412" s="275">
        <v>0</v>
      </c>
      <c r="AB1412" s="275">
        <v>0</v>
      </c>
      <c r="AC1412" s="275">
        <v>0</v>
      </c>
      <c r="AD1412" s="275">
        <v>0</v>
      </c>
      <c r="AE1412" s="275">
        <v>0</v>
      </c>
      <c r="AF1412" s="275">
        <v>0</v>
      </c>
      <c r="AG1412" s="275">
        <v>0</v>
      </c>
      <c r="AH1412" s="275">
        <v>0</v>
      </c>
      <c r="AI1412" s="275">
        <v>0</v>
      </c>
      <c r="AJ1412" s="275">
        <v>165029.65</v>
      </c>
      <c r="AK1412" s="275">
        <v>82514.820000000007</v>
      </c>
      <c r="AL1412" s="275">
        <v>0</v>
      </c>
    </row>
    <row r="1413" spans="1:38" s="38" customFormat="1" ht="12" hidden="1" customHeight="1" x14ac:dyDescent="0.2">
      <c r="A1413" s="249">
        <v>822</v>
      </c>
      <c r="B1413" s="250" t="s">
        <v>1697</v>
      </c>
      <c r="C1413" s="254">
        <v>15.341610861544634</v>
      </c>
      <c r="D1413" s="284">
        <v>1992</v>
      </c>
      <c r="E1413" s="277">
        <v>2025</v>
      </c>
      <c r="F1413" s="254">
        <v>1095898.94</v>
      </c>
      <c r="G1413" s="256">
        <v>4077341.57</v>
      </c>
      <c r="H1413" s="258">
        <v>0</v>
      </c>
      <c r="I1413" s="279">
        <v>0</v>
      </c>
      <c r="J1413" s="279">
        <v>0</v>
      </c>
      <c r="K1413" s="279">
        <v>0</v>
      </c>
      <c r="L1413" s="279">
        <v>0</v>
      </c>
      <c r="M1413" s="279">
        <v>0</v>
      </c>
      <c r="N1413" s="258"/>
      <c r="O1413" s="258">
        <v>0</v>
      </c>
      <c r="P1413" s="258"/>
      <c r="Q1413" s="258">
        <v>0</v>
      </c>
      <c r="R1413" s="258"/>
      <c r="S1413" s="258">
        <v>0</v>
      </c>
      <c r="T1413" s="259" t="s">
        <v>782</v>
      </c>
      <c r="U1413" s="258">
        <v>0</v>
      </c>
      <c r="V1413" s="280" t="s">
        <v>235</v>
      </c>
      <c r="W1413" s="275">
        <v>536.63</v>
      </c>
      <c r="X1413" s="258">
        <v>3893861.2</v>
      </c>
      <c r="Y1413" s="275">
        <v>0</v>
      </c>
      <c r="Z1413" s="275">
        <v>0</v>
      </c>
      <c r="AA1413" s="275">
        <v>0</v>
      </c>
      <c r="AB1413" s="275">
        <v>0</v>
      </c>
      <c r="AC1413" s="275">
        <v>0</v>
      </c>
      <c r="AD1413" s="275">
        <v>0</v>
      </c>
      <c r="AE1413" s="275">
        <v>0</v>
      </c>
      <c r="AF1413" s="275">
        <v>0</v>
      </c>
      <c r="AG1413" s="275">
        <v>0</v>
      </c>
      <c r="AH1413" s="275">
        <v>0</v>
      </c>
      <c r="AI1413" s="275">
        <v>0</v>
      </c>
      <c r="AJ1413" s="275">
        <v>122320.25</v>
      </c>
      <c r="AK1413" s="275">
        <v>61160.12</v>
      </c>
      <c r="AL1413" s="275">
        <v>0</v>
      </c>
    </row>
    <row r="1414" spans="1:38" s="38" customFormat="1" ht="41.25" hidden="1" customHeight="1" x14ac:dyDescent="0.2">
      <c r="A1414" s="327" t="s">
        <v>11</v>
      </c>
      <c r="B1414" s="327"/>
      <c r="C1414" s="254"/>
      <c r="D1414" s="253"/>
      <c r="E1414" s="277"/>
      <c r="F1414" s="254"/>
      <c r="G1414" s="256">
        <v>25740076.030000001</v>
      </c>
      <c r="H1414" s="256">
        <v>0</v>
      </c>
      <c r="I1414" s="256">
        <v>0</v>
      </c>
      <c r="J1414" s="256">
        <v>0</v>
      </c>
      <c r="K1414" s="256">
        <v>0</v>
      </c>
      <c r="L1414" s="256">
        <v>0</v>
      </c>
      <c r="M1414" s="256">
        <v>0</v>
      </c>
      <c r="N1414" s="256">
        <v>0</v>
      </c>
      <c r="O1414" s="256">
        <v>0</v>
      </c>
      <c r="P1414" s="256">
        <v>0</v>
      </c>
      <c r="Q1414" s="256">
        <v>0</v>
      </c>
      <c r="R1414" s="256">
        <v>0</v>
      </c>
      <c r="S1414" s="256">
        <v>0</v>
      </c>
      <c r="T1414" s="278">
        <v>0</v>
      </c>
      <c r="U1414" s="256">
        <v>0</v>
      </c>
      <c r="V1414" s="256" t="s">
        <v>202</v>
      </c>
      <c r="W1414" s="256">
        <v>3282.63</v>
      </c>
      <c r="X1414" s="256">
        <v>24581772.609999999</v>
      </c>
      <c r="Y1414" s="256">
        <v>0</v>
      </c>
      <c r="Z1414" s="256">
        <v>0</v>
      </c>
      <c r="AA1414" s="256">
        <v>0</v>
      </c>
      <c r="AB1414" s="256">
        <v>0</v>
      </c>
      <c r="AC1414" s="256">
        <v>0</v>
      </c>
      <c r="AD1414" s="256">
        <v>0</v>
      </c>
      <c r="AE1414" s="256">
        <v>0</v>
      </c>
      <c r="AF1414" s="256">
        <v>0</v>
      </c>
      <c r="AG1414" s="256">
        <v>0</v>
      </c>
      <c r="AH1414" s="256">
        <v>0</v>
      </c>
      <c r="AI1414" s="256">
        <v>0</v>
      </c>
      <c r="AJ1414" s="256">
        <v>772202.29</v>
      </c>
      <c r="AK1414" s="256">
        <v>386101.13</v>
      </c>
      <c r="AL1414" s="256">
        <v>0</v>
      </c>
    </row>
    <row r="1415" spans="1:38" s="38" customFormat="1" ht="12" hidden="1" customHeight="1" x14ac:dyDescent="0.2">
      <c r="A1415" s="324" t="s">
        <v>246</v>
      </c>
      <c r="B1415" s="325"/>
      <c r="C1415" s="325"/>
      <c r="D1415" s="325"/>
      <c r="E1415" s="325"/>
      <c r="F1415" s="325"/>
      <c r="G1415" s="325"/>
      <c r="H1415" s="325"/>
      <c r="I1415" s="325"/>
      <c r="J1415" s="325"/>
      <c r="K1415" s="325"/>
      <c r="L1415" s="325"/>
      <c r="M1415" s="325"/>
      <c r="N1415" s="325"/>
      <c r="O1415" s="325"/>
      <c r="P1415" s="325"/>
      <c r="Q1415" s="325"/>
      <c r="R1415" s="325"/>
      <c r="S1415" s="325"/>
      <c r="T1415" s="325"/>
      <c r="U1415" s="325"/>
      <c r="V1415" s="325"/>
      <c r="W1415" s="325"/>
      <c r="X1415" s="325"/>
      <c r="Y1415" s="325"/>
      <c r="Z1415" s="325"/>
      <c r="AA1415" s="325"/>
      <c r="AB1415" s="325"/>
      <c r="AC1415" s="325"/>
      <c r="AD1415" s="325"/>
      <c r="AE1415" s="325"/>
      <c r="AF1415" s="325"/>
      <c r="AG1415" s="325"/>
      <c r="AH1415" s="325"/>
      <c r="AI1415" s="325"/>
      <c r="AJ1415" s="325"/>
      <c r="AK1415" s="325"/>
      <c r="AL1415" s="326"/>
    </row>
    <row r="1416" spans="1:38" s="38" customFormat="1" ht="12" hidden="1" customHeight="1" x14ac:dyDescent="0.2">
      <c r="A1416" s="249">
        <v>823</v>
      </c>
      <c r="B1416" s="250" t="s">
        <v>1684</v>
      </c>
      <c r="C1416" s="254">
        <v>37.411831074208123</v>
      </c>
      <c r="D1416" s="284">
        <v>1990</v>
      </c>
      <c r="E1416" s="277">
        <v>2025</v>
      </c>
      <c r="F1416" s="254">
        <v>336803.57</v>
      </c>
      <c r="G1416" s="256">
        <v>3499824.24</v>
      </c>
      <c r="H1416" s="258">
        <v>0</v>
      </c>
      <c r="I1416" s="279">
        <v>0</v>
      </c>
      <c r="J1416" s="279">
        <v>0</v>
      </c>
      <c r="K1416" s="279">
        <v>0</v>
      </c>
      <c r="L1416" s="279">
        <v>0</v>
      </c>
      <c r="M1416" s="279">
        <v>0</v>
      </c>
      <c r="N1416" s="258"/>
      <c r="O1416" s="258">
        <v>0</v>
      </c>
      <c r="P1416" s="258"/>
      <c r="Q1416" s="258">
        <v>0</v>
      </c>
      <c r="R1416" s="258"/>
      <c r="S1416" s="258">
        <v>0</v>
      </c>
      <c r="T1416" s="257">
        <v>0</v>
      </c>
      <c r="U1416" s="258">
        <v>0</v>
      </c>
      <c r="V1416" s="280" t="s">
        <v>234</v>
      </c>
      <c r="W1416" s="275">
        <v>396</v>
      </c>
      <c r="X1416" s="258">
        <v>3342332.15</v>
      </c>
      <c r="Y1416" s="275">
        <v>0</v>
      </c>
      <c r="Z1416" s="275">
        <v>0</v>
      </c>
      <c r="AA1416" s="275">
        <v>0</v>
      </c>
      <c r="AB1416" s="275">
        <v>0</v>
      </c>
      <c r="AC1416" s="275">
        <v>0</v>
      </c>
      <c r="AD1416" s="275">
        <v>0</v>
      </c>
      <c r="AE1416" s="275">
        <v>0</v>
      </c>
      <c r="AF1416" s="275">
        <v>0</v>
      </c>
      <c r="AG1416" s="275">
        <v>0</v>
      </c>
      <c r="AH1416" s="275">
        <v>0</v>
      </c>
      <c r="AI1416" s="275">
        <v>0</v>
      </c>
      <c r="AJ1416" s="275">
        <v>104994.73</v>
      </c>
      <c r="AK1416" s="275">
        <v>52497.36</v>
      </c>
      <c r="AL1416" s="275">
        <v>0</v>
      </c>
    </row>
    <row r="1417" spans="1:38" s="38" customFormat="1" ht="12" hidden="1" customHeight="1" x14ac:dyDescent="0.2">
      <c r="A1417" s="249">
        <v>824</v>
      </c>
      <c r="B1417" s="250" t="s">
        <v>1685</v>
      </c>
      <c r="C1417" s="254">
        <v>76.063939551767675</v>
      </c>
      <c r="D1417" s="284">
        <v>1973</v>
      </c>
      <c r="E1417" s="277">
        <v>2025</v>
      </c>
      <c r="F1417" s="254">
        <v>365812.89</v>
      </c>
      <c r="G1417" s="256">
        <v>5185224.0999999996</v>
      </c>
      <c r="H1417" s="258">
        <v>4041985.29</v>
      </c>
      <c r="I1417" s="256">
        <v>714848.97</v>
      </c>
      <c r="J1417" s="279">
        <v>320</v>
      </c>
      <c r="K1417" s="279">
        <v>1758914.42</v>
      </c>
      <c r="L1417" s="279">
        <v>162</v>
      </c>
      <c r="M1417" s="279">
        <v>849424.43</v>
      </c>
      <c r="N1417" s="258">
        <v>144.80000000000001</v>
      </c>
      <c r="O1417" s="258">
        <v>340113.65</v>
      </c>
      <c r="P1417" s="258"/>
      <c r="Q1417" s="258">
        <v>0</v>
      </c>
      <c r="R1417" s="258">
        <v>144.80000000000001</v>
      </c>
      <c r="S1417" s="258">
        <v>378683.82</v>
      </c>
      <c r="T1417" s="257">
        <v>0</v>
      </c>
      <c r="U1417" s="258">
        <v>0</v>
      </c>
      <c r="V1417" s="280"/>
      <c r="W1417" s="275">
        <v>0</v>
      </c>
      <c r="X1417" s="258">
        <v>0</v>
      </c>
      <c r="Y1417" s="275">
        <v>0</v>
      </c>
      <c r="Z1417" s="275">
        <v>0</v>
      </c>
      <c r="AA1417" s="275">
        <v>0</v>
      </c>
      <c r="AB1417" s="275">
        <v>0</v>
      </c>
      <c r="AC1417" s="275">
        <v>0</v>
      </c>
      <c r="AD1417" s="275">
        <v>0</v>
      </c>
      <c r="AE1417" s="275">
        <v>0</v>
      </c>
      <c r="AF1417" s="275">
        <v>0</v>
      </c>
      <c r="AG1417" s="275">
        <v>0</v>
      </c>
      <c r="AH1417" s="275">
        <v>0</v>
      </c>
      <c r="AI1417" s="275">
        <v>909903.73</v>
      </c>
      <c r="AJ1417" s="275">
        <v>155556.72</v>
      </c>
      <c r="AK1417" s="275">
        <v>77778.36</v>
      </c>
      <c r="AL1417" s="275">
        <v>0</v>
      </c>
    </row>
    <row r="1418" spans="1:38" s="38" customFormat="1" ht="12" hidden="1" customHeight="1" x14ac:dyDescent="0.2">
      <c r="A1418" s="249">
        <v>825</v>
      </c>
      <c r="B1418" s="250" t="s">
        <v>1689</v>
      </c>
      <c r="C1418" s="254">
        <v>68.492914825743256</v>
      </c>
      <c r="D1418" s="284">
        <v>1980</v>
      </c>
      <c r="E1418" s="277">
        <v>2025</v>
      </c>
      <c r="F1418" s="254">
        <v>1077546.82</v>
      </c>
      <c r="G1418" s="256">
        <v>12645007.609999999</v>
      </c>
      <c r="H1418" s="258">
        <v>10909522.039999999</v>
      </c>
      <c r="I1418" s="256">
        <v>2248137.84</v>
      </c>
      <c r="J1418" s="279">
        <v>737.2</v>
      </c>
      <c r="K1418" s="279">
        <v>4052099.09</v>
      </c>
      <c r="L1418" s="279">
        <v>271</v>
      </c>
      <c r="M1418" s="279">
        <v>1420950.74</v>
      </c>
      <c r="N1418" s="258">
        <v>368.6</v>
      </c>
      <c r="O1418" s="258">
        <v>865786.53</v>
      </c>
      <c r="P1418" s="258">
        <v>368.6</v>
      </c>
      <c r="Q1418" s="258">
        <v>1014937.96</v>
      </c>
      <c r="R1418" s="258">
        <v>500</v>
      </c>
      <c r="S1418" s="258">
        <v>1307609.8799999999</v>
      </c>
      <c r="T1418" s="257">
        <v>0</v>
      </c>
      <c r="U1418" s="258">
        <v>0</v>
      </c>
      <c r="V1418" s="280"/>
      <c r="W1418" s="275">
        <v>0</v>
      </c>
      <c r="X1418" s="258">
        <v>0</v>
      </c>
      <c r="Y1418" s="275">
        <v>0</v>
      </c>
      <c r="Z1418" s="275">
        <v>0</v>
      </c>
      <c r="AA1418" s="275">
        <v>0</v>
      </c>
      <c r="AB1418" s="275">
        <v>0</v>
      </c>
      <c r="AC1418" s="275">
        <v>0</v>
      </c>
      <c r="AD1418" s="275">
        <v>0</v>
      </c>
      <c r="AE1418" s="275">
        <v>0</v>
      </c>
      <c r="AF1418" s="275">
        <v>0</v>
      </c>
      <c r="AG1418" s="275">
        <v>0</v>
      </c>
      <c r="AH1418" s="275">
        <v>0</v>
      </c>
      <c r="AI1418" s="275">
        <v>1166460.23</v>
      </c>
      <c r="AJ1418" s="275">
        <v>379350.23</v>
      </c>
      <c r="AK1418" s="275">
        <v>189675.11</v>
      </c>
      <c r="AL1418" s="275">
        <v>0</v>
      </c>
    </row>
    <row r="1419" spans="1:38" s="38" customFormat="1" ht="40.5" hidden="1" customHeight="1" x14ac:dyDescent="0.2">
      <c r="A1419" s="322" t="s">
        <v>2211</v>
      </c>
      <c r="B1419" s="322"/>
      <c r="C1419" s="254"/>
      <c r="D1419" s="263">
        <v>0</v>
      </c>
      <c r="E1419" s="277"/>
      <c r="F1419" s="254">
        <v>0</v>
      </c>
      <c r="G1419" s="256">
        <v>21330055.949999999</v>
      </c>
      <c r="H1419" s="256">
        <v>14951507.329999998</v>
      </c>
      <c r="I1419" s="256">
        <v>2962986.8099999996</v>
      </c>
      <c r="J1419" s="256">
        <v>1057.2</v>
      </c>
      <c r="K1419" s="256">
        <v>5811013.5099999998</v>
      </c>
      <c r="L1419" s="256">
        <v>433</v>
      </c>
      <c r="M1419" s="256">
        <v>2270375.17</v>
      </c>
      <c r="N1419" s="256">
        <v>513.40000000000009</v>
      </c>
      <c r="O1419" s="256">
        <v>1205900.1800000002</v>
      </c>
      <c r="P1419" s="256">
        <v>368.6</v>
      </c>
      <c r="Q1419" s="256">
        <v>1014937.96</v>
      </c>
      <c r="R1419" s="256">
        <v>644.79999999999995</v>
      </c>
      <c r="S1419" s="256">
        <v>1686293.7</v>
      </c>
      <c r="T1419" s="278">
        <v>0</v>
      </c>
      <c r="U1419" s="256">
        <v>0</v>
      </c>
      <c r="V1419" s="256" t="s">
        <v>202</v>
      </c>
      <c r="W1419" s="256">
        <v>396</v>
      </c>
      <c r="X1419" s="256">
        <v>3342332.15</v>
      </c>
      <c r="Y1419" s="256">
        <v>0</v>
      </c>
      <c r="Z1419" s="256">
        <v>0</v>
      </c>
      <c r="AA1419" s="256">
        <v>0</v>
      </c>
      <c r="AB1419" s="256">
        <v>0</v>
      </c>
      <c r="AC1419" s="256">
        <v>0</v>
      </c>
      <c r="AD1419" s="256">
        <v>0</v>
      </c>
      <c r="AE1419" s="256">
        <v>0</v>
      </c>
      <c r="AF1419" s="256">
        <v>0</v>
      </c>
      <c r="AG1419" s="256">
        <v>0</v>
      </c>
      <c r="AH1419" s="256">
        <v>0</v>
      </c>
      <c r="AI1419" s="256">
        <v>2076363.96</v>
      </c>
      <c r="AJ1419" s="256">
        <v>639901.67999999993</v>
      </c>
      <c r="AK1419" s="256">
        <v>319950.82999999996</v>
      </c>
      <c r="AL1419" s="256">
        <v>0</v>
      </c>
    </row>
    <row r="1420" spans="1:38" s="38" customFormat="1" ht="12" hidden="1" customHeight="1" x14ac:dyDescent="0.2">
      <c r="A1420" s="324" t="s">
        <v>2246</v>
      </c>
      <c r="B1420" s="325"/>
      <c r="C1420" s="325"/>
      <c r="D1420" s="325"/>
      <c r="E1420" s="325"/>
      <c r="F1420" s="325"/>
      <c r="G1420" s="325"/>
      <c r="H1420" s="325"/>
      <c r="I1420" s="325"/>
      <c r="J1420" s="325"/>
      <c r="K1420" s="325"/>
      <c r="L1420" s="325"/>
      <c r="M1420" s="325"/>
      <c r="N1420" s="325"/>
      <c r="O1420" s="325"/>
      <c r="P1420" s="325"/>
      <c r="Q1420" s="325"/>
      <c r="R1420" s="325"/>
      <c r="S1420" s="325"/>
      <c r="T1420" s="325"/>
      <c r="U1420" s="325"/>
      <c r="V1420" s="325"/>
      <c r="W1420" s="325"/>
      <c r="X1420" s="325"/>
      <c r="Y1420" s="325"/>
      <c r="Z1420" s="325"/>
      <c r="AA1420" s="325"/>
      <c r="AB1420" s="325"/>
      <c r="AC1420" s="325"/>
      <c r="AD1420" s="325"/>
      <c r="AE1420" s="325"/>
      <c r="AF1420" s="325"/>
      <c r="AG1420" s="325"/>
      <c r="AH1420" s="325"/>
      <c r="AI1420" s="325"/>
      <c r="AJ1420" s="325"/>
      <c r="AK1420" s="325"/>
      <c r="AL1420" s="326"/>
    </row>
    <row r="1421" spans="1:38" s="38" customFormat="1" ht="12" hidden="1" customHeight="1" x14ac:dyDescent="0.2">
      <c r="A1421" s="249">
        <v>826</v>
      </c>
      <c r="B1421" s="250" t="s">
        <v>1</v>
      </c>
      <c r="C1421" s="254">
        <v>194.31083932150361</v>
      </c>
      <c r="D1421" s="284">
        <v>1967</v>
      </c>
      <c r="E1421" s="277">
        <v>2025</v>
      </c>
      <c r="F1421" s="254">
        <v>242925.94</v>
      </c>
      <c r="G1421" s="256">
        <v>5069821.95</v>
      </c>
      <c r="H1421" s="258">
        <v>3931776.23</v>
      </c>
      <c r="I1421" s="256">
        <v>674235.6</v>
      </c>
      <c r="J1421" s="279">
        <v>520</v>
      </c>
      <c r="K1421" s="279">
        <v>2858235.93</v>
      </c>
      <c r="L1421" s="279">
        <v>0</v>
      </c>
      <c r="M1421" s="279">
        <v>0</v>
      </c>
      <c r="N1421" s="258">
        <v>170</v>
      </c>
      <c r="O1421" s="258">
        <v>399304.7</v>
      </c>
      <c r="P1421" s="258"/>
      <c r="Q1421" s="258">
        <v>0</v>
      </c>
      <c r="R1421" s="258"/>
      <c r="S1421" s="258">
        <v>0</v>
      </c>
      <c r="T1421" s="257">
        <v>0</v>
      </c>
      <c r="U1421" s="258">
        <v>0</v>
      </c>
      <c r="V1421" s="280"/>
      <c r="W1421" s="275">
        <v>0</v>
      </c>
      <c r="X1421" s="258">
        <v>0</v>
      </c>
      <c r="Y1421" s="275">
        <v>0</v>
      </c>
      <c r="Z1421" s="275">
        <v>0</v>
      </c>
      <c r="AA1421" s="275">
        <v>0</v>
      </c>
      <c r="AB1421" s="275">
        <v>0</v>
      </c>
      <c r="AC1421" s="275">
        <v>0</v>
      </c>
      <c r="AD1421" s="275">
        <v>0</v>
      </c>
      <c r="AE1421" s="275">
        <v>0</v>
      </c>
      <c r="AF1421" s="275">
        <v>0</v>
      </c>
      <c r="AG1421" s="275">
        <v>0</v>
      </c>
      <c r="AH1421" s="275">
        <v>0</v>
      </c>
      <c r="AI1421" s="275">
        <v>909903.73</v>
      </c>
      <c r="AJ1421" s="275">
        <v>152094.66</v>
      </c>
      <c r="AK1421" s="275">
        <v>76047.33</v>
      </c>
      <c r="AL1421" s="275">
        <v>0</v>
      </c>
    </row>
    <row r="1422" spans="1:38" s="38" customFormat="1" ht="12" hidden="1" customHeight="1" x14ac:dyDescent="0.2">
      <c r="A1422" s="249">
        <v>827</v>
      </c>
      <c r="B1422" s="250" t="s">
        <v>2</v>
      </c>
      <c r="C1422" s="254">
        <v>212.70269717668486</v>
      </c>
      <c r="D1422" s="284">
        <v>1970</v>
      </c>
      <c r="E1422" s="277">
        <v>2025</v>
      </c>
      <c r="F1422" s="254">
        <v>287240.92</v>
      </c>
      <c r="G1422" s="256">
        <v>6111595.0999999996</v>
      </c>
      <c r="H1422" s="258">
        <v>4926669.59</v>
      </c>
      <c r="I1422" s="256">
        <v>748484.71</v>
      </c>
      <c r="J1422" s="279">
        <v>570</v>
      </c>
      <c r="K1422" s="279">
        <v>3133066.3</v>
      </c>
      <c r="L1422" s="279">
        <v>0</v>
      </c>
      <c r="M1422" s="279">
        <v>0</v>
      </c>
      <c r="N1422" s="258">
        <v>200</v>
      </c>
      <c r="O1422" s="258">
        <v>469770.23</v>
      </c>
      <c r="P1422" s="258"/>
      <c r="Q1422" s="258">
        <v>0</v>
      </c>
      <c r="R1422" s="258">
        <v>220</v>
      </c>
      <c r="S1422" s="258">
        <v>575348.35</v>
      </c>
      <c r="T1422" s="257">
        <v>0</v>
      </c>
      <c r="U1422" s="258">
        <v>0</v>
      </c>
      <c r="V1422" s="280"/>
      <c r="W1422" s="275">
        <v>0</v>
      </c>
      <c r="X1422" s="258">
        <v>0</v>
      </c>
      <c r="Y1422" s="275">
        <v>0</v>
      </c>
      <c r="Z1422" s="275">
        <v>0</v>
      </c>
      <c r="AA1422" s="275">
        <v>0</v>
      </c>
      <c r="AB1422" s="275">
        <v>0</v>
      </c>
      <c r="AC1422" s="275">
        <v>0</v>
      </c>
      <c r="AD1422" s="275">
        <v>0</v>
      </c>
      <c r="AE1422" s="275">
        <v>0</v>
      </c>
      <c r="AF1422" s="275">
        <v>0</v>
      </c>
      <c r="AG1422" s="275">
        <v>0</v>
      </c>
      <c r="AH1422" s="275">
        <v>0</v>
      </c>
      <c r="AI1422" s="275">
        <v>909903.73</v>
      </c>
      <c r="AJ1422" s="275">
        <v>183347.85</v>
      </c>
      <c r="AK1422" s="275">
        <v>91673.93</v>
      </c>
      <c r="AL1422" s="275">
        <v>0</v>
      </c>
    </row>
    <row r="1423" spans="1:38" s="38" customFormat="1" ht="12" hidden="1" customHeight="1" x14ac:dyDescent="0.2">
      <c r="A1423" s="249">
        <v>828</v>
      </c>
      <c r="B1423" s="250" t="s">
        <v>1691</v>
      </c>
      <c r="C1423" s="254">
        <v>27.320352076788243</v>
      </c>
      <c r="D1423" s="284">
        <v>1993</v>
      </c>
      <c r="E1423" s="277">
        <v>2025</v>
      </c>
      <c r="F1423" s="254">
        <v>1610166.75</v>
      </c>
      <c r="G1423" s="256">
        <v>6488734.7000000002</v>
      </c>
      <c r="H1423" s="258">
        <v>0</v>
      </c>
      <c r="I1423" s="279">
        <v>0</v>
      </c>
      <c r="J1423" s="279">
        <v>0</v>
      </c>
      <c r="K1423" s="279">
        <v>0</v>
      </c>
      <c r="L1423" s="279">
        <v>0</v>
      </c>
      <c r="M1423" s="279">
        <v>0</v>
      </c>
      <c r="N1423" s="258"/>
      <c r="O1423" s="258">
        <v>0</v>
      </c>
      <c r="P1423" s="258"/>
      <c r="Q1423" s="258">
        <v>0</v>
      </c>
      <c r="R1423" s="258"/>
      <c r="S1423" s="258">
        <v>0</v>
      </c>
      <c r="T1423" s="257">
        <v>0</v>
      </c>
      <c r="U1423" s="258">
        <v>0</v>
      </c>
      <c r="V1423" s="280" t="s">
        <v>235</v>
      </c>
      <c r="W1423" s="275">
        <v>854</v>
      </c>
      <c r="X1423" s="258">
        <v>6196741.6399999997</v>
      </c>
      <c r="Y1423" s="275">
        <v>0</v>
      </c>
      <c r="Z1423" s="275">
        <v>0</v>
      </c>
      <c r="AA1423" s="275">
        <v>0</v>
      </c>
      <c r="AB1423" s="275">
        <v>0</v>
      </c>
      <c r="AC1423" s="275">
        <v>0</v>
      </c>
      <c r="AD1423" s="275">
        <v>0</v>
      </c>
      <c r="AE1423" s="275">
        <v>0</v>
      </c>
      <c r="AF1423" s="275">
        <v>0</v>
      </c>
      <c r="AG1423" s="275">
        <v>0</v>
      </c>
      <c r="AH1423" s="275">
        <v>0</v>
      </c>
      <c r="AI1423" s="275">
        <v>0</v>
      </c>
      <c r="AJ1423" s="275">
        <v>194662.04</v>
      </c>
      <c r="AK1423" s="275">
        <v>97331.02</v>
      </c>
      <c r="AL1423" s="275">
        <v>0</v>
      </c>
    </row>
    <row r="1424" spans="1:38" s="38" customFormat="1" ht="30" hidden="1" customHeight="1" x14ac:dyDescent="0.2">
      <c r="A1424" s="322" t="s">
        <v>2247</v>
      </c>
      <c r="B1424" s="322"/>
      <c r="C1424" s="254"/>
      <c r="D1424" s="263">
        <v>0</v>
      </c>
      <c r="E1424" s="277"/>
      <c r="F1424" s="254">
        <v>0</v>
      </c>
      <c r="G1424" s="256">
        <v>17670151.75</v>
      </c>
      <c r="H1424" s="256">
        <v>8858445.8200000003</v>
      </c>
      <c r="I1424" s="256">
        <v>1422720.31</v>
      </c>
      <c r="J1424" s="256">
        <v>1090</v>
      </c>
      <c r="K1424" s="256">
        <v>5991302.2300000004</v>
      </c>
      <c r="L1424" s="256">
        <v>0</v>
      </c>
      <c r="M1424" s="256">
        <v>0</v>
      </c>
      <c r="N1424" s="256">
        <v>370</v>
      </c>
      <c r="O1424" s="256">
        <v>869074.92999999993</v>
      </c>
      <c r="P1424" s="256">
        <v>0</v>
      </c>
      <c r="Q1424" s="256">
        <v>0</v>
      </c>
      <c r="R1424" s="256">
        <v>220</v>
      </c>
      <c r="S1424" s="256">
        <v>575348.35</v>
      </c>
      <c r="T1424" s="278">
        <v>0</v>
      </c>
      <c r="U1424" s="256">
        <v>0</v>
      </c>
      <c r="V1424" s="256" t="s">
        <v>202</v>
      </c>
      <c r="W1424" s="256">
        <v>854</v>
      </c>
      <c r="X1424" s="256">
        <v>6196741.6399999997</v>
      </c>
      <c r="Y1424" s="256">
        <v>0</v>
      </c>
      <c r="Z1424" s="256">
        <v>0</v>
      </c>
      <c r="AA1424" s="256">
        <v>0</v>
      </c>
      <c r="AB1424" s="256">
        <v>0</v>
      </c>
      <c r="AC1424" s="256">
        <v>0</v>
      </c>
      <c r="AD1424" s="256">
        <v>0</v>
      </c>
      <c r="AE1424" s="256">
        <v>0</v>
      </c>
      <c r="AF1424" s="256">
        <v>0</v>
      </c>
      <c r="AG1424" s="256">
        <v>0</v>
      </c>
      <c r="AH1424" s="256">
        <v>0</v>
      </c>
      <c r="AI1424" s="256">
        <v>1819807.46</v>
      </c>
      <c r="AJ1424" s="256">
        <v>530104.55000000005</v>
      </c>
      <c r="AK1424" s="256">
        <v>265052.28000000003</v>
      </c>
      <c r="AL1424" s="256">
        <v>0</v>
      </c>
    </row>
    <row r="1425" spans="1:38" s="38" customFormat="1" ht="12" hidden="1" customHeight="1" x14ac:dyDescent="0.2">
      <c r="A1425" s="324" t="s">
        <v>2248</v>
      </c>
      <c r="B1425" s="325"/>
      <c r="C1425" s="325"/>
      <c r="D1425" s="325"/>
      <c r="E1425" s="325"/>
      <c r="F1425" s="325"/>
      <c r="G1425" s="325"/>
      <c r="H1425" s="325"/>
      <c r="I1425" s="325"/>
      <c r="J1425" s="325"/>
      <c r="K1425" s="325"/>
      <c r="L1425" s="325"/>
      <c r="M1425" s="325"/>
      <c r="N1425" s="325"/>
      <c r="O1425" s="325"/>
      <c r="P1425" s="325"/>
      <c r="Q1425" s="325"/>
      <c r="R1425" s="325"/>
      <c r="S1425" s="325"/>
      <c r="T1425" s="325"/>
      <c r="U1425" s="325"/>
      <c r="V1425" s="325"/>
      <c r="W1425" s="325"/>
      <c r="X1425" s="325"/>
      <c r="Y1425" s="325"/>
      <c r="Z1425" s="325"/>
      <c r="AA1425" s="325"/>
      <c r="AB1425" s="325"/>
      <c r="AC1425" s="325"/>
      <c r="AD1425" s="325"/>
      <c r="AE1425" s="325"/>
      <c r="AF1425" s="325"/>
      <c r="AG1425" s="325"/>
      <c r="AH1425" s="325"/>
      <c r="AI1425" s="325"/>
      <c r="AJ1425" s="325"/>
      <c r="AK1425" s="325"/>
      <c r="AL1425" s="326"/>
    </row>
    <row r="1426" spans="1:38" s="38" customFormat="1" ht="12" hidden="1" customHeight="1" x14ac:dyDescent="0.2">
      <c r="A1426" s="249">
        <v>829</v>
      </c>
      <c r="B1426" s="250" t="s">
        <v>1690</v>
      </c>
      <c r="C1426" s="254">
        <v>127.54482699533422</v>
      </c>
      <c r="D1426" s="284">
        <v>1965</v>
      </c>
      <c r="E1426" s="277">
        <v>2025</v>
      </c>
      <c r="F1426" s="254">
        <v>234849.92000000001</v>
      </c>
      <c r="G1426" s="256">
        <v>4686187.74</v>
      </c>
      <c r="H1426" s="258">
        <v>3686296.69</v>
      </c>
      <c r="I1426" s="256">
        <v>536740.56000000006</v>
      </c>
      <c r="J1426" s="279">
        <v>573</v>
      </c>
      <c r="K1426" s="279">
        <v>3149556.13</v>
      </c>
      <c r="L1426" s="279">
        <v>0</v>
      </c>
      <c r="M1426" s="279">
        <v>0</v>
      </c>
      <c r="N1426" s="258"/>
      <c r="O1426" s="258">
        <v>0</v>
      </c>
      <c r="P1426" s="258"/>
      <c r="Q1426" s="258">
        <v>0</v>
      </c>
      <c r="R1426" s="258"/>
      <c r="S1426" s="258">
        <v>0</v>
      </c>
      <c r="T1426" s="257">
        <v>0</v>
      </c>
      <c r="U1426" s="258">
        <v>0</v>
      </c>
      <c r="V1426" s="280"/>
      <c r="W1426" s="275">
        <v>0</v>
      </c>
      <c r="X1426" s="258">
        <v>0</v>
      </c>
      <c r="Y1426" s="275">
        <v>0</v>
      </c>
      <c r="Z1426" s="275">
        <v>0</v>
      </c>
      <c r="AA1426" s="275">
        <v>0</v>
      </c>
      <c r="AB1426" s="275">
        <v>0</v>
      </c>
      <c r="AC1426" s="275">
        <v>0</v>
      </c>
      <c r="AD1426" s="275">
        <v>0</v>
      </c>
      <c r="AE1426" s="275">
        <v>0</v>
      </c>
      <c r="AF1426" s="275">
        <v>0</v>
      </c>
      <c r="AG1426" s="275">
        <v>0</v>
      </c>
      <c r="AH1426" s="275">
        <v>0</v>
      </c>
      <c r="AI1426" s="275">
        <v>789012.6</v>
      </c>
      <c r="AJ1426" s="275">
        <v>140585.63</v>
      </c>
      <c r="AK1426" s="275">
        <v>70292.820000000007</v>
      </c>
      <c r="AL1426" s="275">
        <v>0</v>
      </c>
    </row>
    <row r="1427" spans="1:38" s="38" customFormat="1" ht="12" hidden="1" customHeight="1" x14ac:dyDescent="0.2">
      <c r="A1427" s="249">
        <v>830</v>
      </c>
      <c r="B1427" s="250" t="s">
        <v>662</v>
      </c>
      <c r="C1427" s="254">
        <v>143.91548999921255</v>
      </c>
      <c r="D1427" s="284">
        <v>1969</v>
      </c>
      <c r="E1427" s="277">
        <v>2025</v>
      </c>
      <c r="F1427" s="254">
        <v>240094.31</v>
      </c>
      <c r="G1427" s="256">
        <v>4859210.0999999996</v>
      </c>
      <c r="H1427" s="258">
        <v>3851533.05</v>
      </c>
      <c r="I1427" s="256">
        <v>614031.19999999995</v>
      </c>
      <c r="J1427" s="279">
        <v>589</v>
      </c>
      <c r="K1427" s="279">
        <v>3237501.85</v>
      </c>
      <c r="L1427" s="279">
        <v>0</v>
      </c>
      <c r="M1427" s="279">
        <v>0</v>
      </c>
      <c r="N1427" s="258"/>
      <c r="O1427" s="258">
        <v>0</v>
      </c>
      <c r="P1427" s="258"/>
      <c r="Q1427" s="258">
        <v>0</v>
      </c>
      <c r="R1427" s="258"/>
      <c r="S1427" s="258">
        <v>0</v>
      </c>
      <c r="T1427" s="257">
        <v>0</v>
      </c>
      <c r="U1427" s="258">
        <v>0</v>
      </c>
      <c r="V1427" s="280"/>
      <c r="W1427" s="275">
        <v>0</v>
      </c>
      <c r="X1427" s="258">
        <v>0</v>
      </c>
      <c r="Y1427" s="275">
        <v>0</v>
      </c>
      <c r="Z1427" s="275">
        <v>0</v>
      </c>
      <c r="AA1427" s="275">
        <v>0</v>
      </c>
      <c r="AB1427" s="275">
        <v>0</v>
      </c>
      <c r="AC1427" s="275">
        <v>0</v>
      </c>
      <c r="AD1427" s="275">
        <v>0</v>
      </c>
      <c r="AE1427" s="275">
        <v>0</v>
      </c>
      <c r="AF1427" s="275">
        <v>0</v>
      </c>
      <c r="AG1427" s="275">
        <v>0</v>
      </c>
      <c r="AH1427" s="275">
        <v>0</v>
      </c>
      <c r="AI1427" s="275">
        <v>789012.6</v>
      </c>
      <c r="AJ1427" s="275">
        <v>145776.29999999999</v>
      </c>
      <c r="AK1427" s="275">
        <v>72888.149999999994</v>
      </c>
      <c r="AL1427" s="275">
        <v>0</v>
      </c>
    </row>
    <row r="1428" spans="1:38" s="38" customFormat="1" ht="12" hidden="1" customHeight="1" x14ac:dyDescent="0.2">
      <c r="A1428" s="249">
        <v>831</v>
      </c>
      <c r="B1428" s="250" t="s">
        <v>1699</v>
      </c>
      <c r="C1428" s="254">
        <v>17.77762444204857</v>
      </c>
      <c r="D1428" s="284">
        <v>1989</v>
      </c>
      <c r="E1428" s="277">
        <v>2025</v>
      </c>
      <c r="F1428" s="254">
        <v>2108805.67</v>
      </c>
      <c r="G1428" s="256">
        <v>8935306.7899999991</v>
      </c>
      <c r="H1428" s="258">
        <v>0</v>
      </c>
      <c r="I1428" s="279">
        <v>0</v>
      </c>
      <c r="J1428" s="279">
        <v>0</v>
      </c>
      <c r="K1428" s="279">
        <v>0</v>
      </c>
      <c r="L1428" s="279">
        <v>0</v>
      </c>
      <c r="M1428" s="279">
        <v>0</v>
      </c>
      <c r="N1428" s="258"/>
      <c r="O1428" s="258">
        <v>0</v>
      </c>
      <c r="P1428" s="258"/>
      <c r="Q1428" s="258">
        <v>0</v>
      </c>
      <c r="R1428" s="258"/>
      <c r="S1428" s="258">
        <v>0</v>
      </c>
      <c r="T1428" s="257">
        <v>0</v>
      </c>
      <c r="U1428" s="258">
        <v>0</v>
      </c>
      <c r="V1428" s="280" t="s">
        <v>235</v>
      </c>
      <c r="W1428" s="275">
        <v>1176</v>
      </c>
      <c r="X1428" s="258">
        <v>8533217.9900000002</v>
      </c>
      <c r="Y1428" s="275">
        <v>0</v>
      </c>
      <c r="Z1428" s="275">
        <v>0</v>
      </c>
      <c r="AA1428" s="275">
        <v>0</v>
      </c>
      <c r="AB1428" s="275">
        <v>0</v>
      </c>
      <c r="AC1428" s="275">
        <v>0</v>
      </c>
      <c r="AD1428" s="275">
        <v>0</v>
      </c>
      <c r="AE1428" s="275">
        <v>0</v>
      </c>
      <c r="AF1428" s="275">
        <v>0</v>
      </c>
      <c r="AG1428" s="275">
        <v>0</v>
      </c>
      <c r="AH1428" s="275">
        <v>0</v>
      </c>
      <c r="AI1428" s="275">
        <v>0</v>
      </c>
      <c r="AJ1428" s="275">
        <v>268059.2</v>
      </c>
      <c r="AK1428" s="275">
        <v>134029.6</v>
      </c>
      <c r="AL1428" s="275">
        <v>0</v>
      </c>
    </row>
    <row r="1429" spans="1:38" s="38" customFormat="1" ht="12" hidden="1" customHeight="1" x14ac:dyDescent="0.2">
      <c r="A1429" s="249">
        <v>832</v>
      </c>
      <c r="B1429" s="250" t="s">
        <v>1700</v>
      </c>
      <c r="C1429" s="254">
        <v>27.281437200705994</v>
      </c>
      <c r="D1429" s="284">
        <v>1987</v>
      </c>
      <c r="E1429" s="277">
        <v>2025</v>
      </c>
      <c r="F1429" s="254">
        <v>1550538.93</v>
      </c>
      <c r="G1429" s="256">
        <v>9418150.7599999998</v>
      </c>
      <c r="H1429" s="258">
        <v>0</v>
      </c>
      <c r="I1429" s="279">
        <v>0</v>
      </c>
      <c r="J1429" s="279">
        <v>0</v>
      </c>
      <c r="K1429" s="279">
        <v>0</v>
      </c>
      <c r="L1429" s="279">
        <v>0</v>
      </c>
      <c r="M1429" s="279">
        <v>0</v>
      </c>
      <c r="N1429" s="258"/>
      <c r="O1429" s="258">
        <v>0</v>
      </c>
      <c r="P1429" s="258"/>
      <c r="Q1429" s="258">
        <v>0</v>
      </c>
      <c r="R1429" s="258"/>
      <c r="S1429" s="258">
        <v>0</v>
      </c>
      <c r="T1429" s="257">
        <v>0</v>
      </c>
      <c r="U1429" s="258">
        <v>0</v>
      </c>
      <c r="V1429" s="280" t="s">
        <v>234</v>
      </c>
      <c r="W1429" s="275">
        <v>1065.6500000000001</v>
      </c>
      <c r="X1429" s="258">
        <v>8994333.9800000004</v>
      </c>
      <c r="Y1429" s="275">
        <v>0</v>
      </c>
      <c r="Z1429" s="275">
        <v>0</v>
      </c>
      <c r="AA1429" s="275">
        <v>0</v>
      </c>
      <c r="AB1429" s="275">
        <v>0</v>
      </c>
      <c r="AC1429" s="275">
        <v>0</v>
      </c>
      <c r="AD1429" s="275">
        <v>0</v>
      </c>
      <c r="AE1429" s="275">
        <v>0</v>
      </c>
      <c r="AF1429" s="275">
        <v>0</v>
      </c>
      <c r="AG1429" s="275">
        <v>0</v>
      </c>
      <c r="AH1429" s="275">
        <v>0</v>
      </c>
      <c r="AI1429" s="275">
        <v>0</v>
      </c>
      <c r="AJ1429" s="275">
        <v>282544.52</v>
      </c>
      <c r="AK1429" s="275">
        <v>141272.26</v>
      </c>
      <c r="AL1429" s="275">
        <v>0</v>
      </c>
    </row>
    <row r="1430" spans="1:38" s="38" customFormat="1" ht="31.5" hidden="1" customHeight="1" x14ac:dyDescent="0.2">
      <c r="A1430" s="322" t="s">
        <v>2249</v>
      </c>
      <c r="B1430" s="322"/>
      <c r="C1430" s="254"/>
      <c r="D1430" s="263">
        <v>0</v>
      </c>
      <c r="E1430" s="277"/>
      <c r="F1430" s="254">
        <v>0</v>
      </c>
      <c r="G1430" s="256">
        <v>27898855.390000001</v>
      </c>
      <c r="H1430" s="256">
        <v>7537829.7400000002</v>
      </c>
      <c r="I1430" s="256">
        <v>1150771.76</v>
      </c>
      <c r="J1430" s="256">
        <v>1162</v>
      </c>
      <c r="K1430" s="256">
        <v>6387057.9800000004</v>
      </c>
      <c r="L1430" s="256">
        <v>0</v>
      </c>
      <c r="M1430" s="256">
        <v>0</v>
      </c>
      <c r="N1430" s="256">
        <v>0</v>
      </c>
      <c r="O1430" s="256">
        <v>0</v>
      </c>
      <c r="P1430" s="256">
        <v>0</v>
      </c>
      <c r="Q1430" s="256">
        <v>0</v>
      </c>
      <c r="R1430" s="256">
        <v>0</v>
      </c>
      <c r="S1430" s="256">
        <v>0</v>
      </c>
      <c r="T1430" s="278">
        <v>0</v>
      </c>
      <c r="U1430" s="256">
        <v>0</v>
      </c>
      <c r="V1430" s="256" t="s">
        <v>202</v>
      </c>
      <c r="W1430" s="256">
        <v>2241.65</v>
      </c>
      <c r="X1430" s="256">
        <v>17527551.969999999</v>
      </c>
      <c r="Y1430" s="256">
        <v>0</v>
      </c>
      <c r="Z1430" s="256">
        <v>0</v>
      </c>
      <c r="AA1430" s="256">
        <v>0</v>
      </c>
      <c r="AB1430" s="256">
        <v>0</v>
      </c>
      <c r="AC1430" s="256">
        <v>0</v>
      </c>
      <c r="AD1430" s="256">
        <v>0</v>
      </c>
      <c r="AE1430" s="256">
        <v>0</v>
      </c>
      <c r="AF1430" s="256">
        <v>0</v>
      </c>
      <c r="AG1430" s="256">
        <v>0</v>
      </c>
      <c r="AH1430" s="256">
        <v>0</v>
      </c>
      <c r="AI1430" s="256">
        <v>1578025.2</v>
      </c>
      <c r="AJ1430" s="256">
        <v>836965.65</v>
      </c>
      <c r="AK1430" s="256">
        <v>418482.83</v>
      </c>
      <c r="AL1430" s="256">
        <v>0</v>
      </c>
    </row>
    <row r="1431" spans="1:38" s="38" customFormat="1" ht="12" hidden="1" customHeight="1" x14ac:dyDescent="0.2">
      <c r="A1431" s="324" t="s">
        <v>2250</v>
      </c>
      <c r="B1431" s="325"/>
      <c r="C1431" s="325"/>
      <c r="D1431" s="325"/>
      <c r="E1431" s="325"/>
      <c r="F1431" s="325"/>
      <c r="G1431" s="325"/>
      <c r="H1431" s="325"/>
      <c r="I1431" s="325"/>
      <c r="J1431" s="325"/>
      <c r="K1431" s="325"/>
      <c r="L1431" s="325"/>
      <c r="M1431" s="325"/>
      <c r="N1431" s="325"/>
      <c r="O1431" s="325"/>
      <c r="P1431" s="325"/>
      <c r="Q1431" s="325"/>
      <c r="R1431" s="325"/>
      <c r="S1431" s="325"/>
      <c r="T1431" s="325"/>
      <c r="U1431" s="325"/>
      <c r="V1431" s="325"/>
      <c r="W1431" s="325"/>
      <c r="X1431" s="325"/>
      <c r="Y1431" s="325"/>
      <c r="Z1431" s="325"/>
      <c r="AA1431" s="325"/>
      <c r="AB1431" s="325"/>
      <c r="AC1431" s="325"/>
      <c r="AD1431" s="325"/>
      <c r="AE1431" s="325"/>
      <c r="AF1431" s="325"/>
      <c r="AG1431" s="325"/>
      <c r="AH1431" s="325"/>
      <c r="AI1431" s="325"/>
      <c r="AJ1431" s="325"/>
      <c r="AK1431" s="325"/>
      <c r="AL1431" s="326"/>
    </row>
    <row r="1432" spans="1:38" s="38" customFormat="1" ht="12" hidden="1" customHeight="1" x14ac:dyDescent="0.2">
      <c r="A1432" s="249">
        <v>833</v>
      </c>
      <c r="B1432" s="250" t="s">
        <v>1698</v>
      </c>
      <c r="C1432" s="254">
        <v>92.442411459868353</v>
      </c>
      <c r="D1432" s="284">
        <v>1991</v>
      </c>
      <c r="E1432" s="277">
        <v>2025</v>
      </c>
      <c r="F1432" s="254">
        <v>417537.61</v>
      </c>
      <c r="G1432" s="256">
        <v>7945308.0599999996</v>
      </c>
      <c r="H1432" s="258">
        <v>0</v>
      </c>
      <c r="I1432" s="279">
        <v>0</v>
      </c>
      <c r="J1432" s="279">
        <v>0</v>
      </c>
      <c r="K1432" s="279">
        <v>0</v>
      </c>
      <c r="L1432" s="279">
        <v>0</v>
      </c>
      <c r="M1432" s="279">
        <v>0</v>
      </c>
      <c r="N1432" s="258"/>
      <c r="O1432" s="258">
        <v>0</v>
      </c>
      <c r="P1432" s="258"/>
      <c r="Q1432" s="258">
        <v>0</v>
      </c>
      <c r="R1432" s="258"/>
      <c r="S1432" s="258">
        <v>0</v>
      </c>
      <c r="T1432" s="257">
        <v>0</v>
      </c>
      <c r="U1432" s="258">
        <v>0</v>
      </c>
      <c r="V1432" s="280" t="s">
        <v>234</v>
      </c>
      <c r="W1432" s="275">
        <v>899</v>
      </c>
      <c r="X1432" s="258">
        <v>7587769.2000000002</v>
      </c>
      <c r="Y1432" s="275">
        <v>0</v>
      </c>
      <c r="Z1432" s="275">
        <v>0</v>
      </c>
      <c r="AA1432" s="275">
        <v>0</v>
      </c>
      <c r="AB1432" s="275">
        <v>0</v>
      </c>
      <c r="AC1432" s="275">
        <v>0</v>
      </c>
      <c r="AD1432" s="275">
        <v>0</v>
      </c>
      <c r="AE1432" s="275">
        <v>0</v>
      </c>
      <c r="AF1432" s="275">
        <v>0</v>
      </c>
      <c r="AG1432" s="275">
        <v>0</v>
      </c>
      <c r="AH1432" s="275">
        <v>0</v>
      </c>
      <c r="AI1432" s="275">
        <v>0</v>
      </c>
      <c r="AJ1432" s="275">
        <v>238359.24</v>
      </c>
      <c r="AK1432" s="275">
        <v>119179.62</v>
      </c>
      <c r="AL1432" s="275">
        <v>0</v>
      </c>
    </row>
    <row r="1433" spans="1:38" s="38" customFormat="1" ht="12" hidden="1" customHeight="1" x14ac:dyDescent="0.2">
      <c r="A1433" s="249">
        <v>834</v>
      </c>
      <c r="B1433" s="250" t="s">
        <v>13</v>
      </c>
      <c r="C1433" s="254"/>
      <c r="D1433" s="263">
        <v>0</v>
      </c>
      <c r="E1433" s="277">
        <v>2025</v>
      </c>
      <c r="F1433" s="254">
        <v>0</v>
      </c>
      <c r="G1433" s="256">
        <v>16703706.6</v>
      </c>
      <c r="H1433" s="258">
        <v>0</v>
      </c>
      <c r="I1433" s="279">
        <v>0</v>
      </c>
      <c r="J1433" s="279">
        <v>0</v>
      </c>
      <c r="K1433" s="279">
        <v>0</v>
      </c>
      <c r="L1433" s="279">
        <v>0</v>
      </c>
      <c r="M1433" s="279">
        <v>0</v>
      </c>
      <c r="N1433" s="258">
        <v>0</v>
      </c>
      <c r="O1433" s="258">
        <v>0</v>
      </c>
      <c r="P1433" s="258">
        <v>0</v>
      </c>
      <c r="Q1433" s="258">
        <v>0</v>
      </c>
      <c r="R1433" s="258">
        <v>0</v>
      </c>
      <c r="S1433" s="258">
        <v>0</v>
      </c>
      <c r="T1433" s="259">
        <v>0</v>
      </c>
      <c r="U1433" s="258">
        <v>0</v>
      </c>
      <c r="V1433" s="280" t="s">
        <v>234</v>
      </c>
      <c r="W1433" s="275">
        <v>1890</v>
      </c>
      <c r="X1433" s="258">
        <v>15952039.800000001</v>
      </c>
      <c r="Y1433" s="275">
        <v>0</v>
      </c>
      <c r="Z1433" s="275">
        <v>0</v>
      </c>
      <c r="AA1433" s="275">
        <v>0</v>
      </c>
      <c r="AB1433" s="275">
        <v>0</v>
      </c>
      <c r="AC1433" s="275">
        <v>0</v>
      </c>
      <c r="AD1433" s="275">
        <v>0</v>
      </c>
      <c r="AE1433" s="275">
        <v>0</v>
      </c>
      <c r="AF1433" s="275">
        <v>0</v>
      </c>
      <c r="AG1433" s="275">
        <v>0</v>
      </c>
      <c r="AH1433" s="275">
        <v>0</v>
      </c>
      <c r="AI1433" s="275">
        <v>0</v>
      </c>
      <c r="AJ1433" s="275">
        <v>501111.2</v>
      </c>
      <c r="AK1433" s="275">
        <v>250555.6</v>
      </c>
      <c r="AL1433" s="275">
        <v>0</v>
      </c>
    </row>
    <row r="1434" spans="1:38" s="38" customFormat="1" ht="41.25" hidden="1" customHeight="1" x14ac:dyDescent="0.2">
      <c r="A1434" s="322" t="s">
        <v>2251</v>
      </c>
      <c r="B1434" s="322"/>
      <c r="C1434" s="254"/>
      <c r="D1434" s="263">
        <v>0</v>
      </c>
      <c r="E1434" s="277"/>
      <c r="F1434" s="254">
        <v>0</v>
      </c>
      <c r="G1434" s="256">
        <v>24649014.66</v>
      </c>
      <c r="H1434" s="256">
        <v>0</v>
      </c>
      <c r="I1434" s="256">
        <v>0</v>
      </c>
      <c r="J1434" s="256">
        <v>0</v>
      </c>
      <c r="K1434" s="256">
        <v>0</v>
      </c>
      <c r="L1434" s="256">
        <v>0</v>
      </c>
      <c r="M1434" s="256">
        <v>0</v>
      </c>
      <c r="N1434" s="256">
        <v>0</v>
      </c>
      <c r="O1434" s="256">
        <v>0</v>
      </c>
      <c r="P1434" s="256">
        <v>0</v>
      </c>
      <c r="Q1434" s="256">
        <v>0</v>
      </c>
      <c r="R1434" s="256">
        <v>0</v>
      </c>
      <c r="S1434" s="256">
        <v>0</v>
      </c>
      <c r="T1434" s="278">
        <v>0</v>
      </c>
      <c r="U1434" s="256">
        <v>0</v>
      </c>
      <c r="V1434" s="256" t="s">
        <v>202</v>
      </c>
      <c r="W1434" s="256">
        <v>2789</v>
      </c>
      <c r="X1434" s="256">
        <v>23539809</v>
      </c>
      <c r="Y1434" s="256">
        <v>0</v>
      </c>
      <c r="Z1434" s="256">
        <v>0</v>
      </c>
      <c r="AA1434" s="256">
        <v>0</v>
      </c>
      <c r="AB1434" s="256">
        <v>0</v>
      </c>
      <c r="AC1434" s="256">
        <v>0</v>
      </c>
      <c r="AD1434" s="256">
        <v>0</v>
      </c>
      <c r="AE1434" s="256">
        <v>0</v>
      </c>
      <c r="AF1434" s="256">
        <v>0</v>
      </c>
      <c r="AG1434" s="256">
        <v>0</v>
      </c>
      <c r="AH1434" s="256">
        <v>0</v>
      </c>
      <c r="AI1434" s="256">
        <v>0</v>
      </c>
      <c r="AJ1434" s="256">
        <v>739470.44</v>
      </c>
      <c r="AK1434" s="256">
        <v>369735.22</v>
      </c>
      <c r="AL1434" s="256">
        <v>0</v>
      </c>
    </row>
    <row r="1435" spans="1:38" s="165" customFormat="1" ht="12" customHeight="1" x14ac:dyDescent="0.2">
      <c r="A1435" s="324" t="s">
        <v>231</v>
      </c>
      <c r="B1435" s="325"/>
      <c r="C1435" s="325"/>
      <c r="D1435" s="325"/>
      <c r="E1435" s="325"/>
      <c r="F1435" s="325"/>
      <c r="G1435" s="325"/>
      <c r="H1435" s="325"/>
      <c r="I1435" s="325"/>
      <c r="J1435" s="325"/>
      <c r="K1435" s="325"/>
      <c r="L1435" s="325"/>
      <c r="M1435" s="325"/>
      <c r="N1435" s="325"/>
      <c r="O1435" s="325"/>
      <c r="P1435" s="325"/>
      <c r="Q1435" s="325"/>
      <c r="R1435" s="325"/>
      <c r="S1435" s="325"/>
      <c r="T1435" s="325"/>
      <c r="U1435" s="325"/>
      <c r="V1435" s="325"/>
      <c r="W1435" s="325"/>
      <c r="X1435" s="325"/>
      <c r="Y1435" s="325"/>
      <c r="Z1435" s="325"/>
      <c r="AA1435" s="325"/>
      <c r="AB1435" s="325"/>
      <c r="AC1435" s="325"/>
      <c r="AD1435" s="325"/>
      <c r="AE1435" s="325"/>
      <c r="AF1435" s="325"/>
      <c r="AG1435" s="325"/>
      <c r="AH1435" s="325"/>
      <c r="AI1435" s="325"/>
      <c r="AJ1435" s="325"/>
      <c r="AK1435" s="325"/>
      <c r="AL1435" s="326"/>
    </row>
    <row r="1436" spans="1:38" s="165" customFormat="1" ht="12" customHeight="1" x14ac:dyDescent="0.2">
      <c r="A1436" s="249">
        <v>835</v>
      </c>
      <c r="B1436" s="250" t="s">
        <v>1708</v>
      </c>
      <c r="C1436" s="254">
        <v>79.759448405961137</v>
      </c>
      <c r="D1436" s="263" t="s">
        <v>938</v>
      </c>
      <c r="E1436" s="277">
        <v>2024</v>
      </c>
      <c r="F1436" s="254">
        <v>300389.44</v>
      </c>
      <c r="G1436" s="256">
        <v>4528437.8</v>
      </c>
      <c r="H1436" s="258">
        <v>0</v>
      </c>
      <c r="I1436" s="279">
        <v>0</v>
      </c>
      <c r="J1436" s="279">
        <v>0</v>
      </c>
      <c r="K1436" s="279">
        <v>0</v>
      </c>
      <c r="L1436" s="279">
        <v>0</v>
      </c>
      <c r="M1436" s="279">
        <v>0</v>
      </c>
      <c r="N1436" s="258"/>
      <c r="O1436" s="258">
        <v>0</v>
      </c>
      <c r="P1436" s="258"/>
      <c r="Q1436" s="258">
        <v>0</v>
      </c>
      <c r="R1436" s="258"/>
      <c r="S1436" s="258">
        <v>0</v>
      </c>
      <c r="T1436" s="259" t="s">
        <v>782</v>
      </c>
      <c r="U1436" s="258">
        <v>0</v>
      </c>
      <c r="V1436" s="280" t="s">
        <v>235</v>
      </c>
      <c r="W1436" s="275">
        <v>596</v>
      </c>
      <c r="X1436" s="258">
        <v>4324658.0999999996</v>
      </c>
      <c r="Y1436" s="275">
        <v>0</v>
      </c>
      <c r="Z1436" s="275">
        <v>0</v>
      </c>
      <c r="AA1436" s="275">
        <v>0</v>
      </c>
      <c r="AB1436" s="275">
        <v>0</v>
      </c>
      <c r="AC1436" s="275">
        <v>0</v>
      </c>
      <c r="AD1436" s="275">
        <v>0</v>
      </c>
      <c r="AE1436" s="275">
        <v>0</v>
      </c>
      <c r="AF1436" s="275">
        <v>0</v>
      </c>
      <c r="AG1436" s="275">
        <v>0</v>
      </c>
      <c r="AH1436" s="275">
        <v>0</v>
      </c>
      <c r="AI1436" s="275">
        <v>0</v>
      </c>
      <c r="AJ1436" s="275">
        <v>135853.13</v>
      </c>
      <c r="AK1436" s="275">
        <v>67926.570000000007</v>
      </c>
      <c r="AL1436" s="275">
        <v>0</v>
      </c>
    </row>
    <row r="1437" spans="1:38" s="165" customFormat="1" ht="12" customHeight="1" x14ac:dyDescent="0.2">
      <c r="A1437" s="249">
        <v>836</v>
      </c>
      <c r="B1437" s="250" t="s">
        <v>1710</v>
      </c>
      <c r="C1437" s="254">
        <v>82.130710032384997</v>
      </c>
      <c r="D1437" s="263" t="s">
        <v>786</v>
      </c>
      <c r="E1437" s="277">
        <v>2025</v>
      </c>
      <c r="F1437" s="254">
        <v>283052.12</v>
      </c>
      <c r="G1437" s="256">
        <v>4528437.8</v>
      </c>
      <c r="H1437" s="258">
        <v>0</v>
      </c>
      <c r="I1437" s="279">
        <v>0</v>
      </c>
      <c r="J1437" s="279">
        <v>0</v>
      </c>
      <c r="K1437" s="279">
        <v>0</v>
      </c>
      <c r="L1437" s="279">
        <v>0</v>
      </c>
      <c r="M1437" s="279">
        <v>0</v>
      </c>
      <c r="N1437" s="258"/>
      <c r="O1437" s="258">
        <v>0</v>
      </c>
      <c r="P1437" s="258"/>
      <c r="Q1437" s="258">
        <v>0</v>
      </c>
      <c r="R1437" s="258"/>
      <c r="S1437" s="258">
        <v>0</v>
      </c>
      <c r="T1437" s="257">
        <v>0</v>
      </c>
      <c r="U1437" s="258">
        <v>0</v>
      </c>
      <c r="V1437" s="280" t="s">
        <v>235</v>
      </c>
      <c r="W1437" s="275">
        <v>596</v>
      </c>
      <c r="X1437" s="258">
        <v>4324658.0999999996</v>
      </c>
      <c r="Y1437" s="275">
        <v>0</v>
      </c>
      <c r="Z1437" s="275">
        <v>0</v>
      </c>
      <c r="AA1437" s="275">
        <v>0</v>
      </c>
      <c r="AB1437" s="275">
        <v>0</v>
      </c>
      <c r="AC1437" s="275">
        <v>0</v>
      </c>
      <c r="AD1437" s="275">
        <v>0</v>
      </c>
      <c r="AE1437" s="275">
        <v>0</v>
      </c>
      <c r="AF1437" s="275">
        <v>0</v>
      </c>
      <c r="AG1437" s="275">
        <v>0</v>
      </c>
      <c r="AH1437" s="275">
        <v>0</v>
      </c>
      <c r="AI1437" s="275">
        <v>0</v>
      </c>
      <c r="AJ1437" s="275">
        <v>135853.13</v>
      </c>
      <c r="AK1437" s="275">
        <v>67926.570000000007</v>
      </c>
      <c r="AL1437" s="275">
        <v>0</v>
      </c>
    </row>
    <row r="1438" spans="1:38" s="165" customFormat="1" ht="29.25" customHeight="1" x14ac:dyDescent="0.2">
      <c r="A1438" s="323" t="s">
        <v>2282</v>
      </c>
      <c r="B1438" s="323"/>
      <c r="C1438" s="254"/>
      <c r="D1438" s="263">
        <v>0</v>
      </c>
      <c r="E1438" s="277"/>
      <c r="F1438" s="254">
        <v>0</v>
      </c>
      <c r="G1438" s="256">
        <v>9056875.5999999996</v>
      </c>
      <c r="H1438" s="256">
        <v>0</v>
      </c>
      <c r="I1438" s="256">
        <v>0</v>
      </c>
      <c r="J1438" s="256">
        <v>0</v>
      </c>
      <c r="K1438" s="256">
        <v>0</v>
      </c>
      <c r="L1438" s="256">
        <v>0</v>
      </c>
      <c r="M1438" s="256">
        <v>0</v>
      </c>
      <c r="N1438" s="256">
        <v>0</v>
      </c>
      <c r="O1438" s="256">
        <v>0</v>
      </c>
      <c r="P1438" s="256">
        <v>0</v>
      </c>
      <c r="Q1438" s="256">
        <v>0</v>
      </c>
      <c r="R1438" s="256">
        <v>0</v>
      </c>
      <c r="S1438" s="256">
        <v>0</v>
      </c>
      <c r="T1438" s="278">
        <v>0</v>
      </c>
      <c r="U1438" s="256">
        <v>0</v>
      </c>
      <c r="V1438" s="256" t="s">
        <v>202</v>
      </c>
      <c r="W1438" s="256">
        <v>1192</v>
      </c>
      <c r="X1438" s="256">
        <v>8649316.1999999993</v>
      </c>
      <c r="Y1438" s="256">
        <v>0</v>
      </c>
      <c r="Z1438" s="256">
        <v>0</v>
      </c>
      <c r="AA1438" s="256">
        <v>0</v>
      </c>
      <c r="AB1438" s="256">
        <v>0</v>
      </c>
      <c r="AC1438" s="256">
        <v>0</v>
      </c>
      <c r="AD1438" s="256">
        <v>0</v>
      </c>
      <c r="AE1438" s="256">
        <v>0</v>
      </c>
      <c r="AF1438" s="256">
        <v>0</v>
      </c>
      <c r="AG1438" s="256">
        <v>0</v>
      </c>
      <c r="AH1438" s="256">
        <v>0</v>
      </c>
      <c r="AI1438" s="256">
        <v>0</v>
      </c>
      <c r="AJ1438" s="256">
        <v>271706.26</v>
      </c>
      <c r="AK1438" s="256">
        <v>135853.14000000001</v>
      </c>
      <c r="AL1438" s="256">
        <v>0</v>
      </c>
    </row>
    <row r="1439" spans="1:38" s="38" customFormat="1" ht="12" hidden="1" customHeight="1" x14ac:dyDescent="0.2">
      <c r="A1439" s="324" t="s">
        <v>2225</v>
      </c>
      <c r="B1439" s="325"/>
      <c r="C1439" s="325"/>
      <c r="D1439" s="325"/>
      <c r="E1439" s="325"/>
      <c r="F1439" s="325"/>
      <c r="G1439" s="325"/>
      <c r="H1439" s="325"/>
      <c r="I1439" s="325"/>
      <c r="J1439" s="325"/>
      <c r="K1439" s="325"/>
      <c r="L1439" s="325"/>
      <c r="M1439" s="325"/>
      <c r="N1439" s="325"/>
      <c r="O1439" s="325"/>
      <c r="P1439" s="325"/>
      <c r="Q1439" s="325"/>
      <c r="R1439" s="325"/>
      <c r="S1439" s="325"/>
      <c r="T1439" s="325"/>
      <c r="U1439" s="325"/>
      <c r="V1439" s="325"/>
      <c r="W1439" s="325"/>
      <c r="X1439" s="325"/>
      <c r="Y1439" s="325"/>
      <c r="Z1439" s="325"/>
      <c r="AA1439" s="325"/>
      <c r="AB1439" s="325"/>
      <c r="AC1439" s="325"/>
      <c r="AD1439" s="325"/>
      <c r="AE1439" s="325"/>
      <c r="AF1439" s="325"/>
      <c r="AG1439" s="325"/>
      <c r="AH1439" s="325"/>
      <c r="AI1439" s="325"/>
      <c r="AJ1439" s="325"/>
      <c r="AK1439" s="325"/>
      <c r="AL1439" s="326"/>
    </row>
    <row r="1440" spans="1:38" s="38" customFormat="1" ht="12" hidden="1" customHeight="1" x14ac:dyDescent="0.2">
      <c r="A1440" s="249">
        <v>837</v>
      </c>
      <c r="B1440" s="262" t="s">
        <v>779</v>
      </c>
      <c r="C1440" s="254">
        <v>29.902740103563175</v>
      </c>
      <c r="D1440" s="263">
        <v>1990</v>
      </c>
      <c r="E1440" s="264">
        <v>2025</v>
      </c>
      <c r="F1440" s="254">
        <v>1606037.45</v>
      </c>
      <c r="G1440" s="256">
        <v>10741743.189999999</v>
      </c>
      <c r="H1440" s="258">
        <v>0</v>
      </c>
      <c r="I1440" s="256">
        <v>0</v>
      </c>
      <c r="J1440" s="256">
        <v>0</v>
      </c>
      <c r="K1440" s="256">
        <v>0</v>
      </c>
      <c r="L1440" s="256">
        <v>0</v>
      </c>
      <c r="M1440" s="256">
        <v>0</v>
      </c>
      <c r="N1440" s="258">
        <v>0</v>
      </c>
      <c r="O1440" s="258">
        <v>0</v>
      </c>
      <c r="P1440" s="258">
        <v>0</v>
      </c>
      <c r="Q1440" s="258">
        <v>0</v>
      </c>
      <c r="R1440" s="258">
        <v>0</v>
      </c>
      <c r="S1440" s="258">
        <v>0</v>
      </c>
      <c r="T1440" s="249">
        <v>0</v>
      </c>
      <c r="U1440" s="258">
        <v>0</v>
      </c>
      <c r="V1440" s="276" t="s">
        <v>235</v>
      </c>
      <c r="W1440" s="258">
        <v>1413.75</v>
      </c>
      <c r="X1440" s="258">
        <v>10258364.74</v>
      </c>
      <c r="Y1440" s="275">
        <v>0</v>
      </c>
      <c r="Z1440" s="275">
        <v>0</v>
      </c>
      <c r="AA1440" s="275">
        <v>0</v>
      </c>
      <c r="AB1440" s="275">
        <v>0</v>
      </c>
      <c r="AC1440" s="275">
        <v>0</v>
      </c>
      <c r="AD1440" s="275">
        <v>0</v>
      </c>
      <c r="AE1440" s="275">
        <v>0</v>
      </c>
      <c r="AF1440" s="275">
        <v>0</v>
      </c>
      <c r="AG1440" s="275">
        <v>0</v>
      </c>
      <c r="AH1440" s="275">
        <v>0</v>
      </c>
      <c r="AI1440" s="275">
        <v>0</v>
      </c>
      <c r="AJ1440" s="275">
        <v>322252.3</v>
      </c>
      <c r="AK1440" s="275">
        <v>161126.15</v>
      </c>
      <c r="AL1440" s="275">
        <v>0</v>
      </c>
    </row>
    <row r="1441" spans="1:38" s="38" customFormat="1" ht="12" hidden="1" customHeight="1" x14ac:dyDescent="0.2">
      <c r="A1441" s="249">
        <v>838</v>
      </c>
      <c r="B1441" s="262" t="s">
        <v>783</v>
      </c>
      <c r="C1441" s="254">
        <v>24.621563301324564</v>
      </c>
      <c r="D1441" s="263">
        <v>1990</v>
      </c>
      <c r="E1441" s="264">
        <v>2025</v>
      </c>
      <c r="F1441" s="254">
        <v>1236111.6399999999</v>
      </c>
      <c r="G1441" s="256">
        <v>6805213.7999999998</v>
      </c>
      <c r="H1441" s="258">
        <v>0</v>
      </c>
      <c r="I1441" s="256">
        <v>0</v>
      </c>
      <c r="J1441" s="256">
        <v>0</v>
      </c>
      <c r="K1441" s="256">
        <v>0</v>
      </c>
      <c r="L1441" s="256">
        <v>0</v>
      </c>
      <c r="M1441" s="256">
        <v>0</v>
      </c>
      <c r="N1441" s="258">
        <v>0</v>
      </c>
      <c r="O1441" s="258">
        <v>0</v>
      </c>
      <c r="P1441" s="258">
        <v>0</v>
      </c>
      <c r="Q1441" s="258">
        <v>0</v>
      </c>
      <c r="R1441" s="258">
        <v>0</v>
      </c>
      <c r="S1441" s="258">
        <v>0</v>
      </c>
      <c r="T1441" s="249">
        <v>0</v>
      </c>
      <c r="U1441" s="258">
        <v>0</v>
      </c>
      <c r="V1441" s="276" t="s">
        <v>234</v>
      </c>
      <c r="W1441" s="258">
        <v>770</v>
      </c>
      <c r="X1441" s="258">
        <v>6498979.1799999997</v>
      </c>
      <c r="Y1441" s="275">
        <v>0</v>
      </c>
      <c r="Z1441" s="275">
        <v>0</v>
      </c>
      <c r="AA1441" s="275">
        <v>0</v>
      </c>
      <c r="AB1441" s="275">
        <v>0</v>
      </c>
      <c r="AC1441" s="275">
        <v>0</v>
      </c>
      <c r="AD1441" s="275">
        <v>0</v>
      </c>
      <c r="AE1441" s="275">
        <v>0</v>
      </c>
      <c r="AF1441" s="275">
        <v>0</v>
      </c>
      <c r="AG1441" s="275">
        <v>0</v>
      </c>
      <c r="AH1441" s="275">
        <v>0</v>
      </c>
      <c r="AI1441" s="275">
        <v>0</v>
      </c>
      <c r="AJ1441" s="275">
        <v>204156.41</v>
      </c>
      <c r="AK1441" s="275">
        <v>102078.21</v>
      </c>
      <c r="AL1441" s="275">
        <v>0</v>
      </c>
    </row>
    <row r="1442" spans="1:38" s="38" customFormat="1" ht="12" hidden="1" customHeight="1" x14ac:dyDescent="0.2">
      <c r="A1442" s="249">
        <v>839</v>
      </c>
      <c r="B1442" s="262" t="s">
        <v>785</v>
      </c>
      <c r="C1442" s="254">
        <v>39.176070462482954</v>
      </c>
      <c r="D1442" s="263">
        <v>1991</v>
      </c>
      <c r="E1442" s="264">
        <v>2025</v>
      </c>
      <c r="F1442" s="254">
        <v>781383.27</v>
      </c>
      <c r="G1442" s="256">
        <v>6154420.5099999998</v>
      </c>
      <c r="H1442" s="258">
        <v>0</v>
      </c>
      <c r="I1442" s="256">
        <v>0</v>
      </c>
      <c r="J1442" s="256">
        <v>0</v>
      </c>
      <c r="K1442" s="256">
        <v>0</v>
      </c>
      <c r="L1442" s="256">
        <v>0</v>
      </c>
      <c r="M1442" s="256">
        <v>0</v>
      </c>
      <c r="N1442" s="258">
        <v>0</v>
      </c>
      <c r="O1442" s="258">
        <v>0</v>
      </c>
      <c r="P1442" s="258">
        <v>0</v>
      </c>
      <c r="Q1442" s="258">
        <v>0</v>
      </c>
      <c r="R1442" s="258">
        <v>0</v>
      </c>
      <c r="S1442" s="258">
        <v>0</v>
      </c>
      <c r="T1442" s="249">
        <v>0</v>
      </c>
      <c r="U1442" s="258">
        <v>0</v>
      </c>
      <c r="V1442" s="276" t="s">
        <v>235</v>
      </c>
      <c r="W1442" s="258">
        <v>810</v>
      </c>
      <c r="X1442" s="258">
        <v>5877471.5800000001</v>
      </c>
      <c r="Y1442" s="275">
        <v>0</v>
      </c>
      <c r="Z1442" s="275">
        <v>0</v>
      </c>
      <c r="AA1442" s="275">
        <v>0</v>
      </c>
      <c r="AB1442" s="275">
        <v>0</v>
      </c>
      <c r="AC1442" s="275">
        <v>0</v>
      </c>
      <c r="AD1442" s="275">
        <v>0</v>
      </c>
      <c r="AE1442" s="275">
        <v>0</v>
      </c>
      <c r="AF1442" s="275">
        <v>0</v>
      </c>
      <c r="AG1442" s="275">
        <v>0</v>
      </c>
      <c r="AH1442" s="275">
        <v>0</v>
      </c>
      <c r="AI1442" s="275">
        <v>0</v>
      </c>
      <c r="AJ1442" s="275">
        <v>184632.62</v>
      </c>
      <c r="AK1442" s="275">
        <v>92316.31</v>
      </c>
      <c r="AL1442" s="275">
        <v>0</v>
      </c>
    </row>
    <row r="1443" spans="1:38" s="38" customFormat="1" ht="12" hidden="1" customHeight="1" x14ac:dyDescent="0.2">
      <c r="A1443" s="249">
        <v>840</v>
      </c>
      <c r="B1443" s="262" t="s">
        <v>789</v>
      </c>
      <c r="C1443" s="254">
        <v>70.612971960685556</v>
      </c>
      <c r="D1443" s="263">
        <v>1984</v>
      </c>
      <c r="E1443" s="264">
        <v>2025</v>
      </c>
      <c r="F1443" s="254">
        <v>223310.61</v>
      </c>
      <c r="G1443" s="256">
        <v>5690661.1900000004</v>
      </c>
      <c r="H1443" s="258">
        <v>0</v>
      </c>
      <c r="I1443" s="256">
        <v>0</v>
      </c>
      <c r="J1443" s="256">
        <v>0</v>
      </c>
      <c r="K1443" s="256">
        <v>0</v>
      </c>
      <c r="L1443" s="256">
        <v>0</v>
      </c>
      <c r="M1443" s="256">
        <v>0</v>
      </c>
      <c r="N1443" s="258">
        <v>0</v>
      </c>
      <c r="O1443" s="258">
        <v>0</v>
      </c>
      <c r="P1443" s="258">
        <v>0</v>
      </c>
      <c r="Q1443" s="258">
        <v>0</v>
      </c>
      <c r="R1443" s="258">
        <v>0</v>
      </c>
      <c r="S1443" s="258">
        <v>0</v>
      </c>
      <c r="T1443" s="249">
        <v>0</v>
      </c>
      <c r="U1443" s="258">
        <v>0</v>
      </c>
      <c r="V1443" s="276" t="s">
        <v>234</v>
      </c>
      <c r="W1443" s="258">
        <v>643.89</v>
      </c>
      <c r="X1443" s="258">
        <v>5434581.4299999997</v>
      </c>
      <c r="Y1443" s="275">
        <v>0</v>
      </c>
      <c r="Z1443" s="275">
        <v>0</v>
      </c>
      <c r="AA1443" s="275">
        <v>0</v>
      </c>
      <c r="AB1443" s="275">
        <v>0</v>
      </c>
      <c r="AC1443" s="275">
        <v>0</v>
      </c>
      <c r="AD1443" s="275">
        <v>0</v>
      </c>
      <c r="AE1443" s="275">
        <v>0</v>
      </c>
      <c r="AF1443" s="275">
        <v>0</v>
      </c>
      <c r="AG1443" s="275">
        <v>0</v>
      </c>
      <c r="AH1443" s="275">
        <v>0</v>
      </c>
      <c r="AI1443" s="275">
        <v>0</v>
      </c>
      <c r="AJ1443" s="275">
        <v>170719.84</v>
      </c>
      <c r="AK1443" s="275">
        <v>85359.92</v>
      </c>
      <c r="AL1443" s="275">
        <v>0</v>
      </c>
    </row>
    <row r="1444" spans="1:38" s="38" customFormat="1" ht="42.75" hidden="1" customHeight="1" x14ac:dyDescent="0.2">
      <c r="A1444" s="323" t="s">
        <v>2226</v>
      </c>
      <c r="B1444" s="323"/>
      <c r="C1444" s="254"/>
      <c r="D1444" s="263">
        <v>0</v>
      </c>
      <c r="E1444" s="277"/>
      <c r="F1444" s="254">
        <v>0</v>
      </c>
      <c r="G1444" s="256">
        <v>29392038.690000001</v>
      </c>
      <c r="H1444" s="256">
        <v>0</v>
      </c>
      <c r="I1444" s="256">
        <v>0</v>
      </c>
      <c r="J1444" s="256">
        <v>0</v>
      </c>
      <c r="K1444" s="256">
        <v>0</v>
      </c>
      <c r="L1444" s="256">
        <v>0</v>
      </c>
      <c r="M1444" s="256">
        <v>0</v>
      </c>
      <c r="N1444" s="256">
        <v>0</v>
      </c>
      <c r="O1444" s="256">
        <v>0</v>
      </c>
      <c r="P1444" s="256">
        <v>0</v>
      </c>
      <c r="Q1444" s="256">
        <v>0</v>
      </c>
      <c r="R1444" s="256">
        <v>0</v>
      </c>
      <c r="S1444" s="256">
        <v>0</v>
      </c>
      <c r="T1444" s="278">
        <v>0</v>
      </c>
      <c r="U1444" s="256">
        <v>0</v>
      </c>
      <c r="V1444" s="256" t="s">
        <v>202</v>
      </c>
      <c r="W1444" s="256">
        <v>3637.64</v>
      </c>
      <c r="X1444" s="256">
        <v>28069396.93</v>
      </c>
      <c r="Y1444" s="256">
        <v>0</v>
      </c>
      <c r="Z1444" s="256">
        <v>0</v>
      </c>
      <c r="AA1444" s="256">
        <v>0</v>
      </c>
      <c r="AB1444" s="256">
        <v>0</v>
      </c>
      <c r="AC1444" s="256">
        <v>0</v>
      </c>
      <c r="AD1444" s="256">
        <v>0</v>
      </c>
      <c r="AE1444" s="256">
        <v>0</v>
      </c>
      <c r="AF1444" s="256">
        <v>0</v>
      </c>
      <c r="AG1444" s="256">
        <v>0</v>
      </c>
      <c r="AH1444" s="256">
        <v>0</v>
      </c>
      <c r="AI1444" s="256">
        <v>0</v>
      </c>
      <c r="AJ1444" s="256">
        <v>881761.16999999993</v>
      </c>
      <c r="AK1444" s="256">
        <v>440880.58999999997</v>
      </c>
      <c r="AL1444" s="256">
        <v>0</v>
      </c>
    </row>
    <row r="1445" spans="1:38" s="38" customFormat="1" ht="12.75" hidden="1" customHeight="1" x14ac:dyDescent="0.2">
      <c r="A1445" s="324" t="s">
        <v>724</v>
      </c>
      <c r="B1445" s="325"/>
      <c r="C1445" s="325"/>
      <c r="D1445" s="325"/>
      <c r="E1445" s="325"/>
      <c r="F1445" s="325"/>
      <c r="G1445" s="325"/>
      <c r="H1445" s="325"/>
      <c r="I1445" s="325"/>
      <c r="J1445" s="325"/>
      <c r="K1445" s="325"/>
      <c r="L1445" s="325"/>
      <c r="M1445" s="325"/>
      <c r="N1445" s="325"/>
      <c r="O1445" s="325"/>
      <c r="P1445" s="325"/>
      <c r="Q1445" s="325"/>
      <c r="R1445" s="325"/>
      <c r="S1445" s="325"/>
      <c r="T1445" s="325"/>
      <c r="U1445" s="325"/>
      <c r="V1445" s="325"/>
      <c r="W1445" s="325"/>
      <c r="X1445" s="325"/>
      <c r="Y1445" s="325"/>
      <c r="Z1445" s="325"/>
      <c r="AA1445" s="325"/>
      <c r="AB1445" s="325"/>
      <c r="AC1445" s="325"/>
      <c r="AD1445" s="325"/>
      <c r="AE1445" s="325"/>
      <c r="AF1445" s="325"/>
      <c r="AG1445" s="325"/>
      <c r="AH1445" s="325"/>
      <c r="AI1445" s="325"/>
      <c r="AJ1445" s="325"/>
      <c r="AK1445" s="325"/>
      <c r="AL1445" s="326"/>
    </row>
    <row r="1446" spans="1:38" s="38" customFormat="1" ht="12" hidden="1" customHeight="1" x14ac:dyDescent="0.2">
      <c r="A1446" s="249">
        <v>841</v>
      </c>
      <c r="B1446" s="262" t="s">
        <v>793</v>
      </c>
      <c r="C1446" s="254">
        <v>69.286545138888897</v>
      </c>
      <c r="D1446" s="263">
        <v>1982</v>
      </c>
      <c r="E1446" s="264">
        <v>2025</v>
      </c>
      <c r="F1446" s="254">
        <v>305908</v>
      </c>
      <c r="G1446" s="256">
        <v>4057358.7</v>
      </c>
      <c r="H1446" s="258">
        <v>0</v>
      </c>
      <c r="I1446" s="256">
        <v>0</v>
      </c>
      <c r="J1446" s="256">
        <v>0</v>
      </c>
      <c r="K1446" s="256">
        <v>0</v>
      </c>
      <c r="L1446" s="256">
        <v>0</v>
      </c>
      <c r="M1446" s="256">
        <v>0</v>
      </c>
      <c r="N1446" s="258">
        <v>0</v>
      </c>
      <c r="O1446" s="258">
        <v>0</v>
      </c>
      <c r="P1446" s="258">
        <v>0</v>
      </c>
      <c r="Q1446" s="258">
        <v>0</v>
      </c>
      <c r="R1446" s="258">
        <v>0</v>
      </c>
      <c r="S1446" s="258">
        <v>0</v>
      </c>
      <c r="T1446" s="249">
        <v>0</v>
      </c>
      <c r="U1446" s="258">
        <v>0</v>
      </c>
      <c r="V1446" s="276" t="s">
        <v>235</v>
      </c>
      <c r="W1446" s="258">
        <v>534</v>
      </c>
      <c r="X1446" s="258">
        <v>3874777.56</v>
      </c>
      <c r="Y1446" s="275">
        <v>0</v>
      </c>
      <c r="Z1446" s="275">
        <v>0</v>
      </c>
      <c r="AA1446" s="275">
        <v>0</v>
      </c>
      <c r="AB1446" s="275">
        <v>0</v>
      </c>
      <c r="AC1446" s="275">
        <v>0</v>
      </c>
      <c r="AD1446" s="275">
        <v>0</v>
      </c>
      <c r="AE1446" s="275">
        <v>0</v>
      </c>
      <c r="AF1446" s="275">
        <v>0</v>
      </c>
      <c r="AG1446" s="275">
        <v>0</v>
      </c>
      <c r="AH1446" s="275">
        <v>0</v>
      </c>
      <c r="AI1446" s="275">
        <v>0</v>
      </c>
      <c r="AJ1446" s="275">
        <v>121720.76</v>
      </c>
      <c r="AK1446" s="275">
        <v>60860.38</v>
      </c>
      <c r="AL1446" s="275">
        <v>0</v>
      </c>
    </row>
    <row r="1447" spans="1:38" s="38" customFormat="1" ht="12" hidden="1" customHeight="1" x14ac:dyDescent="0.2">
      <c r="A1447" s="249">
        <v>842</v>
      </c>
      <c r="B1447" s="262" t="s">
        <v>795</v>
      </c>
      <c r="C1447" s="254">
        <v>69.442324086354247</v>
      </c>
      <c r="D1447" s="263">
        <v>1982</v>
      </c>
      <c r="E1447" s="264">
        <v>2025</v>
      </c>
      <c r="F1447" s="254">
        <v>287473.81</v>
      </c>
      <c r="G1447" s="256">
        <v>4057358.7</v>
      </c>
      <c r="H1447" s="258">
        <v>0</v>
      </c>
      <c r="I1447" s="256">
        <v>0</v>
      </c>
      <c r="J1447" s="256">
        <v>0</v>
      </c>
      <c r="K1447" s="256">
        <v>0</v>
      </c>
      <c r="L1447" s="256">
        <v>0</v>
      </c>
      <c r="M1447" s="256">
        <v>0</v>
      </c>
      <c r="N1447" s="258">
        <v>0</v>
      </c>
      <c r="O1447" s="258">
        <v>0</v>
      </c>
      <c r="P1447" s="258">
        <v>0</v>
      </c>
      <c r="Q1447" s="258">
        <v>0</v>
      </c>
      <c r="R1447" s="258">
        <v>0</v>
      </c>
      <c r="S1447" s="258">
        <v>0</v>
      </c>
      <c r="T1447" s="249">
        <v>0</v>
      </c>
      <c r="U1447" s="258">
        <v>0</v>
      </c>
      <c r="V1447" s="276" t="s">
        <v>235</v>
      </c>
      <c r="W1447" s="258">
        <v>534</v>
      </c>
      <c r="X1447" s="258">
        <v>3874777.56</v>
      </c>
      <c r="Y1447" s="275">
        <v>0</v>
      </c>
      <c r="Z1447" s="275">
        <v>0</v>
      </c>
      <c r="AA1447" s="275">
        <v>0</v>
      </c>
      <c r="AB1447" s="275">
        <v>0</v>
      </c>
      <c r="AC1447" s="275">
        <v>0</v>
      </c>
      <c r="AD1447" s="275">
        <v>0</v>
      </c>
      <c r="AE1447" s="275">
        <v>0</v>
      </c>
      <c r="AF1447" s="275">
        <v>0</v>
      </c>
      <c r="AG1447" s="275">
        <v>0</v>
      </c>
      <c r="AH1447" s="275">
        <v>0</v>
      </c>
      <c r="AI1447" s="275">
        <v>0</v>
      </c>
      <c r="AJ1447" s="275">
        <v>121720.76</v>
      </c>
      <c r="AK1447" s="275">
        <v>60860.38</v>
      </c>
      <c r="AL1447" s="275">
        <v>0</v>
      </c>
    </row>
    <row r="1448" spans="1:38" s="38" customFormat="1" ht="12" hidden="1" customHeight="1" x14ac:dyDescent="0.2">
      <c r="A1448" s="249">
        <v>843</v>
      </c>
      <c r="B1448" s="262" t="s">
        <v>796</v>
      </c>
      <c r="C1448" s="254">
        <v>69.695548747953126</v>
      </c>
      <c r="D1448" s="263">
        <v>1982</v>
      </c>
      <c r="E1448" s="264">
        <v>2025</v>
      </c>
      <c r="F1448" s="254">
        <v>269335.93</v>
      </c>
      <c r="G1448" s="256">
        <v>4057358.7</v>
      </c>
      <c r="H1448" s="258">
        <v>0</v>
      </c>
      <c r="I1448" s="256">
        <v>0</v>
      </c>
      <c r="J1448" s="256">
        <v>0</v>
      </c>
      <c r="K1448" s="256">
        <v>0</v>
      </c>
      <c r="L1448" s="256">
        <v>0</v>
      </c>
      <c r="M1448" s="256">
        <v>0</v>
      </c>
      <c r="N1448" s="258">
        <v>0</v>
      </c>
      <c r="O1448" s="258">
        <v>0</v>
      </c>
      <c r="P1448" s="258">
        <v>0</v>
      </c>
      <c r="Q1448" s="258">
        <v>0</v>
      </c>
      <c r="R1448" s="258">
        <v>0</v>
      </c>
      <c r="S1448" s="258">
        <v>0</v>
      </c>
      <c r="T1448" s="249">
        <v>0</v>
      </c>
      <c r="U1448" s="258">
        <v>0</v>
      </c>
      <c r="V1448" s="276" t="s">
        <v>235</v>
      </c>
      <c r="W1448" s="258">
        <v>534</v>
      </c>
      <c r="X1448" s="258">
        <v>3874777.56</v>
      </c>
      <c r="Y1448" s="275">
        <v>0</v>
      </c>
      <c r="Z1448" s="275">
        <v>0</v>
      </c>
      <c r="AA1448" s="275">
        <v>0</v>
      </c>
      <c r="AB1448" s="275">
        <v>0</v>
      </c>
      <c r="AC1448" s="275">
        <v>0</v>
      </c>
      <c r="AD1448" s="275">
        <v>0</v>
      </c>
      <c r="AE1448" s="275">
        <v>0</v>
      </c>
      <c r="AF1448" s="275">
        <v>0</v>
      </c>
      <c r="AG1448" s="275">
        <v>0</v>
      </c>
      <c r="AH1448" s="275">
        <v>0</v>
      </c>
      <c r="AI1448" s="275">
        <v>0</v>
      </c>
      <c r="AJ1448" s="275">
        <v>121720.76</v>
      </c>
      <c r="AK1448" s="275">
        <v>60860.38</v>
      </c>
      <c r="AL1448" s="275">
        <v>0</v>
      </c>
    </row>
    <row r="1449" spans="1:38" s="38" customFormat="1" ht="12" hidden="1" customHeight="1" x14ac:dyDescent="0.2">
      <c r="A1449" s="249">
        <v>844</v>
      </c>
      <c r="B1449" s="262" t="s">
        <v>797</v>
      </c>
      <c r="C1449" s="254">
        <v>166.12620809792844</v>
      </c>
      <c r="D1449" s="263">
        <v>1972</v>
      </c>
      <c r="E1449" s="264">
        <v>2025</v>
      </c>
      <c r="F1449" s="254">
        <v>296358.34999999998</v>
      </c>
      <c r="G1449" s="256">
        <v>9117660</v>
      </c>
      <c r="H1449" s="258">
        <v>0</v>
      </c>
      <c r="I1449" s="256">
        <v>0</v>
      </c>
      <c r="J1449" s="256">
        <v>0</v>
      </c>
      <c r="K1449" s="256">
        <v>0</v>
      </c>
      <c r="L1449" s="256">
        <v>0</v>
      </c>
      <c r="M1449" s="256">
        <v>0</v>
      </c>
      <c r="N1449" s="258">
        <v>0</v>
      </c>
      <c r="O1449" s="258">
        <v>0</v>
      </c>
      <c r="P1449" s="258">
        <v>0</v>
      </c>
      <c r="Q1449" s="258">
        <v>0</v>
      </c>
      <c r="R1449" s="258">
        <v>0</v>
      </c>
      <c r="S1449" s="258">
        <v>0</v>
      </c>
      <c r="T1449" s="249">
        <v>0</v>
      </c>
      <c r="U1449" s="258">
        <v>0</v>
      </c>
      <c r="V1449" s="276" t="s">
        <v>235</v>
      </c>
      <c r="W1449" s="258">
        <v>1200</v>
      </c>
      <c r="X1449" s="258">
        <v>8707365.3000000007</v>
      </c>
      <c r="Y1449" s="275">
        <v>0</v>
      </c>
      <c r="Z1449" s="275">
        <v>0</v>
      </c>
      <c r="AA1449" s="275">
        <v>0</v>
      </c>
      <c r="AB1449" s="275">
        <v>0</v>
      </c>
      <c r="AC1449" s="275">
        <v>0</v>
      </c>
      <c r="AD1449" s="275">
        <v>0</v>
      </c>
      <c r="AE1449" s="275">
        <v>0</v>
      </c>
      <c r="AF1449" s="275">
        <v>0</v>
      </c>
      <c r="AG1449" s="275">
        <v>0</v>
      </c>
      <c r="AH1449" s="275">
        <v>0</v>
      </c>
      <c r="AI1449" s="275">
        <v>0</v>
      </c>
      <c r="AJ1449" s="275">
        <v>273529.8</v>
      </c>
      <c r="AK1449" s="275">
        <v>136764.9</v>
      </c>
      <c r="AL1449" s="275">
        <v>0</v>
      </c>
    </row>
    <row r="1450" spans="1:38" s="38" customFormat="1" ht="12" hidden="1" customHeight="1" x14ac:dyDescent="0.2">
      <c r="A1450" s="249">
        <v>845</v>
      </c>
      <c r="B1450" s="262" t="s">
        <v>799</v>
      </c>
      <c r="C1450" s="254">
        <v>165.06650809792845</v>
      </c>
      <c r="D1450" s="263">
        <v>1972</v>
      </c>
      <c r="E1450" s="264">
        <v>2025</v>
      </c>
      <c r="F1450" s="254">
        <v>352628.42</v>
      </c>
      <c r="G1450" s="256">
        <v>9117660</v>
      </c>
      <c r="H1450" s="258">
        <v>0</v>
      </c>
      <c r="I1450" s="256">
        <v>0</v>
      </c>
      <c r="J1450" s="256">
        <v>0</v>
      </c>
      <c r="K1450" s="256">
        <v>0</v>
      </c>
      <c r="L1450" s="256">
        <v>0</v>
      </c>
      <c r="M1450" s="256">
        <v>0</v>
      </c>
      <c r="N1450" s="258">
        <v>0</v>
      </c>
      <c r="O1450" s="258">
        <v>0</v>
      </c>
      <c r="P1450" s="258">
        <v>0</v>
      </c>
      <c r="Q1450" s="258">
        <v>0</v>
      </c>
      <c r="R1450" s="258">
        <v>0</v>
      </c>
      <c r="S1450" s="258">
        <v>0</v>
      </c>
      <c r="T1450" s="249">
        <v>0</v>
      </c>
      <c r="U1450" s="258">
        <v>0</v>
      </c>
      <c r="V1450" s="276" t="s">
        <v>235</v>
      </c>
      <c r="W1450" s="258">
        <v>1200</v>
      </c>
      <c r="X1450" s="258">
        <v>8707365.3000000007</v>
      </c>
      <c r="Y1450" s="275">
        <v>0</v>
      </c>
      <c r="Z1450" s="275">
        <v>0</v>
      </c>
      <c r="AA1450" s="275">
        <v>0</v>
      </c>
      <c r="AB1450" s="275">
        <v>0</v>
      </c>
      <c r="AC1450" s="275">
        <v>0</v>
      </c>
      <c r="AD1450" s="275">
        <v>0</v>
      </c>
      <c r="AE1450" s="275">
        <v>0</v>
      </c>
      <c r="AF1450" s="275">
        <v>0</v>
      </c>
      <c r="AG1450" s="275">
        <v>0</v>
      </c>
      <c r="AH1450" s="275">
        <v>0</v>
      </c>
      <c r="AI1450" s="275">
        <v>0</v>
      </c>
      <c r="AJ1450" s="275">
        <v>273529.8</v>
      </c>
      <c r="AK1450" s="275">
        <v>136764.9</v>
      </c>
      <c r="AL1450" s="275">
        <v>0</v>
      </c>
    </row>
    <row r="1451" spans="1:38" s="38" customFormat="1" ht="12" hidden="1" customHeight="1" x14ac:dyDescent="0.2">
      <c r="A1451" s="249">
        <v>846</v>
      </c>
      <c r="B1451" s="262" t="s">
        <v>800</v>
      </c>
      <c r="C1451" s="254">
        <v>61.916760774410776</v>
      </c>
      <c r="D1451" s="263">
        <v>1973</v>
      </c>
      <c r="E1451" s="264">
        <v>2025</v>
      </c>
      <c r="F1451" s="254">
        <v>349110.92</v>
      </c>
      <c r="G1451" s="256">
        <v>4026966.51</v>
      </c>
      <c r="H1451" s="258">
        <v>0</v>
      </c>
      <c r="I1451" s="256">
        <v>0</v>
      </c>
      <c r="J1451" s="256">
        <v>0</v>
      </c>
      <c r="K1451" s="256">
        <v>0</v>
      </c>
      <c r="L1451" s="256">
        <v>0</v>
      </c>
      <c r="M1451" s="256">
        <v>0</v>
      </c>
      <c r="N1451" s="258">
        <v>0</v>
      </c>
      <c r="O1451" s="258">
        <v>0</v>
      </c>
      <c r="P1451" s="258">
        <v>0</v>
      </c>
      <c r="Q1451" s="258">
        <v>0</v>
      </c>
      <c r="R1451" s="258">
        <v>0</v>
      </c>
      <c r="S1451" s="258">
        <v>0</v>
      </c>
      <c r="T1451" s="249">
        <v>0</v>
      </c>
      <c r="U1451" s="258">
        <v>0</v>
      </c>
      <c r="V1451" s="276" t="s">
        <v>235</v>
      </c>
      <c r="W1451" s="258">
        <v>530</v>
      </c>
      <c r="X1451" s="258">
        <v>3845753.01</v>
      </c>
      <c r="Y1451" s="275">
        <v>0</v>
      </c>
      <c r="Z1451" s="275">
        <v>0</v>
      </c>
      <c r="AA1451" s="275">
        <v>0</v>
      </c>
      <c r="AB1451" s="275">
        <v>0</v>
      </c>
      <c r="AC1451" s="275">
        <v>0</v>
      </c>
      <c r="AD1451" s="275">
        <v>0</v>
      </c>
      <c r="AE1451" s="275">
        <v>0</v>
      </c>
      <c r="AF1451" s="275">
        <v>0</v>
      </c>
      <c r="AG1451" s="275">
        <v>0</v>
      </c>
      <c r="AH1451" s="275">
        <v>0</v>
      </c>
      <c r="AI1451" s="275">
        <v>0</v>
      </c>
      <c r="AJ1451" s="275">
        <v>120809</v>
      </c>
      <c r="AK1451" s="275">
        <v>60404.5</v>
      </c>
      <c r="AL1451" s="275">
        <v>0</v>
      </c>
    </row>
    <row r="1452" spans="1:38" s="38" customFormat="1" ht="12" hidden="1" customHeight="1" x14ac:dyDescent="0.2">
      <c r="A1452" s="249">
        <v>847</v>
      </c>
      <c r="B1452" s="262" t="s">
        <v>811</v>
      </c>
      <c r="C1452" s="254">
        <v>51.350355220872082</v>
      </c>
      <c r="D1452" s="263">
        <v>1982</v>
      </c>
      <c r="E1452" s="264">
        <v>2025</v>
      </c>
      <c r="F1452" s="254">
        <v>278074.46999999997</v>
      </c>
      <c r="G1452" s="256">
        <v>2978435.6</v>
      </c>
      <c r="H1452" s="258">
        <v>0</v>
      </c>
      <c r="I1452" s="256">
        <v>0</v>
      </c>
      <c r="J1452" s="256">
        <v>0</v>
      </c>
      <c r="K1452" s="256">
        <v>0</v>
      </c>
      <c r="L1452" s="256">
        <v>0</v>
      </c>
      <c r="M1452" s="256">
        <v>0</v>
      </c>
      <c r="N1452" s="258">
        <v>0</v>
      </c>
      <c r="O1452" s="258">
        <v>0</v>
      </c>
      <c r="P1452" s="258">
        <v>0</v>
      </c>
      <c r="Q1452" s="258">
        <v>0</v>
      </c>
      <c r="R1452" s="258">
        <v>0</v>
      </c>
      <c r="S1452" s="258">
        <v>0</v>
      </c>
      <c r="T1452" s="249">
        <v>0</v>
      </c>
      <c r="U1452" s="258">
        <v>0</v>
      </c>
      <c r="V1452" s="276" t="s">
        <v>235</v>
      </c>
      <c r="W1452" s="258">
        <v>392</v>
      </c>
      <c r="X1452" s="258">
        <v>2844406</v>
      </c>
      <c r="Y1452" s="275">
        <v>0</v>
      </c>
      <c r="Z1452" s="275">
        <v>0</v>
      </c>
      <c r="AA1452" s="275">
        <v>0</v>
      </c>
      <c r="AB1452" s="275">
        <v>0</v>
      </c>
      <c r="AC1452" s="275">
        <v>0</v>
      </c>
      <c r="AD1452" s="275">
        <v>0</v>
      </c>
      <c r="AE1452" s="275">
        <v>0</v>
      </c>
      <c r="AF1452" s="275">
        <v>0</v>
      </c>
      <c r="AG1452" s="275">
        <v>0</v>
      </c>
      <c r="AH1452" s="275">
        <v>0</v>
      </c>
      <c r="AI1452" s="275">
        <v>0</v>
      </c>
      <c r="AJ1452" s="275">
        <v>89353.07</v>
      </c>
      <c r="AK1452" s="275">
        <v>44676.53</v>
      </c>
      <c r="AL1452" s="275">
        <v>0</v>
      </c>
    </row>
    <row r="1453" spans="1:38" s="38" customFormat="1" ht="12" hidden="1" customHeight="1" x14ac:dyDescent="0.2">
      <c r="A1453" s="249">
        <v>848</v>
      </c>
      <c r="B1453" s="262" t="s">
        <v>812</v>
      </c>
      <c r="C1453" s="254">
        <v>51.350160411564822</v>
      </c>
      <c r="D1453" s="263">
        <v>1981</v>
      </c>
      <c r="E1453" s="264">
        <v>2025</v>
      </c>
      <c r="F1453" s="254">
        <v>273463.2</v>
      </c>
      <c r="G1453" s="256">
        <v>2978435.6</v>
      </c>
      <c r="H1453" s="258">
        <v>0</v>
      </c>
      <c r="I1453" s="256">
        <v>0</v>
      </c>
      <c r="J1453" s="256">
        <v>0</v>
      </c>
      <c r="K1453" s="256">
        <v>0</v>
      </c>
      <c r="L1453" s="256">
        <v>0</v>
      </c>
      <c r="M1453" s="256">
        <v>0</v>
      </c>
      <c r="N1453" s="258">
        <v>0</v>
      </c>
      <c r="O1453" s="258">
        <v>0</v>
      </c>
      <c r="P1453" s="258">
        <v>0</v>
      </c>
      <c r="Q1453" s="258">
        <v>0</v>
      </c>
      <c r="R1453" s="258">
        <v>0</v>
      </c>
      <c r="S1453" s="258">
        <v>0</v>
      </c>
      <c r="T1453" s="249">
        <v>0</v>
      </c>
      <c r="U1453" s="258">
        <v>0</v>
      </c>
      <c r="V1453" s="276" t="s">
        <v>235</v>
      </c>
      <c r="W1453" s="258">
        <v>392</v>
      </c>
      <c r="X1453" s="258">
        <v>2844406</v>
      </c>
      <c r="Y1453" s="275">
        <v>0</v>
      </c>
      <c r="Z1453" s="275">
        <v>0</v>
      </c>
      <c r="AA1453" s="275">
        <v>0</v>
      </c>
      <c r="AB1453" s="275">
        <v>0</v>
      </c>
      <c r="AC1453" s="275">
        <v>0</v>
      </c>
      <c r="AD1453" s="275">
        <v>0</v>
      </c>
      <c r="AE1453" s="275">
        <v>0</v>
      </c>
      <c r="AF1453" s="275">
        <v>0</v>
      </c>
      <c r="AG1453" s="275">
        <v>0</v>
      </c>
      <c r="AH1453" s="275">
        <v>0</v>
      </c>
      <c r="AI1453" s="275">
        <v>0</v>
      </c>
      <c r="AJ1453" s="275">
        <v>89353.07</v>
      </c>
      <c r="AK1453" s="275">
        <v>44676.53</v>
      </c>
      <c r="AL1453" s="275">
        <v>0</v>
      </c>
    </row>
    <row r="1454" spans="1:38" s="38" customFormat="1" ht="28.5" hidden="1" customHeight="1" x14ac:dyDescent="0.2">
      <c r="A1454" s="323" t="s">
        <v>723</v>
      </c>
      <c r="B1454" s="323"/>
      <c r="C1454" s="254"/>
      <c r="D1454" s="263"/>
      <c r="E1454" s="277"/>
      <c r="F1454" s="254"/>
      <c r="G1454" s="256">
        <v>40391233.810000002</v>
      </c>
      <c r="H1454" s="256">
        <v>0</v>
      </c>
      <c r="I1454" s="256">
        <v>0</v>
      </c>
      <c r="J1454" s="256">
        <v>0</v>
      </c>
      <c r="K1454" s="256">
        <v>0</v>
      </c>
      <c r="L1454" s="256">
        <v>0</v>
      </c>
      <c r="M1454" s="256">
        <v>0</v>
      </c>
      <c r="N1454" s="256">
        <v>0</v>
      </c>
      <c r="O1454" s="256">
        <v>0</v>
      </c>
      <c r="P1454" s="256">
        <v>0</v>
      </c>
      <c r="Q1454" s="256">
        <v>0</v>
      </c>
      <c r="R1454" s="256">
        <v>0</v>
      </c>
      <c r="S1454" s="256">
        <v>0</v>
      </c>
      <c r="T1454" s="278">
        <v>0</v>
      </c>
      <c r="U1454" s="256">
        <v>0</v>
      </c>
      <c r="V1454" s="256" t="s">
        <v>202</v>
      </c>
      <c r="W1454" s="256">
        <v>5316</v>
      </c>
      <c r="X1454" s="256">
        <v>38573628.289999999</v>
      </c>
      <c r="Y1454" s="256">
        <v>0</v>
      </c>
      <c r="Z1454" s="256">
        <v>0</v>
      </c>
      <c r="AA1454" s="256">
        <v>0</v>
      </c>
      <c r="AB1454" s="256">
        <v>0</v>
      </c>
      <c r="AC1454" s="256">
        <v>0</v>
      </c>
      <c r="AD1454" s="256">
        <v>0</v>
      </c>
      <c r="AE1454" s="256">
        <v>0</v>
      </c>
      <c r="AF1454" s="256">
        <v>0</v>
      </c>
      <c r="AG1454" s="256">
        <v>0</v>
      </c>
      <c r="AH1454" s="256">
        <v>0</v>
      </c>
      <c r="AI1454" s="256">
        <v>0</v>
      </c>
      <c r="AJ1454" s="256">
        <v>1211737.02</v>
      </c>
      <c r="AK1454" s="256">
        <v>605868.5</v>
      </c>
      <c r="AL1454" s="256">
        <v>0</v>
      </c>
    </row>
    <row r="1455" spans="1:38" s="38" customFormat="1" ht="12" hidden="1" customHeight="1" x14ac:dyDescent="0.2">
      <c r="A1455" s="324" t="s">
        <v>124</v>
      </c>
      <c r="B1455" s="325"/>
      <c r="C1455" s="325"/>
      <c r="D1455" s="325"/>
      <c r="E1455" s="325"/>
      <c r="F1455" s="325"/>
      <c r="G1455" s="325"/>
      <c r="H1455" s="325"/>
      <c r="I1455" s="325"/>
      <c r="J1455" s="325"/>
      <c r="K1455" s="325"/>
      <c r="L1455" s="325"/>
      <c r="M1455" s="325"/>
      <c r="N1455" s="325"/>
      <c r="O1455" s="325"/>
      <c r="P1455" s="325"/>
      <c r="Q1455" s="325"/>
      <c r="R1455" s="325"/>
      <c r="S1455" s="325"/>
      <c r="T1455" s="325"/>
      <c r="U1455" s="325"/>
      <c r="V1455" s="325"/>
      <c r="W1455" s="325"/>
      <c r="X1455" s="325"/>
      <c r="Y1455" s="325"/>
      <c r="Z1455" s="325"/>
      <c r="AA1455" s="325"/>
      <c r="AB1455" s="325"/>
      <c r="AC1455" s="325"/>
      <c r="AD1455" s="325"/>
      <c r="AE1455" s="325"/>
      <c r="AF1455" s="325"/>
      <c r="AG1455" s="325"/>
      <c r="AH1455" s="325"/>
      <c r="AI1455" s="325"/>
      <c r="AJ1455" s="325"/>
      <c r="AK1455" s="325"/>
      <c r="AL1455" s="326"/>
    </row>
    <row r="1456" spans="1:38" s="38" customFormat="1" ht="12" hidden="1" customHeight="1" x14ac:dyDescent="0.2">
      <c r="A1456" s="249">
        <v>849</v>
      </c>
      <c r="B1456" s="250" t="s">
        <v>1716</v>
      </c>
      <c r="C1456" s="254">
        <v>59.371608253607413</v>
      </c>
      <c r="D1456" s="263" t="s">
        <v>798</v>
      </c>
      <c r="E1456" s="277">
        <v>2025</v>
      </c>
      <c r="F1456" s="254">
        <v>334632.53999999998</v>
      </c>
      <c r="G1456" s="256">
        <v>4095348.95</v>
      </c>
      <c r="H1456" s="258">
        <v>0</v>
      </c>
      <c r="I1456" s="279">
        <v>0</v>
      </c>
      <c r="J1456" s="279">
        <v>0</v>
      </c>
      <c r="K1456" s="279">
        <v>0</v>
      </c>
      <c r="L1456" s="279">
        <v>0</v>
      </c>
      <c r="M1456" s="279">
        <v>0</v>
      </c>
      <c r="N1456" s="258"/>
      <c r="O1456" s="258">
        <v>0</v>
      </c>
      <c r="P1456" s="258"/>
      <c r="Q1456" s="258">
        <v>0</v>
      </c>
      <c r="R1456" s="258"/>
      <c r="S1456" s="258">
        <v>0</v>
      </c>
      <c r="T1456" s="257">
        <v>0</v>
      </c>
      <c r="U1456" s="258">
        <v>0</v>
      </c>
      <c r="V1456" s="280" t="s">
        <v>235</v>
      </c>
      <c r="W1456" s="275">
        <v>539</v>
      </c>
      <c r="X1456" s="258">
        <v>3911058.25</v>
      </c>
      <c r="Y1456" s="275">
        <v>0</v>
      </c>
      <c r="Z1456" s="275">
        <v>0</v>
      </c>
      <c r="AA1456" s="275">
        <v>0</v>
      </c>
      <c r="AB1456" s="275">
        <v>0</v>
      </c>
      <c r="AC1456" s="275">
        <v>0</v>
      </c>
      <c r="AD1456" s="275">
        <v>0</v>
      </c>
      <c r="AE1456" s="275">
        <v>0</v>
      </c>
      <c r="AF1456" s="275">
        <v>0</v>
      </c>
      <c r="AG1456" s="275">
        <v>0</v>
      </c>
      <c r="AH1456" s="275">
        <v>0</v>
      </c>
      <c r="AI1456" s="275">
        <v>0</v>
      </c>
      <c r="AJ1456" s="275">
        <v>122860.47</v>
      </c>
      <c r="AK1456" s="275">
        <v>61430.23</v>
      </c>
      <c r="AL1456" s="275">
        <v>0</v>
      </c>
    </row>
    <row r="1457" spans="1:38" s="38" customFormat="1" ht="46.5" hidden="1" customHeight="1" x14ac:dyDescent="0.2">
      <c r="A1457" s="323" t="s">
        <v>125</v>
      </c>
      <c r="B1457" s="323"/>
      <c r="C1457" s="254"/>
      <c r="D1457" s="263"/>
      <c r="E1457" s="277"/>
      <c r="F1457" s="254"/>
      <c r="G1457" s="256">
        <v>4095348.95</v>
      </c>
      <c r="H1457" s="256">
        <v>0</v>
      </c>
      <c r="I1457" s="256">
        <v>0</v>
      </c>
      <c r="J1457" s="256">
        <v>0</v>
      </c>
      <c r="K1457" s="256">
        <v>0</v>
      </c>
      <c r="L1457" s="256">
        <v>0</v>
      </c>
      <c r="M1457" s="256">
        <v>0</v>
      </c>
      <c r="N1457" s="256">
        <v>0</v>
      </c>
      <c r="O1457" s="256">
        <v>0</v>
      </c>
      <c r="P1457" s="256">
        <v>0</v>
      </c>
      <c r="Q1457" s="256">
        <v>0</v>
      </c>
      <c r="R1457" s="256">
        <v>0</v>
      </c>
      <c r="S1457" s="256">
        <v>0</v>
      </c>
      <c r="T1457" s="278">
        <v>0</v>
      </c>
      <c r="U1457" s="256">
        <v>0</v>
      </c>
      <c r="V1457" s="256" t="s">
        <v>202</v>
      </c>
      <c r="W1457" s="256">
        <v>539</v>
      </c>
      <c r="X1457" s="256">
        <v>3911058.25</v>
      </c>
      <c r="Y1457" s="256">
        <v>0</v>
      </c>
      <c r="Z1457" s="256">
        <v>0</v>
      </c>
      <c r="AA1457" s="256">
        <v>0</v>
      </c>
      <c r="AB1457" s="256">
        <v>0</v>
      </c>
      <c r="AC1457" s="256">
        <v>0</v>
      </c>
      <c r="AD1457" s="256">
        <v>0</v>
      </c>
      <c r="AE1457" s="256">
        <v>0</v>
      </c>
      <c r="AF1457" s="256">
        <v>0</v>
      </c>
      <c r="AG1457" s="256">
        <v>0</v>
      </c>
      <c r="AH1457" s="256">
        <v>0</v>
      </c>
      <c r="AI1457" s="256">
        <v>0</v>
      </c>
      <c r="AJ1457" s="256">
        <v>122860.47</v>
      </c>
      <c r="AK1457" s="256">
        <v>61430.23</v>
      </c>
      <c r="AL1457" s="256">
        <v>0</v>
      </c>
    </row>
    <row r="1458" spans="1:38" s="38" customFormat="1" ht="12" hidden="1" customHeight="1" x14ac:dyDescent="0.2">
      <c r="A1458" s="324" t="s">
        <v>2252</v>
      </c>
      <c r="B1458" s="325"/>
      <c r="C1458" s="325"/>
      <c r="D1458" s="325"/>
      <c r="E1458" s="325"/>
      <c r="F1458" s="325"/>
      <c r="G1458" s="325"/>
      <c r="H1458" s="325"/>
      <c r="I1458" s="325"/>
      <c r="J1458" s="325"/>
      <c r="K1458" s="325"/>
      <c r="L1458" s="325"/>
      <c r="M1458" s="325"/>
      <c r="N1458" s="325"/>
      <c r="O1458" s="325"/>
      <c r="P1458" s="325"/>
      <c r="Q1458" s="325"/>
      <c r="R1458" s="325"/>
      <c r="S1458" s="325"/>
      <c r="T1458" s="325"/>
      <c r="U1458" s="325"/>
      <c r="V1458" s="325"/>
      <c r="W1458" s="325"/>
      <c r="X1458" s="325"/>
      <c r="Y1458" s="325"/>
      <c r="Z1458" s="325"/>
      <c r="AA1458" s="325"/>
      <c r="AB1458" s="325"/>
      <c r="AC1458" s="325"/>
      <c r="AD1458" s="325"/>
      <c r="AE1458" s="325"/>
      <c r="AF1458" s="325"/>
      <c r="AG1458" s="325"/>
      <c r="AH1458" s="325"/>
      <c r="AI1458" s="325"/>
      <c r="AJ1458" s="325"/>
      <c r="AK1458" s="325"/>
      <c r="AL1458" s="326"/>
    </row>
    <row r="1459" spans="1:38" s="38" customFormat="1" ht="12" hidden="1" customHeight="1" x14ac:dyDescent="0.2">
      <c r="A1459" s="249">
        <v>850</v>
      </c>
      <c r="B1459" s="250" t="s">
        <v>1711</v>
      </c>
      <c r="C1459" s="254">
        <v>55.290909720197121</v>
      </c>
      <c r="D1459" s="263" t="s">
        <v>815</v>
      </c>
      <c r="E1459" s="277">
        <v>2025</v>
      </c>
      <c r="F1459" s="254">
        <v>341217.82</v>
      </c>
      <c r="G1459" s="256">
        <v>4095348.95</v>
      </c>
      <c r="H1459" s="258">
        <v>0</v>
      </c>
      <c r="I1459" s="279">
        <v>0</v>
      </c>
      <c r="J1459" s="279">
        <v>0</v>
      </c>
      <c r="K1459" s="279">
        <v>0</v>
      </c>
      <c r="L1459" s="279">
        <v>0</v>
      </c>
      <c r="M1459" s="279">
        <v>0</v>
      </c>
      <c r="N1459" s="258"/>
      <c r="O1459" s="258">
        <v>0</v>
      </c>
      <c r="P1459" s="258"/>
      <c r="Q1459" s="258">
        <v>0</v>
      </c>
      <c r="R1459" s="258"/>
      <c r="S1459" s="258">
        <v>0</v>
      </c>
      <c r="T1459" s="257">
        <v>0</v>
      </c>
      <c r="U1459" s="258">
        <v>0</v>
      </c>
      <c r="V1459" s="280" t="s">
        <v>235</v>
      </c>
      <c r="W1459" s="275">
        <v>539</v>
      </c>
      <c r="X1459" s="258">
        <v>3911058.25</v>
      </c>
      <c r="Y1459" s="275">
        <v>0</v>
      </c>
      <c r="Z1459" s="275">
        <v>0</v>
      </c>
      <c r="AA1459" s="275">
        <v>0</v>
      </c>
      <c r="AB1459" s="275">
        <v>0</v>
      </c>
      <c r="AC1459" s="275">
        <v>0</v>
      </c>
      <c r="AD1459" s="275">
        <v>0</v>
      </c>
      <c r="AE1459" s="275">
        <v>0</v>
      </c>
      <c r="AF1459" s="275">
        <v>0</v>
      </c>
      <c r="AG1459" s="275">
        <v>0</v>
      </c>
      <c r="AH1459" s="275">
        <v>0</v>
      </c>
      <c r="AI1459" s="275">
        <v>0</v>
      </c>
      <c r="AJ1459" s="275">
        <v>122860.47</v>
      </c>
      <c r="AK1459" s="275">
        <v>61430.23</v>
      </c>
      <c r="AL1459" s="275">
        <v>0</v>
      </c>
    </row>
    <row r="1460" spans="1:38" s="38" customFormat="1" ht="12" hidden="1" customHeight="1" x14ac:dyDescent="0.2">
      <c r="A1460" s="249">
        <v>851</v>
      </c>
      <c r="B1460" s="250" t="s">
        <v>1712</v>
      </c>
      <c r="C1460" s="254">
        <v>128.30162777596044</v>
      </c>
      <c r="D1460" s="263" t="s">
        <v>815</v>
      </c>
      <c r="E1460" s="277">
        <v>2025</v>
      </c>
      <c r="F1460" s="254">
        <v>143026.03</v>
      </c>
      <c r="G1460" s="256">
        <v>7202951.4000000004</v>
      </c>
      <c r="H1460" s="258">
        <v>0</v>
      </c>
      <c r="I1460" s="279">
        <v>0</v>
      </c>
      <c r="J1460" s="279">
        <v>0</v>
      </c>
      <c r="K1460" s="279">
        <v>0</v>
      </c>
      <c r="L1460" s="279">
        <v>0</v>
      </c>
      <c r="M1460" s="279">
        <v>0</v>
      </c>
      <c r="N1460" s="258"/>
      <c r="O1460" s="258">
        <v>0</v>
      </c>
      <c r="P1460" s="258"/>
      <c r="Q1460" s="258">
        <v>0</v>
      </c>
      <c r="R1460" s="258"/>
      <c r="S1460" s="258">
        <v>0</v>
      </c>
      <c r="T1460" s="259">
        <v>0</v>
      </c>
      <c r="U1460" s="258">
        <v>0</v>
      </c>
      <c r="V1460" s="280" t="s">
        <v>235</v>
      </c>
      <c r="W1460" s="275">
        <v>948</v>
      </c>
      <c r="X1460" s="258">
        <v>6878818.5899999999</v>
      </c>
      <c r="Y1460" s="275">
        <v>0</v>
      </c>
      <c r="Z1460" s="275">
        <v>0</v>
      </c>
      <c r="AA1460" s="275">
        <v>0</v>
      </c>
      <c r="AB1460" s="275">
        <v>0</v>
      </c>
      <c r="AC1460" s="275">
        <v>0</v>
      </c>
      <c r="AD1460" s="275">
        <v>0</v>
      </c>
      <c r="AE1460" s="275">
        <v>0</v>
      </c>
      <c r="AF1460" s="275">
        <v>0</v>
      </c>
      <c r="AG1460" s="275">
        <v>0</v>
      </c>
      <c r="AH1460" s="275">
        <v>0</v>
      </c>
      <c r="AI1460" s="275">
        <v>0</v>
      </c>
      <c r="AJ1460" s="275">
        <v>216088.54</v>
      </c>
      <c r="AK1460" s="275">
        <v>108044.27</v>
      </c>
      <c r="AL1460" s="275">
        <v>0</v>
      </c>
    </row>
    <row r="1461" spans="1:38" s="38" customFormat="1" ht="46.5" hidden="1" customHeight="1" x14ac:dyDescent="0.2">
      <c r="A1461" s="323" t="s">
        <v>2253</v>
      </c>
      <c r="B1461" s="323"/>
      <c r="C1461" s="254"/>
      <c r="D1461" s="263"/>
      <c r="E1461" s="277"/>
      <c r="F1461" s="254"/>
      <c r="G1461" s="256">
        <v>11298300.350000001</v>
      </c>
      <c r="H1461" s="256">
        <v>0</v>
      </c>
      <c r="I1461" s="256">
        <v>0</v>
      </c>
      <c r="J1461" s="256">
        <v>0</v>
      </c>
      <c r="K1461" s="256">
        <v>0</v>
      </c>
      <c r="L1461" s="256">
        <v>0</v>
      </c>
      <c r="M1461" s="256">
        <v>0</v>
      </c>
      <c r="N1461" s="256">
        <v>0</v>
      </c>
      <c r="O1461" s="256">
        <v>0</v>
      </c>
      <c r="P1461" s="256">
        <v>0</v>
      </c>
      <c r="Q1461" s="256">
        <v>0</v>
      </c>
      <c r="R1461" s="256">
        <v>0</v>
      </c>
      <c r="S1461" s="256">
        <v>0</v>
      </c>
      <c r="T1461" s="278">
        <v>0</v>
      </c>
      <c r="U1461" s="256">
        <v>0</v>
      </c>
      <c r="V1461" s="256" t="s">
        <v>202</v>
      </c>
      <c r="W1461" s="256">
        <v>1487</v>
      </c>
      <c r="X1461" s="256">
        <v>10789876.84</v>
      </c>
      <c r="Y1461" s="256">
        <v>0</v>
      </c>
      <c r="Z1461" s="256">
        <v>0</v>
      </c>
      <c r="AA1461" s="256">
        <v>0</v>
      </c>
      <c r="AB1461" s="256">
        <v>0</v>
      </c>
      <c r="AC1461" s="256">
        <v>0</v>
      </c>
      <c r="AD1461" s="256">
        <v>0</v>
      </c>
      <c r="AE1461" s="256">
        <v>0</v>
      </c>
      <c r="AF1461" s="256">
        <v>0</v>
      </c>
      <c r="AG1461" s="256">
        <v>0</v>
      </c>
      <c r="AH1461" s="256">
        <v>0</v>
      </c>
      <c r="AI1461" s="256">
        <v>0</v>
      </c>
      <c r="AJ1461" s="256">
        <v>338949.01</v>
      </c>
      <c r="AK1461" s="256">
        <v>169474.5</v>
      </c>
      <c r="AL1461" s="256">
        <v>0</v>
      </c>
    </row>
    <row r="1462" spans="1:38" s="38" customFormat="1" ht="12" hidden="1" customHeight="1" x14ac:dyDescent="0.2">
      <c r="A1462" s="382" t="s">
        <v>208</v>
      </c>
      <c r="B1462" s="383"/>
      <c r="C1462" s="383"/>
      <c r="D1462" s="383"/>
      <c r="E1462" s="383"/>
      <c r="F1462" s="383"/>
      <c r="G1462" s="383"/>
      <c r="H1462" s="383"/>
      <c r="I1462" s="383"/>
      <c r="J1462" s="383"/>
      <c r="K1462" s="383"/>
      <c r="L1462" s="383"/>
      <c r="M1462" s="383"/>
      <c r="N1462" s="383"/>
      <c r="O1462" s="383"/>
      <c r="P1462" s="383"/>
      <c r="Q1462" s="383"/>
      <c r="R1462" s="383"/>
      <c r="S1462" s="383"/>
      <c r="T1462" s="383"/>
      <c r="U1462" s="383"/>
      <c r="V1462" s="383"/>
      <c r="W1462" s="383"/>
      <c r="X1462" s="383"/>
      <c r="Y1462" s="383"/>
      <c r="Z1462" s="383"/>
      <c r="AA1462" s="383"/>
      <c r="AB1462" s="383"/>
      <c r="AC1462" s="383"/>
      <c r="AD1462" s="383"/>
      <c r="AE1462" s="383"/>
      <c r="AF1462" s="383"/>
      <c r="AG1462" s="383"/>
      <c r="AH1462" s="383"/>
      <c r="AI1462" s="383"/>
      <c r="AJ1462" s="383"/>
      <c r="AK1462" s="383"/>
      <c r="AL1462" s="384"/>
    </row>
    <row r="1463" spans="1:38" s="38" customFormat="1" ht="12" hidden="1" customHeight="1" x14ac:dyDescent="0.2">
      <c r="A1463" s="249">
        <v>852</v>
      </c>
      <c r="B1463" s="250" t="s">
        <v>1717</v>
      </c>
      <c r="C1463" s="254">
        <v>18.863164147869888</v>
      </c>
      <c r="D1463" s="263" t="s">
        <v>948</v>
      </c>
      <c r="E1463" s="277">
        <v>2025</v>
      </c>
      <c r="F1463" s="254">
        <v>1932327.89</v>
      </c>
      <c r="G1463" s="256">
        <v>8440232.6999999993</v>
      </c>
      <c r="H1463" s="258">
        <v>0</v>
      </c>
      <c r="I1463" s="279">
        <v>0</v>
      </c>
      <c r="J1463" s="279">
        <v>0</v>
      </c>
      <c r="K1463" s="279">
        <v>0</v>
      </c>
      <c r="L1463" s="279">
        <v>0</v>
      </c>
      <c r="M1463" s="279">
        <v>0</v>
      </c>
      <c r="N1463" s="258"/>
      <c r="O1463" s="258">
        <v>0</v>
      </c>
      <c r="P1463" s="258"/>
      <c r="Q1463" s="258">
        <v>0</v>
      </c>
      <c r="R1463" s="258"/>
      <c r="S1463" s="258">
        <v>0</v>
      </c>
      <c r="T1463" s="257">
        <v>0</v>
      </c>
      <c r="U1463" s="258">
        <v>0</v>
      </c>
      <c r="V1463" s="280" t="s">
        <v>234</v>
      </c>
      <c r="W1463" s="275">
        <v>955</v>
      </c>
      <c r="X1463" s="258">
        <v>8060422.2300000004</v>
      </c>
      <c r="Y1463" s="275">
        <v>0</v>
      </c>
      <c r="Z1463" s="275">
        <v>0</v>
      </c>
      <c r="AA1463" s="275">
        <v>0</v>
      </c>
      <c r="AB1463" s="275">
        <v>0</v>
      </c>
      <c r="AC1463" s="275">
        <v>0</v>
      </c>
      <c r="AD1463" s="275">
        <v>0</v>
      </c>
      <c r="AE1463" s="275">
        <v>0</v>
      </c>
      <c r="AF1463" s="275">
        <v>0</v>
      </c>
      <c r="AG1463" s="275">
        <v>0</v>
      </c>
      <c r="AH1463" s="275">
        <v>0</v>
      </c>
      <c r="AI1463" s="275">
        <v>0</v>
      </c>
      <c r="AJ1463" s="275">
        <v>253206.98</v>
      </c>
      <c r="AK1463" s="275">
        <v>126603.49</v>
      </c>
      <c r="AL1463" s="275">
        <v>0</v>
      </c>
    </row>
    <row r="1464" spans="1:38" s="38" customFormat="1" ht="12" hidden="1" customHeight="1" x14ac:dyDescent="0.2">
      <c r="A1464" s="249">
        <v>853</v>
      </c>
      <c r="B1464" s="250" t="s">
        <v>1718</v>
      </c>
      <c r="C1464" s="254">
        <v>66.747607946715661</v>
      </c>
      <c r="D1464" s="263" t="s">
        <v>813</v>
      </c>
      <c r="E1464" s="277">
        <v>2025</v>
      </c>
      <c r="F1464" s="254">
        <v>442813.94</v>
      </c>
      <c r="G1464" s="256">
        <v>5673957.4699999997</v>
      </c>
      <c r="H1464" s="258">
        <v>0</v>
      </c>
      <c r="I1464" s="279">
        <v>0</v>
      </c>
      <c r="J1464" s="279">
        <v>0</v>
      </c>
      <c r="K1464" s="279">
        <v>0</v>
      </c>
      <c r="L1464" s="279">
        <v>0</v>
      </c>
      <c r="M1464" s="279">
        <v>0</v>
      </c>
      <c r="N1464" s="258"/>
      <c r="O1464" s="258">
        <v>0</v>
      </c>
      <c r="P1464" s="258"/>
      <c r="Q1464" s="258">
        <v>0</v>
      </c>
      <c r="R1464" s="258"/>
      <c r="S1464" s="258">
        <v>0</v>
      </c>
      <c r="T1464" s="257">
        <v>0</v>
      </c>
      <c r="U1464" s="258">
        <v>0</v>
      </c>
      <c r="V1464" s="280" t="s">
        <v>234</v>
      </c>
      <c r="W1464" s="275">
        <v>642</v>
      </c>
      <c r="X1464" s="258">
        <v>5418629.3899999997</v>
      </c>
      <c r="Y1464" s="275">
        <v>0</v>
      </c>
      <c r="Z1464" s="275">
        <v>0</v>
      </c>
      <c r="AA1464" s="275">
        <v>0</v>
      </c>
      <c r="AB1464" s="275">
        <v>0</v>
      </c>
      <c r="AC1464" s="275">
        <v>0</v>
      </c>
      <c r="AD1464" s="275">
        <v>0</v>
      </c>
      <c r="AE1464" s="275">
        <v>0</v>
      </c>
      <c r="AF1464" s="275">
        <v>0</v>
      </c>
      <c r="AG1464" s="275">
        <v>0</v>
      </c>
      <c r="AH1464" s="275">
        <v>0</v>
      </c>
      <c r="AI1464" s="275">
        <v>0</v>
      </c>
      <c r="AJ1464" s="275">
        <v>170218.72</v>
      </c>
      <c r="AK1464" s="275">
        <v>85109.36</v>
      </c>
      <c r="AL1464" s="275">
        <v>0</v>
      </c>
    </row>
    <row r="1465" spans="1:38" s="38" customFormat="1" ht="12" hidden="1" customHeight="1" x14ac:dyDescent="0.2">
      <c r="A1465" s="249">
        <v>854</v>
      </c>
      <c r="B1465" s="250" t="s">
        <v>1720</v>
      </c>
      <c r="C1465" s="254">
        <v>54.854406217756811</v>
      </c>
      <c r="D1465" s="263" t="s">
        <v>951</v>
      </c>
      <c r="E1465" s="277">
        <v>2025</v>
      </c>
      <c r="F1465" s="254">
        <v>672636.7</v>
      </c>
      <c r="G1465" s="256">
        <v>7158731.4000000004</v>
      </c>
      <c r="H1465" s="258">
        <v>0</v>
      </c>
      <c r="I1465" s="279">
        <v>0</v>
      </c>
      <c r="J1465" s="279">
        <v>0</v>
      </c>
      <c r="K1465" s="279">
        <v>0</v>
      </c>
      <c r="L1465" s="279">
        <v>0</v>
      </c>
      <c r="M1465" s="279">
        <v>0</v>
      </c>
      <c r="N1465" s="258"/>
      <c r="O1465" s="258">
        <v>0</v>
      </c>
      <c r="P1465" s="258"/>
      <c r="Q1465" s="258">
        <v>0</v>
      </c>
      <c r="R1465" s="258"/>
      <c r="S1465" s="258">
        <v>0</v>
      </c>
      <c r="T1465" s="257">
        <v>0</v>
      </c>
      <c r="U1465" s="258">
        <v>0</v>
      </c>
      <c r="V1465" s="280" t="s">
        <v>234</v>
      </c>
      <c r="W1465" s="275">
        <v>810</v>
      </c>
      <c r="X1465" s="258">
        <v>6836588.4900000002</v>
      </c>
      <c r="Y1465" s="275">
        <v>0</v>
      </c>
      <c r="Z1465" s="275">
        <v>0</v>
      </c>
      <c r="AA1465" s="275">
        <v>0</v>
      </c>
      <c r="AB1465" s="275">
        <v>0</v>
      </c>
      <c r="AC1465" s="275">
        <v>0</v>
      </c>
      <c r="AD1465" s="275">
        <v>0</v>
      </c>
      <c r="AE1465" s="275">
        <v>0</v>
      </c>
      <c r="AF1465" s="275">
        <v>0</v>
      </c>
      <c r="AG1465" s="275">
        <v>0</v>
      </c>
      <c r="AH1465" s="275">
        <v>0</v>
      </c>
      <c r="AI1465" s="275">
        <v>0</v>
      </c>
      <c r="AJ1465" s="275">
        <v>214761.94</v>
      </c>
      <c r="AK1465" s="275">
        <v>107380.97</v>
      </c>
      <c r="AL1465" s="275">
        <v>0</v>
      </c>
    </row>
    <row r="1466" spans="1:38" s="38" customFormat="1" ht="12" hidden="1" customHeight="1" x14ac:dyDescent="0.2">
      <c r="A1466" s="249">
        <v>855</v>
      </c>
      <c r="B1466" s="250" t="s">
        <v>1721</v>
      </c>
      <c r="C1466" s="254">
        <v>56.114384648041266</v>
      </c>
      <c r="D1466" s="263" t="s">
        <v>831</v>
      </c>
      <c r="E1466" s="277">
        <v>2025</v>
      </c>
      <c r="F1466" s="254">
        <v>625877.6</v>
      </c>
      <c r="G1466" s="256">
        <v>6838245.0099999998</v>
      </c>
      <c r="H1466" s="258">
        <v>0</v>
      </c>
      <c r="I1466" s="279">
        <v>0</v>
      </c>
      <c r="J1466" s="279">
        <v>0</v>
      </c>
      <c r="K1466" s="279">
        <v>0</v>
      </c>
      <c r="L1466" s="279">
        <v>0</v>
      </c>
      <c r="M1466" s="279">
        <v>0</v>
      </c>
      <c r="N1466" s="258"/>
      <c r="O1466" s="258">
        <v>0</v>
      </c>
      <c r="P1466" s="258"/>
      <c r="Q1466" s="258">
        <v>0</v>
      </c>
      <c r="R1466" s="258"/>
      <c r="S1466" s="258">
        <v>0</v>
      </c>
      <c r="T1466" s="257">
        <v>0</v>
      </c>
      <c r="U1466" s="258">
        <v>0</v>
      </c>
      <c r="V1466" s="280" t="s">
        <v>235</v>
      </c>
      <c r="W1466" s="275">
        <v>900</v>
      </c>
      <c r="X1466" s="258">
        <v>6530523.9800000004</v>
      </c>
      <c r="Y1466" s="275">
        <v>0</v>
      </c>
      <c r="Z1466" s="275">
        <v>0</v>
      </c>
      <c r="AA1466" s="275">
        <v>0</v>
      </c>
      <c r="AB1466" s="275">
        <v>0</v>
      </c>
      <c r="AC1466" s="275">
        <v>0</v>
      </c>
      <c r="AD1466" s="275">
        <v>0</v>
      </c>
      <c r="AE1466" s="275">
        <v>0</v>
      </c>
      <c r="AF1466" s="275">
        <v>0</v>
      </c>
      <c r="AG1466" s="275">
        <v>0</v>
      </c>
      <c r="AH1466" s="275">
        <v>0</v>
      </c>
      <c r="AI1466" s="275">
        <v>0</v>
      </c>
      <c r="AJ1466" s="275">
        <v>205147.35</v>
      </c>
      <c r="AK1466" s="275">
        <v>102573.68</v>
      </c>
      <c r="AL1466" s="275">
        <v>0</v>
      </c>
    </row>
    <row r="1467" spans="1:38" s="38" customFormat="1" ht="12" hidden="1" customHeight="1" x14ac:dyDescent="0.2">
      <c r="A1467" s="249">
        <v>856</v>
      </c>
      <c r="B1467" s="250" t="s">
        <v>1723</v>
      </c>
      <c r="C1467" s="254">
        <v>75.270226171845891</v>
      </c>
      <c r="D1467" s="263" t="s">
        <v>947</v>
      </c>
      <c r="E1467" s="277">
        <v>2025</v>
      </c>
      <c r="F1467" s="254">
        <v>428427.71</v>
      </c>
      <c r="G1467" s="256">
        <v>6488734.7000000002</v>
      </c>
      <c r="H1467" s="258">
        <v>0</v>
      </c>
      <c r="I1467" s="279">
        <v>0</v>
      </c>
      <c r="J1467" s="279">
        <v>0</v>
      </c>
      <c r="K1467" s="279">
        <v>0</v>
      </c>
      <c r="L1467" s="279">
        <v>0</v>
      </c>
      <c r="M1467" s="279">
        <v>0</v>
      </c>
      <c r="N1467" s="258"/>
      <c r="O1467" s="258">
        <v>0</v>
      </c>
      <c r="P1467" s="258"/>
      <c r="Q1467" s="258">
        <v>0</v>
      </c>
      <c r="R1467" s="258"/>
      <c r="S1467" s="258">
        <v>0</v>
      </c>
      <c r="T1467" s="257">
        <v>0</v>
      </c>
      <c r="U1467" s="258">
        <v>0</v>
      </c>
      <c r="V1467" s="280" t="s">
        <v>235</v>
      </c>
      <c r="W1467" s="275">
        <v>854</v>
      </c>
      <c r="X1467" s="258">
        <v>6196741.6399999997</v>
      </c>
      <c r="Y1467" s="275">
        <v>0</v>
      </c>
      <c r="Z1467" s="275">
        <v>0</v>
      </c>
      <c r="AA1467" s="275">
        <v>0</v>
      </c>
      <c r="AB1467" s="275">
        <v>0</v>
      </c>
      <c r="AC1467" s="275">
        <v>0</v>
      </c>
      <c r="AD1467" s="275">
        <v>0</v>
      </c>
      <c r="AE1467" s="275">
        <v>0</v>
      </c>
      <c r="AF1467" s="275">
        <v>0</v>
      </c>
      <c r="AG1467" s="275">
        <v>0</v>
      </c>
      <c r="AH1467" s="275">
        <v>0</v>
      </c>
      <c r="AI1467" s="275">
        <v>0</v>
      </c>
      <c r="AJ1467" s="275">
        <v>194662.04</v>
      </c>
      <c r="AK1467" s="275">
        <v>97331.02</v>
      </c>
      <c r="AL1467" s="275">
        <v>0</v>
      </c>
    </row>
    <row r="1468" spans="1:38" s="38" customFormat="1" ht="12" hidden="1" customHeight="1" x14ac:dyDescent="0.2">
      <c r="A1468" s="249">
        <v>857</v>
      </c>
      <c r="B1468" s="250" t="s">
        <v>1724</v>
      </c>
      <c r="C1468" s="254">
        <v>58.98939971847615</v>
      </c>
      <c r="D1468" s="263" t="s">
        <v>820</v>
      </c>
      <c r="E1468" s="277">
        <v>2025</v>
      </c>
      <c r="F1468" s="254">
        <v>502043.29</v>
      </c>
      <c r="G1468" s="256">
        <v>5698537.4900000002</v>
      </c>
      <c r="H1468" s="258">
        <v>0</v>
      </c>
      <c r="I1468" s="279">
        <v>0</v>
      </c>
      <c r="J1468" s="279">
        <v>0</v>
      </c>
      <c r="K1468" s="279">
        <v>0</v>
      </c>
      <c r="L1468" s="279">
        <v>0</v>
      </c>
      <c r="M1468" s="279">
        <v>0</v>
      </c>
      <c r="N1468" s="258"/>
      <c r="O1468" s="258">
        <v>0</v>
      </c>
      <c r="P1468" s="258"/>
      <c r="Q1468" s="258">
        <v>0</v>
      </c>
      <c r="R1468" s="258"/>
      <c r="S1468" s="258">
        <v>0</v>
      </c>
      <c r="T1468" s="257">
        <v>0</v>
      </c>
      <c r="U1468" s="258">
        <v>0</v>
      </c>
      <c r="V1468" s="280" t="s">
        <v>235</v>
      </c>
      <c r="W1468" s="275">
        <v>750</v>
      </c>
      <c r="X1468" s="258">
        <v>5442103.3099999996</v>
      </c>
      <c r="Y1468" s="275">
        <v>0</v>
      </c>
      <c r="Z1468" s="275">
        <v>0</v>
      </c>
      <c r="AA1468" s="275">
        <v>0</v>
      </c>
      <c r="AB1468" s="275">
        <v>0</v>
      </c>
      <c r="AC1468" s="275">
        <v>0</v>
      </c>
      <c r="AD1468" s="275">
        <v>0</v>
      </c>
      <c r="AE1468" s="275">
        <v>0</v>
      </c>
      <c r="AF1468" s="275">
        <v>0</v>
      </c>
      <c r="AG1468" s="275">
        <v>0</v>
      </c>
      <c r="AH1468" s="275">
        <v>0</v>
      </c>
      <c r="AI1468" s="275">
        <v>0</v>
      </c>
      <c r="AJ1468" s="275">
        <v>170956.12</v>
      </c>
      <c r="AK1468" s="275">
        <v>85478.06</v>
      </c>
      <c r="AL1468" s="275">
        <v>0</v>
      </c>
    </row>
    <row r="1469" spans="1:38" s="38" customFormat="1" ht="12" hidden="1" customHeight="1" x14ac:dyDescent="0.2">
      <c r="A1469" s="249">
        <v>858</v>
      </c>
      <c r="B1469" s="250" t="s">
        <v>1726</v>
      </c>
      <c r="C1469" s="254">
        <v>32.648982429154586</v>
      </c>
      <c r="D1469" s="263" t="s">
        <v>794</v>
      </c>
      <c r="E1469" s="277">
        <v>2025</v>
      </c>
      <c r="F1469" s="254">
        <v>883706.76</v>
      </c>
      <c r="G1469" s="256">
        <v>5850498.5099999998</v>
      </c>
      <c r="H1469" s="258">
        <v>0</v>
      </c>
      <c r="I1469" s="279">
        <v>0</v>
      </c>
      <c r="J1469" s="279">
        <v>0</v>
      </c>
      <c r="K1469" s="279">
        <v>0</v>
      </c>
      <c r="L1469" s="279">
        <v>0</v>
      </c>
      <c r="M1469" s="279">
        <v>0</v>
      </c>
      <c r="N1469" s="258"/>
      <c r="O1469" s="258">
        <v>0</v>
      </c>
      <c r="P1469" s="258"/>
      <c r="Q1469" s="258">
        <v>0</v>
      </c>
      <c r="R1469" s="258"/>
      <c r="S1469" s="258">
        <v>0</v>
      </c>
      <c r="T1469" s="257">
        <v>0</v>
      </c>
      <c r="U1469" s="258">
        <v>0</v>
      </c>
      <c r="V1469" s="280" t="s">
        <v>235</v>
      </c>
      <c r="W1469" s="275">
        <v>770</v>
      </c>
      <c r="X1469" s="258">
        <v>5587226.0700000003</v>
      </c>
      <c r="Y1469" s="275">
        <v>0</v>
      </c>
      <c r="Z1469" s="275">
        <v>0</v>
      </c>
      <c r="AA1469" s="275">
        <v>0</v>
      </c>
      <c r="AB1469" s="275">
        <v>0</v>
      </c>
      <c r="AC1469" s="275">
        <v>0</v>
      </c>
      <c r="AD1469" s="275">
        <v>0</v>
      </c>
      <c r="AE1469" s="275">
        <v>0</v>
      </c>
      <c r="AF1469" s="275">
        <v>0</v>
      </c>
      <c r="AG1469" s="275">
        <v>0</v>
      </c>
      <c r="AH1469" s="275">
        <v>0</v>
      </c>
      <c r="AI1469" s="275">
        <v>0</v>
      </c>
      <c r="AJ1469" s="275">
        <v>175514.96</v>
      </c>
      <c r="AK1469" s="275">
        <v>87757.48</v>
      </c>
      <c r="AL1469" s="275">
        <v>0</v>
      </c>
    </row>
    <row r="1470" spans="1:38" s="38" customFormat="1" ht="12" hidden="1" customHeight="1" x14ac:dyDescent="0.2">
      <c r="A1470" s="249">
        <v>859</v>
      </c>
      <c r="B1470" s="250" t="s">
        <v>1729</v>
      </c>
      <c r="C1470" s="254">
        <v>83.418561801901575</v>
      </c>
      <c r="D1470" s="263" t="s">
        <v>788</v>
      </c>
      <c r="E1470" s="277">
        <v>2025</v>
      </c>
      <c r="F1470" s="254">
        <v>354084.38</v>
      </c>
      <c r="G1470" s="256">
        <v>5776124.0599999996</v>
      </c>
      <c r="H1470" s="258">
        <v>0</v>
      </c>
      <c r="I1470" s="279">
        <v>0</v>
      </c>
      <c r="J1470" s="279">
        <v>0</v>
      </c>
      <c r="K1470" s="279">
        <v>0</v>
      </c>
      <c r="L1470" s="279">
        <v>0</v>
      </c>
      <c r="M1470" s="279">
        <v>0</v>
      </c>
      <c r="N1470" s="258"/>
      <c r="O1470" s="258">
        <v>0</v>
      </c>
      <c r="P1470" s="258"/>
      <c r="Q1470" s="258">
        <v>0</v>
      </c>
      <c r="R1470" s="258"/>
      <c r="S1470" s="258">
        <v>0</v>
      </c>
      <c r="T1470" s="257">
        <v>0</v>
      </c>
      <c r="U1470" s="258">
        <v>0</v>
      </c>
      <c r="V1470" s="280" t="s">
        <v>234</v>
      </c>
      <c r="W1470" s="275">
        <v>653.55999999999995</v>
      </c>
      <c r="X1470" s="258">
        <v>5516198.4800000004</v>
      </c>
      <c r="Y1470" s="275">
        <v>0</v>
      </c>
      <c r="Z1470" s="275">
        <v>0</v>
      </c>
      <c r="AA1470" s="275">
        <v>0</v>
      </c>
      <c r="AB1470" s="275">
        <v>0</v>
      </c>
      <c r="AC1470" s="275">
        <v>0</v>
      </c>
      <c r="AD1470" s="275">
        <v>0</v>
      </c>
      <c r="AE1470" s="275">
        <v>0</v>
      </c>
      <c r="AF1470" s="275">
        <v>0</v>
      </c>
      <c r="AG1470" s="275">
        <v>0</v>
      </c>
      <c r="AH1470" s="275">
        <v>0</v>
      </c>
      <c r="AI1470" s="275">
        <v>0</v>
      </c>
      <c r="AJ1470" s="275">
        <v>173283.72</v>
      </c>
      <c r="AK1470" s="275">
        <v>86641.86</v>
      </c>
      <c r="AL1470" s="275">
        <v>0</v>
      </c>
    </row>
    <row r="1471" spans="1:38" s="38" customFormat="1" ht="12" hidden="1" customHeight="1" x14ac:dyDescent="0.2">
      <c r="A1471" s="249">
        <v>860</v>
      </c>
      <c r="B1471" s="250" t="s">
        <v>1730</v>
      </c>
      <c r="C1471" s="254">
        <v>48.091107884419912</v>
      </c>
      <c r="D1471" s="263" t="s">
        <v>951</v>
      </c>
      <c r="E1471" s="277">
        <v>2025</v>
      </c>
      <c r="F1471" s="254">
        <v>689822.65</v>
      </c>
      <c r="G1471" s="256">
        <v>6651484.9299999997</v>
      </c>
      <c r="H1471" s="258">
        <v>0</v>
      </c>
      <c r="I1471" s="279">
        <v>0</v>
      </c>
      <c r="J1471" s="279">
        <v>0</v>
      </c>
      <c r="K1471" s="279">
        <v>0</v>
      </c>
      <c r="L1471" s="279">
        <v>0</v>
      </c>
      <c r="M1471" s="279">
        <v>0</v>
      </c>
      <c r="N1471" s="258"/>
      <c r="O1471" s="258">
        <v>0</v>
      </c>
      <c r="P1471" s="258"/>
      <c r="Q1471" s="258">
        <v>0</v>
      </c>
      <c r="R1471" s="258"/>
      <c r="S1471" s="258">
        <v>0</v>
      </c>
      <c r="T1471" s="257">
        <v>0</v>
      </c>
      <c r="U1471" s="258">
        <v>0</v>
      </c>
      <c r="V1471" s="280" t="s">
        <v>235</v>
      </c>
      <c r="W1471" s="275">
        <v>875.42</v>
      </c>
      <c r="X1471" s="258">
        <v>6352168.1100000003</v>
      </c>
      <c r="Y1471" s="275">
        <v>0</v>
      </c>
      <c r="Z1471" s="275">
        <v>0</v>
      </c>
      <c r="AA1471" s="275">
        <v>0</v>
      </c>
      <c r="AB1471" s="275">
        <v>0</v>
      </c>
      <c r="AC1471" s="275">
        <v>0</v>
      </c>
      <c r="AD1471" s="275">
        <v>0</v>
      </c>
      <c r="AE1471" s="275">
        <v>0</v>
      </c>
      <c r="AF1471" s="275">
        <v>0</v>
      </c>
      <c r="AG1471" s="275">
        <v>0</v>
      </c>
      <c r="AH1471" s="275">
        <v>0</v>
      </c>
      <c r="AI1471" s="275">
        <v>0</v>
      </c>
      <c r="AJ1471" s="275">
        <v>199544.55</v>
      </c>
      <c r="AK1471" s="275">
        <v>99772.27</v>
      </c>
      <c r="AL1471" s="275">
        <v>0</v>
      </c>
    </row>
    <row r="1472" spans="1:38" s="38" customFormat="1" ht="12" hidden="1" customHeight="1" x14ac:dyDescent="0.2">
      <c r="A1472" s="249">
        <v>861</v>
      </c>
      <c r="B1472" s="250" t="s">
        <v>1731</v>
      </c>
      <c r="C1472" s="254">
        <v>45.071015213735379</v>
      </c>
      <c r="D1472" s="263" t="s">
        <v>952</v>
      </c>
      <c r="E1472" s="277">
        <v>2025</v>
      </c>
      <c r="F1472" s="254">
        <v>729821.95</v>
      </c>
      <c r="G1472" s="256">
        <v>6491925.8899999997</v>
      </c>
      <c r="H1472" s="258">
        <v>0</v>
      </c>
      <c r="I1472" s="279">
        <v>0</v>
      </c>
      <c r="J1472" s="279">
        <v>0</v>
      </c>
      <c r="K1472" s="279">
        <v>0</v>
      </c>
      <c r="L1472" s="279">
        <v>0</v>
      </c>
      <c r="M1472" s="279">
        <v>0</v>
      </c>
      <c r="N1472" s="258"/>
      <c r="O1472" s="258">
        <v>0</v>
      </c>
      <c r="P1472" s="258"/>
      <c r="Q1472" s="258">
        <v>0</v>
      </c>
      <c r="R1472" s="258"/>
      <c r="S1472" s="258">
        <v>0</v>
      </c>
      <c r="T1472" s="257">
        <v>0</v>
      </c>
      <c r="U1472" s="258">
        <v>0</v>
      </c>
      <c r="V1472" s="280" t="s">
        <v>235</v>
      </c>
      <c r="W1472" s="275">
        <v>854.42</v>
      </c>
      <c r="X1472" s="258">
        <v>6199789.2199999997</v>
      </c>
      <c r="Y1472" s="275">
        <v>0</v>
      </c>
      <c r="Z1472" s="275">
        <v>0</v>
      </c>
      <c r="AA1472" s="275">
        <v>0</v>
      </c>
      <c r="AB1472" s="275">
        <v>0</v>
      </c>
      <c r="AC1472" s="275">
        <v>0</v>
      </c>
      <c r="AD1472" s="275">
        <v>0</v>
      </c>
      <c r="AE1472" s="275">
        <v>0</v>
      </c>
      <c r="AF1472" s="275">
        <v>0</v>
      </c>
      <c r="AG1472" s="275">
        <v>0</v>
      </c>
      <c r="AH1472" s="275">
        <v>0</v>
      </c>
      <c r="AI1472" s="275">
        <v>0</v>
      </c>
      <c r="AJ1472" s="275">
        <v>194757.78</v>
      </c>
      <c r="AK1472" s="275">
        <v>97378.89</v>
      </c>
      <c r="AL1472" s="275">
        <v>0</v>
      </c>
    </row>
    <row r="1473" spans="1:38" s="38" customFormat="1" ht="12" hidden="1" customHeight="1" x14ac:dyDescent="0.2">
      <c r="A1473" s="249">
        <v>862</v>
      </c>
      <c r="B1473" s="250" t="s">
        <v>1732</v>
      </c>
      <c r="C1473" s="254">
        <v>43.269192611699395</v>
      </c>
      <c r="D1473" s="263" t="s">
        <v>938</v>
      </c>
      <c r="E1473" s="277">
        <v>2025</v>
      </c>
      <c r="F1473" s="254">
        <v>754950.18</v>
      </c>
      <c r="G1473" s="256">
        <v>6491925.8899999997</v>
      </c>
      <c r="H1473" s="258">
        <v>0</v>
      </c>
      <c r="I1473" s="279">
        <v>0</v>
      </c>
      <c r="J1473" s="279">
        <v>0</v>
      </c>
      <c r="K1473" s="279">
        <v>0</v>
      </c>
      <c r="L1473" s="279">
        <v>0</v>
      </c>
      <c r="M1473" s="279">
        <v>0</v>
      </c>
      <c r="N1473" s="258"/>
      <c r="O1473" s="258">
        <v>0</v>
      </c>
      <c r="P1473" s="258"/>
      <c r="Q1473" s="258">
        <v>0</v>
      </c>
      <c r="R1473" s="258"/>
      <c r="S1473" s="258">
        <v>0</v>
      </c>
      <c r="T1473" s="257">
        <v>0</v>
      </c>
      <c r="U1473" s="258">
        <v>0</v>
      </c>
      <c r="V1473" s="280" t="s">
        <v>235</v>
      </c>
      <c r="W1473" s="275">
        <v>854.42</v>
      </c>
      <c r="X1473" s="258">
        <v>6199789.2199999997</v>
      </c>
      <c r="Y1473" s="275">
        <v>0</v>
      </c>
      <c r="Z1473" s="275">
        <v>0</v>
      </c>
      <c r="AA1473" s="275">
        <v>0</v>
      </c>
      <c r="AB1473" s="275">
        <v>0</v>
      </c>
      <c r="AC1473" s="275">
        <v>0</v>
      </c>
      <c r="AD1473" s="275">
        <v>0</v>
      </c>
      <c r="AE1473" s="275">
        <v>0</v>
      </c>
      <c r="AF1473" s="275">
        <v>0</v>
      </c>
      <c r="AG1473" s="275">
        <v>0</v>
      </c>
      <c r="AH1473" s="275">
        <v>0</v>
      </c>
      <c r="AI1473" s="275">
        <v>0</v>
      </c>
      <c r="AJ1473" s="275">
        <v>194757.78</v>
      </c>
      <c r="AK1473" s="275">
        <v>97378.89</v>
      </c>
      <c r="AL1473" s="275">
        <v>0</v>
      </c>
    </row>
    <row r="1474" spans="1:38" s="38" customFormat="1" ht="12" hidden="1" customHeight="1" x14ac:dyDescent="0.2">
      <c r="A1474" s="249">
        <v>863</v>
      </c>
      <c r="B1474" s="250" t="s">
        <v>1733</v>
      </c>
      <c r="C1474" s="254">
        <v>44.673859759801857</v>
      </c>
      <c r="D1474" s="263" t="s">
        <v>829</v>
      </c>
      <c r="E1474" s="277">
        <v>2025</v>
      </c>
      <c r="F1474" s="254">
        <v>756070.34</v>
      </c>
      <c r="G1474" s="256">
        <v>6491925.8899999997</v>
      </c>
      <c r="H1474" s="258">
        <v>0</v>
      </c>
      <c r="I1474" s="279">
        <v>0</v>
      </c>
      <c r="J1474" s="279">
        <v>0</v>
      </c>
      <c r="K1474" s="279">
        <v>0</v>
      </c>
      <c r="L1474" s="279">
        <v>0</v>
      </c>
      <c r="M1474" s="279">
        <v>0</v>
      </c>
      <c r="N1474" s="258"/>
      <c r="O1474" s="258">
        <v>0</v>
      </c>
      <c r="P1474" s="258"/>
      <c r="Q1474" s="258">
        <v>0</v>
      </c>
      <c r="R1474" s="258"/>
      <c r="S1474" s="258">
        <v>0</v>
      </c>
      <c r="T1474" s="257">
        <v>0</v>
      </c>
      <c r="U1474" s="258">
        <v>0</v>
      </c>
      <c r="V1474" s="280" t="s">
        <v>235</v>
      </c>
      <c r="W1474" s="275">
        <v>854.42</v>
      </c>
      <c r="X1474" s="258">
        <v>6199789.2199999997</v>
      </c>
      <c r="Y1474" s="275">
        <v>0</v>
      </c>
      <c r="Z1474" s="275">
        <v>0</v>
      </c>
      <c r="AA1474" s="275">
        <v>0</v>
      </c>
      <c r="AB1474" s="275">
        <v>0</v>
      </c>
      <c r="AC1474" s="275">
        <v>0</v>
      </c>
      <c r="AD1474" s="275">
        <v>0</v>
      </c>
      <c r="AE1474" s="275">
        <v>0</v>
      </c>
      <c r="AF1474" s="275">
        <v>0</v>
      </c>
      <c r="AG1474" s="275">
        <v>0</v>
      </c>
      <c r="AH1474" s="275">
        <v>0</v>
      </c>
      <c r="AI1474" s="275">
        <v>0</v>
      </c>
      <c r="AJ1474" s="275">
        <v>194757.78</v>
      </c>
      <c r="AK1474" s="275">
        <v>97378.89</v>
      </c>
      <c r="AL1474" s="275">
        <v>0</v>
      </c>
    </row>
    <row r="1475" spans="1:38" s="38" customFormat="1" ht="12" hidden="1" customHeight="1" x14ac:dyDescent="0.2">
      <c r="A1475" s="249">
        <v>864</v>
      </c>
      <c r="B1475" s="250" t="s">
        <v>1734</v>
      </c>
      <c r="C1475" s="254">
        <v>96.824377988491776</v>
      </c>
      <c r="D1475" s="263" t="s">
        <v>829</v>
      </c>
      <c r="E1475" s="277">
        <v>2025</v>
      </c>
      <c r="F1475" s="254">
        <v>180840.51</v>
      </c>
      <c r="G1475" s="256">
        <v>6154420.5099999998</v>
      </c>
      <c r="H1475" s="258">
        <v>0</v>
      </c>
      <c r="I1475" s="279">
        <v>0</v>
      </c>
      <c r="J1475" s="279">
        <v>0</v>
      </c>
      <c r="K1475" s="279">
        <v>0</v>
      </c>
      <c r="L1475" s="279">
        <v>0</v>
      </c>
      <c r="M1475" s="279">
        <v>0</v>
      </c>
      <c r="N1475" s="258"/>
      <c r="O1475" s="258">
        <v>0</v>
      </c>
      <c r="P1475" s="258"/>
      <c r="Q1475" s="258">
        <v>0</v>
      </c>
      <c r="R1475" s="258"/>
      <c r="S1475" s="258">
        <v>0</v>
      </c>
      <c r="T1475" s="259">
        <v>0</v>
      </c>
      <c r="U1475" s="258">
        <v>0</v>
      </c>
      <c r="V1475" s="280" t="s">
        <v>235</v>
      </c>
      <c r="W1475" s="275">
        <v>810</v>
      </c>
      <c r="X1475" s="258">
        <v>5877471.5800000001</v>
      </c>
      <c r="Y1475" s="275">
        <v>0</v>
      </c>
      <c r="Z1475" s="275">
        <v>0</v>
      </c>
      <c r="AA1475" s="275">
        <v>0</v>
      </c>
      <c r="AB1475" s="275">
        <v>0</v>
      </c>
      <c r="AC1475" s="275">
        <v>0</v>
      </c>
      <c r="AD1475" s="275">
        <v>0</v>
      </c>
      <c r="AE1475" s="275">
        <v>0</v>
      </c>
      <c r="AF1475" s="275">
        <v>0</v>
      </c>
      <c r="AG1475" s="275">
        <v>0</v>
      </c>
      <c r="AH1475" s="275">
        <v>0</v>
      </c>
      <c r="AI1475" s="275">
        <v>0</v>
      </c>
      <c r="AJ1475" s="275">
        <v>184632.62</v>
      </c>
      <c r="AK1475" s="275">
        <v>92316.31</v>
      </c>
      <c r="AL1475" s="275">
        <v>0</v>
      </c>
    </row>
    <row r="1476" spans="1:38" s="38" customFormat="1" ht="12" hidden="1" customHeight="1" x14ac:dyDescent="0.2">
      <c r="A1476" s="249">
        <v>865</v>
      </c>
      <c r="B1476" s="250" t="s">
        <v>1736</v>
      </c>
      <c r="C1476" s="254">
        <v>115.42497753733232</v>
      </c>
      <c r="D1476" s="263" t="s">
        <v>820</v>
      </c>
      <c r="E1476" s="277">
        <v>2025</v>
      </c>
      <c r="F1476" s="254">
        <v>226652.79999999999</v>
      </c>
      <c r="G1476" s="256">
        <v>3875005.49</v>
      </c>
      <c r="H1476" s="258">
        <v>0</v>
      </c>
      <c r="I1476" s="279">
        <v>0</v>
      </c>
      <c r="J1476" s="279">
        <v>0</v>
      </c>
      <c r="K1476" s="279">
        <v>0</v>
      </c>
      <c r="L1476" s="279">
        <v>0</v>
      </c>
      <c r="M1476" s="279">
        <v>0</v>
      </c>
      <c r="N1476" s="258"/>
      <c r="O1476" s="258">
        <v>0</v>
      </c>
      <c r="P1476" s="258"/>
      <c r="Q1476" s="258">
        <v>0</v>
      </c>
      <c r="R1476" s="258"/>
      <c r="S1476" s="258">
        <v>0</v>
      </c>
      <c r="T1476" s="257">
        <v>0</v>
      </c>
      <c r="U1476" s="258">
        <v>0</v>
      </c>
      <c r="V1476" s="280" t="s">
        <v>235</v>
      </c>
      <c r="W1476" s="275">
        <v>510</v>
      </c>
      <c r="X1476" s="258">
        <v>3700630.25</v>
      </c>
      <c r="Y1476" s="275">
        <v>0</v>
      </c>
      <c r="Z1476" s="275">
        <v>0</v>
      </c>
      <c r="AA1476" s="275">
        <v>0</v>
      </c>
      <c r="AB1476" s="275">
        <v>0</v>
      </c>
      <c r="AC1476" s="275">
        <v>0</v>
      </c>
      <c r="AD1476" s="275">
        <v>0</v>
      </c>
      <c r="AE1476" s="275">
        <v>0</v>
      </c>
      <c r="AF1476" s="275">
        <v>0</v>
      </c>
      <c r="AG1476" s="275">
        <v>0</v>
      </c>
      <c r="AH1476" s="275">
        <v>0</v>
      </c>
      <c r="AI1476" s="275">
        <v>0</v>
      </c>
      <c r="AJ1476" s="275">
        <v>116250.16</v>
      </c>
      <c r="AK1476" s="275">
        <v>58125.08</v>
      </c>
      <c r="AL1476" s="275">
        <v>0</v>
      </c>
    </row>
    <row r="1477" spans="1:38" s="38" customFormat="1" ht="12" hidden="1" customHeight="1" x14ac:dyDescent="0.2">
      <c r="A1477" s="249">
        <v>866</v>
      </c>
      <c r="B1477" s="250" t="s">
        <v>1737</v>
      </c>
      <c r="C1477" s="254">
        <v>50.275155196021608</v>
      </c>
      <c r="D1477" s="263" t="s">
        <v>950</v>
      </c>
      <c r="E1477" s="277">
        <v>2025</v>
      </c>
      <c r="F1477" s="254">
        <v>678901.46</v>
      </c>
      <c r="G1477" s="256">
        <v>6663806.7599999998</v>
      </c>
      <c r="H1477" s="258">
        <v>0</v>
      </c>
      <c r="I1477" s="279">
        <v>0</v>
      </c>
      <c r="J1477" s="279">
        <v>0</v>
      </c>
      <c r="K1477" s="279">
        <v>0</v>
      </c>
      <c r="L1477" s="279">
        <v>0</v>
      </c>
      <c r="M1477" s="279">
        <v>0</v>
      </c>
      <c r="N1477" s="258"/>
      <c r="O1477" s="258">
        <v>0</v>
      </c>
      <c r="P1477" s="258"/>
      <c r="Q1477" s="258">
        <v>0</v>
      </c>
      <c r="R1477" s="258"/>
      <c r="S1477" s="258">
        <v>0</v>
      </c>
      <c r="T1477" s="257">
        <v>0</v>
      </c>
      <c r="U1477" s="258">
        <v>0</v>
      </c>
      <c r="V1477" s="280" t="s">
        <v>234</v>
      </c>
      <c r="W1477" s="275">
        <v>754</v>
      </c>
      <c r="X1477" s="258">
        <v>6363935.46</v>
      </c>
      <c r="Y1477" s="275">
        <v>0</v>
      </c>
      <c r="Z1477" s="275">
        <v>0</v>
      </c>
      <c r="AA1477" s="275">
        <v>0</v>
      </c>
      <c r="AB1477" s="275">
        <v>0</v>
      </c>
      <c r="AC1477" s="275">
        <v>0</v>
      </c>
      <c r="AD1477" s="275">
        <v>0</v>
      </c>
      <c r="AE1477" s="275">
        <v>0</v>
      </c>
      <c r="AF1477" s="275">
        <v>0</v>
      </c>
      <c r="AG1477" s="275">
        <v>0</v>
      </c>
      <c r="AH1477" s="275">
        <v>0</v>
      </c>
      <c r="AI1477" s="275">
        <v>0</v>
      </c>
      <c r="AJ1477" s="275">
        <v>199914.2</v>
      </c>
      <c r="AK1477" s="275">
        <v>99957.1</v>
      </c>
      <c r="AL1477" s="275">
        <v>0</v>
      </c>
    </row>
    <row r="1478" spans="1:38" s="38" customFormat="1" ht="12" hidden="1" customHeight="1" x14ac:dyDescent="0.2">
      <c r="A1478" s="249">
        <v>867</v>
      </c>
      <c r="B1478" s="250" t="s">
        <v>1738</v>
      </c>
      <c r="C1478" s="254">
        <v>42.636018581520965</v>
      </c>
      <c r="D1478" s="263" t="s">
        <v>950</v>
      </c>
      <c r="E1478" s="277">
        <v>2025</v>
      </c>
      <c r="F1478" s="254">
        <v>653410.14</v>
      </c>
      <c r="G1478" s="256">
        <v>5728929.7000000002</v>
      </c>
      <c r="H1478" s="258">
        <v>0</v>
      </c>
      <c r="I1478" s="279">
        <v>0</v>
      </c>
      <c r="J1478" s="279">
        <v>0</v>
      </c>
      <c r="K1478" s="279">
        <v>0</v>
      </c>
      <c r="L1478" s="279">
        <v>0</v>
      </c>
      <c r="M1478" s="279">
        <v>0</v>
      </c>
      <c r="N1478" s="258"/>
      <c r="O1478" s="258">
        <v>0</v>
      </c>
      <c r="P1478" s="258"/>
      <c r="Q1478" s="258">
        <v>0</v>
      </c>
      <c r="R1478" s="258"/>
      <c r="S1478" s="258">
        <v>0</v>
      </c>
      <c r="T1478" s="257">
        <v>0</v>
      </c>
      <c r="U1478" s="258">
        <v>0</v>
      </c>
      <c r="V1478" s="280" t="s">
        <v>235</v>
      </c>
      <c r="W1478" s="275">
        <v>754</v>
      </c>
      <c r="X1478" s="258">
        <v>5471127.8600000003</v>
      </c>
      <c r="Y1478" s="275">
        <v>0</v>
      </c>
      <c r="Z1478" s="275">
        <v>0</v>
      </c>
      <c r="AA1478" s="275">
        <v>0</v>
      </c>
      <c r="AB1478" s="275">
        <v>0</v>
      </c>
      <c r="AC1478" s="275">
        <v>0</v>
      </c>
      <c r="AD1478" s="275">
        <v>0</v>
      </c>
      <c r="AE1478" s="275">
        <v>0</v>
      </c>
      <c r="AF1478" s="275">
        <v>0</v>
      </c>
      <c r="AG1478" s="275">
        <v>0</v>
      </c>
      <c r="AH1478" s="275">
        <v>0</v>
      </c>
      <c r="AI1478" s="275">
        <v>0</v>
      </c>
      <c r="AJ1478" s="275">
        <v>171867.89</v>
      </c>
      <c r="AK1478" s="275">
        <v>85933.95</v>
      </c>
      <c r="AL1478" s="275">
        <v>0</v>
      </c>
    </row>
    <row r="1479" spans="1:38" s="38" customFormat="1" ht="12" hidden="1" customHeight="1" x14ac:dyDescent="0.2">
      <c r="A1479" s="249">
        <v>868</v>
      </c>
      <c r="B1479" s="250" t="s">
        <v>1739</v>
      </c>
      <c r="C1479" s="254">
        <v>84.060803180474537</v>
      </c>
      <c r="D1479" s="263" t="s">
        <v>871</v>
      </c>
      <c r="E1479" s="277">
        <v>2025</v>
      </c>
      <c r="F1479" s="254">
        <v>327200.78000000003</v>
      </c>
      <c r="G1479" s="256">
        <v>5644971.25</v>
      </c>
      <c r="H1479" s="258">
        <v>0</v>
      </c>
      <c r="I1479" s="279">
        <v>0</v>
      </c>
      <c r="J1479" s="279">
        <v>0</v>
      </c>
      <c r="K1479" s="279">
        <v>0</v>
      </c>
      <c r="L1479" s="279">
        <v>0</v>
      </c>
      <c r="M1479" s="279">
        <v>0</v>
      </c>
      <c r="N1479" s="258"/>
      <c r="O1479" s="258">
        <v>0</v>
      </c>
      <c r="P1479" s="258"/>
      <c r="Q1479" s="258">
        <v>0</v>
      </c>
      <c r="R1479" s="258"/>
      <c r="S1479" s="258">
        <v>0</v>
      </c>
      <c r="T1479" s="257">
        <v>0</v>
      </c>
      <c r="U1479" s="258">
        <v>0</v>
      </c>
      <c r="V1479" s="280" t="s">
        <v>235</v>
      </c>
      <c r="W1479" s="275">
        <v>742.95</v>
      </c>
      <c r="X1479" s="258">
        <v>5390947.54</v>
      </c>
      <c r="Y1479" s="275">
        <v>0</v>
      </c>
      <c r="Z1479" s="275">
        <v>0</v>
      </c>
      <c r="AA1479" s="275">
        <v>0</v>
      </c>
      <c r="AB1479" s="275">
        <v>0</v>
      </c>
      <c r="AC1479" s="275">
        <v>0</v>
      </c>
      <c r="AD1479" s="275">
        <v>0</v>
      </c>
      <c r="AE1479" s="275">
        <v>0</v>
      </c>
      <c r="AF1479" s="275">
        <v>0</v>
      </c>
      <c r="AG1479" s="275">
        <v>0</v>
      </c>
      <c r="AH1479" s="275">
        <v>0</v>
      </c>
      <c r="AI1479" s="275">
        <v>0</v>
      </c>
      <c r="AJ1479" s="275">
        <v>169349.14</v>
      </c>
      <c r="AK1479" s="275">
        <v>84674.57</v>
      </c>
      <c r="AL1479" s="275">
        <v>0</v>
      </c>
    </row>
    <row r="1480" spans="1:38" s="38" customFormat="1" ht="12" hidden="1" customHeight="1" x14ac:dyDescent="0.2">
      <c r="A1480" s="249">
        <v>869</v>
      </c>
      <c r="B1480" s="250" t="s">
        <v>1740</v>
      </c>
      <c r="C1480" s="254">
        <v>71.506938191005062</v>
      </c>
      <c r="D1480" s="263" t="s">
        <v>938</v>
      </c>
      <c r="E1480" s="277">
        <v>2025</v>
      </c>
      <c r="F1480" s="254">
        <v>429413.7</v>
      </c>
      <c r="G1480" s="256">
        <v>6146822.4500000002</v>
      </c>
      <c r="H1480" s="258">
        <v>0</v>
      </c>
      <c r="I1480" s="279">
        <v>0</v>
      </c>
      <c r="J1480" s="279">
        <v>0</v>
      </c>
      <c r="K1480" s="279">
        <v>0</v>
      </c>
      <c r="L1480" s="279">
        <v>0</v>
      </c>
      <c r="M1480" s="279">
        <v>0</v>
      </c>
      <c r="N1480" s="258"/>
      <c r="O1480" s="258">
        <v>0</v>
      </c>
      <c r="P1480" s="258"/>
      <c r="Q1480" s="258">
        <v>0</v>
      </c>
      <c r="R1480" s="258"/>
      <c r="S1480" s="258">
        <v>0</v>
      </c>
      <c r="T1480" s="257">
        <v>0</v>
      </c>
      <c r="U1480" s="258">
        <v>0</v>
      </c>
      <c r="V1480" s="280" t="s">
        <v>235</v>
      </c>
      <c r="W1480" s="275">
        <v>809</v>
      </c>
      <c r="X1480" s="258">
        <v>5870215.4400000004</v>
      </c>
      <c r="Y1480" s="275">
        <v>0</v>
      </c>
      <c r="Z1480" s="275">
        <v>0</v>
      </c>
      <c r="AA1480" s="275">
        <v>0</v>
      </c>
      <c r="AB1480" s="275">
        <v>0</v>
      </c>
      <c r="AC1480" s="275">
        <v>0</v>
      </c>
      <c r="AD1480" s="275">
        <v>0</v>
      </c>
      <c r="AE1480" s="275">
        <v>0</v>
      </c>
      <c r="AF1480" s="275">
        <v>0</v>
      </c>
      <c r="AG1480" s="275">
        <v>0</v>
      </c>
      <c r="AH1480" s="275">
        <v>0</v>
      </c>
      <c r="AI1480" s="275">
        <v>0</v>
      </c>
      <c r="AJ1480" s="275">
        <v>184404.67</v>
      </c>
      <c r="AK1480" s="275">
        <v>92202.34</v>
      </c>
      <c r="AL1480" s="275">
        <v>0</v>
      </c>
    </row>
    <row r="1481" spans="1:38" s="38" customFormat="1" ht="12" hidden="1" customHeight="1" x14ac:dyDescent="0.2">
      <c r="A1481" s="249">
        <v>870</v>
      </c>
      <c r="B1481" s="250" t="s">
        <v>1741</v>
      </c>
      <c r="C1481" s="254">
        <v>61.204732246051108</v>
      </c>
      <c r="D1481" s="263" t="s">
        <v>953</v>
      </c>
      <c r="E1481" s="277">
        <v>2025</v>
      </c>
      <c r="F1481" s="254">
        <v>367433.6</v>
      </c>
      <c r="G1481" s="256">
        <v>4656844.8499999996</v>
      </c>
      <c r="H1481" s="258">
        <v>0</v>
      </c>
      <c r="I1481" s="279">
        <v>0</v>
      </c>
      <c r="J1481" s="279">
        <v>0</v>
      </c>
      <c r="K1481" s="279">
        <v>0</v>
      </c>
      <c r="L1481" s="279">
        <v>0</v>
      </c>
      <c r="M1481" s="279">
        <v>0</v>
      </c>
      <c r="N1481" s="258"/>
      <c r="O1481" s="258">
        <v>0</v>
      </c>
      <c r="P1481" s="258"/>
      <c r="Q1481" s="258">
        <v>0</v>
      </c>
      <c r="R1481" s="258"/>
      <c r="S1481" s="258">
        <v>0</v>
      </c>
      <c r="T1481" s="257">
        <v>0</v>
      </c>
      <c r="U1481" s="258">
        <v>0</v>
      </c>
      <c r="V1481" s="280" t="s">
        <v>235</v>
      </c>
      <c r="W1481" s="275">
        <v>612.9</v>
      </c>
      <c r="X1481" s="258">
        <v>4447286.83</v>
      </c>
      <c r="Y1481" s="275">
        <v>0</v>
      </c>
      <c r="Z1481" s="275">
        <v>0</v>
      </c>
      <c r="AA1481" s="275">
        <v>0</v>
      </c>
      <c r="AB1481" s="275">
        <v>0</v>
      </c>
      <c r="AC1481" s="275">
        <v>0</v>
      </c>
      <c r="AD1481" s="275">
        <v>0</v>
      </c>
      <c r="AE1481" s="275">
        <v>0</v>
      </c>
      <c r="AF1481" s="275">
        <v>0</v>
      </c>
      <c r="AG1481" s="275">
        <v>0</v>
      </c>
      <c r="AH1481" s="275">
        <v>0</v>
      </c>
      <c r="AI1481" s="275">
        <v>0</v>
      </c>
      <c r="AJ1481" s="275">
        <v>139705.35</v>
      </c>
      <c r="AK1481" s="275">
        <v>69852.67</v>
      </c>
      <c r="AL1481" s="275">
        <v>0</v>
      </c>
    </row>
    <row r="1482" spans="1:38" s="38" customFormat="1" ht="12" hidden="1" customHeight="1" x14ac:dyDescent="0.2">
      <c r="A1482" s="249">
        <v>871</v>
      </c>
      <c r="B1482" s="250" t="s">
        <v>1744</v>
      </c>
      <c r="C1482" s="254">
        <v>69.997601652533177</v>
      </c>
      <c r="D1482" s="263" t="s">
        <v>829</v>
      </c>
      <c r="E1482" s="277">
        <v>2025</v>
      </c>
      <c r="F1482" s="254">
        <v>297902.88</v>
      </c>
      <c r="G1482" s="256">
        <v>4482849.49</v>
      </c>
      <c r="H1482" s="258">
        <v>0</v>
      </c>
      <c r="I1482" s="279">
        <v>0</v>
      </c>
      <c r="J1482" s="279">
        <v>0</v>
      </c>
      <c r="K1482" s="279">
        <v>0</v>
      </c>
      <c r="L1482" s="279">
        <v>0</v>
      </c>
      <c r="M1482" s="279">
        <v>0</v>
      </c>
      <c r="N1482" s="258"/>
      <c r="O1482" s="258">
        <v>0</v>
      </c>
      <c r="P1482" s="258"/>
      <c r="Q1482" s="258">
        <v>0</v>
      </c>
      <c r="R1482" s="258"/>
      <c r="S1482" s="258">
        <v>0</v>
      </c>
      <c r="T1482" s="257">
        <v>0</v>
      </c>
      <c r="U1482" s="258">
        <v>0</v>
      </c>
      <c r="V1482" s="280" t="s">
        <v>235</v>
      </c>
      <c r="W1482" s="275">
        <v>590</v>
      </c>
      <c r="X1482" s="258">
        <v>4281121.2699999996</v>
      </c>
      <c r="Y1482" s="275">
        <v>0</v>
      </c>
      <c r="Z1482" s="275">
        <v>0</v>
      </c>
      <c r="AA1482" s="275">
        <v>0</v>
      </c>
      <c r="AB1482" s="275">
        <v>0</v>
      </c>
      <c r="AC1482" s="275">
        <v>0</v>
      </c>
      <c r="AD1482" s="275">
        <v>0</v>
      </c>
      <c r="AE1482" s="275">
        <v>0</v>
      </c>
      <c r="AF1482" s="275">
        <v>0</v>
      </c>
      <c r="AG1482" s="275">
        <v>0</v>
      </c>
      <c r="AH1482" s="275">
        <v>0</v>
      </c>
      <c r="AI1482" s="275">
        <v>0</v>
      </c>
      <c r="AJ1482" s="275">
        <v>134485.48000000001</v>
      </c>
      <c r="AK1482" s="275">
        <v>67242.740000000005</v>
      </c>
      <c r="AL1482" s="275">
        <v>0</v>
      </c>
    </row>
    <row r="1483" spans="1:38" s="38" customFormat="1" ht="12" hidden="1" customHeight="1" x14ac:dyDescent="0.2">
      <c r="A1483" s="249">
        <v>872</v>
      </c>
      <c r="B1483" s="250" t="s">
        <v>1745</v>
      </c>
      <c r="C1483" s="254">
        <v>72.458128601295186</v>
      </c>
      <c r="D1483" s="263" t="s">
        <v>829</v>
      </c>
      <c r="E1483" s="277">
        <v>2025</v>
      </c>
      <c r="F1483" s="254">
        <v>219920.41</v>
      </c>
      <c r="G1483" s="256">
        <v>4482849.49</v>
      </c>
      <c r="H1483" s="258">
        <v>0</v>
      </c>
      <c r="I1483" s="279">
        <v>0</v>
      </c>
      <c r="J1483" s="279">
        <v>0</v>
      </c>
      <c r="K1483" s="279">
        <v>0</v>
      </c>
      <c r="L1483" s="279">
        <v>0</v>
      </c>
      <c r="M1483" s="279">
        <v>0</v>
      </c>
      <c r="N1483" s="258"/>
      <c r="O1483" s="258">
        <v>0</v>
      </c>
      <c r="P1483" s="258"/>
      <c r="Q1483" s="258">
        <v>0</v>
      </c>
      <c r="R1483" s="258"/>
      <c r="S1483" s="258">
        <v>0</v>
      </c>
      <c r="T1483" s="257">
        <v>0</v>
      </c>
      <c r="U1483" s="258">
        <v>0</v>
      </c>
      <c r="V1483" s="280" t="s">
        <v>235</v>
      </c>
      <c r="W1483" s="275">
        <v>590</v>
      </c>
      <c r="X1483" s="258">
        <v>4281121.2699999996</v>
      </c>
      <c r="Y1483" s="275">
        <v>0</v>
      </c>
      <c r="Z1483" s="275">
        <v>0</v>
      </c>
      <c r="AA1483" s="275">
        <v>0</v>
      </c>
      <c r="AB1483" s="275">
        <v>0</v>
      </c>
      <c r="AC1483" s="275">
        <v>0</v>
      </c>
      <c r="AD1483" s="275">
        <v>0</v>
      </c>
      <c r="AE1483" s="275">
        <v>0</v>
      </c>
      <c r="AF1483" s="275">
        <v>0</v>
      </c>
      <c r="AG1483" s="275">
        <v>0</v>
      </c>
      <c r="AH1483" s="275">
        <v>0</v>
      </c>
      <c r="AI1483" s="275">
        <v>0</v>
      </c>
      <c r="AJ1483" s="275">
        <v>134485.48000000001</v>
      </c>
      <c r="AK1483" s="275">
        <v>67242.740000000005</v>
      </c>
      <c r="AL1483" s="275">
        <v>0</v>
      </c>
    </row>
    <row r="1484" spans="1:38" s="38" customFormat="1" ht="12" hidden="1" customHeight="1" x14ac:dyDescent="0.2">
      <c r="A1484" s="249">
        <v>873</v>
      </c>
      <c r="B1484" s="250" t="s">
        <v>1746</v>
      </c>
      <c r="C1484" s="254">
        <v>119.06966448582453</v>
      </c>
      <c r="D1484" s="263" t="s">
        <v>842</v>
      </c>
      <c r="E1484" s="277">
        <v>2025</v>
      </c>
      <c r="F1484" s="254">
        <v>148223.39000000001</v>
      </c>
      <c r="G1484" s="256">
        <v>4406869.01</v>
      </c>
      <c r="H1484" s="258">
        <v>0</v>
      </c>
      <c r="I1484" s="279">
        <v>0</v>
      </c>
      <c r="J1484" s="279">
        <v>0</v>
      </c>
      <c r="K1484" s="279">
        <v>0</v>
      </c>
      <c r="L1484" s="279">
        <v>0</v>
      </c>
      <c r="M1484" s="279">
        <v>0</v>
      </c>
      <c r="N1484" s="258"/>
      <c r="O1484" s="258">
        <v>0</v>
      </c>
      <c r="P1484" s="258"/>
      <c r="Q1484" s="258">
        <v>0</v>
      </c>
      <c r="R1484" s="258"/>
      <c r="S1484" s="258">
        <v>0</v>
      </c>
      <c r="T1484" s="257">
        <v>0</v>
      </c>
      <c r="U1484" s="258">
        <v>0</v>
      </c>
      <c r="V1484" s="280" t="s">
        <v>235</v>
      </c>
      <c r="W1484" s="275">
        <v>580</v>
      </c>
      <c r="X1484" s="258">
        <v>4208559.9000000004</v>
      </c>
      <c r="Y1484" s="275">
        <v>0</v>
      </c>
      <c r="Z1484" s="275">
        <v>0</v>
      </c>
      <c r="AA1484" s="275">
        <v>0</v>
      </c>
      <c r="AB1484" s="275">
        <v>0</v>
      </c>
      <c r="AC1484" s="275">
        <v>0</v>
      </c>
      <c r="AD1484" s="275">
        <v>0</v>
      </c>
      <c r="AE1484" s="275">
        <v>0</v>
      </c>
      <c r="AF1484" s="275">
        <v>0</v>
      </c>
      <c r="AG1484" s="275">
        <v>0</v>
      </c>
      <c r="AH1484" s="275">
        <v>0</v>
      </c>
      <c r="AI1484" s="275">
        <v>0</v>
      </c>
      <c r="AJ1484" s="275">
        <v>132206.07</v>
      </c>
      <c r="AK1484" s="275">
        <v>66103.039999999994</v>
      </c>
      <c r="AL1484" s="275">
        <v>0</v>
      </c>
    </row>
    <row r="1485" spans="1:38" s="38" customFormat="1" ht="12" hidden="1" customHeight="1" x14ac:dyDescent="0.2">
      <c r="A1485" s="249">
        <v>874</v>
      </c>
      <c r="B1485" s="250" t="s">
        <v>1750</v>
      </c>
      <c r="C1485" s="254">
        <v>44.126120263773103</v>
      </c>
      <c r="D1485" s="263" t="s">
        <v>953</v>
      </c>
      <c r="E1485" s="277">
        <v>2025</v>
      </c>
      <c r="F1485" s="254">
        <v>481316.4</v>
      </c>
      <c r="G1485" s="256">
        <v>4482849.49</v>
      </c>
      <c r="H1485" s="258">
        <v>0</v>
      </c>
      <c r="I1485" s="279">
        <v>0</v>
      </c>
      <c r="J1485" s="279">
        <v>0</v>
      </c>
      <c r="K1485" s="279">
        <v>0</v>
      </c>
      <c r="L1485" s="279">
        <v>0</v>
      </c>
      <c r="M1485" s="279">
        <v>0</v>
      </c>
      <c r="N1485" s="258"/>
      <c r="O1485" s="258">
        <v>0</v>
      </c>
      <c r="P1485" s="258"/>
      <c r="Q1485" s="258">
        <v>0</v>
      </c>
      <c r="R1485" s="258"/>
      <c r="S1485" s="258">
        <v>0</v>
      </c>
      <c r="T1485" s="257">
        <v>0</v>
      </c>
      <c r="U1485" s="258">
        <v>0</v>
      </c>
      <c r="V1485" s="280" t="s">
        <v>235</v>
      </c>
      <c r="W1485" s="275">
        <v>590</v>
      </c>
      <c r="X1485" s="258">
        <v>4281121.2699999996</v>
      </c>
      <c r="Y1485" s="275">
        <v>0</v>
      </c>
      <c r="Z1485" s="275">
        <v>0</v>
      </c>
      <c r="AA1485" s="275">
        <v>0</v>
      </c>
      <c r="AB1485" s="275">
        <v>0</v>
      </c>
      <c r="AC1485" s="275">
        <v>0</v>
      </c>
      <c r="AD1485" s="275">
        <v>0</v>
      </c>
      <c r="AE1485" s="275">
        <v>0</v>
      </c>
      <c r="AF1485" s="275">
        <v>0</v>
      </c>
      <c r="AG1485" s="275">
        <v>0</v>
      </c>
      <c r="AH1485" s="275">
        <v>0</v>
      </c>
      <c r="AI1485" s="275">
        <v>0</v>
      </c>
      <c r="AJ1485" s="275">
        <v>134485.48000000001</v>
      </c>
      <c r="AK1485" s="275">
        <v>67242.740000000005</v>
      </c>
      <c r="AL1485" s="275">
        <v>0</v>
      </c>
    </row>
    <row r="1486" spans="1:38" s="38" customFormat="1" ht="12" hidden="1" customHeight="1" x14ac:dyDescent="0.2">
      <c r="A1486" s="249">
        <v>875</v>
      </c>
      <c r="B1486" s="250" t="s">
        <v>1753</v>
      </c>
      <c r="C1486" s="254">
        <v>22.987455362259048</v>
      </c>
      <c r="D1486" s="263" t="s">
        <v>820</v>
      </c>
      <c r="E1486" s="277">
        <v>2025</v>
      </c>
      <c r="F1486" s="254">
        <v>638304.93000000005</v>
      </c>
      <c r="G1486" s="256">
        <v>3647064</v>
      </c>
      <c r="H1486" s="258">
        <v>0</v>
      </c>
      <c r="I1486" s="279">
        <v>0</v>
      </c>
      <c r="J1486" s="279">
        <v>0</v>
      </c>
      <c r="K1486" s="279">
        <v>0</v>
      </c>
      <c r="L1486" s="279">
        <v>0</v>
      </c>
      <c r="M1486" s="279">
        <v>0</v>
      </c>
      <c r="N1486" s="258"/>
      <c r="O1486" s="258">
        <v>0</v>
      </c>
      <c r="P1486" s="258"/>
      <c r="Q1486" s="258">
        <v>0</v>
      </c>
      <c r="R1486" s="258"/>
      <c r="S1486" s="258">
        <v>0</v>
      </c>
      <c r="T1486" s="257">
        <v>0</v>
      </c>
      <c r="U1486" s="258">
        <v>0</v>
      </c>
      <c r="V1486" s="280" t="s">
        <v>235</v>
      </c>
      <c r="W1486" s="275">
        <v>480</v>
      </c>
      <c r="X1486" s="258">
        <v>3482946.12</v>
      </c>
      <c r="Y1486" s="275">
        <v>0</v>
      </c>
      <c r="Z1486" s="275">
        <v>0</v>
      </c>
      <c r="AA1486" s="275">
        <v>0</v>
      </c>
      <c r="AB1486" s="275">
        <v>0</v>
      </c>
      <c r="AC1486" s="275">
        <v>0</v>
      </c>
      <c r="AD1486" s="275">
        <v>0</v>
      </c>
      <c r="AE1486" s="275">
        <v>0</v>
      </c>
      <c r="AF1486" s="275">
        <v>0</v>
      </c>
      <c r="AG1486" s="275">
        <v>0</v>
      </c>
      <c r="AH1486" s="275">
        <v>0</v>
      </c>
      <c r="AI1486" s="275">
        <v>0</v>
      </c>
      <c r="AJ1486" s="275">
        <v>109411.92</v>
      </c>
      <c r="AK1486" s="275">
        <v>54705.96</v>
      </c>
      <c r="AL1486" s="275">
        <v>0</v>
      </c>
    </row>
    <row r="1487" spans="1:38" s="38" customFormat="1" ht="12" hidden="1" customHeight="1" x14ac:dyDescent="0.2">
      <c r="A1487" s="249">
        <v>876</v>
      </c>
      <c r="B1487" s="250" t="s">
        <v>1754</v>
      </c>
      <c r="C1487" s="254">
        <v>27.455860872224129</v>
      </c>
      <c r="D1487" s="263" t="s">
        <v>951</v>
      </c>
      <c r="E1487" s="277">
        <v>2025</v>
      </c>
      <c r="F1487" s="254">
        <v>650572.77</v>
      </c>
      <c r="G1487" s="256">
        <v>4242211.21</v>
      </c>
      <c r="H1487" s="258">
        <v>0</v>
      </c>
      <c r="I1487" s="279">
        <v>0</v>
      </c>
      <c r="J1487" s="279">
        <v>0</v>
      </c>
      <c r="K1487" s="279">
        <v>0</v>
      </c>
      <c r="L1487" s="279">
        <v>0</v>
      </c>
      <c r="M1487" s="279">
        <v>0</v>
      </c>
      <c r="N1487" s="258"/>
      <c r="O1487" s="258">
        <v>0</v>
      </c>
      <c r="P1487" s="258"/>
      <c r="Q1487" s="258">
        <v>0</v>
      </c>
      <c r="R1487" s="258"/>
      <c r="S1487" s="258">
        <v>0</v>
      </c>
      <c r="T1487" s="257">
        <v>0</v>
      </c>
      <c r="U1487" s="258">
        <v>0</v>
      </c>
      <c r="V1487" s="280" t="s">
        <v>234</v>
      </c>
      <c r="W1487" s="275">
        <v>480</v>
      </c>
      <c r="X1487" s="258">
        <v>4051311.7</v>
      </c>
      <c r="Y1487" s="275">
        <v>0</v>
      </c>
      <c r="Z1487" s="275">
        <v>0</v>
      </c>
      <c r="AA1487" s="275">
        <v>0</v>
      </c>
      <c r="AB1487" s="275">
        <v>0</v>
      </c>
      <c r="AC1487" s="275">
        <v>0</v>
      </c>
      <c r="AD1487" s="275">
        <v>0</v>
      </c>
      <c r="AE1487" s="275">
        <v>0</v>
      </c>
      <c r="AF1487" s="275">
        <v>0</v>
      </c>
      <c r="AG1487" s="275">
        <v>0</v>
      </c>
      <c r="AH1487" s="275">
        <v>0</v>
      </c>
      <c r="AI1487" s="275">
        <v>0</v>
      </c>
      <c r="AJ1487" s="275">
        <v>127266.34</v>
      </c>
      <c r="AK1487" s="275">
        <v>63633.17</v>
      </c>
      <c r="AL1487" s="275">
        <v>0</v>
      </c>
    </row>
    <row r="1488" spans="1:38" s="38" customFormat="1" ht="12" hidden="1" customHeight="1" x14ac:dyDescent="0.2">
      <c r="A1488" s="249">
        <v>877</v>
      </c>
      <c r="B1488" s="250" t="s">
        <v>1719</v>
      </c>
      <c r="C1488" s="254">
        <v>25.96866835501994</v>
      </c>
      <c r="D1488" s="263" t="s">
        <v>856</v>
      </c>
      <c r="E1488" s="277">
        <v>2025</v>
      </c>
      <c r="F1488" s="254">
        <v>0</v>
      </c>
      <c r="G1488" s="256">
        <v>8921016.6400000006</v>
      </c>
      <c r="H1488" s="258">
        <v>0</v>
      </c>
      <c r="I1488" s="279">
        <v>0</v>
      </c>
      <c r="J1488" s="279">
        <v>0</v>
      </c>
      <c r="K1488" s="279">
        <v>0</v>
      </c>
      <c r="L1488" s="279">
        <v>0</v>
      </c>
      <c r="M1488" s="279">
        <v>0</v>
      </c>
      <c r="N1488" s="258"/>
      <c r="O1488" s="258">
        <v>0</v>
      </c>
      <c r="P1488" s="258"/>
      <c r="Q1488" s="258">
        <v>0</v>
      </c>
      <c r="R1488" s="258"/>
      <c r="S1488" s="258">
        <v>0</v>
      </c>
      <c r="T1488" s="257">
        <v>0</v>
      </c>
      <c r="U1488" s="258">
        <v>0</v>
      </c>
      <c r="V1488" s="280" t="s">
        <v>234</v>
      </c>
      <c r="W1488" s="275">
        <v>1009.4</v>
      </c>
      <c r="X1488" s="258">
        <v>8519570.8900000006</v>
      </c>
      <c r="Y1488" s="275">
        <v>0</v>
      </c>
      <c r="Z1488" s="275">
        <v>0</v>
      </c>
      <c r="AA1488" s="275">
        <v>0</v>
      </c>
      <c r="AB1488" s="275">
        <v>0</v>
      </c>
      <c r="AC1488" s="275">
        <v>0</v>
      </c>
      <c r="AD1488" s="275">
        <v>0</v>
      </c>
      <c r="AE1488" s="275">
        <v>0</v>
      </c>
      <c r="AF1488" s="275">
        <v>0</v>
      </c>
      <c r="AG1488" s="275">
        <v>0</v>
      </c>
      <c r="AH1488" s="275">
        <v>0</v>
      </c>
      <c r="AI1488" s="275">
        <v>0</v>
      </c>
      <c r="AJ1488" s="275">
        <v>267630.5</v>
      </c>
      <c r="AK1488" s="275">
        <v>133815.25</v>
      </c>
      <c r="AL1488" s="275">
        <v>0</v>
      </c>
    </row>
    <row r="1489" spans="1:38" s="38" customFormat="1" ht="12" hidden="1" customHeight="1" x14ac:dyDescent="0.2">
      <c r="A1489" s="249">
        <v>878</v>
      </c>
      <c r="B1489" s="250" t="s">
        <v>1728</v>
      </c>
      <c r="C1489" s="254">
        <v>21.821137445023556</v>
      </c>
      <c r="D1489" s="263" t="s">
        <v>947</v>
      </c>
      <c r="E1489" s="277">
        <v>2025</v>
      </c>
      <c r="F1489" s="254">
        <v>1453000.3</v>
      </c>
      <c r="G1489" s="256">
        <v>7029697.4699999997</v>
      </c>
      <c r="H1489" s="258">
        <v>0</v>
      </c>
      <c r="I1489" s="279">
        <v>0</v>
      </c>
      <c r="J1489" s="279">
        <v>0</v>
      </c>
      <c r="K1489" s="279">
        <v>0</v>
      </c>
      <c r="L1489" s="279">
        <v>0</v>
      </c>
      <c r="M1489" s="279">
        <v>0</v>
      </c>
      <c r="N1489" s="258"/>
      <c r="O1489" s="258">
        <v>0</v>
      </c>
      <c r="P1489" s="258"/>
      <c r="Q1489" s="258">
        <v>0</v>
      </c>
      <c r="R1489" s="258"/>
      <c r="S1489" s="258">
        <v>0</v>
      </c>
      <c r="T1489" s="257">
        <v>0</v>
      </c>
      <c r="U1489" s="258">
        <v>0</v>
      </c>
      <c r="V1489" s="280" t="s">
        <v>234</v>
      </c>
      <c r="W1489" s="275">
        <v>795.4</v>
      </c>
      <c r="X1489" s="258">
        <v>6713361.0899999999</v>
      </c>
      <c r="Y1489" s="275">
        <v>0</v>
      </c>
      <c r="Z1489" s="275">
        <v>0</v>
      </c>
      <c r="AA1489" s="275">
        <v>0</v>
      </c>
      <c r="AB1489" s="275">
        <v>0</v>
      </c>
      <c r="AC1489" s="275">
        <v>0</v>
      </c>
      <c r="AD1489" s="275">
        <v>0</v>
      </c>
      <c r="AE1489" s="275">
        <v>0</v>
      </c>
      <c r="AF1489" s="275">
        <v>0</v>
      </c>
      <c r="AG1489" s="275">
        <v>0</v>
      </c>
      <c r="AH1489" s="275">
        <v>0</v>
      </c>
      <c r="AI1489" s="275">
        <v>0</v>
      </c>
      <c r="AJ1489" s="275">
        <v>210890.92</v>
      </c>
      <c r="AK1489" s="275">
        <v>105445.46</v>
      </c>
      <c r="AL1489" s="275">
        <v>0</v>
      </c>
    </row>
    <row r="1490" spans="1:38" s="38" customFormat="1" ht="30.75" hidden="1" customHeight="1" x14ac:dyDescent="0.2">
      <c r="A1490" s="352" t="s">
        <v>209</v>
      </c>
      <c r="B1490" s="352"/>
      <c r="C1490" s="254"/>
      <c r="D1490" s="263">
        <v>0</v>
      </c>
      <c r="E1490" s="277"/>
      <c r="F1490" s="254">
        <v>0</v>
      </c>
      <c r="G1490" s="256">
        <v>158618531.75000003</v>
      </c>
      <c r="H1490" s="256">
        <v>0</v>
      </c>
      <c r="I1490" s="256">
        <v>0</v>
      </c>
      <c r="J1490" s="256">
        <v>0</v>
      </c>
      <c r="K1490" s="256">
        <v>0</v>
      </c>
      <c r="L1490" s="256">
        <v>0</v>
      </c>
      <c r="M1490" s="256">
        <v>0</v>
      </c>
      <c r="N1490" s="256">
        <v>0</v>
      </c>
      <c r="O1490" s="256">
        <v>0</v>
      </c>
      <c r="P1490" s="256">
        <v>0</v>
      </c>
      <c r="Q1490" s="256">
        <v>0</v>
      </c>
      <c r="R1490" s="256">
        <v>0</v>
      </c>
      <c r="S1490" s="256">
        <v>0</v>
      </c>
      <c r="T1490" s="278">
        <v>0</v>
      </c>
      <c r="U1490" s="256">
        <v>0</v>
      </c>
      <c r="V1490" s="256" t="s">
        <v>202</v>
      </c>
      <c r="W1490" s="256">
        <v>19880.890000000003</v>
      </c>
      <c r="X1490" s="256">
        <v>151480697.83000001</v>
      </c>
      <c r="Y1490" s="256">
        <v>0</v>
      </c>
      <c r="Z1490" s="256">
        <v>0</v>
      </c>
      <c r="AA1490" s="256">
        <v>0</v>
      </c>
      <c r="AB1490" s="256">
        <v>0</v>
      </c>
      <c r="AC1490" s="256">
        <v>0</v>
      </c>
      <c r="AD1490" s="256">
        <v>0</v>
      </c>
      <c r="AE1490" s="256">
        <v>0</v>
      </c>
      <c r="AF1490" s="256">
        <v>0</v>
      </c>
      <c r="AG1490" s="256">
        <v>0</v>
      </c>
      <c r="AH1490" s="256">
        <v>0</v>
      </c>
      <c r="AI1490" s="256">
        <v>0</v>
      </c>
      <c r="AJ1490" s="256">
        <v>4758555.9400000004</v>
      </c>
      <c r="AK1490" s="256">
        <v>2379277.98</v>
      </c>
      <c r="AL1490" s="256">
        <v>0</v>
      </c>
    </row>
    <row r="1491" spans="1:38" s="38" customFormat="1" ht="12" hidden="1" customHeight="1" x14ac:dyDescent="0.2">
      <c r="A1491" s="324" t="s">
        <v>35</v>
      </c>
      <c r="B1491" s="325"/>
      <c r="C1491" s="325"/>
      <c r="D1491" s="325"/>
      <c r="E1491" s="325"/>
      <c r="F1491" s="325"/>
      <c r="G1491" s="325"/>
      <c r="H1491" s="325"/>
      <c r="I1491" s="325"/>
      <c r="J1491" s="325"/>
      <c r="K1491" s="325"/>
      <c r="L1491" s="325"/>
      <c r="M1491" s="325"/>
      <c r="N1491" s="325"/>
      <c r="O1491" s="325"/>
      <c r="P1491" s="325"/>
      <c r="Q1491" s="325"/>
      <c r="R1491" s="325"/>
      <c r="S1491" s="325"/>
      <c r="T1491" s="325"/>
      <c r="U1491" s="325"/>
      <c r="V1491" s="325"/>
      <c r="W1491" s="325"/>
      <c r="X1491" s="325"/>
      <c r="Y1491" s="325"/>
      <c r="Z1491" s="325"/>
      <c r="AA1491" s="325"/>
      <c r="AB1491" s="325"/>
      <c r="AC1491" s="325"/>
      <c r="AD1491" s="325"/>
      <c r="AE1491" s="325"/>
      <c r="AF1491" s="325"/>
      <c r="AG1491" s="325"/>
      <c r="AH1491" s="325"/>
      <c r="AI1491" s="325"/>
      <c r="AJ1491" s="325"/>
      <c r="AK1491" s="325"/>
      <c r="AL1491" s="326"/>
    </row>
    <row r="1492" spans="1:38" s="38" customFormat="1" ht="12" hidden="1" customHeight="1" x14ac:dyDescent="0.2">
      <c r="A1492" s="249">
        <v>879</v>
      </c>
      <c r="B1492" s="250" t="s">
        <v>1755</v>
      </c>
      <c r="C1492" s="254">
        <v>34.872724066978861</v>
      </c>
      <c r="D1492" s="284">
        <v>1995</v>
      </c>
      <c r="E1492" s="277">
        <v>2025</v>
      </c>
      <c r="F1492" s="254">
        <v>745585.52</v>
      </c>
      <c r="G1492" s="256">
        <v>5660547.25</v>
      </c>
      <c r="H1492" s="258">
        <v>0</v>
      </c>
      <c r="I1492" s="279">
        <v>0</v>
      </c>
      <c r="J1492" s="279">
        <v>0</v>
      </c>
      <c r="K1492" s="279">
        <v>0</v>
      </c>
      <c r="L1492" s="279">
        <v>0</v>
      </c>
      <c r="M1492" s="279">
        <v>0</v>
      </c>
      <c r="N1492" s="258"/>
      <c r="O1492" s="258">
        <v>0</v>
      </c>
      <c r="P1492" s="258"/>
      <c r="Q1492" s="258">
        <v>0</v>
      </c>
      <c r="R1492" s="258"/>
      <c r="S1492" s="258">
        <v>0</v>
      </c>
      <c r="T1492" s="257">
        <v>0</v>
      </c>
      <c r="U1492" s="258">
        <v>0</v>
      </c>
      <c r="V1492" s="280" t="s">
        <v>235</v>
      </c>
      <c r="W1492" s="275">
        <v>745</v>
      </c>
      <c r="X1492" s="258">
        <v>5405822.6200000001</v>
      </c>
      <c r="Y1492" s="275">
        <v>0</v>
      </c>
      <c r="Z1492" s="275">
        <v>0</v>
      </c>
      <c r="AA1492" s="275">
        <v>0</v>
      </c>
      <c r="AB1492" s="275">
        <v>0</v>
      </c>
      <c r="AC1492" s="275">
        <v>0</v>
      </c>
      <c r="AD1492" s="275">
        <v>0</v>
      </c>
      <c r="AE1492" s="275">
        <v>0</v>
      </c>
      <c r="AF1492" s="275">
        <v>0</v>
      </c>
      <c r="AG1492" s="275">
        <v>0</v>
      </c>
      <c r="AH1492" s="275">
        <v>0</v>
      </c>
      <c r="AI1492" s="275">
        <v>0</v>
      </c>
      <c r="AJ1492" s="275">
        <v>169816.42</v>
      </c>
      <c r="AK1492" s="275">
        <v>84908.21</v>
      </c>
      <c r="AL1492" s="275">
        <v>0</v>
      </c>
    </row>
    <row r="1493" spans="1:38" s="38" customFormat="1" ht="12" hidden="1" customHeight="1" x14ac:dyDescent="0.2">
      <c r="A1493" s="249">
        <v>880</v>
      </c>
      <c r="B1493" s="250" t="s">
        <v>1757</v>
      </c>
      <c r="C1493" s="254">
        <v>50.495591104734572</v>
      </c>
      <c r="D1493" s="284">
        <v>1995</v>
      </c>
      <c r="E1493" s="277">
        <v>2025</v>
      </c>
      <c r="F1493" s="254">
        <v>312318.46999999997</v>
      </c>
      <c r="G1493" s="256">
        <v>3479906.9</v>
      </c>
      <c r="H1493" s="258">
        <v>0</v>
      </c>
      <c r="I1493" s="279">
        <v>0</v>
      </c>
      <c r="J1493" s="279">
        <v>0</v>
      </c>
      <c r="K1493" s="279">
        <v>0</v>
      </c>
      <c r="L1493" s="279">
        <v>0</v>
      </c>
      <c r="M1493" s="279">
        <v>0</v>
      </c>
      <c r="N1493" s="258"/>
      <c r="O1493" s="258">
        <v>0</v>
      </c>
      <c r="P1493" s="258"/>
      <c r="Q1493" s="258">
        <v>0</v>
      </c>
      <c r="R1493" s="258"/>
      <c r="S1493" s="258">
        <v>0</v>
      </c>
      <c r="T1493" s="257">
        <v>0</v>
      </c>
      <c r="U1493" s="258">
        <v>0</v>
      </c>
      <c r="V1493" s="280" t="s">
        <v>235</v>
      </c>
      <c r="W1493" s="275">
        <v>458</v>
      </c>
      <c r="X1493" s="258">
        <v>3323311.09</v>
      </c>
      <c r="Y1493" s="275">
        <v>0</v>
      </c>
      <c r="Z1493" s="275">
        <v>0</v>
      </c>
      <c r="AA1493" s="275">
        <v>0</v>
      </c>
      <c r="AB1493" s="275">
        <v>0</v>
      </c>
      <c r="AC1493" s="275">
        <v>0</v>
      </c>
      <c r="AD1493" s="275">
        <v>0</v>
      </c>
      <c r="AE1493" s="275">
        <v>0</v>
      </c>
      <c r="AF1493" s="275">
        <v>0</v>
      </c>
      <c r="AG1493" s="275">
        <v>0</v>
      </c>
      <c r="AH1493" s="275">
        <v>0</v>
      </c>
      <c r="AI1493" s="275">
        <v>0</v>
      </c>
      <c r="AJ1493" s="275">
        <v>104397.21</v>
      </c>
      <c r="AK1493" s="275">
        <v>52198.6</v>
      </c>
      <c r="AL1493" s="275">
        <v>0</v>
      </c>
    </row>
    <row r="1494" spans="1:38" s="38" customFormat="1" ht="12" hidden="1" customHeight="1" x14ac:dyDescent="0.2">
      <c r="A1494" s="249">
        <v>881</v>
      </c>
      <c r="B1494" s="250" t="s">
        <v>1758</v>
      </c>
      <c r="C1494" s="254">
        <v>50.248905810983402</v>
      </c>
      <c r="D1494" s="284">
        <v>1995</v>
      </c>
      <c r="E1494" s="277">
        <v>2025</v>
      </c>
      <c r="F1494" s="254">
        <v>332315.44</v>
      </c>
      <c r="G1494" s="256">
        <v>3479906.9</v>
      </c>
      <c r="H1494" s="258">
        <v>0</v>
      </c>
      <c r="I1494" s="279">
        <v>0</v>
      </c>
      <c r="J1494" s="279">
        <v>0</v>
      </c>
      <c r="K1494" s="279">
        <v>0</v>
      </c>
      <c r="L1494" s="279">
        <v>0</v>
      </c>
      <c r="M1494" s="279">
        <v>0</v>
      </c>
      <c r="N1494" s="258"/>
      <c r="O1494" s="258">
        <v>0</v>
      </c>
      <c r="P1494" s="258"/>
      <c r="Q1494" s="258">
        <v>0</v>
      </c>
      <c r="R1494" s="258"/>
      <c r="S1494" s="258">
        <v>0</v>
      </c>
      <c r="T1494" s="257">
        <v>0</v>
      </c>
      <c r="U1494" s="258">
        <v>0</v>
      </c>
      <c r="V1494" s="280" t="s">
        <v>235</v>
      </c>
      <c r="W1494" s="275">
        <v>458</v>
      </c>
      <c r="X1494" s="258">
        <v>3323311.09</v>
      </c>
      <c r="Y1494" s="275">
        <v>0</v>
      </c>
      <c r="Z1494" s="275">
        <v>0</v>
      </c>
      <c r="AA1494" s="275">
        <v>0</v>
      </c>
      <c r="AB1494" s="275">
        <v>0</v>
      </c>
      <c r="AC1494" s="275">
        <v>0</v>
      </c>
      <c r="AD1494" s="275">
        <v>0</v>
      </c>
      <c r="AE1494" s="275">
        <v>0</v>
      </c>
      <c r="AF1494" s="275">
        <v>0</v>
      </c>
      <c r="AG1494" s="275">
        <v>0</v>
      </c>
      <c r="AH1494" s="275">
        <v>0</v>
      </c>
      <c r="AI1494" s="275">
        <v>0</v>
      </c>
      <c r="AJ1494" s="275">
        <v>104397.21</v>
      </c>
      <c r="AK1494" s="275">
        <v>52198.6</v>
      </c>
      <c r="AL1494" s="275">
        <v>0</v>
      </c>
    </row>
    <row r="1495" spans="1:38" s="38" customFormat="1" ht="12" hidden="1" customHeight="1" x14ac:dyDescent="0.2">
      <c r="A1495" s="249">
        <v>882</v>
      </c>
      <c r="B1495" s="250" t="s">
        <v>1759</v>
      </c>
      <c r="C1495" s="254">
        <v>53.44491830905455</v>
      </c>
      <c r="D1495" s="284">
        <v>1995</v>
      </c>
      <c r="E1495" s="277">
        <v>2025</v>
      </c>
      <c r="F1495" s="254">
        <v>797448.15</v>
      </c>
      <c r="G1495" s="256">
        <v>8281874.5099999998</v>
      </c>
      <c r="H1495" s="258">
        <v>0</v>
      </c>
      <c r="I1495" s="279">
        <v>0</v>
      </c>
      <c r="J1495" s="279">
        <v>0</v>
      </c>
      <c r="K1495" s="279">
        <v>0</v>
      </c>
      <c r="L1495" s="279">
        <v>0</v>
      </c>
      <c r="M1495" s="279">
        <v>0</v>
      </c>
      <c r="N1495" s="258"/>
      <c r="O1495" s="258">
        <v>0</v>
      </c>
      <c r="P1495" s="258"/>
      <c r="Q1495" s="258">
        <v>0</v>
      </c>
      <c r="R1495" s="258"/>
      <c r="S1495" s="258">
        <v>0</v>
      </c>
      <c r="T1495" s="257">
        <v>0</v>
      </c>
      <c r="U1495" s="258">
        <v>0</v>
      </c>
      <c r="V1495" s="280" t="s">
        <v>235</v>
      </c>
      <c r="W1495" s="275">
        <v>1090</v>
      </c>
      <c r="X1495" s="258">
        <v>7909190.1500000004</v>
      </c>
      <c r="Y1495" s="275">
        <v>0</v>
      </c>
      <c r="Z1495" s="275">
        <v>0</v>
      </c>
      <c r="AA1495" s="275">
        <v>0</v>
      </c>
      <c r="AB1495" s="275">
        <v>0</v>
      </c>
      <c r="AC1495" s="275">
        <v>0</v>
      </c>
      <c r="AD1495" s="275">
        <v>0</v>
      </c>
      <c r="AE1495" s="275">
        <v>0</v>
      </c>
      <c r="AF1495" s="275">
        <v>0</v>
      </c>
      <c r="AG1495" s="275">
        <v>0</v>
      </c>
      <c r="AH1495" s="275">
        <v>0</v>
      </c>
      <c r="AI1495" s="275">
        <v>0</v>
      </c>
      <c r="AJ1495" s="275">
        <v>248456.24</v>
      </c>
      <c r="AK1495" s="275">
        <v>124228.12</v>
      </c>
      <c r="AL1495" s="275">
        <v>0</v>
      </c>
    </row>
    <row r="1496" spans="1:38" s="38" customFormat="1" ht="12" hidden="1" customHeight="1" x14ac:dyDescent="0.2">
      <c r="A1496" s="249">
        <v>883</v>
      </c>
      <c r="B1496" s="250" t="s">
        <v>1760</v>
      </c>
      <c r="C1496" s="254">
        <v>67.473003794687429</v>
      </c>
      <c r="D1496" s="284">
        <v>1973</v>
      </c>
      <c r="E1496" s="277">
        <v>2025</v>
      </c>
      <c r="F1496" s="254">
        <v>430456.91</v>
      </c>
      <c r="G1496" s="256">
        <v>6511528.8499999996</v>
      </c>
      <c r="H1496" s="258">
        <v>0</v>
      </c>
      <c r="I1496" s="279">
        <v>0</v>
      </c>
      <c r="J1496" s="279">
        <v>0</v>
      </c>
      <c r="K1496" s="279">
        <v>0</v>
      </c>
      <c r="L1496" s="279">
        <v>0</v>
      </c>
      <c r="M1496" s="279">
        <v>0</v>
      </c>
      <c r="N1496" s="258"/>
      <c r="O1496" s="258">
        <v>0</v>
      </c>
      <c r="P1496" s="258"/>
      <c r="Q1496" s="258">
        <v>0</v>
      </c>
      <c r="R1496" s="258"/>
      <c r="S1496" s="258">
        <v>0</v>
      </c>
      <c r="T1496" s="257">
        <v>0</v>
      </c>
      <c r="U1496" s="258">
        <v>0</v>
      </c>
      <c r="V1496" s="280" t="s">
        <v>235</v>
      </c>
      <c r="W1496" s="275">
        <v>857</v>
      </c>
      <c r="X1496" s="258">
        <v>6218510.0499999998</v>
      </c>
      <c r="Y1496" s="275">
        <v>0</v>
      </c>
      <c r="Z1496" s="275">
        <v>0</v>
      </c>
      <c r="AA1496" s="275">
        <v>0</v>
      </c>
      <c r="AB1496" s="275">
        <v>0</v>
      </c>
      <c r="AC1496" s="275">
        <v>0</v>
      </c>
      <c r="AD1496" s="275">
        <v>0</v>
      </c>
      <c r="AE1496" s="275">
        <v>0</v>
      </c>
      <c r="AF1496" s="275">
        <v>0</v>
      </c>
      <c r="AG1496" s="275">
        <v>0</v>
      </c>
      <c r="AH1496" s="275">
        <v>0</v>
      </c>
      <c r="AI1496" s="275">
        <v>0</v>
      </c>
      <c r="AJ1496" s="275">
        <v>195345.87</v>
      </c>
      <c r="AK1496" s="275">
        <v>97672.93</v>
      </c>
      <c r="AL1496" s="275">
        <v>0</v>
      </c>
    </row>
    <row r="1497" spans="1:38" s="38" customFormat="1" ht="12" hidden="1" customHeight="1" x14ac:dyDescent="0.2">
      <c r="A1497" s="249">
        <v>884</v>
      </c>
      <c r="B1497" s="250" t="s">
        <v>1761</v>
      </c>
      <c r="C1497" s="254">
        <v>54.311267776730546</v>
      </c>
      <c r="D1497" s="284">
        <v>1968</v>
      </c>
      <c r="E1497" s="277">
        <v>2025</v>
      </c>
      <c r="F1497" s="254">
        <v>202990.92</v>
      </c>
      <c r="G1497" s="256">
        <v>2796082.4</v>
      </c>
      <c r="H1497" s="258">
        <v>0</v>
      </c>
      <c r="I1497" s="279">
        <v>0</v>
      </c>
      <c r="J1497" s="279">
        <v>0</v>
      </c>
      <c r="K1497" s="279">
        <v>0</v>
      </c>
      <c r="L1497" s="279">
        <v>0</v>
      </c>
      <c r="M1497" s="279">
        <v>0</v>
      </c>
      <c r="N1497" s="258"/>
      <c r="O1497" s="258">
        <v>0</v>
      </c>
      <c r="P1497" s="258"/>
      <c r="Q1497" s="258">
        <v>0</v>
      </c>
      <c r="R1497" s="258"/>
      <c r="S1497" s="258">
        <v>0</v>
      </c>
      <c r="T1497" s="257">
        <v>0</v>
      </c>
      <c r="U1497" s="258">
        <v>0</v>
      </c>
      <c r="V1497" s="280" t="s">
        <v>235</v>
      </c>
      <c r="W1497" s="275">
        <v>368</v>
      </c>
      <c r="X1497" s="258">
        <v>2670258.69</v>
      </c>
      <c r="Y1497" s="275">
        <v>0</v>
      </c>
      <c r="Z1497" s="275">
        <v>0</v>
      </c>
      <c r="AA1497" s="275">
        <v>0</v>
      </c>
      <c r="AB1497" s="275">
        <v>0</v>
      </c>
      <c r="AC1497" s="275">
        <v>0</v>
      </c>
      <c r="AD1497" s="275">
        <v>0</v>
      </c>
      <c r="AE1497" s="275">
        <v>0</v>
      </c>
      <c r="AF1497" s="275">
        <v>0</v>
      </c>
      <c r="AG1497" s="275">
        <v>0</v>
      </c>
      <c r="AH1497" s="275">
        <v>0</v>
      </c>
      <c r="AI1497" s="275">
        <v>0</v>
      </c>
      <c r="AJ1497" s="275">
        <v>83882.47</v>
      </c>
      <c r="AK1497" s="275">
        <v>41941.24</v>
      </c>
      <c r="AL1497" s="275">
        <v>0</v>
      </c>
    </row>
    <row r="1498" spans="1:38" s="38" customFormat="1" ht="12" hidden="1" customHeight="1" x14ac:dyDescent="0.2">
      <c r="A1498" s="249">
        <v>885</v>
      </c>
      <c r="B1498" s="250" t="s">
        <v>1763</v>
      </c>
      <c r="C1498" s="254">
        <v>56.932468815343576</v>
      </c>
      <c r="D1498" s="284">
        <v>1970</v>
      </c>
      <c r="E1498" s="277">
        <v>2025</v>
      </c>
      <c r="F1498" s="254">
        <v>214547.78</v>
      </c>
      <c r="G1498" s="256">
        <v>2583337.0099999998</v>
      </c>
      <c r="H1498" s="258">
        <v>0</v>
      </c>
      <c r="I1498" s="279">
        <v>0</v>
      </c>
      <c r="J1498" s="279">
        <v>0</v>
      </c>
      <c r="K1498" s="279">
        <v>0</v>
      </c>
      <c r="L1498" s="279">
        <v>0</v>
      </c>
      <c r="M1498" s="279">
        <v>0</v>
      </c>
      <c r="N1498" s="258"/>
      <c r="O1498" s="258">
        <v>0</v>
      </c>
      <c r="P1498" s="258"/>
      <c r="Q1498" s="258">
        <v>0</v>
      </c>
      <c r="R1498" s="258"/>
      <c r="S1498" s="258">
        <v>0</v>
      </c>
      <c r="T1498" s="257">
        <v>0</v>
      </c>
      <c r="U1498" s="258">
        <v>0</v>
      </c>
      <c r="V1498" s="280" t="s">
        <v>235</v>
      </c>
      <c r="W1498" s="275">
        <v>340</v>
      </c>
      <c r="X1498" s="258">
        <v>2467086.84</v>
      </c>
      <c r="Y1498" s="275">
        <v>0</v>
      </c>
      <c r="Z1498" s="275">
        <v>0</v>
      </c>
      <c r="AA1498" s="275">
        <v>0</v>
      </c>
      <c r="AB1498" s="275">
        <v>0</v>
      </c>
      <c r="AC1498" s="275">
        <v>0</v>
      </c>
      <c r="AD1498" s="275">
        <v>0</v>
      </c>
      <c r="AE1498" s="275">
        <v>0</v>
      </c>
      <c r="AF1498" s="275">
        <v>0</v>
      </c>
      <c r="AG1498" s="275">
        <v>0</v>
      </c>
      <c r="AH1498" s="275">
        <v>0</v>
      </c>
      <c r="AI1498" s="275">
        <v>0</v>
      </c>
      <c r="AJ1498" s="275">
        <v>77500.11</v>
      </c>
      <c r="AK1498" s="275">
        <v>38750.06</v>
      </c>
      <c r="AL1498" s="275">
        <v>0</v>
      </c>
    </row>
    <row r="1499" spans="1:38" s="38" customFormat="1" ht="12" hidden="1" customHeight="1" x14ac:dyDescent="0.2">
      <c r="A1499" s="249">
        <v>886</v>
      </c>
      <c r="B1499" s="250" t="s">
        <v>1765</v>
      </c>
      <c r="C1499" s="254">
        <v>81.097296135539196</v>
      </c>
      <c r="D1499" s="263" t="s">
        <v>953</v>
      </c>
      <c r="E1499" s="277">
        <v>2025</v>
      </c>
      <c r="F1499" s="254">
        <v>235335.86</v>
      </c>
      <c r="G1499" s="256">
        <v>4102947.01</v>
      </c>
      <c r="H1499" s="258">
        <v>0</v>
      </c>
      <c r="I1499" s="279">
        <v>0</v>
      </c>
      <c r="J1499" s="279">
        <v>0</v>
      </c>
      <c r="K1499" s="279">
        <v>0</v>
      </c>
      <c r="L1499" s="279">
        <v>0</v>
      </c>
      <c r="M1499" s="279">
        <v>0</v>
      </c>
      <c r="N1499" s="258"/>
      <c r="O1499" s="258">
        <v>0</v>
      </c>
      <c r="P1499" s="258"/>
      <c r="Q1499" s="258">
        <v>0</v>
      </c>
      <c r="R1499" s="258"/>
      <c r="S1499" s="258">
        <v>0</v>
      </c>
      <c r="T1499" s="257">
        <v>0</v>
      </c>
      <c r="U1499" s="258">
        <v>0</v>
      </c>
      <c r="V1499" s="280" t="s">
        <v>235</v>
      </c>
      <c r="W1499" s="275">
        <v>540</v>
      </c>
      <c r="X1499" s="258">
        <v>3918314.39</v>
      </c>
      <c r="Y1499" s="275">
        <v>0</v>
      </c>
      <c r="Z1499" s="275">
        <v>0</v>
      </c>
      <c r="AA1499" s="275">
        <v>0</v>
      </c>
      <c r="AB1499" s="275">
        <v>0</v>
      </c>
      <c r="AC1499" s="275">
        <v>0</v>
      </c>
      <c r="AD1499" s="275">
        <v>0</v>
      </c>
      <c r="AE1499" s="275">
        <v>0</v>
      </c>
      <c r="AF1499" s="275">
        <v>0</v>
      </c>
      <c r="AG1499" s="275">
        <v>0</v>
      </c>
      <c r="AH1499" s="275">
        <v>0</v>
      </c>
      <c r="AI1499" s="275">
        <v>0</v>
      </c>
      <c r="AJ1499" s="275">
        <v>123088.41</v>
      </c>
      <c r="AK1499" s="275">
        <v>61544.21</v>
      </c>
      <c r="AL1499" s="275">
        <v>0</v>
      </c>
    </row>
    <row r="1500" spans="1:38" s="38" customFormat="1" ht="27.75" hidden="1" customHeight="1" x14ac:dyDescent="0.2">
      <c r="A1500" s="323" t="s">
        <v>36</v>
      </c>
      <c r="B1500" s="323"/>
      <c r="C1500" s="254"/>
      <c r="D1500" s="263">
        <v>0</v>
      </c>
      <c r="E1500" s="277"/>
      <c r="F1500" s="254">
        <v>0</v>
      </c>
      <c r="G1500" s="256">
        <v>36896130.829999998</v>
      </c>
      <c r="H1500" s="256">
        <v>0</v>
      </c>
      <c r="I1500" s="256">
        <v>0</v>
      </c>
      <c r="J1500" s="256">
        <v>0</v>
      </c>
      <c r="K1500" s="256">
        <v>0</v>
      </c>
      <c r="L1500" s="256">
        <v>0</v>
      </c>
      <c r="M1500" s="256">
        <v>0</v>
      </c>
      <c r="N1500" s="256">
        <v>0</v>
      </c>
      <c r="O1500" s="256">
        <v>0</v>
      </c>
      <c r="P1500" s="256">
        <v>0</v>
      </c>
      <c r="Q1500" s="256">
        <v>0</v>
      </c>
      <c r="R1500" s="256">
        <v>0</v>
      </c>
      <c r="S1500" s="256">
        <v>0</v>
      </c>
      <c r="T1500" s="278">
        <v>0</v>
      </c>
      <c r="U1500" s="256">
        <v>0</v>
      </c>
      <c r="V1500" s="256" t="s">
        <v>202</v>
      </c>
      <c r="W1500" s="256">
        <v>4856</v>
      </c>
      <c r="X1500" s="256">
        <v>35235804.920000002</v>
      </c>
      <c r="Y1500" s="256">
        <v>0</v>
      </c>
      <c r="Z1500" s="256">
        <v>0</v>
      </c>
      <c r="AA1500" s="256">
        <v>0</v>
      </c>
      <c r="AB1500" s="256">
        <v>0</v>
      </c>
      <c r="AC1500" s="256">
        <v>0</v>
      </c>
      <c r="AD1500" s="256">
        <v>0</v>
      </c>
      <c r="AE1500" s="256">
        <v>0</v>
      </c>
      <c r="AF1500" s="256">
        <v>0</v>
      </c>
      <c r="AG1500" s="256">
        <v>0</v>
      </c>
      <c r="AH1500" s="256">
        <v>0</v>
      </c>
      <c r="AI1500" s="256">
        <v>0</v>
      </c>
      <c r="AJ1500" s="256">
        <v>1106883.94</v>
      </c>
      <c r="AK1500" s="256">
        <v>553441.97</v>
      </c>
      <c r="AL1500" s="256">
        <v>0</v>
      </c>
    </row>
    <row r="1501" spans="1:38" s="38" customFormat="1" ht="12" hidden="1" customHeight="1" x14ac:dyDescent="0.2">
      <c r="A1501" s="332" t="s">
        <v>2228</v>
      </c>
      <c r="B1501" s="333"/>
      <c r="C1501" s="333"/>
      <c r="D1501" s="333"/>
      <c r="E1501" s="333"/>
      <c r="F1501" s="333"/>
      <c r="G1501" s="333"/>
      <c r="H1501" s="333"/>
      <c r="I1501" s="333"/>
      <c r="J1501" s="333"/>
      <c r="K1501" s="333"/>
      <c r="L1501" s="333"/>
      <c r="M1501" s="333"/>
      <c r="N1501" s="333"/>
      <c r="O1501" s="333"/>
      <c r="P1501" s="333"/>
      <c r="Q1501" s="333"/>
      <c r="R1501" s="333"/>
      <c r="S1501" s="333"/>
      <c r="T1501" s="333"/>
      <c r="U1501" s="333"/>
      <c r="V1501" s="333"/>
      <c r="W1501" s="333"/>
      <c r="X1501" s="333"/>
      <c r="Y1501" s="333"/>
      <c r="Z1501" s="333"/>
      <c r="AA1501" s="333"/>
      <c r="AB1501" s="333"/>
      <c r="AC1501" s="333"/>
      <c r="AD1501" s="333"/>
      <c r="AE1501" s="333"/>
      <c r="AF1501" s="333"/>
      <c r="AG1501" s="333"/>
      <c r="AH1501" s="333"/>
      <c r="AI1501" s="333"/>
      <c r="AJ1501" s="333"/>
      <c r="AK1501" s="333"/>
      <c r="AL1501" s="334"/>
    </row>
    <row r="1502" spans="1:38" s="38" customFormat="1" ht="12" hidden="1" customHeight="1" x14ac:dyDescent="0.2">
      <c r="A1502" s="249">
        <v>887</v>
      </c>
      <c r="B1502" s="250" t="s">
        <v>1766</v>
      </c>
      <c r="C1502" s="254">
        <v>73.548668358982496</v>
      </c>
      <c r="D1502" s="263" t="s">
        <v>807</v>
      </c>
      <c r="E1502" s="277">
        <v>2025</v>
      </c>
      <c r="F1502" s="254">
        <v>313389.48</v>
      </c>
      <c r="G1502" s="256">
        <v>4485584.79</v>
      </c>
      <c r="H1502" s="258">
        <v>0</v>
      </c>
      <c r="I1502" s="279">
        <v>0</v>
      </c>
      <c r="J1502" s="279">
        <v>0</v>
      </c>
      <c r="K1502" s="279">
        <v>0</v>
      </c>
      <c r="L1502" s="279">
        <v>0</v>
      </c>
      <c r="M1502" s="279">
        <v>0</v>
      </c>
      <c r="N1502" s="258"/>
      <c r="O1502" s="258">
        <v>0</v>
      </c>
      <c r="P1502" s="258"/>
      <c r="Q1502" s="258">
        <v>0</v>
      </c>
      <c r="R1502" s="258"/>
      <c r="S1502" s="258">
        <v>0</v>
      </c>
      <c r="T1502" s="257">
        <v>0</v>
      </c>
      <c r="U1502" s="258">
        <v>0</v>
      </c>
      <c r="V1502" s="280" t="s">
        <v>235</v>
      </c>
      <c r="W1502" s="275">
        <v>590.36</v>
      </c>
      <c r="X1502" s="258">
        <v>4283733.4800000004</v>
      </c>
      <c r="Y1502" s="275">
        <v>0</v>
      </c>
      <c r="Z1502" s="275">
        <v>0</v>
      </c>
      <c r="AA1502" s="275">
        <v>0</v>
      </c>
      <c r="AB1502" s="275">
        <v>0</v>
      </c>
      <c r="AC1502" s="275">
        <v>0</v>
      </c>
      <c r="AD1502" s="275">
        <v>0</v>
      </c>
      <c r="AE1502" s="275">
        <v>0</v>
      </c>
      <c r="AF1502" s="275">
        <v>0</v>
      </c>
      <c r="AG1502" s="275">
        <v>0</v>
      </c>
      <c r="AH1502" s="275">
        <v>0</v>
      </c>
      <c r="AI1502" s="275">
        <v>0</v>
      </c>
      <c r="AJ1502" s="275">
        <v>134567.54</v>
      </c>
      <c r="AK1502" s="275">
        <v>67283.77</v>
      </c>
      <c r="AL1502" s="275">
        <v>0</v>
      </c>
    </row>
    <row r="1503" spans="1:38" s="38" customFormat="1" ht="12" hidden="1" customHeight="1" x14ac:dyDescent="0.2">
      <c r="A1503" s="249">
        <v>888</v>
      </c>
      <c r="B1503" s="250" t="s">
        <v>1767</v>
      </c>
      <c r="C1503" s="254">
        <v>97.652938523925386</v>
      </c>
      <c r="D1503" s="263" t="s">
        <v>953</v>
      </c>
      <c r="E1503" s="277">
        <v>2025</v>
      </c>
      <c r="F1503" s="254">
        <v>155955.6</v>
      </c>
      <c r="G1503" s="256">
        <v>3166107.43</v>
      </c>
      <c r="H1503" s="258">
        <v>0</v>
      </c>
      <c r="I1503" s="279">
        <v>0</v>
      </c>
      <c r="J1503" s="279">
        <v>0</v>
      </c>
      <c r="K1503" s="279">
        <v>0</v>
      </c>
      <c r="L1503" s="279">
        <v>0</v>
      </c>
      <c r="M1503" s="279">
        <v>0</v>
      </c>
      <c r="N1503" s="258"/>
      <c r="O1503" s="258">
        <v>0</v>
      </c>
      <c r="P1503" s="258"/>
      <c r="Q1503" s="258">
        <v>0</v>
      </c>
      <c r="R1503" s="258"/>
      <c r="S1503" s="258">
        <v>0</v>
      </c>
      <c r="T1503" s="257">
        <v>0</v>
      </c>
      <c r="U1503" s="258">
        <v>0</v>
      </c>
      <c r="V1503" s="280" t="s">
        <v>235</v>
      </c>
      <c r="W1503" s="275">
        <v>416.7</v>
      </c>
      <c r="X1503" s="258">
        <v>3023632.6</v>
      </c>
      <c r="Y1503" s="275">
        <v>0</v>
      </c>
      <c r="Z1503" s="275">
        <v>0</v>
      </c>
      <c r="AA1503" s="275">
        <v>0</v>
      </c>
      <c r="AB1503" s="275">
        <v>0</v>
      </c>
      <c r="AC1503" s="275">
        <v>0</v>
      </c>
      <c r="AD1503" s="275">
        <v>0</v>
      </c>
      <c r="AE1503" s="275">
        <v>0</v>
      </c>
      <c r="AF1503" s="275">
        <v>0</v>
      </c>
      <c r="AG1503" s="275">
        <v>0</v>
      </c>
      <c r="AH1503" s="275">
        <v>0</v>
      </c>
      <c r="AI1503" s="275">
        <v>0</v>
      </c>
      <c r="AJ1503" s="275">
        <v>94983.22</v>
      </c>
      <c r="AK1503" s="275">
        <v>47491.61</v>
      </c>
      <c r="AL1503" s="275">
        <v>0</v>
      </c>
    </row>
    <row r="1504" spans="1:38" s="38" customFormat="1" ht="12" hidden="1" customHeight="1" x14ac:dyDescent="0.2">
      <c r="A1504" s="249">
        <v>889</v>
      </c>
      <c r="B1504" s="250" t="s">
        <v>1768</v>
      </c>
      <c r="C1504" s="254">
        <v>32.189104884067675</v>
      </c>
      <c r="D1504" s="263" t="s">
        <v>780</v>
      </c>
      <c r="E1504" s="277">
        <v>2025</v>
      </c>
      <c r="F1504" s="254">
        <v>2098935.63</v>
      </c>
      <c r="G1504" s="256">
        <v>14041956.210000001</v>
      </c>
      <c r="H1504" s="258">
        <v>0</v>
      </c>
      <c r="I1504" s="279">
        <v>0</v>
      </c>
      <c r="J1504" s="279">
        <v>0</v>
      </c>
      <c r="K1504" s="279">
        <v>0</v>
      </c>
      <c r="L1504" s="279">
        <v>0</v>
      </c>
      <c r="M1504" s="279">
        <v>0</v>
      </c>
      <c r="N1504" s="258"/>
      <c r="O1504" s="258">
        <v>0</v>
      </c>
      <c r="P1504" s="258"/>
      <c r="Q1504" s="258">
        <v>0</v>
      </c>
      <c r="R1504" s="258"/>
      <c r="S1504" s="258">
        <v>0</v>
      </c>
      <c r="T1504" s="257">
        <v>0</v>
      </c>
      <c r="U1504" s="258">
        <v>0</v>
      </c>
      <c r="V1504" s="280" t="s">
        <v>235</v>
      </c>
      <c r="W1504" s="275">
        <v>1848.1</v>
      </c>
      <c r="X1504" s="258">
        <v>13410068.18</v>
      </c>
      <c r="Y1504" s="275">
        <v>0</v>
      </c>
      <c r="Z1504" s="275">
        <v>0</v>
      </c>
      <c r="AA1504" s="275">
        <v>0</v>
      </c>
      <c r="AB1504" s="275">
        <v>0</v>
      </c>
      <c r="AC1504" s="275">
        <v>0</v>
      </c>
      <c r="AD1504" s="275">
        <v>0</v>
      </c>
      <c r="AE1504" s="275">
        <v>0</v>
      </c>
      <c r="AF1504" s="275">
        <v>0</v>
      </c>
      <c r="AG1504" s="275">
        <v>0</v>
      </c>
      <c r="AH1504" s="275">
        <v>0</v>
      </c>
      <c r="AI1504" s="275">
        <v>0</v>
      </c>
      <c r="AJ1504" s="275">
        <v>421258.69</v>
      </c>
      <c r="AK1504" s="275">
        <v>210629.34</v>
      </c>
      <c r="AL1504" s="275">
        <v>0</v>
      </c>
    </row>
    <row r="1505" spans="1:38" s="38" customFormat="1" ht="12" hidden="1" customHeight="1" x14ac:dyDescent="0.2">
      <c r="A1505" s="249">
        <v>890</v>
      </c>
      <c r="B1505" s="250" t="s">
        <v>1769</v>
      </c>
      <c r="C1505" s="254">
        <v>42.497256450763565</v>
      </c>
      <c r="D1505" s="263" t="s">
        <v>786</v>
      </c>
      <c r="E1505" s="277">
        <v>2025</v>
      </c>
      <c r="F1505" s="254">
        <v>462823.13</v>
      </c>
      <c r="G1505" s="256">
        <v>4175128.47</v>
      </c>
      <c r="H1505" s="258">
        <v>0</v>
      </c>
      <c r="I1505" s="279">
        <v>0</v>
      </c>
      <c r="J1505" s="279">
        <v>0</v>
      </c>
      <c r="K1505" s="279">
        <v>0</v>
      </c>
      <c r="L1505" s="279">
        <v>0</v>
      </c>
      <c r="M1505" s="279">
        <v>0</v>
      </c>
      <c r="N1505" s="258"/>
      <c r="O1505" s="258">
        <v>0</v>
      </c>
      <c r="P1505" s="258"/>
      <c r="Q1505" s="258">
        <v>0</v>
      </c>
      <c r="R1505" s="258"/>
      <c r="S1505" s="258">
        <v>0</v>
      </c>
      <c r="T1505" s="257">
        <v>0</v>
      </c>
      <c r="U1505" s="258">
        <v>0</v>
      </c>
      <c r="V1505" s="280" t="s">
        <v>235</v>
      </c>
      <c r="W1505" s="275">
        <v>549.5</v>
      </c>
      <c r="X1505" s="258">
        <v>3987247.69</v>
      </c>
      <c r="Y1505" s="275">
        <v>0</v>
      </c>
      <c r="Z1505" s="275">
        <v>0</v>
      </c>
      <c r="AA1505" s="275">
        <v>0</v>
      </c>
      <c r="AB1505" s="275">
        <v>0</v>
      </c>
      <c r="AC1505" s="275">
        <v>0</v>
      </c>
      <c r="AD1505" s="275">
        <v>0</v>
      </c>
      <c r="AE1505" s="275">
        <v>0</v>
      </c>
      <c r="AF1505" s="275">
        <v>0</v>
      </c>
      <c r="AG1505" s="275">
        <v>0</v>
      </c>
      <c r="AH1505" s="275">
        <v>0</v>
      </c>
      <c r="AI1505" s="275">
        <v>0</v>
      </c>
      <c r="AJ1505" s="275">
        <v>125253.85</v>
      </c>
      <c r="AK1505" s="275">
        <v>62626.93</v>
      </c>
      <c r="AL1505" s="275">
        <v>0</v>
      </c>
    </row>
    <row r="1506" spans="1:38" s="38" customFormat="1" ht="12" hidden="1" customHeight="1" x14ac:dyDescent="0.2">
      <c r="A1506" s="249">
        <v>891</v>
      </c>
      <c r="B1506" s="250" t="s">
        <v>1771</v>
      </c>
      <c r="C1506" s="254">
        <v>79.10169609493451</v>
      </c>
      <c r="D1506" s="263" t="s">
        <v>951</v>
      </c>
      <c r="E1506" s="277">
        <v>2025</v>
      </c>
      <c r="F1506" s="254">
        <v>458626.45</v>
      </c>
      <c r="G1506" s="256">
        <v>7084421.8200000003</v>
      </c>
      <c r="H1506" s="258">
        <v>0</v>
      </c>
      <c r="I1506" s="279">
        <v>0</v>
      </c>
      <c r="J1506" s="279">
        <v>0</v>
      </c>
      <c r="K1506" s="279">
        <v>0</v>
      </c>
      <c r="L1506" s="279">
        <v>0</v>
      </c>
      <c r="M1506" s="279">
        <v>0</v>
      </c>
      <c r="N1506" s="258"/>
      <c r="O1506" s="258">
        <v>0</v>
      </c>
      <c r="P1506" s="258"/>
      <c r="Q1506" s="258">
        <v>0</v>
      </c>
      <c r="R1506" s="258"/>
      <c r="S1506" s="258">
        <v>0</v>
      </c>
      <c r="T1506" s="257">
        <v>0</v>
      </c>
      <c r="U1506" s="258">
        <v>0</v>
      </c>
      <c r="V1506" s="280" t="s">
        <v>235</v>
      </c>
      <c r="W1506" s="275">
        <v>932.4</v>
      </c>
      <c r="X1506" s="258">
        <v>6765622.8399999999</v>
      </c>
      <c r="Y1506" s="275">
        <v>0</v>
      </c>
      <c r="Z1506" s="275">
        <v>0</v>
      </c>
      <c r="AA1506" s="275">
        <v>0</v>
      </c>
      <c r="AB1506" s="275">
        <v>0</v>
      </c>
      <c r="AC1506" s="275">
        <v>0</v>
      </c>
      <c r="AD1506" s="275">
        <v>0</v>
      </c>
      <c r="AE1506" s="275">
        <v>0</v>
      </c>
      <c r="AF1506" s="275">
        <v>0</v>
      </c>
      <c r="AG1506" s="275">
        <v>0</v>
      </c>
      <c r="AH1506" s="275">
        <v>0</v>
      </c>
      <c r="AI1506" s="275">
        <v>0</v>
      </c>
      <c r="AJ1506" s="275">
        <v>212532.65</v>
      </c>
      <c r="AK1506" s="275">
        <v>106266.33</v>
      </c>
      <c r="AL1506" s="275">
        <v>0</v>
      </c>
    </row>
    <row r="1507" spans="1:38" s="38" customFormat="1" ht="12" hidden="1" customHeight="1" x14ac:dyDescent="0.2">
      <c r="A1507" s="249">
        <v>892</v>
      </c>
      <c r="B1507" s="250" t="s">
        <v>1772</v>
      </c>
      <c r="C1507" s="254">
        <v>91.066005420054211</v>
      </c>
      <c r="D1507" s="263" t="s">
        <v>950</v>
      </c>
      <c r="E1507" s="277">
        <v>2025</v>
      </c>
      <c r="F1507" s="254">
        <v>202850.23</v>
      </c>
      <c r="G1507" s="256">
        <v>4067236.17</v>
      </c>
      <c r="H1507" s="258">
        <v>0</v>
      </c>
      <c r="I1507" s="279">
        <v>0</v>
      </c>
      <c r="J1507" s="279">
        <v>0</v>
      </c>
      <c r="K1507" s="279">
        <v>0</v>
      </c>
      <c r="L1507" s="279">
        <v>0</v>
      </c>
      <c r="M1507" s="279">
        <v>0</v>
      </c>
      <c r="N1507" s="258"/>
      <c r="O1507" s="258">
        <v>0</v>
      </c>
      <c r="P1507" s="258"/>
      <c r="Q1507" s="258">
        <v>0</v>
      </c>
      <c r="R1507" s="258"/>
      <c r="S1507" s="258">
        <v>0</v>
      </c>
      <c r="T1507" s="257">
        <v>0</v>
      </c>
      <c r="U1507" s="258">
        <v>0</v>
      </c>
      <c r="V1507" s="280" t="s">
        <v>235</v>
      </c>
      <c r="W1507" s="275">
        <v>535.29999999999995</v>
      </c>
      <c r="X1507" s="258">
        <v>3884210.54</v>
      </c>
      <c r="Y1507" s="275">
        <v>0</v>
      </c>
      <c r="Z1507" s="275">
        <v>0</v>
      </c>
      <c r="AA1507" s="275">
        <v>0</v>
      </c>
      <c r="AB1507" s="275">
        <v>0</v>
      </c>
      <c r="AC1507" s="275">
        <v>0</v>
      </c>
      <c r="AD1507" s="275">
        <v>0</v>
      </c>
      <c r="AE1507" s="275">
        <v>0</v>
      </c>
      <c r="AF1507" s="275">
        <v>0</v>
      </c>
      <c r="AG1507" s="275">
        <v>0</v>
      </c>
      <c r="AH1507" s="275">
        <v>0</v>
      </c>
      <c r="AI1507" s="275">
        <v>0</v>
      </c>
      <c r="AJ1507" s="275">
        <v>122017.09</v>
      </c>
      <c r="AK1507" s="275">
        <v>61008.54</v>
      </c>
      <c r="AL1507" s="275">
        <v>0</v>
      </c>
    </row>
    <row r="1508" spans="1:38" s="38" customFormat="1" ht="12" hidden="1" customHeight="1" x14ac:dyDescent="0.2">
      <c r="A1508" s="249">
        <v>893</v>
      </c>
      <c r="B1508" s="250" t="s">
        <v>1773</v>
      </c>
      <c r="C1508" s="254">
        <v>42.81987596380818</v>
      </c>
      <c r="D1508" s="263" t="s">
        <v>813</v>
      </c>
      <c r="E1508" s="277">
        <v>2025</v>
      </c>
      <c r="F1508" s="254">
        <v>654311.31000000006</v>
      </c>
      <c r="G1508" s="256">
        <v>6032851.7000000002</v>
      </c>
      <c r="H1508" s="258">
        <v>0</v>
      </c>
      <c r="I1508" s="279">
        <v>0</v>
      </c>
      <c r="J1508" s="279">
        <v>0</v>
      </c>
      <c r="K1508" s="279">
        <v>0</v>
      </c>
      <c r="L1508" s="279">
        <v>0</v>
      </c>
      <c r="M1508" s="279">
        <v>0</v>
      </c>
      <c r="N1508" s="258"/>
      <c r="O1508" s="258">
        <v>0</v>
      </c>
      <c r="P1508" s="258"/>
      <c r="Q1508" s="258">
        <v>0</v>
      </c>
      <c r="R1508" s="258"/>
      <c r="S1508" s="258">
        <v>0</v>
      </c>
      <c r="T1508" s="257">
        <v>0</v>
      </c>
      <c r="U1508" s="258">
        <v>0</v>
      </c>
      <c r="V1508" s="280" t="s">
        <v>235</v>
      </c>
      <c r="W1508" s="275">
        <v>794</v>
      </c>
      <c r="X1508" s="258">
        <v>5761373.3700000001</v>
      </c>
      <c r="Y1508" s="275">
        <v>0</v>
      </c>
      <c r="Z1508" s="275">
        <v>0</v>
      </c>
      <c r="AA1508" s="275">
        <v>0</v>
      </c>
      <c r="AB1508" s="275">
        <v>0</v>
      </c>
      <c r="AC1508" s="275">
        <v>0</v>
      </c>
      <c r="AD1508" s="275">
        <v>0</v>
      </c>
      <c r="AE1508" s="275">
        <v>0</v>
      </c>
      <c r="AF1508" s="275">
        <v>0</v>
      </c>
      <c r="AG1508" s="275">
        <v>0</v>
      </c>
      <c r="AH1508" s="275">
        <v>0</v>
      </c>
      <c r="AI1508" s="275">
        <v>0</v>
      </c>
      <c r="AJ1508" s="275">
        <v>180985.55</v>
      </c>
      <c r="AK1508" s="275">
        <v>90492.78</v>
      </c>
      <c r="AL1508" s="275">
        <v>0</v>
      </c>
    </row>
    <row r="1509" spans="1:38" s="38" customFormat="1" ht="12" hidden="1" customHeight="1" x14ac:dyDescent="0.2">
      <c r="A1509" s="249">
        <v>894</v>
      </c>
      <c r="B1509" s="250" t="s">
        <v>1774</v>
      </c>
      <c r="C1509" s="254">
        <v>32.301408148649344</v>
      </c>
      <c r="D1509" s="263" t="s">
        <v>786</v>
      </c>
      <c r="E1509" s="277">
        <v>2025</v>
      </c>
      <c r="F1509" s="254">
        <v>1420359.55</v>
      </c>
      <c r="G1509" s="256">
        <v>9583862.1300000008</v>
      </c>
      <c r="H1509" s="258">
        <v>0</v>
      </c>
      <c r="I1509" s="279">
        <v>0</v>
      </c>
      <c r="J1509" s="279">
        <v>0</v>
      </c>
      <c r="K1509" s="279">
        <v>0</v>
      </c>
      <c r="L1509" s="279">
        <v>0</v>
      </c>
      <c r="M1509" s="279">
        <v>0</v>
      </c>
      <c r="N1509" s="258"/>
      <c r="O1509" s="258">
        <v>0</v>
      </c>
      <c r="P1509" s="258"/>
      <c r="Q1509" s="258">
        <v>0</v>
      </c>
      <c r="R1509" s="258"/>
      <c r="S1509" s="258">
        <v>0</v>
      </c>
      <c r="T1509" s="257">
        <v>0</v>
      </c>
      <c r="U1509" s="258">
        <v>0</v>
      </c>
      <c r="V1509" s="280" t="s">
        <v>234</v>
      </c>
      <c r="W1509" s="275">
        <v>1084.4000000000001</v>
      </c>
      <c r="X1509" s="258">
        <v>9152588.3399999999</v>
      </c>
      <c r="Y1509" s="275">
        <v>0</v>
      </c>
      <c r="Z1509" s="275">
        <v>0</v>
      </c>
      <c r="AA1509" s="275">
        <v>0</v>
      </c>
      <c r="AB1509" s="275">
        <v>0</v>
      </c>
      <c r="AC1509" s="275">
        <v>0</v>
      </c>
      <c r="AD1509" s="275">
        <v>0</v>
      </c>
      <c r="AE1509" s="275">
        <v>0</v>
      </c>
      <c r="AF1509" s="275">
        <v>0</v>
      </c>
      <c r="AG1509" s="275">
        <v>0</v>
      </c>
      <c r="AH1509" s="275">
        <v>0</v>
      </c>
      <c r="AI1509" s="275">
        <v>0</v>
      </c>
      <c r="AJ1509" s="275">
        <v>287515.86</v>
      </c>
      <c r="AK1509" s="275">
        <v>143757.93</v>
      </c>
      <c r="AL1509" s="275">
        <v>0</v>
      </c>
    </row>
    <row r="1510" spans="1:38" s="38" customFormat="1" ht="12" hidden="1" customHeight="1" x14ac:dyDescent="0.2">
      <c r="A1510" s="249">
        <v>895</v>
      </c>
      <c r="B1510" s="250" t="s">
        <v>1775</v>
      </c>
      <c r="C1510" s="254">
        <v>26.8455224343863</v>
      </c>
      <c r="D1510" s="263" t="s">
        <v>938</v>
      </c>
      <c r="E1510" s="277">
        <v>2025</v>
      </c>
      <c r="F1510" s="254">
        <v>1414960.91</v>
      </c>
      <c r="G1510" s="256">
        <v>8247683.2800000003</v>
      </c>
      <c r="H1510" s="258">
        <v>0</v>
      </c>
      <c r="I1510" s="279">
        <v>0</v>
      </c>
      <c r="J1510" s="279">
        <v>0</v>
      </c>
      <c r="K1510" s="279">
        <v>0</v>
      </c>
      <c r="L1510" s="279">
        <v>0</v>
      </c>
      <c r="M1510" s="279">
        <v>0</v>
      </c>
      <c r="N1510" s="258"/>
      <c r="O1510" s="258">
        <v>0</v>
      </c>
      <c r="P1510" s="258"/>
      <c r="Q1510" s="258">
        <v>0</v>
      </c>
      <c r="R1510" s="258"/>
      <c r="S1510" s="258">
        <v>0</v>
      </c>
      <c r="T1510" s="257">
        <v>0</v>
      </c>
      <c r="U1510" s="258">
        <v>0</v>
      </c>
      <c r="V1510" s="280" t="s">
        <v>235</v>
      </c>
      <c r="W1510" s="275">
        <v>1085.5</v>
      </c>
      <c r="X1510" s="258">
        <v>7876537.5300000003</v>
      </c>
      <c r="Y1510" s="275">
        <v>0</v>
      </c>
      <c r="Z1510" s="275">
        <v>0</v>
      </c>
      <c r="AA1510" s="275">
        <v>0</v>
      </c>
      <c r="AB1510" s="275">
        <v>0</v>
      </c>
      <c r="AC1510" s="275">
        <v>0</v>
      </c>
      <c r="AD1510" s="275">
        <v>0</v>
      </c>
      <c r="AE1510" s="275">
        <v>0</v>
      </c>
      <c r="AF1510" s="275">
        <v>0</v>
      </c>
      <c r="AG1510" s="275">
        <v>0</v>
      </c>
      <c r="AH1510" s="275">
        <v>0</v>
      </c>
      <c r="AI1510" s="275">
        <v>0</v>
      </c>
      <c r="AJ1510" s="275">
        <v>247430.5</v>
      </c>
      <c r="AK1510" s="275">
        <v>123715.25</v>
      </c>
      <c r="AL1510" s="275">
        <v>0</v>
      </c>
    </row>
    <row r="1511" spans="1:38" s="38" customFormat="1" ht="40.5" hidden="1" customHeight="1" x14ac:dyDescent="0.2">
      <c r="A1511" s="322" t="s">
        <v>233</v>
      </c>
      <c r="B1511" s="322"/>
      <c r="C1511" s="254"/>
      <c r="D1511" s="263">
        <v>0</v>
      </c>
      <c r="E1511" s="277"/>
      <c r="F1511" s="254">
        <v>0</v>
      </c>
      <c r="G1511" s="256">
        <v>60884832.000000007</v>
      </c>
      <c r="H1511" s="256">
        <v>0</v>
      </c>
      <c r="I1511" s="256">
        <v>0</v>
      </c>
      <c r="J1511" s="256">
        <v>0</v>
      </c>
      <c r="K1511" s="256">
        <v>0</v>
      </c>
      <c r="L1511" s="256">
        <v>0</v>
      </c>
      <c r="M1511" s="256">
        <v>0</v>
      </c>
      <c r="N1511" s="256">
        <v>0</v>
      </c>
      <c r="O1511" s="256">
        <v>0</v>
      </c>
      <c r="P1511" s="256">
        <v>0</v>
      </c>
      <c r="Q1511" s="256">
        <v>0</v>
      </c>
      <c r="R1511" s="256">
        <v>0</v>
      </c>
      <c r="S1511" s="256">
        <v>0</v>
      </c>
      <c r="T1511" s="278">
        <v>0</v>
      </c>
      <c r="U1511" s="256">
        <v>0</v>
      </c>
      <c r="V1511" s="256" t="s">
        <v>202</v>
      </c>
      <c r="W1511" s="256">
        <v>7836.26</v>
      </c>
      <c r="X1511" s="256">
        <v>58145014.569999993</v>
      </c>
      <c r="Y1511" s="256">
        <v>0</v>
      </c>
      <c r="Z1511" s="256">
        <v>0</v>
      </c>
      <c r="AA1511" s="256">
        <v>0</v>
      </c>
      <c r="AB1511" s="256">
        <v>0</v>
      </c>
      <c r="AC1511" s="256">
        <v>0</v>
      </c>
      <c r="AD1511" s="256">
        <v>0</v>
      </c>
      <c r="AE1511" s="256">
        <v>0</v>
      </c>
      <c r="AF1511" s="256">
        <v>0</v>
      </c>
      <c r="AG1511" s="256">
        <v>0</v>
      </c>
      <c r="AH1511" s="256">
        <v>0</v>
      </c>
      <c r="AI1511" s="256">
        <v>0</v>
      </c>
      <c r="AJ1511" s="256">
        <v>1826544.9500000002</v>
      </c>
      <c r="AK1511" s="256">
        <v>913272.48</v>
      </c>
      <c r="AL1511" s="256">
        <v>0</v>
      </c>
    </row>
    <row r="1512" spans="1:38" s="38" customFormat="1" ht="12" hidden="1" customHeight="1" x14ac:dyDescent="0.2">
      <c r="A1512" s="332" t="s">
        <v>207</v>
      </c>
      <c r="B1512" s="333"/>
      <c r="C1512" s="333"/>
      <c r="D1512" s="333"/>
      <c r="E1512" s="333"/>
      <c r="F1512" s="333"/>
      <c r="G1512" s="333"/>
      <c r="H1512" s="333"/>
      <c r="I1512" s="333"/>
      <c r="J1512" s="333"/>
      <c r="K1512" s="333"/>
      <c r="L1512" s="333"/>
      <c r="M1512" s="333"/>
      <c r="N1512" s="333"/>
      <c r="O1512" s="333"/>
      <c r="P1512" s="333"/>
      <c r="Q1512" s="333"/>
      <c r="R1512" s="333"/>
      <c r="S1512" s="333"/>
      <c r="T1512" s="333"/>
      <c r="U1512" s="333"/>
      <c r="V1512" s="333"/>
      <c r="W1512" s="333"/>
      <c r="X1512" s="333"/>
      <c r="Y1512" s="333"/>
      <c r="Z1512" s="333"/>
      <c r="AA1512" s="333"/>
      <c r="AB1512" s="333"/>
      <c r="AC1512" s="333"/>
      <c r="AD1512" s="333"/>
      <c r="AE1512" s="333"/>
      <c r="AF1512" s="333"/>
      <c r="AG1512" s="333"/>
      <c r="AH1512" s="333"/>
      <c r="AI1512" s="333"/>
      <c r="AJ1512" s="333"/>
      <c r="AK1512" s="333"/>
      <c r="AL1512" s="334"/>
    </row>
    <row r="1513" spans="1:38" s="38" customFormat="1" ht="12" hidden="1" customHeight="1" x14ac:dyDescent="0.2">
      <c r="A1513" s="249">
        <v>896</v>
      </c>
      <c r="B1513" s="250" t="s">
        <v>1781</v>
      </c>
      <c r="C1513" s="254">
        <v>105.09511188378922</v>
      </c>
      <c r="D1513" s="263" t="s">
        <v>829</v>
      </c>
      <c r="E1513" s="277">
        <v>2025</v>
      </c>
      <c r="F1513" s="254">
        <v>450114.42</v>
      </c>
      <c r="G1513" s="256">
        <v>7250819.1100000003</v>
      </c>
      <c r="H1513" s="258">
        <v>0</v>
      </c>
      <c r="I1513" s="279">
        <v>0</v>
      </c>
      <c r="J1513" s="279">
        <v>0</v>
      </c>
      <c r="K1513" s="279">
        <v>0</v>
      </c>
      <c r="L1513" s="279">
        <v>0</v>
      </c>
      <c r="M1513" s="279">
        <v>0</v>
      </c>
      <c r="N1513" s="258"/>
      <c r="O1513" s="258">
        <v>0</v>
      </c>
      <c r="P1513" s="258"/>
      <c r="Q1513" s="258">
        <v>0</v>
      </c>
      <c r="R1513" s="258"/>
      <c r="S1513" s="258">
        <v>0</v>
      </c>
      <c r="T1513" s="257">
        <v>0</v>
      </c>
      <c r="U1513" s="258">
        <v>0</v>
      </c>
      <c r="V1513" s="280" t="s">
        <v>235</v>
      </c>
      <c r="W1513" s="275">
        <v>954.3</v>
      </c>
      <c r="X1513" s="258">
        <v>6924532.25</v>
      </c>
      <c r="Y1513" s="275">
        <v>0</v>
      </c>
      <c r="Z1513" s="275">
        <v>0</v>
      </c>
      <c r="AA1513" s="275">
        <v>0</v>
      </c>
      <c r="AB1513" s="275">
        <v>0</v>
      </c>
      <c r="AC1513" s="275">
        <v>0</v>
      </c>
      <c r="AD1513" s="275">
        <v>0</v>
      </c>
      <c r="AE1513" s="275">
        <v>0</v>
      </c>
      <c r="AF1513" s="275">
        <v>0</v>
      </c>
      <c r="AG1513" s="275">
        <v>0</v>
      </c>
      <c r="AH1513" s="275">
        <v>0</v>
      </c>
      <c r="AI1513" s="275">
        <v>0</v>
      </c>
      <c r="AJ1513" s="275">
        <v>217524.57</v>
      </c>
      <c r="AK1513" s="275">
        <v>108762.29</v>
      </c>
      <c r="AL1513" s="275">
        <v>0</v>
      </c>
    </row>
    <row r="1514" spans="1:38" s="38" customFormat="1" ht="12" hidden="1" customHeight="1" x14ac:dyDescent="0.2">
      <c r="A1514" s="249">
        <v>897</v>
      </c>
      <c r="B1514" s="250" t="s">
        <v>1782</v>
      </c>
      <c r="C1514" s="254">
        <v>143.02210130246021</v>
      </c>
      <c r="D1514" s="263" t="s">
        <v>792</v>
      </c>
      <c r="E1514" s="277">
        <v>2025</v>
      </c>
      <c r="F1514" s="254">
        <v>271303.93</v>
      </c>
      <c r="G1514" s="256">
        <v>4718576.17</v>
      </c>
      <c r="H1514" s="258">
        <v>0</v>
      </c>
      <c r="I1514" s="279">
        <v>0</v>
      </c>
      <c r="J1514" s="279">
        <v>0</v>
      </c>
      <c r="K1514" s="279">
        <v>0</v>
      </c>
      <c r="L1514" s="279">
        <v>0</v>
      </c>
      <c r="M1514" s="279">
        <v>0</v>
      </c>
      <c r="N1514" s="258"/>
      <c r="O1514" s="258">
        <v>0</v>
      </c>
      <c r="P1514" s="258"/>
      <c r="Q1514" s="258">
        <v>0</v>
      </c>
      <c r="R1514" s="258"/>
      <c r="S1514" s="258">
        <v>0</v>
      </c>
      <c r="T1514" s="257">
        <v>0</v>
      </c>
      <c r="U1514" s="258">
        <v>0</v>
      </c>
      <c r="V1514" s="280" t="s">
        <v>234</v>
      </c>
      <c r="W1514" s="275">
        <v>533.9</v>
      </c>
      <c r="X1514" s="258">
        <v>4506240.24</v>
      </c>
      <c r="Y1514" s="275">
        <v>0</v>
      </c>
      <c r="Z1514" s="275">
        <v>0</v>
      </c>
      <c r="AA1514" s="275">
        <v>0</v>
      </c>
      <c r="AB1514" s="275">
        <v>0</v>
      </c>
      <c r="AC1514" s="275">
        <v>0</v>
      </c>
      <c r="AD1514" s="275">
        <v>0</v>
      </c>
      <c r="AE1514" s="275">
        <v>0</v>
      </c>
      <c r="AF1514" s="275">
        <v>0</v>
      </c>
      <c r="AG1514" s="275">
        <v>0</v>
      </c>
      <c r="AH1514" s="275">
        <v>0</v>
      </c>
      <c r="AI1514" s="275">
        <v>0</v>
      </c>
      <c r="AJ1514" s="275">
        <v>141557.29</v>
      </c>
      <c r="AK1514" s="275">
        <v>70778.64</v>
      </c>
      <c r="AL1514" s="275">
        <v>0</v>
      </c>
    </row>
    <row r="1515" spans="1:38" s="38" customFormat="1" ht="12" hidden="1" customHeight="1" x14ac:dyDescent="0.2">
      <c r="A1515" s="249">
        <v>898</v>
      </c>
      <c r="B1515" s="250" t="s">
        <v>1783</v>
      </c>
      <c r="C1515" s="254">
        <v>72.38227077403873</v>
      </c>
      <c r="D1515" s="263" t="s">
        <v>786</v>
      </c>
      <c r="E1515" s="277">
        <v>2025</v>
      </c>
      <c r="F1515" s="254">
        <v>77438.559999999998</v>
      </c>
      <c r="G1515" s="256">
        <v>2671474.38</v>
      </c>
      <c r="H1515" s="258">
        <v>0</v>
      </c>
      <c r="I1515" s="279">
        <v>0</v>
      </c>
      <c r="J1515" s="279">
        <v>0</v>
      </c>
      <c r="K1515" s="279">
        <v>0</v>
      </c>
      <c r="L1515" s="279">
        <v>0</v>
      </c>
      <c r="M1515" s="279">
        <v>0</v>
      </c>
      <c r="N1515" s="258"/>
      <c r="O1515" s="258">
        <v>0</v>
      </c>
      <c r="P1515" s="258"/>
      <c r="Q1515" s="258">
        <v>0</v>
      </c>
      <c r="R1515" s="258"/>
      <c r="S1515" s="258">
        <v>0</v>
      </c>
      <c r="T1515" s="257">
        <v>0</v>
      </c>
      <c r="U1515" s="258">
        <v>0</v>
      </c>
      <c r="V1515" s="280" t="s">
        <v>235</v>
      </c>
      <c r="W1515" s="275">
        <v>351.6</v>
      </c>
      <c r="X1515" s="258">
        <v>2551258.0299999998</v>
      </c>
      <c r="Y1515" s="275">
        <v>0</v>
      </c>
      <c r="Z1515" s="275">
        <v>0</v>
      </c>
      <c r="AA1515" s="275">
        <v>0</v>
      </c>
      <c r="AB1515" s="275">
        <v>0</v>
      </c>
      <c r="AC1515" s="275">
        <v>0</v>
      </c>
      <c r="AD1515" s="275">
        <v>0</v>
      </c>
      <c r="AE1515" s="275">
        <v>0</v>
      </c>
      <c r="AF1515" s="275">
        <v>0</v>
      </c>
      <c r="AG1515" s="275">
        <v>0</v>
      </c>
      <c r="AH1515" s="275">
        <v>0</v>
      </c>
      <c r="AI1515" s="275">
        <v>0</v>
      </c>
      <c r="AJ1515" s="275">
        <v>80144.23</v>
      </c>
      <c r="AK1515" s="275">
        <v>40072.120000000003</v>
      </c>
      <c r="AL1515" s="275">
        <v>0</v>
      </c>
    </row>
    <row r="1516" spans="1:38" s="38" customFormat="1" ht="12" hidden="1" customHeight="1" x14ac:dyDescent="0.2">
      <c r="A1516" s="249">
        <v>899</v>
      </c>
      <c r="B1516" s="250" t="s">
        <v>1784</v>
      </c>
      <c r="C1516" s="254">
        <v>76.850191953649556</v>
      </c>
      <c r="D1516" s="263" t="s">
        <v>786</v>
      </c>
      <c r="E1516" s="277">
        <v>2025</v>
      </c>
      <c r="F1516" s="254">
        <v>53507.08</v>
      </c>
      <c r="G1516" s="256">
        <v>2892045.77</v>
      </c>
      <c r="H1516" s="258">
        <v>0</v>
      </c>
      <c r="I1516" s="279">
        <v>0</v>
      </c>
      <c r="J1516" s="279">
        <v>0</v>
      </c>
      <c r="K1516" s="279">
        <v>0</v>
      </c>
      <c r="L1516" s="279">
        <v>0</v>
      </c>
      <c r="M1516" s="279">
        <v>0</v>
      </c>
      <c r="N1516" s="258"/>
      <c r="O1516" s="258">
        <v>0</v>
      </c>
      <c r="P1516" s="258"/>
      <c r="Q1516" s="258">
        <v>0</v>
      </c>
      <c r="R1516" s="258"/>
      <c r="S1516" s="258">
        <v>0</v>
      </c>
      <c r="T1516" s="257">
        <v>0</v>
      </c>
      <c r="U1516" s="258">
        <v>0</v>
      </c>
      <c r="V1516" s="280" t="s">
        <v>235</v>
      </c>
      <c r="W1516" s="275">
        <v>380.63</v>
      </c>
      <c r="X1516" s="258">
        <v>2761903.71</v>
      </c>
      <c r="Y1516" s="275">
        <v>0</v>
      </c>
      <c r="Z1516" s="275">
        <v>0</v>
      </c>
      <c r="AA1516" s="275">
        <v>0</v>
      </c>
      <c r="AB1516" s="275">
        <v>0</v>
      </c>
      <c r="AC1516" s="275">
        <v>0</v>
      </c>
      <c r="AD1516" s="275">
        <v>0</v>
      </c>
      <c r="AE1516" s="275">
        <v>0</v>
      </c>
      <c r="AF1516" s="275">
        <v>0</v>
      </c>
      <c r="AG1516" s="275">
        <v>0</v>
      </c>
      <c r="AH1516" s="275">
        <v>0</v>
      </c>
      <c r="AI1516" s="275">
        <v>0</v>
      </c>
      <c r="AJ1516" s="275">
        <v>86761.37</v>
      </c>
      <c r="AK1516" s="275">
        <v>43380.69</v>
      </c>
      <c r="AL1516" s="275">
        <v>0</v>
      </c>
    </row>
    <row r="1517" spans="1:38" s="38" customFormat="1" ht="12" hidden="1" customHeight="1" x14ac:dyDescent="0.2">
      <c r="A1517" s="249">
        <v>900</v>
      </c>
      <c r="B1517" s="250" t="s">
        <v>1785</v>
      </c>
      <c r="C1517" s="254">
        <v>72.120732026143784</v>
      </c>
      <c r="D1517" s="263" t="s">
        <v>786</v>
      </c>
      <c r="E1517" s="277">
        <v>2025</v>
      </c>
      <c r="F1517" s="254">
        <v>78069.539999999994</v>
      </c>
      <c r="G1517" s="256">
        <v>2671170.46</v>
      </c>
      <c r="H1517" s="258">
        <v>0</v>
      </c>
      <c r="I1517" s="279">
        <v>0</v>
      </c>
      <c r="J1517" s="279">
        <v>0</v>
      </c>
      <c r="K1517" s="279">
        <v>0</v>
      </c>
      <c r="L1517" s="279">
        <v>0</v>
      </c>
      <c r="M1517" s="279">
        <v>0</v>
      </c>
      <c r="N1517" s="258"/>
      <c r="O1517" s="258">
        <v>0</v>
      </c>
      <c r="P1517" s="258"/>
      <c r="Q1517" s="258">
        <v>0</v>
      </c>
      <c r="R1517" s="258"/>
      <c r="S1517" s="258">
        <v>0</v>
      </c>
      <c r="T1517" s="257">
        <v>0</v>
      </c>
      <c r="U1517" s="258">
        <v>0</v>
      </c>
      <c r="V1517" s="280" t="s">
        <v>235</v>
      </c>
      <c r="W1517" s="275">
        <v>351.56</v>
      </c>
      <c r="X1517" s="258">
        <v>2550967.79</v>
      </c>
      <c r="Y1517" s="275">
        <v>0</v>
      </c>
      <c r="Z1517" s="275">
        <v>0</v>
      </c>
      <c r="AA1517" s="275">
        <v>0</v>
      </c>
      <c r="AB1517" s="275">
        <v>0</v>
      </c>
      <c r="AC1517" s="275">
        <v>0</v>
      </c>
      <c r="AD1517" s="275">
        <v>0</v>
      </c>
      <c r="AE1517" s="275">
        <v>0</v>
      </c>
      <c r="AF1517" s="275">
        <v>0</v>
      </c>
      <c r="AG1517" s="275">
        <v>0</v>
      </c>
      <c r="AH1517" s="275">
        <v>0</v>
      </c>
      <c r="AI1517" s="275">
        <v>0</v>
      </c>
      <c r="AJ1517" s="275">
        <v>80135.11</v>
      </c>
      <c r="AK1517" s="275">
        <v>40067.56</v>
      </c>
      <c r="AL1517" s="275">
        <v>0</v>
      </c>
    </row>
    <row r="1518" spans="1:38" s="38" customFormat="1" ht="12" hidden="1" customHeight="1" x14ac:dyDescent="0.2">
      <c r="A1518" s="249">
        <v>901</v>
      </c>
      <c r="B1518" s="250" t="s">
        <v>1786</v>
      </c>
      <c r="C1518" s="254">
        <v>50.640095599873383</v>
      </c>
      <c r="D1518" s="263" t="s">
        <v>1001</v>
      </c>
      <c r="E1518" s="277">
        <v>2025</v>
      </c>
      <c r="F1518" s="254">
        <v>204485.16</v>
      </c>
      <c r="G1518" s="256">
        <v>3403926.4</v>
      </c>
      <c r="H1518" s="258">
        <v>0</v>
      </c>
      <c r="I1518" s="279">
        <v>0</v>
      </c>
      <c r="J1518" s="279">
        <v>0</v>
      </c>
      <c r="K1518" s="279">
        <v>0</v>
      </c>
      <c r="L1518" s="279">
        <v>0</v>
      </c>
      <c r="M1518" s="279">
        <v>0</v>
      </c>
      <c r="N1518" s="258"/>
      <c r="O1518" s="258">
        <v>0</v>
      </c>
      <c r="P1518" s="258"/>
      <c r="Q1518" s="258">
        <v>0</v>
      </c>
      <c r="R1518" s="258"/>
      <c r="S1518" s="258">
        <v>0</v>
      </c>
      <c r="T1518" s="257">
        <v>0</v>
      </c>
      <c r="U1518" s="258">
        <v>0</v>
      </c>
      <c r="V1518" s="280" t="s">
        <v>235</v>
      </c>
      <c r="W1518" s="275">
        <v>448</v>
      </c>
      <c r="X1518" s="258">
        <v>3250749.71</v>
      </c>
      <c r="Y1518" s="275">
        <v>0</v>
      </c>
      <c r="Z1518" s="275">
        <v>0</v>
      </c>
      <c r="AA1518" s="275">
        <v>0</v>
      </c>
      <c r="AB1518" s="275">
        <v>0</v>
      </c>
      <c r="AC1518" s="275">
        <v>0</v>
      </c>
      <c r="AD1518" s="275">
        <v>0</v>
      </c>
      <c r="AE1518" s="275">
        <v>0</v>
      </c>
      <c r="AF1518" s="275">
        <v>0</v>
      </c>
      <c r="AG1518" s="275">
        <v>0</v>
      </c>
      <c r="AH1518" s="275">
        <v>0</v>
      </c>
      <c r="AI1518" s="275">
        <v>0</v>
      </c>
      <c r="AJ1518" s="275">
        <v>102117.79</v>
      </c>
      <c r="AK1518" s="275">
        <v>51058.9</v>
      </c>
      <c r="AL1518" s="275">
        <v>0</v>
      </c>
    </row>
    <row r="1519" spans="1:38" s="38" customFormat="1" ht="12" hidden="1" customHeight="1" x14ac:dyDescent="0.2">
      <c r="A1519" s="249">
        <v>902</v>
      </c>
      <c r="B1519" s="250" t="s">
        <v>1788</v>
      </c>
      <c r="C1519" s="254">
        <v>60.041998901912727</v>
      </c>
      <c r="D1519" s="263" t="s">
        <v>788</v>
      </c>
      <c r="E1519" s="277">
        <v>2025</v>
      </c>
      <c r="F1519" s="254">
        <v>152784.68</v>
      </c>
      <c r="G1519" s="256">
        <v>4855153.95</v>
      </c>
      <c r="H1519" s="258">
        <v>0</v>
      </c>
      <c r="I1519" s="279">
        <v>0</v>
      </c>
      <c r="J1519" s="279">
        <v>0</v>
      </c>
      <c r="K1519" s="279">
        <v>0</v>
      </c>
      <c r="L1519" s="279">
        <v>0</v>
      </c>
      <c r="M1519" s="279">
        <v>0</v>
      </c>
      <c r="N1519" s="258"/>
      <c r="O1519" s="258">
        <v>0</v>
      </c>
      <c r="P1519" s="258"/>
      <c r="Q1519" s="258">
        <v>0</v>
      </c>
      <c r="R1519" s="258"/>
      <c r="S1519" s="258">
        <v>0</v>
      </c>
      <c r="T1519" s="257">
        <v>0</v>
      </c>
      <c r="U1519" s="258">
        <v>0</v>
      </c>
      <c r="V1519" s="280" t="s">
        <v>235</v>
      </c>
      <c r="W1519" s="275">
        <v>639</v>
      </c>
      <c r="X1519" s="258">
        <v>4636672.0199999996</v>
      </c>
      <c r="Y1519" s="275">
        <v>0</v>
      </c>
      <c r="Z1519" s="275">
        <v>0</v>
      </c>
      <c r="AA1519" s="275">
        <v>0</v>
      </c>
      <c r="AB1519" s="275">
        <v>0</v>
      </c>
      <c r="AC1519" s="275">
        <v>0</v>
      </c>
      <c r="AD1519" s="275">
        <v>0</v>
      </c>
      <c r="AE1519" s="275">
        <v>0</v>
      </c>
      <c r="AF1519" s="275">
        <v>0</v>
      </c>
      <c r="AG1519" s="275">
        <v>0</v>
      </c>
      <c r="AH1519" s="275">
        <v>0</v>
      </c>
      <c r="AI1519" s="275">
        <v>0</v>
      </c>
      <c r="AJ1519" s="275">
        <v>145654.62</v>
      </c>
      <c r="AK1519" s="275">
        <v>72827.31</v>
      </c>
      <c r="AL1519" s="275">
        <v>0</v>
      </c>
    </row>
    <row r="1520" spans="1:38" s="38" customFormat="1" ht="12" hidden="1" customHeight="1" x14ac:dyDescent="0.2">
      <c r="A1520" s="249">
        <v>903</v>
      </c>
      <c r="B1520" s="250" t="s">
        <v>1789</v>
      </c>
      <c r="C1520" s="254">
        <v>60.488192422795294</v>
      </c>
      <c r="D1520" s="263">
        <v>1970</v>
      </c>
      <c r="E1520" s="277">
        <v>2025</v>
      </c>
      <c r="F1520" s="254">
        <v>90122.55</v>
      </c>
      <c r="G1520" s="256">
        <v>4839957.8600000003</v>
      </c>
      <c r="H1520" s="258">
        <v>0</v>
      </c>
      <c r="I1520" s="279">
        <v>0</v>
      </c>
      <c r="J1520" s="279">
        <v>0</v>
      </c>
      <c r="K1520" s="279">
        <v>0</v>
      </c>
      <c r="L1520" s="279">
        <v>0</v>
      </c>
      <c r="M1520" s="279">
        <v>0</v>
      </c>
      <c r="N1520" s="258"/>
      <c r="O1520" s="258">
        <v>0</v>
      </c>
      <c r="P1520" s="258"/>
      <c r="Q1520" s="258">
        <v>0</v>
      </c>
      <c r="R1520" s="258"/>
      <c r="S1520" s="258">
        <v>0</v>
      </c>
      <c r="T1520" s="257">
        <v>0</v>
      </c>
      <c r="U1520" s="258">
        <v>0</v>
      </c>
      <c r="V1520" s="280" t="s">
        <v>235</v>
      </c>
      <c r="W1520" s="275">
        <v>637</v>
      </c>
      <c r="X1520" s="258">
        <v>4622159.75</v>
      </c>
      <c r="Y1520" s="275">
        <v>0</v>
      </c>
      <c r="Z1520" s="275">
        <v>0</v>
      </c>
      <c r="AA1520" s="275">
        <v>0</v>
      </c>
      <c r="AB1520" s="275">
        <v>0</v>
      </c>
      <c r="AC1520" s="275">
        <v>0</v>
      </c>
      <c r="AD1520" s="275">
        <v>0</v>
      </c>
      <c r="AE1520" s="275">
        <v>0</v>
      </c>
      <c r="AF1520" s="275">
        <v>0</v>
      </c>
      <c r="AG1520" s="275">
        <v>0</v>
      </c>
      <c r="AH1520" s="275">
        <v>0</v>
      </c>
      <c r="AI1520" s="275">
        <v>0</v>
      </c>
      <c r="AJ1520" s="275">
        <v>145198.74</v>
      </c>
      <c r="AK1520" s="275">
        <v>72599.37</v>
      </c>
      <c r="AL1520" s="275">
        <v>0</v>
      </c>
    </row>
    <row r="1521" spans="1:38" s="38" customFormat="1" ht="33.75" hidden="1" customHeight="1" x14ac:dyDescent="0.2">
      <c r="A1521" s="322" t="s">
        <v>206</v>
      </c>
      <c r="B1521" s="322"/>
      <c r="C1521" s="254"/>
      <c r="D1521" s="263">
        <v>0</v>
      </c>
      <c r="E1521" s="277"/>
      <c r="F1521" s="254">
        <v>0</v>
      </c>
      <c r="G1521" s="256">
        <v>33303124.099999998</v>
      </c>
      <c r="H1521" s="256">
        <v>0</v>
      </c>
      <c r="I1521" s="256">
        <v>0</v>
      </c>
      <c r="J1521" s="256">
        <v>0</v>
      </c>
      <c r="K1521" s="256">
        <v>0</v>
      </c>
      <c r="L1521" s="256">
        <v>0</v>
      </c>
      <c r="M1521" s="256">
        <v>0</v>
      </c>
      <c r="N1521" s="256">
        <v>0</v>
      </c>
      <c r="O1521" s="256">
        <v>0</v>
      </c>
      <c r="P1521" s="256">
        <v>0</v>
      </c>
      <c r="Q1521" s="256">
        <v>0</v>
      </c>
      <c r="R1521" s="256">
        <v>0</v>
      </c>
      <c r="S1521" s="256">
        <v>0</v>
      </c>
      <c r="T1521" s="278">
        <v>0</v>
      </c>
      <c r="U1521" s="256">
        <v>0</v>
      </c>
      <c r="V1521" s="256" t="s">
        <v>202</v>
      </c>
      <c r="W1521" s="256">
        <v>4295.99</v>
      </c>
      <c r="X1521" s="256">
        <v>31804483.5</v>
      </c>
      <c r="Y1521" s="256">
        <v>0</v>
      </c>
      <c r="Z1521" s="256">
        <v>0</v>
      </c>
      <c r="AA1521" s="256">
        <v>0</v>
      </c>
      <c r="AB1521" s="256">
        <v>0</v>
      </c>
      <c r="AC1521" s="256">
        <v>0</v>
      </c>
      <c r="AD1521" s="256">
        <v>0</v>
      </c>
      <c r="AE1521" s="256">
        <v>0</v>
      </c>
      <c r="AF1521" s="256">
        <v>0</v>
      </c>
      <c r="AG1521" s="256">
        <v>0</v>
      </c>
      <c r="AH1521" s="256">
        <v>0</v>
      </c>
      <c r="AI1521" s="256">
        <v>0</v>
      </c>
      <c r="AJ1521" s="256">
        <v>999093.72</v>
      </c>
      <c r="AK1521" s="256">
        <v>499546.88</v>
      </c>
      <c r="AL1521" s="256">
        <v>0</v>
      </c>
    </row>
    <row r="1522" spans="1:38" s="38" customFormat="1" ht="12" hidden="1" customHeight="1" x14ac:dyDescent="0.2">
      <c r="A1522" s="332" t="s">
        <v>195</v>
      </c>
      <c r="B1522" s="333"/>
      <c r="C1522" s="333"/>
      <c r="D1522" s="333"/>
      <c r="E1522" s="333"/>
      <c r="F1522" s="333"/>
      <c r="G1522" s="333"/>
      <c r="H1522" s="333"/>
      <c r="I1522" s="333"/>
      <c r="J1522" s="333"/>
      <c r="K1522" s="333"/>
      <c r="L1522" s="333"/>
      <c r="M1522" s="333"/>
      <c r="N1522" s="333"/>
      <c r="O1522" s="333"/>
      <c r="P1522" s="333"/>
      <c r="Q1522" s="333"/>
      <c r="R1522" s="333"/>
      <c r="S1522" s="333"/>
      <c r="T1522" s="333"/>
      <c r="U1522" s="333"/>
      <c r="V1522" s="333"/>
      <c r="W1522" s="333"/>
      <c r="X1522" s="333"/>
      <c r="Y1522" s="333"/>
      <c r="Z1522" s="333"/>
      <c r="AA1522" s="333"/>
      <c r="AB1522" s="333"/>
      <c r="AC1522" s="333"/>
      <c r="AD1522" s="333"/>
      <c r="AE1522" s="333"/>
      <c r="AF1522" s="333"/>
      <c r="AG1522" s="333"/>
      <c r="AH1522" s="333"/>
      <c r="AI1522" s="333"/>
      <c r="AJ1522" s="333"/>
      <c r="AK1522" s="333"/>
      <c r="AL1522" s="334"/>
    </row>
    <row r="1523" spans="1:38" s="38" customFormat="1" ht="12" hidden="1" customHeight="1" x14ac:dyDescent="0.2">
      <c r="A1523" s="249">
        <v>904</v>
      </c>
      <c r="B1523" s="250" t="s">
        <v>1790</v>
      </c>
      <c r="C1523" s="254">
        <v>56.397456301650706</v>
      </c>
      <c r="D1523" s="263">
        <v>1962</v>
      </c>
      <c r="E1523" s="277">
        <v>2025</v>
      </c>
      <c r="F1523" s="254">
        <v>223146.43</v>
      </c>
      <c r="G1523" s="256">
        <v>1586759.07</v>
      </c>
      <c r="H1523" s="258">
        <v>1394463.78</v>
      </c>
      <c r="I1523" s="256">
        <v>525558.47</v>
      </c>
      <c r="J1523" s="279">
        <v>0</v>
      </c>
      <c r="K1523" s="279">
        <v>0</v>
      </c>
      <c r="L1523" s="279">
        <v>103</v>
      </c>
      <c r="M1523" s="279">
        <v>540066.15</v>
      </c>
      <c r="N1523" s="258">
        <v>140</v>
      </c>
      <c r="O1523" s="258">
        <v>328839.15999999997</v>
      </c>
      <c r="P1523" s="258"/>
      <c r="Q1523" s="258">
        <v>0</v>
      </c>
      <c r="R1523" s="258"/>
      <c r="S1523" s="258">
        <v>0</v>
      </c>
      <c r="T1523" s="257">
        <v>0</v>
      </c>
      <c r="U1523" s="258">
        <v>0</v>
      </c>
      <c r="V1523" s="280"/>
      <c r="W1523" s="275">
        <v>0</v>
      </c>
      <c r="X1523" s="258">
        <v>0</v>
      </c>
      <c r="Y1523" s="275">
        <v>0</v>
      </c>
      <c r="Z1523" s="275">
        <v>0</v>
      </c>
      <c r="AA1523" s="275">
        <v>0</v>
      </c>
      <c r="AB1523" s="275">
        <v>0</v>
      </c>
      <c r="AC1523" s="275">
        <v>0</v>
      </c>
      <c r="AD1523" s="275">
        <v>0</v>
      </c>
      <c r="AE1523" s="275">
        <v>0</v>
      </c>
      <c r="AF1523" s="275">
        <v>0</v>
      </c>
      <c r="AG1523" s="275">
        <v>0</v>
      </c>
      <c r="AH1523" s="275">
        <v>0</v>
      </c>
      <c r="AI1523" s="275">
        <v>120891.13</v>
      </c>
      <c r="AJ1523" s="275">
        <v>47602.77</v>
      </c>
      <c r="AK1523" s="275">
        <v>23801.39</v>
      </c>
      <c r="AL1523" s="275">
        <v>0</v>
      </c>
    </row>
    <row r="1524" spans="1:38" s="38" customFormat="1" ht="12" hidden="1" customHeight="1" x14ac:dyDescent="0.2">
      <c r="A1524" s="249">
        <v>905</v>
      </c>
      <c r="B1524" s="250" t="s">
        <v>1791</v>
      </c>
      <c r="C1524" s="254">
        <v>146.4945811946599</v>
      </c>
      <c r="D1524" s="263">
        <v>1987</v>
      </c>
      <c r="E1524" s="277">
        <v>2025</v>
      </c>
      <c r="F1524" s="254">
        <v>170647.76</v>
      </c>
      <c r="G1524" s="256">
        <v>4862752</v>
      </c>
      <c r="H1524" s="258">
        <v>0</v>
      </c>
      <c r="I1524" s="279">
        <v>0</v>
      </c>
      <c r="J1524" s="279">
        <v>0</v>
      </c>
      <c r="K1524" s="279">
        <v>0</v>
      </c>
      <c r="L1524" s="279">
        <v>0</v>
      </c>
      <c r="M1524" s="279">
        <v>0</v>
      </c>
      <c r="N1524" s="258"/>
      <c r="O1524" s="258">
        <v>0</v>
      </c>
      <c r="P1524" s="258"/>
      <c r="Q1524" s="258">
        <v>0</v>
      </c>
      <c r="R1524" s="258"/>
      <c r="S1524" s="258">
        <v>0</v>
      </c>
      <c r="T1524" s="257">
        <v>0</v>
      </c>
      <c r="U1524" s="258">
        <v>0</v>
      </c>
      <c r="V1524" s="280" t="s">
        <v>235</v>
      </c>
      <c r="W1524" s="275">
        <v>640</v>
      </c>
      <c r="X1524" s="258">
        <v>4643928.16</v>
      </c>
      <c r="Y1524" s="275">
        <v>0</v>
      </c>
      <c r="Z1524" s="275">
        <v>0</v>
      </c>
      <c r="AA1524" s="275">
        <v>0</v>
      </c>
      <c r="AB1524" s="275">
        <v>0</v>
      </c>
      <c r="AC1524" s="275">
        <v>0</v>
      </c>
      <c r="AD1524" s="275">
        <v>0</v>
      </c>
      <c r="AE1524" s="275">
        <v>0</v>
      </c>
      <c r="AF1524" s="275">
        <v>0</v>
      </c>
      <c r="AG1524" s="275">
        <v>0</v>
      </c>
      <c r="AH1524" s="275">
        <v>0</v>
      </c>
      <c r="AI1524" s="275">
        <v>0</v>
      </c>
      <c r="AJ1524" s="275">
        <v>145882.56</v>
      </c>
      <c r="AK1524" s="275">
        <v>72941.279999999999</v>
      </c>
      <c r="AL1524" s="275">
        <v>0</v>
      </c>
    </row>
    <row r="1525" spans="1:38" s="38" customFormat="1" ht="12" hidden="1" customHeight="1" x14ac:dyDescent="0.2">
      <c r="A1525" s="249">
        <v>906</v>
      </c>
      <c r="B1525" s="250" t="s">
        <v>1793</v>
      </c>
      <c r="C1525" s="254">
        <v>102.0776256827729</v>
      </c>
      <c r="D1525" s="263">
        <v>2002</v>
      </c>
      <c r="E1525" s="277">
        <v>2025</v>
      </c>
      <c r="F1525" s="254">
        <v>441857.79</v>
      </c>
      <c r="G1525" s="256">
        <v>8307663.5999999996</v>
      </c>
      <c r="H1525" s="258">
        <v>0</v>
      </c>
      <c r="I1525" s="279">
        <v>0</v>
      </c>
      <c r="J1525" s="279">
        <v>0</v>
      </c>
      <c r="K1525" s="279">
        <v>0</v>
      </c>
      <c r="L1525" s="279">
        <v>0</v>
      </c>
      <c r="M1525" s="279">
        <v>0</v>
      </c>
      <c r="N1525" s="258"/>
      <c r="O1525" s="258">
        <v>0</v>
      </c>
      <c r="P1525" s="258"/>
      <c r="Q1525" s="258">
        <v>0</v>
      </c>
      <c r="R1525" s="258"/>
      <c r="S1525" s="258">
        <v>0</v>
      </c>
      <c r="T1525" s="257">
        <v>0</v>
      </c>
      <c r="U1525" s="258">
        <v>0</v>
      </c>
      <c r="V1525" s="280" t="s">
        <v>234</v>
      </c>
      <c r="W1525" s="275">
        <v>940</v>
      </c>
      <c r="X1525" s="258">
        <v>7933818.7400000002</v>
      </c>
      <c r="Y1525" s="275">
        <v>0</v>
      </c>
      <c r="Z1525" s="275">
        <v>0</v>
      </c>
      <c r="AA1525" s="275">
        <v>0</v>
      </c>
      <c r="AB1525" s="275">
        <v>0</v>
      </c>
      <c r="AC1525" s="275">
        <v>0</v>
      </c>
      <c r="AD1525" s="275">
        <v>0</v>
      </c>
      <c r="AE1525" s="275">
        <v>0</v>
      </c>
      <c r="AF1525" s="275">
        <v>0</v>
      </c>
      <c r="AG1525" s="275">
        <v>0</v>
      </c>
      <c r="AH1525" s="275">
        <v>0</v>
      </c>
      <c r="AI1525" s="275">
        <v>0</v>
      </c>
      <c r="AJ1525" s="275">
        <v>249229.91</v>
      </c>
      <c r="AK1525" s="275">
        <v>124614.95</v>
      </c>
      <c r="AL1525" s="275">
        <v>0</v>
      </c>
    </row>
    <row r="1526" spans="1:38" s="38" customFormat="1" ht="12" hidden="1" customHeight="1" x14ac:dyDescent="0.2">
      <c r="A1526" s="249">
        <v>907</v>
      </c>
      <c r="B1526" s="250" t="s">
        <v>1794</v>
      </c>
      <c r="C1526" s="254">
        <v>78.105285822391721</v>
      </c>
      <c r="D1526" s="263">
        <v>1985</v>
      </c>
      <c r="E1526" s="277">
        <v>2025</v>
      </c>
      <c r="F1526" s="254">
        <v>235915.93</v>
      </c>
      <c r="G1526" s="256">
        <v>6005498.7199999997</v>
      </c>
      <c r="H1526" s="258">
        <v>0</v>
      </c>
      <c r="I1526" s="279">
        <v>0</v>
      </c>
      <c r="J1526" s="279">
        <v>0</v>
      </c>
      <c r="K1526" s="279">
        <v>0</v>
      </c>
      <c r="L1526" s="279">
        <v>0</v>
      </c>
      <c r="M1526" s="279">
        <v>0</v>
      </c>
      <c r="N1526" s="258"/>
      <c r="O1526" s="258">
        <v>0</v>
      </c>
      <c r="P1526" s="258"/>
      <c r="Q1526" s="258">
        <v>0</v>
      </c>
      <c r="R1526" s="258"/>
      <c r="S1526" s="258">
        <v>0</v>
      </c>
      <c r="T1526" s="257">
        <v>0</v>
      </c>
      <c r="U1526" s="258">
        <v>0</v>
      </c>
      <c r="V1526" s="280" t="s">
        <v>235</v>
      </c>
      <c r="W1526" s="275">
        <v>790.4</v>
      </c>
      <c r="X1526" s="258">
        <v>5735251.2800000003</v>
      </c>
      <c r="Y1526" s="275">
        <v>0</v>
      </c>
      <c r="Z1526" s="275">
        <v>0</v>
      </c>
      <c r="AA1526" s="275">
        <v>0</v>
      </c>
      <c r="AB1526" s="275">
        <v>0</v>
      </c>
      <c r="AC1526" s="275">
        <v>0</v>
      </c>
      <c r="AD1526" s="275">
        <v>0</v>
      </c>
      <c r="AE1526" s="275">
        <v>0</v>
      </c>
      <c r="AF1526" s="275">
        <v>0</v>
      </c>
      <c r="AG1526" s="275">
        <v>0</v>
      </c>
      <c r="AH1526" s="275">
        <v>0</v>
      </c>
      <c r="AI1526" s="275">
        <v>0</v>
      </c>
      <c r="AJ1526" s="275">
        <v>180164.96</v>
      </c>
      <c r="AK1526" s="275">
        <v>90082.48</v>
      </c>
      <c r="AL1526" s="275">
        <v>0</v>
      </c>
    </row>
    <row r="1527" spans="1:38" s="38" customFormat="1" ht="33" hidden="1" customHeight="1" x14ac:dyDescent="0.2">
      <c r="A1527" s="322" t="s">
        <v>194</v>
      </c>
      <c r="B1527" s="322"/>
      <c r="C1527" s="254"/>
      <c r="D1527" s="263">
        <v>0</v>
      </c>
      <c r="E1527" s="277"/>
      <c r="F1527" s="254">
        <v>0</v>
      </c>
      <c r="G1527" s="256">
        <v>20762673.390000001</v>
      </c>
      <c r="H1527" s="256">
        <v>1394463.78</v>
      </c>
      <c r="I1527" s="256">
        <v>525558.47</v>
      </c>
      <c r="J1527" s="256">
        <v>0</v>
      </c>
      <c r="K1527" s="256">
        <v>0</v>
      </c>
      <c r="L1527" s="256">
        <v>103</v>
      </c>
      <c r="M1527" s="256">
        <v>540066.15</v>
      </c>
      <c r="N1527" s="256">
        <v>140</v>
      </c>
      <c r="O1527" s="256">
        <v>328839.15999999997</v>
      </c>
      <c r="P1527" s="256">
        <v>0</v>
      </c>
      <c r="Q1527" s="256">
        <v>0</v>
      </c>
      <c r="R1527" s="256">
        <v>0</v>
      </c>
      <c r="S1527" s="256">
        <v>0</v>
      </c>
      <c r="T1527" s="278">
        <v>0</v>
      </c>
      <c r="U1527" s="256">
        <v>0</v>
      </c>
      <c r="V1527" s="256" t="s">
        <v>202</v>
      </c>
      <c r="W1527" s="256">
        <v>2370.4</v>
      </c>
      <c r="X1527" s="256">
        <v>18312998.18</v>
      </c>
      <c r="Y1527" s="256">
        <v>0</v>
      </c>
      <c r="Z1527" s="256">
        <v>0</v>
      </c>
      <c r="AA1527" s="256">
        <v>0</v>
      </c>
      <c r="AB1527" s="256">
        <v>0</v>
      </c>
      <c r="AC1527" s="256">
        <v>0</v>
      </c>
      <c r="AD1527" s="256">
        <v>0</v>
      </c>
      <c r="AE1527" s="256">
        <v>0</v>
      </c>
      <c r="AF1527" s="256">
        <v>0</v>
      </c>
      <c r="AG1527" s="256">
        <v>0</v>
      </c>
      <c r="AH1527" s="256">
        <v>0</v>
      </c>
      <c r="AI1527" s="256">
        <v>120891.13</v>
      </c>
      <c r="AJ1527" s="256">
        <v>622880.19999999995</v>
      </c>
      <c r="AK1527" s="256">
        <v>311440.09999999998</v>
      </c>
      <c r="AL1527" s="256">
        <v>0</v>
      </c>
    </row>
    <row r="1528" spans="1:38" s="38" customFormat="1" ht="12" hidden="1" customHeight="1" x14ac:dyDescent="0.2">
      <c r="A1528" s="382" t="s">
        <v>212</v>
      </c>
      <c r="B1528" s="383"/>
      <c r="C1528" s="383"/>
      <c r="D1528" s="383"/>
      <c r="E1528" s="383"/>
      <c r="F1528" s="383"/>
      <c r="G1528" s="383"/>
      <c r="H1528" s="383"/>
      <c r="I1528" s="383"/>
      <c r="J1528" s="383"/>
      <c r="K1528" s="383"/>
      <c r="L1528" s="383"/>
      <c r="M1528" s="383"/>
      <c r="N1528" s="383"/>
      <c r="O1528" s="383"/>
      <c r="P1528" s="383"/>
      <c r="Q1528" s="383"/>
      <c r="R1528" s="383"/>
      <c r="S1528" s="383"/>
      <c r="T1528" s="383"/>
      <c r="U1528" s="383"/>
      <c r="V1528" s="383"/>
      <c r="W1528" s="383"/>
      <c r="X1528" s="383"/>
      <c r="Y1528" s="383"/>
      <c r="Z1528" s="383"/>
      <c r="AA1528" s="383"/>
      <c r="AB1528" s="383"/>
      <c r="AC1528" s="383"/>
      <c r="AD1528" s="383"/>
      <c r="AE1528" s="383"/>
      <c r="AF1528" s="383"/>
      <c r="AG1528" s="383"/>
      <c r="AH1528" s="383"/>
      <c r="AI1528" s="383"/>
      <c r="AJ1528" s="383"/>
      <c r="AK1528" s="383"/>
      <c r="AL1528" s="384"/>
    </row>
    <row r="1529" spans="1:38" s="38" customFormat="1" ht="12" hidden="1" customHeight="1" x14ac:dyDescent="0.2">
      <c r="A1529" s="249">
        <v>908</v>
      </c>
      <c r="B1529" s="250" t="s">
        <v>1798</v>
      </c>
      <c r="C1529" s="254">
        <v>92.198087064023454</v>
      </c>
      <c r="D1529" s="263">
        <v>1980</v>
      </c>
      <c r="E1529" s="277">
        <v>2025</v>
      </c>
      <c r="F1529" s="254">
        <v>418527.47</v>
      </c>
      <c r="G1529" s="256">
        <v>6815520.0199999996</v>
      </c>
      <c r="H1529" s="258">
        <v>0</v>
      </c>
      <c r="I1529" s="279">
        <v>0</v>
      </c>
      <c r="J1529" s="279">
        <v>0</v>
      </c>
      <c r="K1529" s="279">
        <v>0</v>
      </c>
      <c r="L1529" s="279">
        <v>0</v>
      </c>
      <c r="M1529" s="279">
        <v>0</v>
      </c>
      <c r="N1529" s="258"/>
      <c r="O1529" s="258">
        <v>0</v>
      </c>
      <c r="P1529" s="258"/>
      <c r="Q1529" s="258">
        <v>0</v>
      </c>
      <c r="R1529" s="258"/>
      <c r="S1529" s="258">
        <v>0</v>
      </c>
      <c r="T1529" s="257">
        <v>0</v>
      </c>
      <c r="U1529" s="258">
        <v>0</v>
      </c>
      <c r="V1529" s="280"/>
      <c r="W1529" s="275">
        <v>0</v>
      </c>
      <c r="X1529" s="258">
        <v>0</v>
      </c>
      <c r="Y1529" s="275">
        <v>73.2</v>
      </c>
      <c r="Z1529" s="275">
        <v>95962.06</v>
      </c>
      <c r="AA1529" s="275">
        <v>730.8</v>
      </c>
      <c r="AB1529" s="275">
        <v>6412859.5599999996</v>
      </c>
      <c r="AC1529" s="275">
        <v>0</v>
      </c>
      <c r="AD1529" s="275">
        <v>0</v>
      </c>
      <c r="AE1529" s="275">
        <v>0</v>
      </c>
      <c r="AF1529" s="275">
        <v>0</v>
      </c>
      <c r="AG1529" s="275">
        <v>0</v>
      </c>
      <c r="AH1529" s="275">
        <v>0</v>
      </c>
      <c r="AI1529" s="275">
        <v>0</v>
      </c>
      <c r="AJ1529" s="275">
        <v>204465.6</v>
      </c>
      <c r="AK1529" s="275">
        <v>102232.8</v>
      </c>
      <c r="AL1529" s="275">
        <v>0</v>
      </c>
    </row>
    <row r="1530" spans="1:38" s="38" customFormat="1" ht="12" hidden="1" customHeight="1" x14ac:dyDescent="0.2">
      <c r="A1530" s="249">
        <v>909</v>
      </c>
      <c r="B1530" s="250" t="s">
        <v>1799</v>
      </c>
      <c r="C1530" s="254">
        <v>72.491089033009814</v>
      </c>
      <c r="D1530" s="263">
        <v>2003</v>
      </c>
      <c r="E1530" s="277">
        <v>2025</v>
      </c>
      <c r="F1530" s="254">
        <v>330816.67</v>
      </c>
      <c r="G1530" s="256">
        <v>5020487.5199999996</v>
      </c>
      <c r="H1530" s="258">
        <v>0</v>
      </c>
      <c r="I1530" s="279">
        <v>0</v>
      </c>
      <c r="J1530" s="279">
        <v>0</v>
      </c>
      <c r="K1530" s="279">
        <v>0</v>
      </c>
      <c r="L1530" s="279">
        <v>0</v>
      </c>
      <c r="M1530" s="279">
        <v>0</v>
      </c>
      <c r="N1530" s="258"/>
      <c r="O1530" s="258">
        <v>0</v>
      </c>
      <c r="P1530" s="258"/>
      <c r="Q1530" s="258">
        <v>0</v>
      </c>
      <c r="R1530" s="258"/>
      <c r="S1530" s="258">
        <v>0</v>
      </c>
      <c r="T1530" s="257">
        <v>0</v>
      </c>
      <c r="U1530" s="258">
        <v>0</v>
      </c>
      <c r="V1530" s="280" t="s">
        <v>235</v>
      </c>
      <c r="W1530" s="275">
        <v>660.76</v>
      </c>
      <c r="X1530" s="258">
        <v>4794565.58</v>
      </c>
      <c r="Y1530" s="275">
        <v>0</v>
      </c>
      <c r="Z1530" s="275">
        <v>0</v>
      </c>
      <c r="AA1530" s="275">
        <v>0</v>
      </c>
      <c r="AB1530" s="275">
        <v>0</v>
      </c>
      <c r="AC1530" s="275">
        <v>0</v>
      </c>
      <c r="AD1530" s="275">
        <v>0</v>
      </c>
      <c r="AE1530" s="275">
        <v>0</v>
      </c>
      <c r="AF1530" s="275">
        <v>0</v>
      </c>
      <c r="AG1530" s="275">
        <v>0</v>
      </c>
      <c r="AH1530" s="275">
        <v>0</v>
      </c>
      <c r="AI1530" s="275">
        <v>0</v>
      </c>
      <c r="AJ1530" s="275">
        <v>150614.63</v>
      </c>
      <c r="AK1530" s="275">
        <v>75307.31</v>
      </c>
      <c r="AL1530" s="275">
        <v>0</v>
      </c>
    </row>
    <row r="1531" spans="1:38" s="38" customFormat="1" ht="12" hidden="1" customHeight="1" x14ac:dyDescent="0.2">
      <c r="A1531" s="249">
        <v>910</v>
      </c>
      <c r="B1531" s="250" t="s">
        <v>114</v>
      </c>
      <c r="C1531" s="254">
        <v>113.21905707546868</v>
      </c>
      <c r="D1531" s="263">
        <v>1995</v>
      </c>
      <c r="E1531" s="277">
        <v>2025</v>
      </c>
      <c r="F1531" s="254">
        <v>358598.95</v>
      </c>
      <c r="G1531" s="256">
        <v>5158314.1500000004</v>
      </c>
      <c r="H1531" s="258">
        <v>3289098.36</v>
      </c>
      <c r="I1531" s="279">
        <v>0</v>
      </c>
      <c r="J1531" s="279">
        <v>397</v>
      </c>
      <c r="K1531" s="279">
        <v>2182153.2000000002</v>
      </c>
      <c r="L1531" s="279">
        <v>126</v>
      </c>
      <c r="M1531" s="279">
        <v>660663.43999999994</v>
      </c>
      <c r="N1531" s="258">
        <v>190</v>
      </c>
      <c r="O1531" s="258">
        <v>446281.72</v>
      </c>
      <c r="P1531" s="258"/>
      <c r="Q1531" s="258">
        <v>0</v>
      </c>
      <c r="R1531" s="258"/>
      <c r="S1531" s="258">
        <v>0</v>
      </c>
      <c r="T1531" s="257">
        <v>0</v>
      </c>
      <c r="U1531" s="258">
        <v>0</v>
      </c>
      <c r="V1531" s="280"/>
      <c r="W1531" s="275">
        <v>0</v>
      </c>
      <c r="X1531" s="258">
        <v>0</v>
      </c>
      <c r="Y1531" s="275">
        <v>554.70000000000005</v>
      </c>
      <c r="Z1531" s="275">
        <v>727187.93</v>
      </c>
      <c r="AA1531" s="275">
        <v>0</v>
      </c>
      <c r="AB1531" s="275">
        <v>0</v>
      </c>
      <c r="AC1531" s="275">
        <v>0</v>
      </c>
      <c r="AD1531" s="275">
        <v>0</v>
      </c>
      <c r="AE1531" s="275">
        <v>0</v>
      </c>
      <c r="AF1531" s="275">
        <v>0</v>
      </c>
      <c r="AG1531" s="275">
        <v>0</v>
      </c>
      <c r="AH1531" s="275">
        <v>0</v>
      </c>
      <c r="AI1531" s="275">
        <v>909903.73</v>
      </c>
      <c r="AJ1531" s="275">
        <v>154749.42000000001</v>
      </c>
      <c r="AK1531" s="275">
        <v>77374.710000000006</v>
      </c>
      <c r="AL1531" s="275">
        <v>0</v>
      </c>
    </row>
    <row r="1532" spans="1:38" s="38" customFormat="1" ht="12" hidden="1" customHeight="1" x14ac:dyDescent="0.2">
      <c r="A1532" s="249">
        <v>911</v>
      </c>
      <c r="B1532" s="250" t="s">
        <v>1801</v>
      </c>
      <c r="C1532" s="254">
        <v>81.921134730613346</v>
      </c>
      <c r="D1532" s="263">
        <v>1970</v>
      </c>
      <c r="E1532" s="277">
        <v>2025</v>
      </c>
      <c r="F1532" s="254">
        <v>436718.13</v>
      </c>
      <c r="G1532" s="256">
        <v>6667071.6399999997</v>
      </c>
      <c r="H1532" s="258">
        <v>0</v>
      </c>
      <c r="I1532" s="279">
        <v>0</v>
      </c>
      <c r="J1532" s="279">
        <v>0</v>
      </c>
      <c r="K1532" s="279">
        <v>0</v>
      </c>
      <c r="L1532" s="279">
        <v>0</v>
      </c>
      <c r="M1532" s="279">
        <v>0</v>
      </c>
      <c r="N1532" s="258"/>
      <c r="O1532" s="258">
        <v>0</v>
      </c>
      <c r="P1532" s="258"/>
      <c r="Q1532" s="258">
        <v>0</v>
      </c>
      <c r="R1532" s="258"/>
      <c r="S1532" s="258">
        <v>0</v>
      </c>
      <c r="T1532" s="257">
        <v>0</v>
      </c>
      <c r="U1532" s="258">
        <v>0</v>
      </c>
      <c r="V1532" s="280"/>
      <c r="W1532" s="275">
        <v>0</v>
      </c>
      <c r="X1532" s="258">
        <v>0</v>
      </c>
      <c r="Y1532" s="275">
        <v>0</v>
      </c>
      <c r="Z1532" s="275">
        <v>0</v>
      </c>
      <c r="AA1532" s="275">
        <v>725.58</v>
      </c>
      <c r="AB1532" s="275">
        <v>6367053.4199999999</v>
      </c>
      <c r="AC1532" s="275">
        <v>0</v>
      </c>
      <c r="AD1532" s="275">
        <v>0</v>
      </c>
      <c r="AE1532" s="275">
        <v>0</v>
      </c>
      <c r="AF1532" s="275">
        <v>0</v>
      </c>
      <c r="AG1532" s="275">
        <v>0</v>
      </c>
      <c r="AH1532" s="275">
        <v>0</v>
      </c>
      <c r="AI1532" s="275">
        <v>0</v>
      </c>
      <c r="AJ1532" s="275">
        <v>200012.15</v>
      </c>
      <c r="AK1532" s="275">
        <v>100006.07</v>
      </c>
      <c r="AL1532" s="275">
        <v>0</v>
      </c>
    </row>
    <row r="1533" spans="1:38" s="38" customFormat="1" ht="12" hidden="1" customHeight="1" x14ac:dyDescent="0.2">
      <c r="A1533" s="249">
        <v>912</v>
      </c>
      <c r="B1533" s="250" t="s">
        <v>49</v>
      </c>
      <c r="C1533" s="254">
        <v>7.9192096065283595</v>
      </c>
      <c r="D1533" s="263">
        <v>1979</v>
      </c>
      <c r="E1533" s="277">
        <v>2025</v>
      </c>
      <c r="F1533" s="254">
        <v>337983.5</v>
      </c>
      <c r="G1533" s="256">
        <v>273845.01</v>
      </c>
      <c r="H1533" s="258">
        <v>261521.98</v>
      </c>
      <c r="I1533" s="279">
        <v>0</v>
      </c>
      <c r="J1533" s="279">
        <v>0</v>
      </c>
      <c r="K1533" s="279">
        <v>0</v>
      </c>
      <c r="L1533" s="279">
        <v>0</v>
      </c>
      <c r="M1533" s="279">
        <v>0</v>
      </c>
      <c r="N1533" s="258"/>
      <c r="O1533" s="258">
        <v>0</v>
      </c>
      <c r="P1533" s="258"/>
      <c r="Q1533" s="258">
        <v>0</v>
      </c>
      <c r="R1533" s="258">
        <v>100</v>
      </c>
      <c r="S1533" s="258">
        <v>261521.98</v>
      </c>
      <c r="T1533" s="257">
        <v>0</v>
      </c>
      <c r="U1533" s="258">
        <v>0</v>
      </c>
      <c r="V1533" s="280"/>
      <c r="W1533" s="275">
        <v>0</v>
      </c>
      <c r="X1533" s="258">
        <v>0</v>
      </c>
      <c r="Y1533" s="275">
        <v>0</v>
      </c>
      <c r="Z1533" s="275">
        <v>0</v>
      </c>
      <c r="AA1533" s="275">
        <v>0</v>
      </c>
      <c r="AB1533" s="275">
        <v>0</v>
      </c>
      <c r="AC1533" s="275">
        <v>0</v>
      </c>
      <c r="AD1533" s="275">
        <v>0</v>
      </c>
      <c r="AE1533" s="275">
        <v>0</v>
      </c>
      <c r="AF1533" s="275">
        <v>0</v>
      </c>
      <c r="AG1533" s="275">
        <v>0</v>
      </c>
      <c r="AH1533" s="275">
        <v>0</v>
      </c>
      <c r="AI1533" s="275">
        <v>0</v>
      </c>
      <c r="AJ1533" s="275">
        <v>8215.35</v>
      </c>
      <c r="AK1533" s="275">
        <v>4107.68</v>
      </c>
      <c r="AL1533" s="275">
        <v>0</v>
      </c>
    </row>
    <row r="1534" spans="1:38" s="38" customFormat="1" ht="44.25" hidden="1" customHeight="1" x14ac:dyDescent="0.2">
      <c r="A1534" s="352" t="s">
        <v>2212</v>
      </c>
      <c r="B1534" s="352"/>
      <c r="C1534" s="254"/>
      <c r="D1534" s="263">
        <v>0</v>
      </c>
      <c r="E1534" s="277"/>
      <c r="F1534" s="254">
        <v>0</v>
      </c>
      <c r="G1534" s="256">
        <v>23935238.34</v>
      </c>
      <c r="H1534" s="256">
        <v>3550620.34</v>
      </c>
      <c r="I1534" s="256">
        <v>0</v>
      </c>
      <c r="J1534" s="256">
        <v>397</v>
      </c>
      <c r="K1534" s="256">
        <v>2182153.2000000002</v>
      </c>
      <c r="L1534" s="256">
        <v>126</v>
      </c>
      <c r="M1534" s="256">
        <v>660663.43999999994</v>
      </c>
      <c r="N1534" s="256">
        <v>190</v>
      </c>
      <c r="O1534" s="256">
        <v>446281.72</v>
      </c>
      <c r="P1534" s="256">
        <v>0</v>
      </c>
      <c r="Q1534" s="256">
        <v>0</v>
      </c>
      <c r="R1534" s="256">
        <v>100</v>
      </c>
      <c r="S1534" s="256">
        <v>261521.98</v>
      </c>
      <c r="T1534" s="278">
        <v>0</v>
      </c>
      <c r="U1534" s="256">
        <v>0</v>
      </c>
      <c r="V1534" s="256" t="s">
        <v>202</v>
      </c>
      <c r="W1534" s="256">
        <v>660.76</v>
      </c>
      <c r="X1534" s="256">
        <v>4794565.58</v>
      </c>
      <c r="Y1534" s="256">
        <v>627.90000000000009</v>
      </c>
      <c r="Z1534" s="256">
        <v>823149.99</v>
      </c>
      <c r="AA1534" s="256">
        <v>1456.38</v>
      </c>
      <c r="AB1534" s="256">
        <v>12779912.98</v>
      </c>
      <c r="AC1534" s="256">
        <v>0</v>
      </c>
      <c r="AD1534" s="256">
        <v>0</v>
      </c>
      <c r="AE1534" s="256">
        <v>0</v>
      </c>
      <c r="AF1534" s="256">
        <v>0</v>
      </c>
      <c r="AG1534" s="256">
        <v>0</v>
      </c>
      <c r="AH1534" s="256">
        <v>0</v>
      </c>
      <c r="AI1534" s="256">
        <v>909903.73</v>
      </c>
      <c r="AJ1534" s="256">
        <v>718057.15</v>
      </c>
      <c r="AK1534" s="256">
        <v>359028.57</v>
      </c>
      <c r="AL1534" s="256">
        <v>0</v>
      </c>
    </row>
    <row r="1535" spans="1:38" s="38" customFormat="1" ht="12" hidden="1" customHeight="1" x14ac:dyDescent="0.2">
      <c r="A1535" s="382" t="s">
        <v>2230</v>
      </c>
      <c r="B1535" s="383"/>
      <c r="C1535" s="383"/>
      <c r="D1535" s="383"/>
      <c r="E1535" s="383"/>
      <c r="F1535" s="383"/>
      <c r="G1535" s="383"/>
      <c r="H1535" s="383"/>
      <c r="I1535" s="383"/>
      <c r="J1535" s="383"/>
      <c r="K1535" s="383"/>
      <c r="L1535" s="383"/>
      <c r="M1535" s="383"/>
      <c r="N1535" s="383"/>
      <c r="O1535" s="383"/>
      <c r="P1535" s="383"/>
      <c r="Q1535" s="383"/>
      <c r="R1535" s="383"/>
      <c r="S1535" s="383"/>
      <c r="T1535" s="383"/>
      <c r="U1535" s="383"/>
      <c r="V1535" s="383"/>
      <c r="W1535" s="383"/>
      <c r="X1535" s="383"/>
      <c r="Y1535" s="383"/>
      <c r="Z1535" s="383"/>
      <c r="AA1535" s="383"/>
      <c r="AB1535" s="383"/>
      <c r="AC1535" s="383"/>
      <c r="AD1535" s="383"/>
      <c r="AE1535" s="383"/>
      <c r="AF1535" s="383"/>
      <c r="AG1535" s="383"/>
      <c r="AH1535" s="383"/>
      <c r="AI1535" s="383"/>
      <c r="AJ1535" s="383"/>
      <c r="AK1535" s="383"/>
      <c r="AL1535" s="384"/>
    </row>
    <row r="1536" spans="1:38" s="38" customFormat="1" ht="12" hidden="1" customHeight="1" x14ac:dyDescent="0.2">
      <c r="A1536" s="249">
        <v>913</v>
      </c>
      <c r="B1536" s="250" t="s">
        <v>1803</v>
      </c>
      <c r="C1536" s="254">
        <v>81.842113908780561</v>
      </c>
      <c r="D1536" s="263">
        <v>1988</v>
      </c>
      <c r="E1536" s="277">
        <v>2025</v>
      </c>
      <c r="F1536" s="254">
        <v>383722.9</v>
      </c>
      <c r="G1536" s="256">
        <v>6761024.0999999996</v>
      </c>
      <c r="H1536" s="258">
        <v>0</v>
      </c>
      <c r="I1536" s="279">
        <v>0</v>
      </c>
      <c r="J1536" s="279">
        <v>0</v>
      </c>
      <c r="K1536" s="279">
        <v>0</v>
      </c>
      <c r="L1536" s="279">
        <v>0</v>
      </c>
      <c r="M1536" s="279">
        <v>0</v>
      </c>
      <c r="N1536" s="258"/>
      <c r="O1536" s="258">
        <v>0</v>
      </c>
      <c r="P1536" s="258"/>
      <c r="Q1536" s="258">
        <v>0</v>
      </c>
      <c r="R1536" s="258"/>
      <c r="S1536" s="258">
        <v>0</v>
      </c>
      <c r="T1536" s="257">
        <v>0</v>
      </c>
      <c r="U1536" s="258">
        <v>0</v>
      </c>
      <c r="V1536" s="280" t="s">
        <v>234</v>
      </c>
      <c r="W1536" s="275">
        <v>765</v>
      </c>
      <c r="X1536" s="258">
        <v>6456778.0199999996</v>
      </c>
      <c r="Y1536" s="275">
        <v>0</v>
      </c>
      <c r="Z1536" s="275">
        <v>0</v>
      </c>
      <c r="AA1536" s="275">
        <v>0</v>
      </c>
      <c r="AB1536" s="275">
        <v>0</v>
      </c>
      <c r="AC1536" s="275">
        <v>0</v>
      </c>
      <c r="AD1536" s="275">
        <v>0</v>
      </c>
      <c r="AE1536" s="275">
        <v>0</v>
      </c>
      <c r="AF1536" s="275">
        <v>0</v>
      </c>
      <c r="AG1536" s="275">
        <v>0</v>
      </c>
      <c r="AH1536" s="275">
        <v>0</v>
      </c>
      <c r="AI1536" s="275">
        <v>0</v>
      </c>
      <c r="AJ1536" s="275">
        <v>202830.72</v>
      </c>
      <c r="AK1536" s="275">
        <v>101415.36</v>
      </c>
      <c r="AL1536" s="275">
        <v>0</v>
      </c>
    </row>
    <row r="1537" spans="1:38" s="38" customFormat="1" ht="12" hidden="1" customHeight="1" x14ac:dyDescent="0.2">
      <c r="A1537" s="249">
        <v>914</v>
      </c>
      <c r="B1537" s="250" t="s">
        <v>1804</v>
      </c>
      <c r="C1537" s="254">
        <v>69.558762499838309</v>
      </c>
      <c r="D1537" s="263">
        <v>1985</v>
      </c>
      <c r="E1537" s="277">
        <v>2025</v>
      </c>
      <c r="F1537" s="254">
        <v>435546.35</v>
      </c>
      <c r="G1537" s="256">
        <v>5812508.25</v>
      </c>
      <c r="H1537" s="258">
        <v>0</v>
      </c>
      <c r="I1537" s="279">
        <v>0</v>
      </c>
      <c r="J1537" s="279">
        <v>0</v>
      </c>
      <c r="K1537" s="279">
        <v>0</v>
      </c>
      <c r="L1537" s="279">
        <v>0</v>
      </c>
      <c r="M1537" s="279">
        <v>0</v>
      </c>
      <c r="N1537" s="258"/>
      <c r="O1537" s="258">
        <v>0</v>
      </c>
      <c r="P1537" s="258"/>
      <c r="Q1537" s="258">
        <v>0</v>
      </c>
      <c r="R1537" s="258"/>
      <c r="S1537" s="258">
        <v>0</v>
      </c>
      <c r="T1537" s="257">
        <v>0</v>
      </c>
      <c r="U1537" s="258">
        <v>0</v>
      </c>
      <c r="V1537" s="280" t="s">
        <v>235</v>
      </c>
      <c r="W1537" s="275">
        <v>765</v>
      </c>
      <c r="X1537" s="258">
        <v>5550945.3799999999</v>
      </c>
      <c r="Y1537" s="275">
        <v>0</v>
      </c>
      <c r="Z1537" s="275">
        <v>0</v>
      </c>
      <c r="AA1537" s="275">
        <v>0</v>
      </c>
      <c r="AB1537" s="275">
        <v>0</v>
      </c>
      <c r="AC1537" s="275">
        <v>0</v>
      </c>
      <c r="AD1537" s="275">
        <v>0</v>
      </c>
      <c r="AE1537" s="275">
        <v>0</v>
      </c>
      <c r="AF1537" s="275">
        <v>0</v>
      </c>
      <c r="AG1537" s="275">
        <v>0</v>
      </c>
      <c r="AH1537" s="275">
        <v>0</v>
      </c>
      <c r="AI1537" s="275">
        <v>0</v>
      </c>
      <c r="AJ1537" s="275">
        <v>174375.25</v>
      </c>
      <c r="AK1537" s="275">
        <v>87187.62</v>
      </c>
      <c r="AL1537" s="275">
        <v>0</v>
      </c>
    </row>
    <row r="1538" spans="1:38" s="38" customFormat="1" ht="44.25" hidden="1" customHeight="1" x14ac:dyDescent="0.2">
      <c r="A1538" s="352" t="s">
        <v>2231</v>
      </c>
      <c r="B1538" s="352"/>
      <c r="C1538" s="254"/>
      <c r="D1538" s="263">
        <v>0</v>
      </c>
      <c r="E1538" s="277"/>
      <c r="F1538" s="254">
        <v>0</v>
      </c>
      <c r="G1538" s="256">
        <v>12573532.35</v>
      </c>
      <c r="H1538" s="256">
        <v>0</v>
      </c>
      <c r="I1538" s="256">
        <v>0</v>
      </c>
      <c r="J1538" s="256">
        <v>0</v>
      </c>
      <c r="K1538" s="256">
        <v>0</v>
      </c>
      <c r="L1538" s="256">
        <v>0</v>
      </c>
      <c r="M1538" s="256">
        <v>0</v>
      </c>
      <c r="N1538" s="256">
        <v>0</v>
      </c>
      <c r="O1538" s="256">
        <v>0</v>
      </c>
      <c r="P1538" s="256">
        <v>0</v>
      </c>
      <c r="Q1538" s="256">
        <v>0</v>
      </c>
      <c r="R1538" s="256">
        <v>0</v>
      </c>
      <c r="S1538" s="256">
        <v>0</v>
      </c>
      <c r="T1538" s="278">
        <v>0</v>
      </c>
      <c r="U1538" s="256">
        <v>0</v>
      </c>
      <c r="V1538" s="256" t="s">
        <v>202</v>
      </c>
      <c r="W1538" s="256">
        <v>1530</v>
      </c>
      <c r="X1538" s="256">
        <v>12007723.399999999</v>
      </c>
      <c r="Y1538" s="256">
        <v>0</v>
      </c>
      <c r="Z1538" s="256">
        <v>0</v>
      </c>
      <c r="AA1538" s="256">
        <v>0</v>
      </c>
      <c r="AB1538" s="256">
        <v>0</v>
      </c>
      <c r="AC1538" s="256">
        <v>0</v>
      </c>
      <c r="AD1538" s="256">
        <v>0</v>
      </c>
      <c r="AE1538" s="256">
        <v>0</v>
      </c>
      <c r="AF1538" s="256">
        <v>0</v>
      </c>
      <c r="AG1538" s="256">
        <v>0</v>
      </c>
      <c r="AH1538" s="256">
        <v>0</v>
      </c>
      <c r="AI1538" s="256">
        <v>0</v>
      </c>
      <c r="AJ1538" s="256">
        <v>377205.97</v>
      </c>
      <c r="AK1538" s="256">
        <v>188602.97999999998</v>
      </c>
      <c r="AL1538" s="256">
        <v>0</v>
      </c>
    </row>
    <row r="1539" spans="1:38" s="38" customFormat="1" ht="16.5" hidden="1" customHeight="1" x14ac:dyDescent="0.2">
      <c r="A1539" s="328" t="s">
        <v>115</v>
      </c>
      <c r="B1539" s="329"/>
      <c r="C1539" s="329"/>
      <c r="D1539" s="329"/>
      <c r="E1539" s="329"/>
      <c r="F1539" s="329"/>
      <c r="G1539" s="329"/>
      <c r="H1539" s="329"/>
      <c r="I1539" s="329"/>
      <c r="J1539" s="329"/>
      <c r="K1539" s="329"/>
      <c r="L1539" s="329"/>
      <c r="M1539" s="329"/>
      <c r="N1539" s="329"/>
      <c r="O1539" s="329"/>
      <c r="P1539" s="329"/>
      <c r="Q1539" s="329"/>
      <c r="R1539" s="329"/>
      <c r="S1539" s="329"/>
      <c r="T1539" s="329"/>
      <c r="U1539" s="329"/>
      <c r="V1539" s="329"/>
      <c r="W1539" s="329"/>
      <c r="X1539" s="329"/>
      <c r="Y1539" s="329"/>
      <c r="Z1539" s="329"/>
      <c r="AA1539" s="329"/>
      <c r="AB1539" s="329"/>
      <c r="AC1539" s="329"/>
      <c r="AD1539" s="329"/>
      <c r="AE1539" s="329"/>
      <c r="AF1539" s="329"/>
      <c r="AG1539" s="329"/>
      <c r="AH1539" s="329"/>
      <c r="AI1539" s="329"/>
      <c r="AJ1539" s="329"/>
      <c r="AK1539" s="329"/>
      <c r="AL1539" s="330"/>
    </row>
    <row r="1540" spans="1:38" s="38" customFormat="1" ht="12" hidden="1" customHeight="1" x14ac:dyDescent="0.2">
      <c r="A1540" s="249">
        <v>915</v>
      </c>
      <c r="B1540" s="250" t="s">
        <v>1809</v>
      </c>
      <c r="C1540" s="254">
        <v>37.796011484934205</v>
      </c>
      <c r="D1540" s="263">
        <v>1992</v>
      </c>
      <c r="E1540" s="277">
        <v>2025</v>
      </c>
      <c r="F1540" s="254">
        <v>720108.16</v>
      </c>
      <c r="G1540" s="256">
        <v>6496332.75</v>
      </c>
      <c r="H1540" s="258">
        <v>0</v>
      </c>
      <c r="I1540" s="279">
        <v>0</v>
      </c>
      <c r="J1540" s="279">
        <v>0</v>
      </c>
      <c r="K1540" s="279">
        <v>0</v>
      </c>
      <c r="L1540" s="279">
        <v>0</v>
      </c>
      <c r="M1540" s="279">
        <v>0</v>
      </c>
      <c r="N1540" s="258"/>
      <c r="O1540" s="258">
        <v>0</v>
      </c>
      <c r="P1540" s="258"/>
      <c r="Q1540" s="258">
        <v>0</v>
      </c>
      <c r="R1540" s="258"/>
      <c r="S1540" s="258">
        <v>0</v>
      </c>
      <c r="T1540" s="257">
        <v>0</v>
      </c>
      <c r="U1540" s="258">
        <v>0</v>
      </c>
      <c r="V1540" s="280" t="s">
        <v>235</v>
      </c>
      <c r="W1540" s="275">
        <v>855</v>
      </c>
      <c r="X1540" s="258">
        <v>6203997.7800000003</v>
      </c>
      <c r="Y1540" s="275">
        <v>0</v>
      </c>
      <c r="Z1540" s="275">
        <v>0</v>
      </c>
      <c r="AA1540" s="275">
        <v>0</v>
      </c>
      <c r="AB1540" s="275">
        <v>0</v>
      </c>
      <c r="AC1540" s="275">
        <v>0</v>
      </c>
      <c r="AD1540" s="275">
        <v>0</v>
      </c>
      <c r="AE1540" s="275">
        <v>0</v>
      </c>
      <c r="AF1540" s="275">
        <v>0</v>
      </c>
      <c r="AG1540" s="275">
        <v>0</v>
      </c>
      <c r="AH1540" s="275">
        <v>0</v>
      </c>
      <c r="AI1540" s="275">
        <v>0</v>
      </c>
      <c r="AJ1540" s="275">
        <v>194889.98</v>
      </c>
      <c r="AK1540" s="275">
        <v>97444.99</v>
      </c>
      <c r="AL1540" s="275">
        <v>0</v>
      </c>
    </row>
    <row r="1541" spans="1:38" s="38" customFormat="1" ht="12" hidden="1" customHeight="1" x14ac:dyDescent="0.2">
      <c r="A1541" s="249">
        <v>916</v>
      </c>
      <c r="B1541" s="250" t="s">
        <v>1810</v>
      </c>
      <c r="C1541" s="254">
        <v>43.921951974226417</v>
      </c>
      <c r="D1541" s="263">
        <v>1990</v>
      </c>
      <c r="E1541" s="277">
        <v>2025</v>
      </c>
      <c r="F1541" s="254">
        <v>687256.17</v>
      </c>
      <c r="G1541" s="256">
        <v>6549519.0999999996</v>
      </c>
      <c r="H1541" s="258">
        <v>0</v>
      </c>
      <c r="I1541" s="279">
        <v>0</v>
      </c>
      <c r="J1541" s="279">
        <v>0</v>
      </c>
      <c r="K1541" s="279">
        <v>0</v>
      </c>
      <c r="L1541" s="279">
        <v>0</v>
      </c>
      <c r="M1541" s="279">
        <v>0</v>
      </c>
      <c r="N1541" s="258"/>
      <c r="O1541" s="258">
        <v>0</v>
      </c>
      <c r="P1541" s="258"/>
      <c r="Q1541" s="258">
        <v>0</v>
      </c>
      <c r="R1541" s="258"/>
      <c r="S1541" s="258">
        <v>0</v>
      </c>
      <c r="T1541" s="257">
        <v>0</v>
      </c>
      <c r="U1541" s="258">
        <v>0</v>
      </c>
      <c r="V1541" s="280" t="s">
        <v>235</v>
      </c>
      <c r="W1541" s="275">
        <v>862</v>
      </c>
      <c r="X1541" s="258">
        <v>6254790.7400000002</v>
      </c>
      <c r="Y1541" s="275">
        <v>0</v>
      </c>
      <c r="Z1541" s="275">
        <v>0</v>
      </c>
      <c r="AA1541" s="275">
        <v>0</v>
      </c>
      <c r="AB1541" s="275">
        <v>0</v>
      </c>
      <c r="AC1541" s="275">
        <v>0</v>
      </c>
      <c r="AD1541" s="275">
        <v>0</v>
      </c>
      <c r="AE1541" s="275">
        <v>0</v>
      </c>
      <c r="AF1541" s="275">
        <v>0</v>
      </c>
      <c r="AG1541" s="275">
        <v>0</v>
      </c>
      <c r="AH1541" s="275">
        <v>0</v>
      </c>
      <c r="AI1541" s="275">
        <v>0</v>
      </c>
      <c r="AJ1541" s="275">
        <v>196485.57</v>
      </c>
      <c r="AK1541" s="275">
        <v>98242.79</v>
      </c>
      <c r="AL1541" s="275">
        <v>0</v>
      </c>
    </row>
    <row r="1542" spans="1:38" s="38" customFormat="1" ht="12" hidden="1" customHeight="1" x14ac:dyDescent="0.2">
      <c r="A1542" s="249">
        <v>917</v>
      </c>
      <c r="B1542" s="250" t="s">
        <v>1811</v>
      </c>
      <c r="C1542" s="254">
        <v>44.444493895738312</v>
      </c>
      <c r="D1542" s="263">
        <v>1988</v>
      </c>
      <c r="E1542" s="277">
        <v>2025</v>
      </c>
      <c r="F1542" s="254">
        <v>659908.64</v>
      </c>
      <c r="G1542" s="256">
        <v>6564715.21</v>
      </c>
      <c r="H1542" s="258">
        <v>0</v>
      </c>
      <c r="I1542" s="279">
        <v>0</v>
      </c>
      <c r="J1542" s="279">
        <v>0</v>
      </c>
      <c r="K1542" s="279">
        <v>0</v>
      </c>
      <c r="L1542" s="279">
        <v>0</v>
      </c>
      <c r="M1542" s="279">
        <v>0</v>
      </c>
      <c r="N1542" s="258"/>
      <c r="O1542" s="258">
        <v>0</v>
      </c>
      <c r="P1542" s="258"/>
      <c r="Q1542" s="258">
        <v>0</v>
      </c>
      <c r="R1542" s="258"/>
      <c r="S1542" s="258">
        <v>0</v>
      </c>
      <c r="T1542" s="257">
        <v>0</v>
      </c>
      <c r="U1542" s="258">
        <v>0</v>
      </c>
      <c r="V1542" s="280" t="s">
        <v>235</v>
      </c>
      <c r="W1542" s="275">
        <v>864</v>
      </c>
      <c r="X1542" s="258">
        <v>6269303.0199999996</v>
      </c>
      <c r="Y1542" s="275">
        <v>0</v>
      </c>
      <c r="Z1542" s="275">
        <v>0</v>
      </c>
      <c r="AA1542" s="275">
        <v>0</v>
      </c>
      <c r="AB1542" s="275">
        <v>0</v>
      </c>
      <c r="AC1542" s="275">
        <v>0</v>
      </c>
      <c r="AD1542" s="275">
        <v>0</v>
      </c>
      <c r="AE1542" s="275">
        <v>0</v>
      </c>
      <c r="AF1542" s="275">
        <v>0</v>
      </c>
      <c r="AG1542" s="275">
        <v>0</v>
      </c>
      <c r="AH1542" s="275">
        <v>0</v>
      </c>
      <c r="AI1542" s="275">
        <v>0</v>
      </c>
      <c r="AJ1542" s="275">
        <v>196941.46</v>
      </c>
      <c r="AK1542" s="275">
        <v>98470.73</v>
      </c>
      <c r="AL1542" s="275">
        <v>0</v>
      </c>
    </row>
    <row r="1543" spans="1:38" s="38" customFormat="1" ht="12" hidden="1" customHeight="1" x14ac:dyDescent="0.2">
      <c r="A1543" s="249">
        <v>918</v>
      </c>
      <c r="B1543" s="250" t="s">
        <v>1812</v>
      </c>
      <c r="C1543" s="254">
        <v>26.098261113266933</v>
      </c>
      <c r="D1543" s="263">
        <v>1992</v>
      </c>
      <c r="E1543" s="277">
        <v>2025</v>
      </c>
      <c r="F1543" s="254">
        <v>894644.18</v>
      </c>
      <c r="G1543" s="256">
        <v>5131722.97</v>
      </c>
      <c r="H1543" s="258">
        <v>0</v>
      </c>
      <c r="I1543" s="279">
        <v>0</v>
      </c>
      <c r="J1543" s="279">
        <v>0</v>
      </c>
      <c r="K1543" s="279">
        <v>0</v>
      </c>
      <c r="L1543" s="279">
        <v>0</v>
      </c>
      <c r="M1543" s="279">
        <v>0</v>
      </c>
      <c r="N1543" s="258"/>
      <c r="O1543" s="258">
        <v>0</v>
      </c>
      <c r="P1543" s="258"/>
      <c r="Q1543" s="258">
        <v>0</v>
      </c>
      <c r="R1543" s="258"/>
      <c r="S1543" s="258">
        <v>0</v>
      </c>
      <c r="T1543" s="257">
        <v>0</v>
      </c>
      <c r="U1543" s="258">
        <v>0</v>
      </c>
      <c r="V1543" s="280" t="s">
        <v>235</v>
      </c>
      <c r="W1543" s="275">
        <v>675.4</v>
      </c>
      <c r="X1543" s="258">
        <v>4900795.4400000004</v>
      </c>
      <c r="Y1543" s="275">
        <v>0</v>
      </c>
      <c r="Z1543" s="275">
        <v>0</v>
      </c>
      <c r="AA1543" s="275">
        <v>0</v>
      </c>
      <c r="AB1543" s="275">
        <v>0</v>
      </c>
      <c r="AC1543" s="275">
        <v>0</v>
      </c>
      <c r="AD1543" s="275">
        <v>0</v>
      </c>
      <c r="AE1543" s="275">
        <v>0</v>
      </c>
      <c r="AF1543" s="275">
        <v>0</v>
      </c>
      <c r="AG1543" s="275">
        <v>0</v>
      </c>
      <c r="AH1543" s="275">
        <v>0</v>
      </c>
      <c r="AI1543" s="275">
        <v>0</v>
      </c>
      <c r="AJ1543" s="275">
        <v>153951.69</v>
      </c>
      <c r="AK1543" s="275">
        <v>76975.839999999997</v>
      </c>
      <c r="AL1543" s="275">
        <v>0</v>
      </c>
    </row>
    <row r="1544" spans="1:38" s="38" customFormat="1" ht="12" hidden="1" customHeight="1" x14ac:dyDescent="0.2">
      <c r="A1544" s="249">
        <v>919</v>
      </c>
      <c r="B1544" s="250" t="s">
        <v>1814</v>
      </c>
      <c r="C1544" s="254">
        <v>54.768318758103391</v>
      </c>
      <c r="D1544" s="263">
        <v>1986</v>
      </c>
      <c r="E1544" s="277">
        <v>2025</v>
      </c>
      <c r="F1544" s="254">
        <v>652590.88</v>
      </c>
      <c r="G1544" s="256">
        <v>6946620.8399999999</v>
      </c>
      <c r="H1544" s="258">
        <v>0</v>
      </c>
      <c r="I1544" s="279">
        <v>0</v>
      </c>
      <c r="J1544" s="279">
        <v>0</v>
      </c>
      <c r="K1544" s="279">
        <v>0</v>
      </c>
      <c r="L1544" s="279">
        <v>0</v>
      </c>
      <c r="M1544" s="279">
        <v>0</v>
      </c>
      <c r="N1544" s="258"/>
      <c r="O1544" s="258">
        <v>0</v>
      </c>
      <c r="P1544" s="258"/>
      <c r="Q1544" s="258">
        <v>0</v>
      </c>
      <c r="R1544" s="258"/>
      <c r="S1544" s="258">
        <v>0</v>
      </c>
      <c r="T1544" s="257">
        <v>0</v>
      </c>
      <c r="U1544" s="258">
        <v>0</v>
      </c>
      <c r="V1544" s="280" t="s">
        <v>234</v>
      </c>
      <c r="W1544" s="275">
        <v>786</v>
      </c>
      <c r="X1544" s="258">
        <v>6634022.9000000004</v>
      </c>
      <c r="Y1544" s="275">
        <v>0</v>
      </c>
      <c r="Z1544" s="275">
        <v>0</v>
      </c>
      <c r="AA1544" s="275">
        <v>0</v>
      </c>
      <c r="AB1544" s="275">
        <v>0</v>
      </c>
      <c r="AC1544" s="275">
        <v>0</v>
      </c>
      <c r="AD1544" s="275">
        <v>0</v>
      </c>
      <c r="AE1544" s="275">
        <v>0</v>
      </c>
      <c r="AF1544" s="275">
        <v>0</v>
      </c>
      <c r="AG1544" s="275">
        <v>0</v>
      </c>
      <c r="AH1544" s="275">
        <v>0</v>
      </c>
      <c r="AI1544" s="275">
        <v>0</v>
      </c>
      <c r="AJ1544" s="275">
        <v>208398.63</v>
      </c>
      <c r="AK1544" s="275">
        <v>104199.31</v>
      </c>
      <c r="AL1544" s="275">
        <v>0</v>
      </c>
    </row>
    <row r="1545" spans="1:38" s="38" customFormat="1" ht="12" hidden="1" customHeight="1" x14ac:dyDescent="0.2">
      <c r="A1545" s="249">
        <v>920</v>
      </c>
      <c r="B1545" s="250" t="s">
        <v>1816</v>
      </c>
      <c r="C1545" s="254">
        <v>28.103778593754321</v>
      </c>
      <c r="D1545" s="263">
        <v>1987</v>
      </c>
      <c r="E1545" s="277">
        <v>2025</v>
      </c>
      <c r="F1545" s="254">
        <v>1637636.44</v>
      </c>
      <c r="G1545" s="256">
        <v>9765923.6999999993</v>
      </c>
      <c r="H1545" s="258">
        <v>0</v>
      </c>
      <c r="I1545" s="279">
        <v>0</v>
      </c>
      <c r="J1545" s="279">
        <v>0</v>
      </c>
      <c r="K1545" s="279">
        <v>0</v>
      </c>
      <c r="L1545" s="279">
        <v>0</v>
      </c>
      <c r="M1545" s="279">
        <v>0</v>
      </c>
      <c r="N1545" s="258"/>
      <c r="O1545" s="258">
        <v>0</v>
      </c>
      <c r="P1545" s="258"/>
      <c r="Q1545" s="258">
        <v>0</v>
      </c>
      <c r="R1545" s="258"/>
      <c r="S1545" s="258">
        <v>0</v>
      </c>
      <c r="T1545" s="257">
        <v>0</v>
      </c>
      <c r="U1545" s="258">
        <v>0</v>
      </c>
      <c r="V1545" s="280" t="s">
        <v>234</v>
      </c>
      <c r="W1545" s="275">
        <v>1105</v>
      </c>
      <c r="X1545" s="258">
        <v>9326457.1300000008</v>
      </c>
      <c r="Y1545" s="275">
        <v>0</v>
      </c>
      <c r="Z1545" s="275">
        <v>0</v>
      </c>
      <c r="AA1545" s="275">
        <v>0</v>
      </c>
      <c r="AB1545" s="275">
        <v>0</v>
      </c>
      <c r="AC1545" s="275">
        <v>0</v>
      </c>
      <c r="AD1545" s="275">
        <v>0</v>
      </c>
      <c r="AE1545" s="275">
        <v>0</v>
      </c>
      <c r="AF1545" s="275">
        <v>0</v>
      </c>
      <c r="AG1545" s="275">
        <v>0</v>
      </c>
      <c r="AH1545" s="275">
        <v>0</v>
      </c>
      <c r="AI1545" s="275">
        <v>0</v>
      </c>
      <c r="AJ1545" s="275">
        <v>292977.71000000002</v>
      </c>
      <c r="AK1545" s="275">
        <v>146488.85999999999</v>
      </c>
      <c r="AL1545" s="275">
        <v>0</v>
      </c>
    </row>
    <row r="1546" spans="1:38" s="38" customFormat="1" ht="12" hidden="1" customHeight="1" x14ac:dyDescent="0.2">
      <c r="A1546" s="249">
        <v>921</v>
      </c>
      <c r="B1546" s="250" t="s">
        <v>1817</v>
      </c>
      <c r="C1546" s="254">
        <v>39.471651500494389</v>
      </c>
      <c r="D1546" s="263">
        <v>1972</v>
      </c>
      <c r="E1546" s="277">
        <v>2025</v>
      </c>
      <c r="F1546" s="254">
        <v>1642267.06</v>
      </c>
      <c r="G1546" s="256">
        <v>13442506.74</v>
      </c>
      <c r="H1546" s="258">
        <v>0</v>
      </c>
      <c r="I1546" s="279">
        <v>0</v>
      </c>
      <c r="J1546" s="279">
        <v>0</v>
      </c>
      <c r="K1546" s="279">
        <v>0</v>
      </c>
      <c r="L1546" s="279">
        <v>0</v>
      </c>
      <c r="M1546" s="279">
        <v>0</v>
      </c>
      <c r="N1546" s="258"/>
      <c r="O1546" s="258">
        <v>0</v>
      </c>
      <c r="P1546" s="258"/>
      <c r="Q1546" s="258">
        <v>0</v>
      </c>
      <c r="R1546" s="258"/>
      <c r="S1546" s="258">
        <v>0</v>
      </c>
      <c r="T1546" s="257">
        <v>0</v>
      </c>
      <c r="U1546" s="258">
        <v>0</v>
      </c>
      <c r="V1546" s="280" t="s">
        <v>234</v>
      </c>
      <c r="W1546" s="275">
        <v>1521</v>
      </c>
      <c r="X1546" s="258">
        <v>12837593.939999999</v>
      </c>
      <c r="Y1546" s="275">
        <v>0</v>
      </c>
      <c r="Z1546" s="275">
        <v>0</v>
      </c>
      <c r="AA1546" s="275">
        <v>0</v>
      </c>
      <c r="AB1546" s="275">
        <v>0</v>
      </c>
      <c r="AC1546" s="275">
        <v>0</v>
      </c>
      <c r="AD1546" s="275">
        <v>0</v>
      </c>
      <c r="AE1546" s="275">
        <v>0</v>
      </c>
      <c r="AF1546" s="275">
        <v>0</v>
      </c>
      <c r="AG1546" s="275">
        <v>0</v>
      </c>
      <c r="AH1546" s="275">
        <v>0</v>
      </c>
      <c r="AI1546" s="275">
        <v>0</v>
      </c>
      <c r="AJ1546" s="275">
        <v>403275.2</v>
      </c>
      <c r="AK1546" s="275">
        <v>201637.6</v>
      </c>
      <c r="AL1546" s="275">
        <v>0</v>
      </c>
    </row>
    <row r="1547" spans="1:38" s="38" customFormat="1" ht="42.75" hidden="1" customHeight="1" x14ac:dyDescent="0.2">
      <c r="A1547" s="323" t="s">
        <v>237</v>
      </c>
      <c r="B1547" s="323"/>
      <c r="C1547" s="254"/>
      <c r="D1547" s="263"/>
      <c r="E1547" s="277"/>
      <c r="F1547" s="254"/>
      <c r="G1547" s="256">
        <v>54897341.309999995</v>
      </c>
      <c r="H1547" s="256">
        <v>0</v>
      </c>
      <c r="I1547" s="256">
        <v>0</v>
      </c>
      <c r="J1547" s="256">
        <v>0</v>
      </c>
      <c r="K1547" s="256">
        <v>0</v>
      </c>
      <c r="L1547" s="256">
        <v>0</v>
      </c>
      <c r="M1547" s="256">
        <v>0</v>
      </c>
      <c r="N1547" s="256">
        <v>0</v>
      </c>
      <c r="O1547" s="256">
        <v>0</v>
      </c>
      <c r="P1547" s="256">
        <v>0</v>
      </c>
      <c r="Q1547" s="256">
        <v>0</v>
      </c>
      <c r="R1547" s="256">
        <v>0</v>
      </c>
      <c r="S1547" s="256">
        <v>0</v>
      </c>
      <c r="T1547" s="278">
        <v>0</v>
      </c>
      <c r="U1547" s="256">
        <v>0</v>
      </c>
      <c r="V1547" s="256" t="s">
        <v>202</v>
      </c>
      <c r="W1547" s="256">
        <v>6668.4</v>
      </c>
      <c r="X1547" s="256">
        <v>52426960.950000003</v>
      </c>
      <c r="Y1547" s="256">
        <v>0</v>
      </c>
      <c r="Z1547" s="256">
        <v>0</v>
      </c>
      <c r="AA1547" s="256">
        <v>0</v>
      </c>
      <c r="AB1547" s="256">
        <v>0</v>
      </c>
      <c r="AC1547" s="256">
        <v>0</v>
      </c>
      <c r="AD1547" s="256">
        <v>0</v>
      </c>
      <c r="AE1547" s="256">
        <v>0</v>
      </c>
      <c r="AF1547" s="256">
        <v>0</v>
      </c>
      <c r="AG1547" s="256">
        <v>0</v>
      </c>
      <c r="AH1547" s="256">
        <v>0</v>
      </c>
      <c r="AI1547" s="256">
        <v>0</v>
      </c>
      <c r="AJ1547" s="256">
        <v>1646920.24</v>
      </c>
      <c r="AK1547" s="256">
        <v>823460.12</v>
      </c>
      <c r="AL1547" s="256">
        <v>0</v>
      </c>
    </row>
    <row r="1548" spans="1:38" s="38" customFormat="1" ht="12" hidden="1" customHeight="1" x14ac:dyDescent="0.2">
      <c r="A1548" s="345" t="s">
        <v>143</v>
      </c>
      <c r="B1548" s="346"/>
      <c r="C1548" s="346"/>
      <c r="D1548" s="346"/>
      <c r="E1548" s="346"/>
      <c r="F1548" s="346"/>
      <c r="G1548" s="346"/>
      <c r="H1548" s="346"/>
      <c r="I1548" s="346"/>
      <c r="J1548" s="346"/>
      <c r="K1548" s="346"/>
      <c r="L1548" s="346"/>
      <c r="M1548" s="346"/>
      <c r="N1548" s="346"/>
      <c r="O1548" s="346"/>
      <c r="P1548" s="346"/>
      <c r="Q1548" s="346"/>
      <c r="R1548" s="346"/>
      <c r="S1548" s="346"/>
      <c r="T1548" s="346"/>
      <c r="U1548" s="346"/>
      <c r="V1548" s="346"/>
      <c r="W1548" s="346"/>
      <c r="X1548" s="346"/>
      <c r="Y1548" s="346"/>
      <c r="Z1548" s="346"/>
      <c r="AA1548" s="346"/>
      <c r="AB1548" s="346"/>
      <c r="AC1548" s="346"/>
      <c r="AD1548" s="346"/>
      <c r="AE1548" s="346"/>
      <c r="AF1548" s="346"/>
      <c r="AG1548" s="346"/>
      <c r="AH1548" s="346"/>
      <c r="AI1548" s="346"/>
      <c r="AJ1548" s="346"/>
      <c r="AK1548" s="346"/>
      <c r="AL1548" s="347"/>
    </row>
    <row r="1549" spans="1:38" s="38" customFormat="1" ht="12" hidden="1" customHeight="1" x14ac:dyDescent="0.2">
      <c r="A1549" s="249">
        <v>922</v>
      </c>
      <c r="B1549" s="250" t="s">
        <v>1822</v>
      </c>
      <c r="C1549" s="254">
        <v>61.194178775607433</v>
      </c>
      <c r="D1549" s="263">
        <v>1983</v>
      </c>
      <c r="E1549" s="277">
        <v>2025</v>
      </c>
      <c r="F1549" s="254">
        <v>294273.53999999998</v>
      </c>
      <c r="G1549" s="256">
        <v>3993535.08</v>
      </c>
      <c r="H1549" s="258">
        <v>0</v>
      </c>
      <c r="I1549" s="279">
        <v>0</v>
      </c>
      <c r="J1549" s="279">
        <v>0</v>
      </c>
      <c r="K1549" s="279">
        <v>0</v>
      </c>
      <c r="L1549" s="279">
        <v>0</v>
      </c>
      <c r="M1549" s="279">
        <v>0</v>
      </c>
      <c r="N1549" s="258"/>
      <c r="O1549" s="258">
        <v>0</v>
      </c>
      <c r="P1549" s="258"/>
      <c r="Q1549" s="258">
        <v>0</v>
      </c>
      <c r="R1549" s="258"/>
      <c r="S1549" s="258">
        <v>0</v>
      </c>
      <c r="T1549" s="257">
        <v>0</v>
      </c>
      <c r="U1549" s="258">
        <v>0</v>
      </c>
      <c r="V1549" s="280" t="s">
        <v>235</v>
      </c>
      <c r="W1549" s="275">
        <v>525.6</v>
      </c>
      <c r="X1549" s="258">
        <v>3813826</v>
      </c>
      <c r="Y1549" s="275">
        <v>0</v>
      </c>
      <c r="Z1549" s="275">
        <v>0</v>
      </c>
      <c r="AA1549" s="275">
        <v>0</v>
      </c>
      <c r="AB1549" s="275">
        <v>0</v>
      </c>
      <c r="AC1549" s="275">
        <v>0</v>
      </c>
      <c r="AD1549" s="275">
        <v>0</v>
      </c>
      <c r="AE1549" s="275">
        <v>0</v>
      </c>
      <c r="AF1549" s="275">
        <v>0</v>
      </c>
      <c r="AG1549" s="275">
        <v>0</v>
      </c>
      <c r="AH1549" s="275">
        <v>0</v>
      </c>
      <c r="AI1549" s="275">
        <v>0</v>
      </c>
      <c r="AJ1549" s="275">
        <v>119806.05</v>
      </c>
      <c r="AK1549" s="275">
        <v>59903.03</v>
      </c>
      <c r="AL1549" s="275">
        <v>0</v>
      </c>
    </row>
    <row r="1550" spans="1:38" s="38" customFormat="1" ht="12" hidden="1" customHeight="1" x14ac:dyDescent="0.2">
      <c r="A1550" s="249">
        <v>923</v>
      </c>
      <c r="B1550" s="250" t="s">
        <v>1823</v>
      </c>
      <c r="C1550" s="254">
        <v>60.070881548292313</v>
      </c>
      <c r="D1550" s="263">
        <v>1984</v>
      </c>
      <c r="E1550" s="277">
        <v>2025</v>
      </c>
      <c r="F1550" s="254">
        <v>265187.76</v>
      </c>
      <c r="G1550" s="256">
        <v>3993535.08</v>
      </c>
      <c r="H1550" s="258">
        <v>0</v>
      </c>
      <c r="I1550" s="279">
        <v>0</v>
      </c>
      <c r="J1550" s="279">
        <v>0</v>
      </c>
      <c r="K1550" s="279">
        <v>0</v>
      </c>
      <c r="L1550" s="279">
        <v>0</v>
      </c>
      <c r="M1550" s="279">
        <v>0</v>
      </c>
      <c r="N1550" s="258"/>
      <c r="O1550" s="258">
        <v>0</v>
      </c>
      <c r="P1550" s="258"/>
      <c r="Q1550" s="258">
        <v>0</v>
      </c>
      <c r="R1550" s="258"/>
      <c r="S1550" s="258">
        <v>0</v>
      </c>
      <c r="T1550" s="257">
        <v>0</v>
      </c>
      <c r="U1550" s="258">
        <v>0</v>
      </c>
      <c r="V1550" s="280" t="s">
        <v>235</v>
      </c>
      <c r="W1550" s="275">
        <v>525.6</v>
      </c>
      <c r="X1550" s="258">
        <v>3813826</v>
      </c>
      <c r="Y1550" s="275">
        <v>0</v>
      </c>
      <c r="Z1550" s="275">
        <v>0</v>
      </c>
      <c r="AA1550" s="275">
        <v>0</v>
      </c>
      <c r="AB1550" s="275">
        <v>0</v>
      </c>
      <c r="AC1550" s="275">
        <v>0</v>
      </c>
      <c r="AD1550" s="275">
        <v>0</v>
      </c>
      <c r="AE1550" s="275">
        <v>0</v>
      </c>
      <c r="AF1550" s="275">
        <v>0</v>
      </c>
      <c r="AG1550" s="275">
        <v>0</v>
      </c>
      <c r="AH1550" s="275">
        <v>0</v>
      </c>
      <c r="AI1550" s="275">
        <v>0</v>
      </c>
      <c r="AJ1550" s="275">
        <v>119806.05</v>
      </c>
      <c r="AK1550" s="275">
        <v>59903.03</v>
      </c>
      <c r="AL1550" s="275">
        <v>0</v>
      </c>
    </row>
    <row r="1551" spans="1:38" s="38" customFormat="1" ht="12" hidden="1" customHeight="1" x14ac:dyDescent="0.2">
      <c r="A1551" s="249">
        <v>924</v>
      </c>
      <c r="B1551" s="250" t="s">
        <v>1824</v>
      </c>
      <c r="C1551" s="254">
        <v>59.75345129619916</v>
      </c>
      <c r="D1551" s="263">
        <v>1983</v>
      </c>
      <c r="E1551" s="277">
        <v>2025</v>
      </c>
      <c r="F1551" s="254">
        <v>302851.21000000002</v>
      </c>
      <c r="G1551" s="256">
        <v>3993535.08</v>
      </c>
      <c r="H1551" s="258">
        <v>0</v>
      </c>
      <c r="I1551" s="279">
        <v>0</v>
      </c>
      <c r="J1551" s="279">
        <v>0</v>
      </c>
      <c r="K1551" s="279">
        <v>0</v>
      </c>
      <c r="L1551" s="279">
        <v>0</v>
      </c>
      <c r="M1551" s="279">
        <v>0</v>
      </c>
      <c r="N1551" s="258"/>
      <c r="O1551" s="258">
        <v>0</v>
      </c>
      <c r="P1551" s="258"/>
      <c r="Q1551" s="258">
        <v>0</v>
      </c>
      <c r="R1551" s="258"/>
      <c r="S1551" s="258">
        <v>0</v>
      </c>
      <c r="T1551" s="257">
        <v>0</v>
      </c>
      <c r="U1551" s="258">
        <v>0</v>
      </c>
      <c r="V1551" s="280" t="s">
        <v>235</v>
      </c>
      <c r="W1551" s="275">
        <v>525.6</v>
      </c>
      <c r="X1551" s="258">
        <v>3813826</v>
      </c>
      <c r="Y1551" s="275">
        <v>0</v>
      </c>
      <c r="Z1551" s="275">
        <v>0</v>
      </c>
      <c r="AA1551" s="275">
        <v>0</v>
      </c>
      <c r="AB1551" s="275">
        <v>0</v>
      </c>
      <c r="AC1551" s="275">
        <v>0</v>
      </c>
      <c r="AD1551" s="275">
        <v>0</v>
      </c>
      <c r="AE1551" s="275">
        <v>0</v>
      </c>
      <c r="AF1551" s="275">
        <v>0</v>
      </c>
      <c r="AG1551" s="275">
        <v>0</v>
      </c>
      <c r="AH1551" s="275">
        <v>0</v>
      </c>
      <c r="AI1551" s="275">
        <v>0</v>
      </c>
      <c r="AJ1551" s="275">
        <v>119806.05</v>
      </c>
      <c r="AK1551" s="275">
        <v>59903.03</v>
      </c>
      <c r="AL1551" s="275">
        <v>0</v>
      </c>
    </row>
    <row r="1552" spans="1:38" s="38" customFormat="1" ht="12" hidden="1" customHeight="1" x14ac:dyDescent="0.2">
      <c r="A1552" s="249">
        <v>925</v>
      </c>
      <c r="B1552" s="250" t="s">
        <v>1825</v>
      </c>
      <c r="C1552" s="254">
        <v>63.897266963036749</v>
      </c>
      <c r="D1552" s="263">
        <v>1985</v>
      </c>
      <c r="E1552" s="277">
        <v>2025</v>
      </c>
      <c r="F1552" s="254">
        <v>298158.05</v>
      </c>
      <c r="G1552" s="256">
        <v>3993535.08</v>
      </c>
      <c r="H1552" s="258">
        <v>0</v>
      </c>
      <c r="I1552" s="279">
        <v>0</v>
      </c>
      <c r="J1552" s="279">
        <v>0</v>
      </c>
      <c r="K1552" s="279">
        <v>0</v>
      </c>
      <c r="L1552" s="279">
        <v>0</v>
      </c>
      <c r="M1552" s="279">
        <v>0</v>
      </c>
      <c r="N1552" s="258"/>
      <c r="O1552" s="258">
        <v>0</v>
      </c>
      <c r="P1552" s="258"/>
      <c r="Q1552" s="258">
        <v>0</v>
      </c>
      <c r="R1552" s="258"/>
      <c r="S1552" s="258">
        <v>0</v>
      </c>
      <c r="T1552" s="257">
        <v>0</v>
      </c>
      <c r="U1552" s="258">
        <v>0</v>
      </c>
      <c r="V1552" s="280" t="s">
        <v>235</v>
      </c>
      <c r="W1552" s="275">
        <v>525.6</v>
      </c>
      <c r="X1552" s="258">
        <v>3813826</v>
      </c>
      <c r="Y1552" s="275">
        <v>0</v>
      </c>
      <c r="Z1552" s="275">
        <v>0</v>
      </c>
      <c r="AA1552" s="275">
        <v>0</v>
      </c>
      <c r="AB1552" s="275">
        <v>0</v>
      </c>
      <c r="AC1552" s="275">
        <v>0</v>
      </c>
      <c r="AD1552" s="275">
        <v>0</v>
      </c>
      <c r="AE1552" s="275">
        <v>0</v>
      </c>
      <c r="AF1552" s="275">
        <v>0</v>
      </c>
      <c r="AG1552" s="275">
        <v>0</v>
      </c>
      <c r="AH1552" s="275">
        <v>0</v>
      </c>
      <c r="AI1552" s="275">
        <v>0</v>
      </c>
      <c r="AJ1552" s="275">
        <v>119806.05</v>
      </c>
      <c r="AK1552" s="275">
        <v>59903.03</v>
      </c>
      <c r="AL1552" s="275">
        <v>0</v>
      </c>
    </row>
    <row r="1553" spans="1:38" s="38" customFormat="1" ht="12" hidden="1" customHeight="1" x14ac:dyDescent="0.2">
      <c r="A1553" s="249">
        <v>926</v>
      </c>
      <c r="B1553" s="250" t="s">
        <v>1827</v>
      </c>
      <c r="C1553" s="254">
        <v>96.236510693859003</v>
      </c>
      <c r="D1553" s="263">
        <v>1991</v>
      </c>
      <c r="E1553" s="277">
        <v>2025</v>
      </c>
      <c r="F1553" s="254">
        <v>285265.73</v>
      </c>
      <c r="G1553" s="256">
        <v>7066186.5099999998</v>
      </c>
      <c r="H1553" s="258">
        <v>0</v>
      </c>
      <c r="I1553" s="279">
        <v>0</v>
      </c>
      <c r="J1553" s="279">
        <v>0</v>
      </c>
      <c r="K1553" s="279">
        <v>0</v>
      </c>
      <c r="L1553" s="279">
        <v>0</v>
      </c>
      <c r="M1553" s="279">
        <v>0</v>
      </c>
      <c r="N1553" s="258"/>
      <c r="O1553" s="258">
        <v>0</v>
      </c>
      <c r="P1553" s="258"/>
      <c r="Q1553" s="258">
        <v>0</v>
      </c>
      <c r="R1553" s="258"/>
      <c r="S1553" s="258">
        <v>0</v>
      </c>
      <c r="T1553" s="257">
        <v>0</v>
      </c>
      <c r="U1553" s="258">
        <v>0</v>
      </c>
      <c r="V1553" s="280" t="s">
        <v>235</v>
      </c>
      <c r="W1553" s="275">
        <v>930</v>
      </c>
      <c r="X1553" s="258">
        <v>6748208.1100000003</v>
      </c>
      <c r="Y1553" s="275">
        <v>0</v>
      </c>
      <c r="Z1553" s="275">
        <v>0</v>
      </c>
      <c r="AA1553" s="275">
        <v>0</v>
      </c>
      <c r="AB1553" s="275">
        <v>0</v>
      </c>
      <c r="AC1553" s="275">
        <v>0</v>
      </c>
      <c r="AD1553" s="275">
        <v>0</v>
      </c>
      <c r="AE1553" s="275">
        <v>0</v>
      </c>
      <c r="AF1553" s="275">
        <v>0</v>
      </c>
      <c r="AG1553" s="275">
        <v>0</v>
      </c>
      <c r="AH1553" s="275">
        <v>0</v>
      </c>
      <c r="AI1553" s="275">
        <v>0</v>
      </c>
      <c r="AJ1553" s="275">
        <v>211985.6</v>
      </c>
      <c r="AK1553" s="275">
        <v>105992.8</v>
      </c>
      <c r="AL1553" s="275">
        <v>0</v>
      </c>
    </row>
    <row r="1554" spans="1:38" s="38" customFormat="1" ht="32.25" hidden="1" customHeight="1" x14ac:dyDescent="0.2">
      <c r="A1554" s="351" t="s">
        <v>144</v>
      </c>
      <c r="B1554" s="351"/>
      <c r="C1554" s="254"/>
      <c r="D1554" s="263"/>
      <c r="E1554" s="277"/>
      <c r="F1554" s="254"/>
      <c r="G1554" s="256">
        <v>23040326.829999998</v>
      </c>
      <c r="H1554" s="256">
        <v>0</v>
      </c>
      <c r="I1554" s="256">
        <v>0</v>
      </c>
      <c r="J1554" s="256">
        <v>0</v>
      </c>
      <c r="K1554" s="256">
        <v>0</v>
      </c>
      <c r="L1554" s="256">
        <v>0</v>
      </c>
      <c r="M1554" s="256">
        <v>0</v>
      </c>
      <c r="N1554" s="256">
        <v>0</v>
      </c>
      <c r="O1554" s="256">
        <v>0</v>
      </c>
      <c r="P1554" s="256">
        <v>0</v>
      </c>
      <c r="Q1554" s="256">
        <v>0</v>
      </c>
      <c r="R1554" s="256">
        <v>0</v>
      </c>
      <c r="S1554" s="256">
        <v>0</v>
      </c>
      <c r="T1554" s="278">
        <v>0</v>
      </c>
      <c r="U1554" s="256">
        <v>0</v>
      </c>
      <c r="V1554" s="256" t="s">
        <v>202</v>
      </c>
      <c r="W1554" s="256">
        <v>3032.4</v>
      </c>
      <c r="X1554" s="256">
        <v>22003512.109999999</v>
      </c>
      <c r="Y1554" s="256">
        <v>0</v>
      </c>
      <c r="Z1554" s="256">
        <v>0</v>
      </c>
      <c r="AA1554" s="256">
        <v>0</v>
      </c>
      <c r="AB1554" s="256">
        <v>0</v>
      </c>
      <c r="AC1554" s="256">
        <v>0</v>
      </c>
      <c r="AD1554" s="256">
        <v>0</v>
      </c>
      <c r="AE1554" s="256">
        <v>0</v>
      </c>
      <c r="AF1554" s="256">
        <v>0</v>
      </c>
      <c r="AG1554" s="256">
        <v>0</v>
      </c>
      <c r="AH1554" s="256">
        <v>0</v>
      </c>
      <c r="AI1554" s="256">
        <v>0</v>
      </c>
      <c r="AJ1554" s="256">
        <v>691209.8</v>
      </c>
      <c r="AK1554" s="256">
        <v>345604.92</v>
      </c>
      <c r="AL1554" s="256">
        <v>0</v>
      </c>
    </row>
    <row r="1555" spans="1:38" s="38" customFormat="1" ht="12" hidden="1" customHeight="1" x14ac:dyDescent="0.2">
      <c r="A1555" s="345" t="s">
        <v>123</v>
      </c>
      <c r="B1555" s="346"/>
      <c r="C1555" s="346"/>
      <c r="D1555" s="346"/>
      <c r="E1555" s="346"/>
      <c r="F1555" s="346"/>
      <c r="G1555" s="346"/>
      <c r="H1555" s="346"/>
      <c r="I1555" s="346"/>
      <c r="J1555" s="346"/>
      <c r="K1555" s="346"/>
      <c r="L1555" s="346"/>
      <c r="M1555" s="346"/>
      <c r="N1555" s="346"/>
      <c r="O1555" s="346"/>
      <c r="P1555" s="346"/>
      <c r="Q1555" s="346"/>
      <c r="R1555" s="346"/>
      <c r="S1555" s="346"/>
      <c r="T1555" s="346"/>
      <c r="U1555" s="346"/>
      <c r="V1555" s="346"/>
      <c r="W1555" s="346"/>
      <c r="X1555" s="346"/>
      <c r="Y1555" s="346"/>
      <c r="Z1555" s="346"/>
      <c r="AA1555" s="346"/>
      <c r="AB1555" s="346"/>
      <c r="AC1555" s="346"/>
      <c r="AD1555" s="346"/>
      <c r="AE1555" s="346"/>
      <c r="AF1555" s="346"/>
      <c r="AG1555" s="346"/>
      <c r="AH1555" s="346"/>
      <c r="AI1555" s="346"/>
      <c r="AJ1555" s="346"/>
      <c r="AK1555" s="346"/>
      <c r="AL1555" s="347"/>
    </row>
    <row r="1556" spans="1:38" s="38" customFormat="1" ht="12" hidden="1" customHeight="1" x14ac:dyDescent="0.2">
      <c r="A1556" s="249">
        <v>927</v>
      </c>
      <c r="B1556" s="250" t="s">
        <v>1830</v>
      </c>
      <c r="C1556" s="254">
        <v>65.249760753554668</v>
      </c>
      <c r="D1556" s="263">
        <v>1973</v>
      </c>
      <c r="E1556" s="277">
        <v>2025</v>
      </c>
      <c r="F1556" s="254">
        <v>460963.3</v>
      </c>
      <c r="G1556" s="256">
        <v>5926479.0099999998</v>
      </c>
      <c r="H1556" s="258">
        <v>0</v>
      </c>
      <c r="I1556" s="279">
        <v>0</v>
      </c>
      <c r="J1556" s="279">
        <v>0</v>
      </c>
      <c r="K1556" s="279">
        <v>0</v>
      </c>
      <c r="L1556" s="279">
        <v>0</v>
      </c>
      <c r="M1556" s="279">
        <v>0</v>
      </c>
      <c r="N1556" s="258">
        <v>0</v>
      </c>
      <c r="O1556" s="258">
        <v>0</v>
      </c>
      <c r="P1556" s="258">
        <v>0</v>
      </c>
      <c r="Q1556" s="258">
        <v>0</v>
      </c>
      <c r="R1556" s="258">
        <v>0</v>
      </c>
      <c r="S1556" s="258">
        <v>0</v>
      </c>
      <c r="T1556" s="257">
        <v>0</v>
      </c>
      <c r="U1556" s="258">
        <v>0</v>
      </c>
      <c r="V1556" s="280" t="s">
        <v>235</v>
      </c>
      <c r="W1556" s="275">
        <v>780</v>
      </c>
      <c r="X1556" s="258">
        <v>5659787.4500000002</v>
      </c>
      <c r="Y1556" s="275">
        <v>0</v>
      </c>
      <c r="Z1556" s="275">
        <v>0</v>
      </c>
      <c r="AA1556" s="275">
        <v>0</v>
      </c>
      <c r="AB1556" s="275">
        <v>0</v>
      </c>
      <c r="AC1556" s="275">
        <v>0</v>
      </c>
      <c r="AD1556" s="275">
        <v>0</v>
      </c>
      <c r="AE1556" s="275">
        <v>0</v>
      </c>
      <c r="AF1556" s="275">
        <v>0</v>
      </c>
      <c r="AG1556" s="275">
        <v>0</v>
      </c>
      <c r="AH1556" s="275">
        <v>0</v>
      </c>
      <c r="AI1556" s="275">
        <v>0</v>
      </c>
      <c r="AJ1556" s="275">
        <v>177794.37</v>
      </c>
      <c r="AK1556" s="275">
        <v>88897.19</v>
      </c>
      <c r="AL1556" s="275">
        <v>0</v>
      </c>
    </row>
    <row r="1557" spans="1:38" s="38" customFormat="1" ht="12" hidden="1" customHeight="1" x14ac:dyDescent="0.2">
      <c r="A1557" s="249">
        <v>928</v>
      </c>
      <c r="B1557" s="250" t="s">
        <v>1832</v>
      </c>
      <c r="C1557" s="254">
        <v>64.834076998503363</v>
      </c>
      <c r="D1557" s="263">
        <v>1970</v>
      </c>
      <c r="E1557" s="277">
        <v>2025</v>
      </c>
      <c r="F1557" s="254">
        <v>445436.36</v>
      </c>
      <c r="G1557" s="256">
        <v>5470596</v>
      </c>
      <c r="H1557" s="258">
        <v>0</v>
      </c>
      <c r="I1557" s="279">
        <v>0</v>
      </c>
      <c r="J1557" s="279">
        <v>0</v>
      </c>
      <c r="K1557" s="279">
        <v>0</v>
      </c>
      <c r="L1557" s="279">
        <v>0</v>
      </c>
      <c r="M1557" s="279">
        <v>0</v>
      </c>
      <c r="N1557" s="258">
        <v>0</v>
      </c>
      <c r="O1557" s="258">
        <v>0</v>
      </c>
      <c r="P1557" s="258">
        <v>0</v>
      </c>
      <c r="Q1557" s="258">
        <v>0</v>
      </c>
      <c r="R1557" s="258">
        <v>0</v>
      </c>
      <c r="S1557" s="258">
        <v>0</v>
      </c>
      <c r="T1557" s="257">
        <v>0</v>
      </c>
      <c r="U1557" s="258">
        <v>0</v>
      </c>
      <c r="V1557" s="280" t="s">
        <v>235</v>
      </c>
      <c r="W1557" s="275">
        <v>720</v>
      </c>
      <c r="X1557" s="258">
        <v>5224419.18</v>
      </c>
      <c r="Y1557" s="275">
        <v>0</v>
      </c>
      <c r="Z1557" s="275">
        <v>0</v>
      </c>
      <c r="AA1557" s="275">
        <v>0</v>
      </c>
      <c r="AB1557" s="275">
        <v>0</v>
      </c>
      <c r="AC1557" s="275">
        <v>0</v>
      </c>
      <c r="AD1557" s="275">
        <v>0</v>
      </c>
      <c r="AE1557" s="275">
        <v>0</v>
      </c>
      <c r="AF1557" s="275">
        <v>0</v>
      </c>
      <c r="AG1557" s="275">
        <v>0</v>
      </c>
      <c r="AH1557" s="275">
        <v>0</v>
      </c>
      <c r="AI1557" s="275">
        <v>0</v>
      </c>
      <c r="AJ1557" s="275">
        <v>164117.88</v>
      </c>
      <c r="AK1557" s="275">
        <v>82058.94</v>
      </c>
      <c r="AL1557" s="275">
        <v>0</v>
      </c>
    </row>
    <row r="1558" spans="1:38" s="38" customFormat="1" ht="44.25" hidden="1" customHeight="1" x14ac:dyDescent="0.2">
      <c r="A1558" s="351" t="s">
        <v>122</v>
      </c>
      <c r="B1558" s="351"/>
      <c r="C1558" s="254"/>
      <c r="D1558" s="263">
        <v>0</v>
      </c>
      <c r="E1558" s="277"/>
      <c r="F1558" s="254">
        <v>0</v>
      </c>
      <c r="G1558" s="256">
        <v>11397075.01</v>
      </c>
      <c r="H1558" s="256">
        <v>0</v>
      </c>
      <c r="I1558" s="256">
        <v>0</v>
      </c>
      <c r="J1558" s="256">
        <v>0</v>
      </c>
      <c r="K1558" s="256">
        <v>0</v>
      </c>
      <c r="L1558" s="256">
        <v>0</v>
      </c>
      <c r="M1558" s="256">
        <v>0</v>
      </c>
      <c r="N1558" s="256">
        <v>0</v>
      </c>
      <c r="O1558" s="256">
        <v>0</v>
      </c>
      <c r="P1558" s="256">
        <v>0</v>
      </c>
      <c r="Q1558" s="256">
        <v>0</v>
      </c>
      <c r="R1558" s="256">
        <v>0</v>
      </c>
      <c r="S1558" s="256">
        <v>0</v>
      </c>
      <c r="T1558" s="278">
        <v>0</v>
      </c>
      <c r="U1558" s="256">
        <v>0</v>
      </c>
      <c r="V1558" s="256" t="s">
        <v>202</v>
      </c>
      <c r="W1558" s="256">
        <v>1500</v>
      </c>
      <c r="X1558" s="256">
        <v>10884206.629999999</v>
      </c>
      <c r="Y1558" s="256">
        <v>0</v>
      </c>
      <c r="Z1558" s="256">
        <v>0</v>
      </c>
      <c r="AA1558" s="256">
        <v>0</v>
      </c>
      <c r="AB1558" s="256">
        <v>0</v>
      </c>
      <c r="AC1558" s="256">
        <v>0</v>
      </c>
      <c r="AD1558" s="256">
        <v>0</v>
      </c>
      <c r="AE1558" s="256">
        <v>0</v>
      </c>
      <c r="AF1558" s="256">
        <v>0</v>
      </c>
      <c r="AG1558" s="256">
        <v>0</v>
      </c>
      <c r="AH1558" s="256">
        <v>0</v>
      </c>
      <c r="AI1558" s="256">
        <v>0</v>
      </c>
      <c r="AJ1558" s="256">
        <v>341912.25</v>
      </c>
      <c r="AK1558" s="256">
        <v>170956.13</v>
      </c>
      <c r="AL1558" s="256">
        <v>0</v>
      </c>
    </row>
    <row r="1559" spans="1:38" s="38" customFormat="1" ht="12" hidden="1" customHeight="1" x14ac:dyDescent="0.2">
      <c r="A1559" s="332" t="s">
        <v>145</v>
      </c>
      <c r="B1559" s="333"/>
      <c r="C1559" s="333"/>
      <c r="D1559" s="333"/>
      <c r="E1559" s="333"/>
      <c r="F1559" s="333"/>
      <c r="G1559" s="333"/>
      <c r="H1559" s="333"/>
      <c r="I1559" s="333"/>
      <c r="J1559" s="333"/>
      <c r="K1559" s="333"/>
      <c r="L1559" s="333"/>
      <c r="M1559" s="333"/>
      <c r="N1559" s="333"/>
      <c r="O1559" s="333"/>
      <c r="P1559" s="333"/>
      <c r="Q1559" s="333"/>
      <c r="R1559" s="333"/>
      <c r="S1559" s="333"/>
      <c r="T1559" s="333"/>
      <c r="U1559" s="333"/>
      <c r="V1559" s="333"/>
      <c r="W1559" s="333"/>
      <c r="X1559" s="333"/>
      <c r="Y1559" s="333"/>
      <c r="Z1559" s="333"/>
      <c r="AA1559" s="333"/>
      <c r="AB1559" s="333"/>
      <c r="AC1559" s="333"/>
      <c r="AD1559" s="333"/>
      <c r="AE1559" s="333"/>
      <c r="AF1559" s="333"/>
      <c r="AG1559" s="333"/>
      <c r="AH1559" s="333"/>
      <c r="AI1559" s="333"/>
      <c r="AJ1559" s="333"/>
      <c r="AK1559" s="333"/>
      <c r="AL1559" s="334"/>
    </row>
    <row r="1560" spans="1:38" s="38" customFormat="1" ht="12" hidden="1" customHeight="1" x14ac:dyDescent="0.2">
      <c r="A1560" s="249">
        <v>929</v>
      </c>
      <c r="B1560" s="250" t="s">
        <v>1834</v>
      </c>
      <c r="C1560" s="254">
        <v>51.478508063718216</v>
      </c>
      <c r="D1560" s="263">
        <v>1984</v>
      </c>
      <c r="E1560" s="277">
        <v>2025</v>
      </c>
      <c r="F1560" s="254">
        <v>571585.18999999994</v>
      </c>
      <c r="G1560" s="256">
        <v>5774518</v>
      </c>
      <c r="H1560" s="258">
        <v>0</v>
      </c>
      <c r="I1560" s="279">
        <v>0</v>
      </c>
      <c r="J1560" s="279">
        <v>0</v>
      </c>
      <c r="K1560" s="279">
        <v>0</v>
      </c>
      <c r="L1560" s="279">
        <v>0</v>
      </c>
      <c r="M1560" s="279">
        <v>0</v>
      </c>
      <c r="N1560" s="258"/>
      <c r="O1560" s="258">
        <v>0</v>
      </c>
      <c r="P1560" s="258"/>
      <c r="Q1560" s="258">
        <v>0</v>
      </c>
      <c r="R1560" s="258"/>
      <c r="S1560" s="258">
        <v>0</v>
      </c>
      <c r="T1560" s="257">
        <v>0</v>
      </c>
      <c r="U1560" s="258">
        <v>0</v>
      </c>
      <c r="V1560" s="280" t="s">
        <v>235</v>
      </c>
      <c r="W1560" s="275">
        <v>760</v>
      </c>
      <c r="X1560" s="258">
        <v>5514664.6900000004</v>
      </c>
      <c r="Y1560" s="275">
        <v>0</v>
      </c>
      <c r="Z1560" s="275">
        <v>0</v>
      </c>
      <c r="AA1560" s="275">
        <v>0</v>
      </c>
      <c r="AB1560" s="275">
        <v>0</v>
      </c>
      <c r="AC1560" s="275">
        <v>0</v>
      </c>
      <c r="AD1560" s="275">
        <v>0</v>
      </c>
      <c r="AE1560" s="275">
        <v>0</v>
      </c>
      <c r="AF1560" s="275">
        <v>0</v>
      </c>
      <c r="AG1560" s="275">
        <v>0</v>
      </c>
      <c r="AH1560" s="275">
        <v>0</v>
      </c>
      <c r="AI1560" s="275">
        <v>0</v>
      </c>
      <c r="AJ1560" s="275">
        <v>173235.54</v>
      </c>
      <c r="AK1560" s="275">
        <v>86617.77</v>
      </c>
      <c r="AL1560" s="275">
        <v>0</v>
      </c>
    </row>
    <row r="1561" spans="1:38" s="38" customFormat="1" ht="12" hidden="1" customHeight="1" x14ac:dyDescent="0.2">
      <c r="A1561" s="249">
        <v>930</v>
      </c>
      <c r="B1561" s="250" t="s">
        <v>1835</v>
      </c>
      <c r="C1561" s="254">
        <v>23.182133312843927</v>
      </c>
      <c r="D1561" s="263">
        <v>1980</v>
      </c>
      <c r="E1561" s="277">
        <v>2025</v>
      </c>
      <c r="F1561" s="254">
        <v>783008.39</v>
      </c>
      <c r="G1561" s="256">
        <v>3950986</v>
      </c>
      <c r="H1561" s="258">
        <v>0</v>
      </c>
      <c r="I1561" s="279">
        <v>0</v>
      </c>
      <c r="J1561" s="279">
        <v>0</v>
      </c>
      <c r="K1561" s="279">
        <v>0</v>
      </c>
      <c r="L1561" s="279">
        <v>0</v>
      </c>
      <c r="M1561" s="279">
        <v>0</v>
      </c>
      <c r="N1561" s="258"/>
      <c r="O1561" s="258">
        <v>0</v>
      </c>
      <c r="P1561" s="258"/>
      <c r="Q1561" s="258">
        <v>0</v>
      </c>
      <c r="R1561" s="258"/>
      <c r="S1561" s="258">
        <v>0</v>
      </c>
      <c r="T1561" s="257">
        <v>0</v>
      </c>
      <c r="U1561" s="258">
        <v>0</v>
      </c>
      <c r="V1561" s="280" t="s">
        <v>235</v>
      </c>
      <c r="W1561" s="275">
        <v>520</v>
      </c>
      <c r="X1561" s="258">
        <v>3773191.63</v>
      </c>
      <c r="Y1561" s="275">
        <v>0</v>
      </c>
      <c r="Z1561" s="275">
        <v>0</v>
      </c>
      <c r="AA1561" s="275">
        <v>0</v>
      </c>
      <c r="AB1561" s="275">
        <v>0</v>
      </c>
      <c r="AC1561" s="275">
        <v>0</v>
      </c>
      <c r="AD1561" s="275">
        <v>0</v>
      </c>
      <c r="AE1561" s="275">
        <v>0</v>
      </c>
      <c r="AF1561" s="275">
        <v>0</v>
      </c>
      <c r="AG1561" s="275">
        <v>0</v>
      </c>
      <c r="AH1561" s="275">
        <v>0</v>
      </c>
      <c r="AI1561" s="275">
        <v>0</v>
      </c>
      <c r="AJ1561" s="275">
        <v>118529.58</v>
      </c>
      <c r="AK1561" s="275">
        <v>59264.79</v>
      </c>
      <c r="AL1561" s="275">
        <v>0</v>
      </c>
    </row>
    <row r="1562" spans="1:38" s="38" customFormat="1" ht="12" hidden="1" customHeight="1" x14ac:dyDescent="0.2">
      <c r="A1562" s="249">
        <v>931</v>
      </c>
      <c r="B1562" s="250" t="s">
        <v>1836</v>
      </c>
      <c r="C1562" s="254">
        <v>42.435531024214022</v>
      </c>
      <c r="D1562" s="263">
        <v>1976</v>
      </c>
      <c r="E1562" s="277">
        <v>2025</v>
      </c>
      <c r="F1562" s="254">
        <v>473988.33</v>
      </c>
      <c r="G1562" s="256">
        <v>3950986</v>
      </c>
      <c r="H1562" s="258">
        <v>0</v>
      </c>
      <c r="I1562" s="279">
        <v>0</v>
      </c>
      <c r="J1562" s="279">
        <v>0</v>
      </c>
      <c r="K1562" s="279">
        <v>0</v>
      </c>
      <c r="L1562" s="279">
        <v>0</v>
      </c>
      <c r="M1562" s="279">
        <v>0</v>
      </c>
      <c r="N1562" s="258"/>
      <c r="O1562" s="258">
        <v>0</v>
      </c>
      <c r="P1562" s="258"/>
      <c r="Q1562" s="258">
        <v>0</v>
      </c>
      <c r="R1562" s="258"/>
      <c r="S1562" s="258">
        <v>0</v>
      </c>
      <c r="T1562" s="257">
        <v>0</v>
      </c>
      <c r="U1562" s="258">
        <v>0</v>
      </c>
      <c r="V1562" s="280" t="s">
        <v>235</v>
      </c>
      <c r="W1562" s="275">
        <v>520</v>
      </c>
      <c r="X1562" s="258">
        <v>3773191.63</v>
      </c>
      <c r="Y1562" s="275">
        <v>0</v>
      </c>
      <c r="Z1562" s="275">
        <v>0</v>
      </c>
      <c r="AA1562" s="275">
        <v>0</v>
      </c>
      <c r="AB1562" s="275">
        <v>0</v>
      </c>
      <c r="AC1562" s="275">
        <v>0</v>
      </c>
      <c r="AD1562" s="275">
        <v>0</v>
      </c>
      <c r="AE1562" s="275">
        <v>0</v>
      </c>
      <c r="AF1562" s="275">
        <v>0</v>
      </c>
      <c r="AG1562" s="275">
        <v>0</v>
      </c>
      <c r="AH1562" s="275">
        <v>0</v>
      </c>
      <c r="AI1562" s="275">
        <v>0</v>
      </c>
      <c r="AJ1562" s="275">
        <v>118529.58</v>
      </c>
      <c r="AK1562" s="275">
        <v>59264.79</v>
      </c>
      <c r="AL1562" s="275">
        <v>0</v>
      </c>
    </row>
    <row r="1563" spans="1:38" s="38" customFormat="1" ht="12" hidden="1" customHeight="1" x14ac:dyDescent="0.2">
      <c r="A1563" s="249">
        <v>932</v>
      </c>
      <c r="B1563" s="250" t="s">
        <v>1838</v>
      </c>
      <c r="C1563" s="254">
        <v>50.782485519290823</v>
      </c>
      <c r="D1563" s="263">
        <v>1977</v>
      </c>
      <c r="E1563" s="277">
        <v>2025</v>
      </c>
      <c r="F1563" s="254">
        <v>456731.65</v>
      </c>
      <c r="G1563" s="256">
        <v>4489673.5199999996</v>
      </c>
      <c r="H1563" s="258">
        <v>0</v>
      </c>
      <c r="I1563" s="279">
        <v>0</v>
      </c>
      <c r="J1563" s="279">
        <v>0</v>
      </c>
      <c r="K1563" s="279">
        <v>0</v>
      </c>
      <c r="L1563" s="279">
        <v>0</v>
      </c>
      <c r="M1563" s="279">
        <v>0</v>
      </c>
      <c r="N1563" s="258"/>
      <c r="O1563" s="258">
        <v>0</v>
      </c>
      <c r="P1563" s="258"/>
      <c r="Q1563" s="258">
        <v>0</v>
      </c>
      <c r="R1563" s="258"/>
      <c r="S1563" s="258">
        <v>0</v>
      </c>
      <c r="T1563" s="257">
        <v>0</v>
      </c>
      <c r="U1563" s="258">
        <v>0</v>
      </c>
      <c r="V1563" s="280" t="s">
        <v>234</v>
      </c>
      <c r="W1563" s="275">
        <v>508</v>
      </c>
      <c r="X1563" s="258">
        <v>4287638.21</v>
      </c>
      <c r="Y1563" s="275">
        <v>0</v>
      </c>
      <c r="Z1563" s="275">
        <v>0</v>
      </c>
      <c r="AA1563" s="275">
        <v>0</v>
      </c>
      <c r="AB1563" s="275">
        <v>0</v>
      </c>
      <c r="AC1563" s="275">
        <v>0</v>
      </c>
      <c r="AD1563" s="275">
        <v>0</v>
      </c>
      <c r="AE1563" s="275">
        <v>0</v>
      </c>
      <c r="AF1563" s="275">
        <v>0</v>
      </c>
      <c r="AG1563" s="275">
        <v>0</v>
      </c>
      <c r="AH1563" s="275">
        <v>0</v>
      </c>
      <c r="AI1563" s="275">
        <v>0</v>
      </c>
      <c r="AJ1563" s="275">
        <v>134690.21</v>
      </c>
      <c r="AK1563" s="275">
        <v>67345.100000000006</v>
      </c>
      <c r="AL1563" s="275">
        <v>0</v>
      </c>
    </row>
    <row r="1564" spans="1:38" s="38" customFormat="1" ht="12" hidden="1" customHeight="1" x14ac:dyDescent="0.2">
      <c r="A1564" s="249">
        <v>933</v>
      </c>
      <c r="B1564" s="250" t="s">
        <v>1840</v>
      </c>
      <c r="C1564" s="254">
        <v>20.689388154674496</v>
      </c>
      <c r="D1564" s="263">
        <v>1987</v>
      </c>
      <c r="E1564" s="277">
        <v>2025</v>
      </c>
      <c r="F1564" s="254">
        <v>280546.28999999998</v>
      </c>
      <c r="G1564" s="256">
        <v>1337256.79</v>
      </c>
      <c r="H1564" s="258">
        <v>0</v>
      </c>
      <c r="I1564" s="279">
        <v>0</v>
      </c>
      <c r="J1564" s="279">
        <v>0</v>
      </c>
      <c r="K1564" s="279">
        <v>0</v>
      </c>
      <c r="L1564" s="279">
        <v>0</v>
      </c>
      <c r="M1564" s="279">
        <v>0</v>
      </c>
      <c r="N1564" s="258"/>
      <c r="O1564" s="258">
        <v>0</v>
      </c>
      <c r="P1564" s="258"/>
      <c r="Q1564" s="258">
        <v>0</v>
      </c>
      <c r="R1564" s="258"/>
      <c r="S1564" s="258">
        <v>0</v>
      </c>
      <c r="T1564" s="257">
        <v>0</v>
      </c>
      <c r="U1564" s="258">
        <v>0</v>
      </c>
      <c r="V1564" s="280" t="s">
        <v>235</v>
      </c>
      <c r="W1564" s="275">
        <v>176</v>
      </c>
      <c r="X1564" s="258">
        <v>1277080.24</v>
      </c>
      <c r="Y1564" s="275">
        <v>0</v>
      </c>
      <c r="Z1564" s="275">
        <v>0</v>
      </c>
      <c r="AA1564" s="275">
        <v>0</v>
      </c>
      <c r="AB1564" s="275">
        <v>0</v>
      </c>
      <c r="AC1564" s="275">
        <v>0</v>
      </c>
      <c r="AD1564" s="275">
        <v>0</v>
      </c>
      <c r="AE1564" s="275">
        <v>0</v>
      </c>
      <c r="AF1564" s="275">
        <v>0</v>
      </c>
      <c r="AG1564" s="275">
        <v>0</v>
      </c>
      <c r="AH1564" s="275">
        <v>0</v>
      </c>
      <c r="AI1564" s="275">
        <v>0</v>
      </c>
      <c r="AJ1564" s="275">
        <v>40117.699999999997</v>
      </c>
      <c r="AK1564" s="275">
        <v>20058.849999999999</v>
      </c>
      <c r="AL1564" s="275">
        <v>0</v>
      </c>
    </row>
    <row r="1565" spans="1:38" s="38" customFormat="1" ht="41.25" hidden="1" customHeight="1" x14ac:dyDescent="0.2">
      <c r="A1565" s="322" t="s">
        <v>146</v>
      </c>
      <c r="B1565" s="322"/>
      <c r="C1565" s="254"/>
      <c r="D1565" s="263"/>
      <c r="E1565" s="277"/>
      <c r="F1565" s="254"/>
      <c r="G1565" s="256">
        <v>19503420.309999999</v>
      </c>
      <c r="H1565" s="256">
        <v>0</v>
      </c>
      <c r="I1565" s="256">
        <v>0</v>
      </c>
      <c r="J1565" s="256">
        <v>0</v>
      </c>
      <c r="K1565" s="256">
        <v>0</v>
      </c>
      <c r="L1565" s="256">
        <v>0</v>
      </c>
      <c r="M1565" s="256">
        <v>0</v>
      </c>
      <c r="N1565" s="256">
        <v>0</v>
      </c>
      <c r="O1565" s="256">
        <v>0</v>
      </c>
      <c r="P1565" s="256">
        <v>0</v>
      </c>
      <c r="Q1565" s="256">
        <v>0</v>
      </c>
      <c r="R1565" s="256">
        <v>0</v>
      </c>
      <c r="S1565" s="256">
        <v>0</v>
      </c>
      <c r="T1565" s="278">
        <v>0</v>
      </c>
      <c r="U1565" s="256">
        <v>0</v>
      </c>
      <c r="V1565" s="256" t="s">
        <v>202</v>
      </c>
      <c r="W1565" s="256">
        <v>2484</v>
      </c>
      <c r="X1565" s="256">
        <v>18625766.399999999</v>
      </c>
      <c r="Y1565" s="256">
        <v>0</v>
      </c>
      <c r="Z1565" s="256">
        <v>0</v>
      </c>
      <c r="AA1565" s="256">
        <v>0</v>
      </c>
      <c r="AB1565" s="256">
        <v>0</v>
      </c>
      <c r="AC1565" s="256">
        <v>0</v>
      </c>
      <c r="AD1565" s="256">
        <v>0</v>
      </c>
      <c r="AE1565" s="256">
        <v>0</v>
      </c>
      <c r="AF1565" s="256">
        <v>0</v>
      </c>
      <c r="AG1565" s="256">
        <v>0</v>
      </c>
      <c r="AH1565" s="256">
        <v>0</v>
      </c>
      <c r="AI1565" s="256">
        <v>0</v>
      </c>
      <c r="AJ1565" s="256">
        <v>585102.61</v>
      </c>
      <c r="AK1565" s="256">
        <v>292551.3</v>
      </c>
      <c r="AL1565" s="256">
        <v>0</v>
      </c>
    </row>
    <row r="1566" spans="1:38" s="38" customFormat="1" ht="12" hidden="1" customHeight="1" x14ac:dyDescent="0.2">
      <c r="A1566" s="332" t="s">
        <v>116</v>
      </c>
      <c r="B1566" s="333"/>
      <c r="C1566" s="333"/>
      <c r="D1566" s="333"/>
      <c r="E1566" s="333"/>
      <c r="F1566" s="333"/>
      <c r="G1566" s="333"/>
      <c r="H1566" s="333"/>
      <c r="I1566" s="333"/>
      <c r="J1566" s="333"/>
      <c r="K1566" s="333"/>
      <c r="L1566" s="333"/>
      <c r="M1566" s="333"/>
      <c r="N1566" s="333"/>
      <c r="O1566" s="333"/>
      <c r="P1566" s="333"/>
      <c r="Q1566" s="333"/>
      <c r="R1566" s="333"/>
      <c r="S1566" s="333"/>
      <c r="T1566" s="333"/>
      <c r="U1566" s="333"/>
      <c r="V1566" s="333"/>
      <c r="W1566" s="333"/>
      <c r="X1566" s="333"/>
      <c r="Y1566" s="333"/>
      <c r="Z1566" s="333"/>
      <c r="AA1566" s="333"/>
      <c r="AB1566" s="333"/>
      <c r="AC1566" s="333"/>
      <c r="AD1566" s="333"/>
      <c r="AE1566" s="333"/>
      <c r="AF1566" s="333"/>
      <c r="AG1566" s="333"/>
      <c r="AH1566" s="333"/>
      <c r="AI1566" s="333"/>
      <c r="AJ1566" s="333"/>
      <c r="AK1566" s="333"/>
      <c r="AL1566" s="334"/>
    </row>
    <row r="1567" spans="1:38" s="38" customFormat="1" ht="12" hidden="1" customHeight="1" x14ac:dyDescent="0.2">
      <c r="A1567" s="249">
        <v>934</v>
      </c>
      <c r="B1567" s="250" t="s">
        <v>1841</v>
      </c>
      <c r="C1567" s="254">
        <v>80.334737470552156</v>
      </c>
      <c r="D1567" s="263">
        <v>1977</v>
      </c>
      <c r="E1567" s="277">
        <v>2025</v>
      </c>
      <c r="F1567" s="254">
        <v>339969.99</v>
      </c>
      <c r="G1567" s="256">
        <v>5318635.01</v>
      </c>
      <c r="H1567" s="258">
        <v>0</v>
      </c>
      <c r="I1567" s="279">
        <v>0</v>
      </c>
      <c r="J1567" s="279">
        <v>0</v>
      </c>
      <c r="K1567" s="279">
        <v>0</v>
      </c>
      <c r="L1567" s="279">
        <v>0</v>
      </c>
      <c r="M1567" s="279">
        <v>0</v>
      </c>
      <c r="N1567" s="258"/>
      <c r="O1567" s="258">
        <v>0</v>
      </c>
      <c r="P1567" s="258"/>
      <c r="Q1567" s="258">
        <v>0</v>
      </c>
      <c r="R1567" s="258"/>
      <c r="S1567" s="258">
        <v>0</v>
      </c>
      <c r="T1567" s="257">
        <v>0</v>
      </c>
      <c r="U1567" s="258">
        <v>0</v>
      </c>
      <c r="V1567" s="280" t="s">
        <v>235</v>
      </c>
      <c r="W1567" s="275">
        <v>700</v>
      </c>
      <c r="X1567" s="258">
        <v>5079296.43</v>
      </c>
      <c r="Y1567" s="275">
        <v>0</v>
      </c>
      <c r="Z1567" s="275">
        <v>0</v>
      </c>
      <c r="AA1567" s="275">
        <v>0</v>
      </c>
      <c r="AB1567" s="275">
        <v>0</v>
      </c>
      <c r="AC1567" s="275">
        <v>0</v>
      </c>
      <c r="AD1567" s="275">
        <v>0</v>
      </c>
      <c r="AE1567" s="275">
        <v>0</v>
      </c>
      <c r="AF1567" s="275">
        <v>0</v>
      </c>
      <c r="AG1567" s="275">
        <v>0</v>
      </c>
      <c r="AH1567" s="275">
        <v>0</v>
      </c>
      <c r="AI1567" s="275">
        <v>0</v>
      </c>
      <c r="AJ1567" s="275">
        <v>159559.04999999999</v>
      </c>
      <c r="AK1567" s="275">
        <v>79779.53</v>
      </c>
      <c r="AL1567" s="275">
        <v>0</v>
      </c>
    </row>
    <row r="1568" spans="1:38" s="38" customFormat="1" ht="12" hidden="1" customHeight="1" x14ac:dyDescent="0.2">
      <c r="A1568" s="249">
        <v>935</v>
      </c>
      <c r="B1568" s="250" t="s">
        <v>1845</v>
      </c>
      <c r="C1568" s="254">
        <v>80.077218832284814</v>
      </c>
      <c r="D1568" s="263">
        <v>1973</v>
      </c>
      <c r="E1568" s="277">
        <v>2025</v>
      </c>
      <c r="F1568" s="254">
        <v>239897.56</v>
      </c>
      <c r="G1568" s="256">
        <v>5318635.01</v>
      </c>
      <c r="H1568" s="258">
        <v>0</v>
      </c>
      <c r="I1568" s="279">
        <v>0</v>
      </c>
      <c r="J1568" s="279">
        <v>0</v>
      </c>
      <c r="K1568" s="279">
        <v>0</v>
      </c>
      <c r="L1568" s="279">
        <v>0</v>
      </c>
      <c r="M1568" s="279">
        <v>0</v>
      </c>
      <c r="N1568" s="258"/>
      <c r="O1568" s="258">
        <v>0</v>
      </c>
      <c r="P1568" s="258"/>
      <c r="Q1568" s="258">
        <v>0</v>
      </c>
      <c r="R1568" s="258"/>
      <c r="S1568" s="258">
        <v>0</v>
      </c>
      <c r="T1568" s="257">
        <v>0</v>
      </c>
      <c r="U1568" s="258">
        <v>0</v>
      </c>
      <c r="V1568" s="280" t="s">
        <v>235</v>
      </c>
      <c r="W1568" s="275">
        <v>700</v>
      </c>
      <c r="X1568" s="258">
        <v>5079296.43</v>
      </c>
      <c r="Y1568" s="275">
        <v>0</v>
      </c>
      <c r="Z1568" s="275">
        <v>0</v>
      </c>
      <c r="AA1568" s="275">
        <v>0</v>
      </c>
      <c r="AB1568" s="275">
        <v>0</v>
      </c>
      <c r="AC1568" s="275">
        <v>0</v>
      </c>
      <c r="AD1568" s="275">
        <v>0</v>
      </c>
      <c r="AE1568" s="275">
        <v>0</v>
      </c>
      <c r="AF1568" s="275">
        <v>0</v>
      </c>
      <c r="AG1568" s="275">
        <v>0</v>
      </c>
      <c r="AH1568" s="275">
        <v>0</v>
      </c>
      <c r="AI1568" s="275">
        <v>0</v>
      </c>
      <c r="AJ1568" s="275">
        <v>159559.04999999999</v>
      </c>
      <c r="AK1568" s="275">
        <v>79779.53</v>
      </c>
      <c r="AL1568" s="275">
        <v>0</v>
      </c>
    </row>
    <row r="1569" spans="1:38" s="38" customFormat="1" ht="12" hidden="1" customHeight="1" x14ac:dyDescent="0.2">
      <c r="A1569" s="249">
        <v>936</v>
      </c>
      <c r="B1569" s="250" t="s">
        <v>1846</v>
      </c>
      <c r="C1569" s="254">
        <v>77.363388091293956</v>
      </c>
      <c r="D1569" s="263">
        <v>1976</v>
      </c>
      <c r="E1569" s="277">
        <v>2025</v>
      </c>
      <c r="F1569" s="254">
        <v>274851.56</v>
      </c>
      <c r="G1569" s="256">
        <v>5318635.01</v>
      </c>
      <c r="H1569" s="258">
        <v>0</v>
      </c>
      <c r="I1569" s="279">
        <v>0</v>
      </c>
      <c r="J1569" s="279">
        <v>0</v>
      </c>
      <c r="K1569" s="279">
        <v>0</v>
      </c>
      <c r="L1569" s="279">
        <v>0</v>
      </c>
      <c r="M1569" s="279">
        <v>0</v>
      </c>
      <c r="N1569" s="258"/>
      <c r="O1569" s="258">
        <v>0</v>
      </c>
      <c r="P1569" s="258"/>
      <c r="Q1569" s="258">
        <v>0</v>
      </c>
      <c r="R1569" s="258"/>
      <c r="S1569" s="258">
        <v>0</v>
      </c>
      <c r="T1569" s="257">
        <v>0</v>
      </c>
      <c r="U1569" s="258">
        <v>0</v>
      </c>
      <c r="V1569" s="280" t="s">
        <v>235</v>
      </c>
      <c r="W1569" s="275">
        <v>700</v>
      </c>
      <c r="X1569" s="258">
        <v>5079296.43</v>
      </c>
      <c r="Y1569" s="275">
        <v>0</v>
      </c>
      <c r="Z1569" s="275">
        <v>0</v>
      </c>
      <c r="AA1569" s="275">
        <v>0</v>
      </c>
      <c r="AB1569" s="275">
        <v>0</v>
      </c>
      <c r="AC1569" s="275">
        <v>0</v>
      </c>
      <c r="AD1569" s="275">
        <v>0</v>
      </c>
      <c r="AE1569" s="275">
        <v>0</v>
      </c>
      <c r="AF1569" s="275">
        <v>0</v>
      </c>
      <c r="AG1569" s="275">
        <v>0</v>
      </c>
      <c r="AH1569" s="275">
        <v>0</v>
      </c>
      <c r="AI1569" s="275">
        <v>0</v>
      </c>
      <c r="AJ1569" s="275">
        <v>159559.04999999999</v>
      </c>
      <c r="AK1569" s="275">
        <v>79779.53</v>
      </c>
      <c r="AL1569" s="275">
        <v>0</v>
      </c>
    </row>
    <row r="1570" spans="1:38" s="38" customFormat="1" ht="12" hidden="1" customHeight="1" x14ac:dyDescent="0.2">
      <c r="A1570" s="249">
        <v>937</v>
      </c>
      <c r="B1570" s="250" t="s">
        <v>1851</v>
      </c>
      <c r="C1570" s="254">
        <v>87.668582587159449</v>
      </c>
      <c r="D1570" s="263">
        <v>1983</v>
      </c>
      <c r="E1570" s="277">
        <v>2025</v>
      </c>
      <c r="F1570" s="254">
        <v>448886.38</v>
      </c>
      <c r="G1570" s="256">
        <v>4590437.8899999997</v>
      </c>
      <c r="H1570" s="258">
        <v>0</v>
      </c>
      <c r="I1570" s="279">
        <v>0</v>
      </c>
      <c r="J1570" s="279">
        <v>0</v>
      </c>
      <c r="K1570" s="279">
        <v>0</v>
      </c>
      <c r="L1570" s="279">
        <v>0</v>
      </c>
      <c r="M1570" s="279">
        <v>0</v>
      </c>
      <c r="N1570" s="258"/>
      <c r="O1570" s="258">
        <v>0</v>
      </c>
      <c r="P1570" s="258"/>
      <c r="Q1570" s="258">
        <v>0</v>
      </c>
      <c r="R1570" s="258"/>
      <c r="S1570" s="258">
        <v>0</v>
      </c>
      <c r="T1570" s="257">
        <v>0</v>
      </c>
      <c r="U1570" s="258">
        <v>0</v>
      </c>
      <c r="V1570" s="280" t="s">
        <v>235</v>
      </c>
      <c r="W1570" s="275">
        <v>604.16</v>
      </c>
      <c r="X1570" s="258">
        <v>4383868.18</v>
      </c>
      <c r="Y1570" s="275">
        <v>0</v>
      </c>
      <c r="Z1570" s="275">
        <v>0</v>
      </c>
      <c r="AA1570" s="275">
        <v>0</v>
      </c>
      <c r="AB1570" s="275">
        <v>0</v>
      </c>
      <c r="AC1570" s="275">
        <v>0</v>
      </c>
      <c r="AD1570" s="275">
        <v>0</v>
      </c>
      <c r="AE1570" s="275">
        <v>0</v>
      </c>
      <c r="AF1570" s="275">
        <v>0</v>
      </c>
      <c r="AG1570" s="275">
        <v>0</v>
      </c>
      <c r="AH1570" s="275">
        <v>0</v>
      </c>
      <c r="AI1570" s="275">
        <v>0</v>
      </c>
      <c r="AJ1570" s="275">
        <v>137713.14000000001</v>
      </c>
      <c r="AK1570" s="275">
        <v>68856.570000000007</v>
      </c>
      <c r="AL1570" s="275">
        <v>0</v>
      </c>
    </row>
    <row r="1571" spans="1:38" s="38" customFormat="1" ht="12" hidden="1" customHeight="1" x14ac:dyDescent="0.2">
      <c r="A1571" s="249">
        <v>938</v>
      </c>
      <c r="B1571" s="250" t="s">
        <v>1852</v>
      </c>
      <c r="C1571" s="254">
        <v>111.06257582366453</v>
      </c>
      <c r="D1571" s="263">
        <v>1988</v>
      </c>
      <c r="E1571" s="277">
        <v>2025</v>
      </c>
      <c r="F1571" s="254">
        <v>315234.17</v>
      </c>
      <c r="G1571" s="256">
        <v>4134565.09</v>
      </c>
      <c r="H1571" s="258">
        <v>0</v>
      </c>
      <c r="I1571" s="279">
        <v>0</v>
      </c>
      <c r="J1571" s="279">
        <v>0</v>
      </c>
      <c r="K1571" s="279">
        <v>0</v>
      </c>
      <c r="L1571" s="279">
        <v>0</v>
      </c>
      <c r="M1571" s="279">
        <v>0</v>
      </c>
      <c r="N1571" s="258"/>
      <c r="O1571" s="258">
        <v>0</v>
      </c>
      <c r="P1571" s="258"/>
      <c r="Q1571" s="258">
        <v>0</v>
      </c>
      <c r="R1571" s="258"/>
      <c r="S1571" s="258">
        <v>0</v>
      </c>
      <c r="T1571" s="257">
        <v>0</v>
      </c>
      <c r="U1571" s="258">
        <v>0</v>
      </c>
      <c r="V1571" s="280" t="s">
        <v>234</v>
      </c>
      <c r="W1571" s="275">
        <v>467.82</v>
      </c>
      <c r="X1571" s="258">
        <v>3948509.66</v>
      </c>
      <c r="Y1571" s="275">
        <v>0</v>
      </c>
      <c r="Z1571" s="275">
        <v>0</v>
      </c>
      <c r="AA1571" s="275">
        <v>0</v>
      </c>
      <c r="AB1571" s="275">
        <v>0</v>
      </c>
      <c r="AC1571" s="275">
        <v>0</v>
      </c>
      <c r="AD1571" s="275">
        <v>0</v>
      </c>
      <c r="AE1571" s="275">
        <v>0</v>
      </c>
      <c r="AF1571" s="275">
        <v>0</v>
      </c>
      <c r="AG1571" s="275">
        <v>0</v>
      </c>
      <c r="AH1571" s="275">
        <v>0</v>
      </c>
      <c r="AI1571" s="275">
        <v>0</v>
      </c>
      <c r="AJ1571" s="275">
        <v>124036.95</v>
      </c>
      <c r="AK1571" s="275">
        <v>62018.48</v>
      </c>
      <c r="AL1571" s="275">
        <v>0</v>
      </c>
    </row>
    <row r="1572" spans="1:38" s="38" customFormat="1" ht="12" hidden="1" customHeight="1" x14ac:dyDescent="0.2">
      <c r="A1572" s="249">
        <v>939</v>
      </c>
      <c r="B1572" s="250" t="s">
        <v>1854</v>
      </c>
      <c r="C1572" s="254">
        <v>168.02390409522312</v>
      </c>
      <c r="D1572" s="263">
        <v>1974</v>
      </c>
      <c r="E1572" s="277">
        <v>2025</v>
      </c>
      <c r="F1572" s="254">
        <v>308066.65000000002</v>
      </c>
      <c r="G1572" s="256">
        <v>6716834.4000000004</v>
      </c>
      <c r="H1572" s="258">
        <v>0</v>
      </c>
      <c r="I1572" s="279">
        <v>0</v>
      </c>
      <c r="J1572" s="279">
        <v>0</v>
      </c>
      <c r="K1572" s="279">
        <v>0</v>
      </c>
      <c r="L1572" s="279">
        <v>0</v>
      </c>
      <c r="M1572" s="279">
        <v>0</v>
      </c>
      <c r="N1572" s="258"/>
      <c r="O1572" s="258">
        <v>0</v>
      </c>
      <c r="P1572" s="258"/>
      <c r="Q1572" s="258">
        <v>0</v>
      </c>
      <c r="R1572" s="258"/>
      <c r="S1572" s="258">
        <v>0</v>
      </c>
      <c r="T1572" s="257">
        <v>0</v>
      </c>
      <c r="U1572" s="258">
        <v>0</v>
      </c>
      <c r="V1572" s="280" t="s">
        <v>234</v>
      </c>
      <c r="W1572" s="275">
        <v>760</v>
      </c>
      <c r="X1572" s="258">
        <v>6414576.8499999996</v>
      </c>
      <c r="Y1572" s="275">
        <v>0</v>
      </c>
      <c r="Z1572" s="275">
        <v>0</v>
      </c>
      <c r="AA1572" s="275">
        <v>0</v>
      </c>
      <c r="AB1572" s="275">
        <v>0</v>
      </c>
      <c r="AC1572" s="275">
        <v>0</v>
      </c>
      <c r="AD1572" s="275">
        <v>0</v>
      </c>
      <c r="AE1572" s="275">
        <v>0</v>
      </c>
      <c r="AF1572" s="275">
        <v>0</v>
      </c>
      <c r="AG1572" s="275">
        <v>0</v>
      </c>
      <c r="AH1572" s="275">
        <v>0</v>
      </c>
      <c r="AI1572" s="275">
        <v>0</v>
      </c>
      <c r="AJ1572" s="275">
        <v>201505.03</v>
      </c>
      <c r="AK1572" s="275">
        <v>100752.52</v>
      </c>
      <c r="AL1572" s="275">
        <v>0</v>
      </c>
    </row>
    <row r="1573" spans="1:38" s="38" customFormat="1" ht="12" hidden="1" customHeight="1" x14ac:dyDescent="0.2">
      <c r="A1573" s="249">
        <v>940</v>
      </c>
      <c r="B1573" s="250" t="s">
        <v>1855</v>
      </c>
      <c r="C1573" s="254">
        <v>108.03399929759865</v>
      </c>
      <c r="D1573" s="263">
        <v>1980</v>
      </c>
      <c r="E1573" s="277">
        <v>2025</v>
      </c>
      <c r="F1573" s="254">
        <v>396822.07</v>
      </c>
      <c r="G1573" s="256">
        <v>5318635.01</v>
      </c>
      <c r="H1573" s="258">
        <v>0</v>
      </c>
      <c r="I1573" s="279">
        <v>0</v>
      </c>
      <c r="J1573" s="279">
        <v>0</v>
      </c>
      <c r="K1573" s="279">
        <v>0</v>
      </c>
      <c r="L1573" s="279">
        <v>0</v>
      </c>
      <c r="M1573" s="279">
        <v>0</v>
      </c>
      <c r="N1573" s="258"/>
      <c r="O1573" s="258">
        <v>0</v>
      </c>
      <c r="P1573" s="258"/>
      <c r="Q1573" s="258">
        <v>0</v>
      </c>
      <c r="R1573" s="258"/>
      <c r="S1573" s="258">
        <v>0</v>
      </c>
      <c r="T1573" s="257">
        <v>0</v>
      </c>
      <c r="U1573" s="258">
        <v>0</v>
      </c>
      <c r="V1573" s="280" t="s">
        <v>235</v>
      </c>
      <c r="W1573" s="275">
        <v>700</v>
      </c>
      <c r="X1573" s="258">
        <v>5079296.43</v>
      </c>
      <c r="Y1573" s="275">
        <v>0</v>
      </c>
      <c r="Z1573" s="275">
        <v>0</v>
      </c>
      <c r="AA1573" s="275">
        <v>0</v>
      </c>
      <c r="AB1573" s="275">
        <v>0</v>
      </c>
      <c r="AC1573" s="275">
        <v>0</v>
      </c>
      <c r="AD1573" s="275">
        <v>0</v>
      </c>
      <c r="AE1573" s="275">
        <v>0</v>
      </c>
      <c r="AF1573" s="275">
        <v>0</v>
      </c>
      <c r="AG1573" s="275">
        <v>0</v>
      </c>
      <c r="AH1573" s="275">
        <v>0</v>
      </c>
      <c r="AI1573" s="275">
        <v>0</v>
      </c>
      <c r="AJ1573" s="275">
        <v>159559.04999999999</v>
      </c>
      <c r="AK1573" s="275">
        <v>79779.53</v>
      </c>
      <c r="AL1573" s="275">
        <v>0</v>
      </c>
    </row>
    <row r="1574" spans="1:38" s="38" customFormat="1" ht="30.75" hidden="1" customHeight="1" x14ac:dyDescent="0.2">
      <c r="A1574" s="322" t="s">
        <v>117</v>
      </c>
      <c r="B1574" s="322"/>
      <c r="C1574" s="254"/>
      <c r="D1574" s="263">
        <v>0</v>
      </c>
      <c r="E1574" s="277"/>
      <c r="F1574" s="254">
        <v>0</v>
      </c>
      <c r="G1574" s="256">
        <v>36716377.419999994</v>
      </c>
      <c r="H1574" s="256">
        <v>0</v>
      </c>
      <c r="I1574" s="256">
        <v>0</v>
      </c>
      <c r="J1574" s="256">
        <v>0</v>
      </c>
      <c r="K1574" s="256">
        <v>0</v>
      </c>
      <c r="L1574" s="256">
        <v>0</v>
      </c>
      <c r="M1574" s="256">
        <v>0</v>
      </c>
      <c r="N1574" s="256">
        <v>0</v>
      </c>
      <c r="O1574" s="256">
        <v>0</v>
      </c>
      <c r="P1574" s="256">
        <v>0</v>
      </c>
      <c r="Q1574" s="256">
        <v>0</v>
      </c>
      <c r="R1574" s="256">
        <v>0</v>
      </c>
      <c r="S1574" s="256">
        <v>0</v>
      </c>
      <c r="T1574" s="278">
        <v>0</v>
      </c>
      <c r="U1574" s="256">
        <v>0</v>
      </c>
      <c r="V1574" s="256" t="s">
        <v>202</v>
      </c>
      <c r="W1574" s="256">
        <v>4631.9799999999996</v>
      </c>
      <c r="X1574" s="256">
        <v>35064140.409999996</v>
      </c>
      <c r="Y1574" s="256">
        <v>0</v>
      </c>
      <c r="Z1574" s="256">
        <v>0</v>
      </c>
      <c r="AA1574" s="256">
        <v>0</v>
      </c>
      <c r="AB1574" s="256">
        <v>0</v>
      </c>
      <c r="AC1574" s="256">
        <v>0</v>
      </c>
      <c r="AD1574" s="256">
        <v>0</v>
      </c>
      <c r="AE1574" s="256">
        <v>0</v>
      </c>
      <c r="AF1574" s="256">
        <v>0</v>
      </c>
      <c r="AG1574" s="256">
        <v>0</v>
      </c>
      <c r="AH1574" s="256">
        <v>0</v>
      </c>
      <c r="AI1574" s="256">
        <v>0</v>
      </c>
      <c r="AJ1574" s="256">
        <v>1101491.32</v>
      </c>
      <c r="AK1574" s="256">
        <v>550745.69000000006</v>
      </c>
      <c r="AL1574" s="256">
        <v>0</v>
      </c>
    </row>
    <row r="1575" spans="1:38" s="38" customFormat="1" ht="12" hidden="1" customHeight="1" x14ac:dyDescent="0.2">
      <c r="A1575" s="328" t="s">
        <v>129</v>
      </c>
      <c r="B1575" s="329"/>
      <c r="C1575" s="329"/>
      <c r="D1575" s="329"/>
      <c r="E1575" s="329"/>
      <c r="F1575" s="329"/>
      <c r="G1575" s="329"/>
      <c r="H1575" s="329"/>
      <c r="I1575" s="329"/>
      <c r="J1575" s="329"/>
      <c r="K1575" s="329"/>
      <c r="L1575" s="329"/>
      <c r="M1575" s="329"/>
      <c r="N1575" s="329"/>
      <c r="O1575" s="329"/>
      <c r="P1575" s="329"/>
      <c r="Q1575" s="329"/>
      <c r="R1575" s="329"/>
      <c r="S1575" s="329"/>
      <c r="T1575" s="329"/>
      <c r="U1575" s="329"/>
      <c r="V1575" s="329"/>
      <c r="W1575" s="329"/>
      <c r="X1575" s="329"/>
      <c r="Y1575" s="329"/>
      <c r="Z1575" s="329"/>
      <c r="AA1575" s="329"/>
      <c r="AB1575" s="329"/>
      <c r="AC1575" s="329"/>
      <c r="AD1575" s="329"/>
      <c r="AE1575" s="329"/>
      <c r="AF1575" s="329"/>
      <c r="AG1575" s="329"/>
      <c r="AH1575" s="329"/>
      <c r="AI1575" s="329"/>
      <c r="AJ1575" s="329"/>
      <c r="AK1575" s="329"/>
      <c r="AL1575" s="330"/>
    </row>
    <row r="1576" spans="1:38" s="38" customFormat="1" ht="12" hidden="1" customHeight="1" x14ac:dyDescent="0.2">
      <c r="A1576" s="249">
        <v>941</v>
      </c>
      <c r="B1576" s="250" t="s">
        <v>1857</v>
      </c>
      <c r="C1576" s="254">
        <v>30.779658828173467</v>
      </c>
      <c r="D1576" s="263">
        <v>1965</v>
      </c>
      <c r="E1576" s="277">
        <v>2025</v>
      </c>
      <c r="F1576" s="254">
        <v>224834.98</v>
      </c>
      <c r="G1576" s="256">
        <v>1862282.05</v>
      </c>
      <c r="H1576" s="258">
        <v>0</v>
      </c>
      <c r="I1576" s="279">
        <v>0</v>
      </c>
      <c r="J1576" s="279">
        <v>0</v>
      </c>
      <c r="K1576" s="279">
        <v>0</v>
      </c>
      <c r="L1576" s="279">
        <v>0</v>
      </c>
      <c r="M1576" s="279">
        <v>0</v>
      </c>
      <c r="N1576" s="258"/>
      <c r="O1576" s="258">
        <v>0</v>
      </c>
      <c r="P1576" s="258"/>
      <c r="Q1576" s="258">
        <v>0</v>
      </c>
      <c r="R1576" s="258"/>
      <c r="S1576" s="258">
        <v>0</v>
      </c>
      <c r="T1576" s="257">
        <v>0</v>
      </c>
      <c r="U1576" s="258">
        <v>0</v>
      </c>
      <c r="V1576" s="280" t="s">
        <v>235</v>
      </c>
      <c r="W1576" s="275">
        <v>245.1</v>
      </c>
      <c r="X1576" s="258">
        <v>1778479.36</v>
      </c>
      <c r="Y1576" s="275">
        <v>0</v>
      </c>
      <c r="Z1576" s="275">
        <v>0</v>
      </c>
      <c r="AA1576" s="275">
        <v>0</v>
      </c>
      <c r="AB1576" s="275">
        <v>0</v>
      </c>
      <c r="AC1576" s="275">
        <v>0</v>
      </c>
      <c r="AD1576" s="275">
        <v>0</v>
      </c>
      <c r="AE1576" s="275">
        <v>0</v>
      </c>
      <c r="AF1576" s="275">
        <v>0</v>
      </c>
      <c r="AG1576" s="275">
        <v>0</v>
      </c>
      <c r="AH1576" s="275">
        <v>0</v>
      </c>
      <c r="AI1576" s="275">
        <v>0</v>
      </c>
      <c r="AJ1576" s="275">
        <v>55868.46</v>
      </c>
      <c r="AK1576" s="275">
        <v>27934.23</v>
      </c>
      <c r="AL1576" s="275">
        <v>0</v>
      </c>
    </row>
    <row r="1577" spans="1:38" s="38" customFormat="1" ht="12" hidden="1" customHeight="1" x14ac:dyDescent="0.2">
      <c r="A1577" s="249">
        <v>942</v>
      </c>
      <c r="B1577" s="250" t="s">
        <v>1860</v>
      </c>
      <c r="C1577" s="254">
        <v>27.456066017935509</v>
      </c>
      <c r="D1577" s="263">
        <v>1987</v>
      </c>
      <c r="E1577" s="277">
        <v>2025</v>
      </c>
      <c r="F1577" s="254">
        <v>442353.89</v>
      </c>
      <c r="G1577" s="256">
        <v>2600812.52</v>
      </c>
      <c r="H1577" s="258">
        <v>0</v>
      </c>
      <c r="I1577" s="279">
        <v>0</v>
      </c>
      <c r="J1577" s="279">
        <v>0</v>
      </c>
      <c r="K1577" s="279">
        <v>0</v>
      </c>
      <c r="L1577" s="279">
        <v>0</v>
      </c>
      <c r="M1577" s="279">
        <v>0</v>
      </c>
      <c r="N1577" s="258"/>
      <c r="O1577" s="258">
        <v>0</v>
      </c>
      <c r="P1577" s="258"/>
      <c r="Q1577" s="258">
        <v>0</v>
      </c>
      <c r="R1577" s="258"/>
      <c r="S1577" s="258">
        <v>0</v>
      </c>
      <c r="T1577" s="257">
        <v>0</v>
      </c>
      <c r="U1577" s="258">
        <v>0</v>
      </c>
      <c r="V1577" s="280" t="s">
        <v>235</v>
      </c>
      <c r="W1577" s="275">
        <v>342.3</v>
      </c>
      <c r="X1577" s="258">
        <v>2483775.9500000002</v>
      </c>
      <c r="Y1577" s="275">
        <v>0</v>
      </c>
      <c r="Z1577" s="275">
        <v>0</v>
      </c>
      <c r="AA1577" s="275">
        <v>0</v>
      </c>
      <c r="AB1577" s="275">
        <v>0</v>
      </c>
      <c r="AC1577" s="275">
        <v>0</v>
      </c>
      <c r="AD1577" s="275">
        <v>0</v>
      </c>
      <c r="AE1577" s="275">
        <v>0</v>
      </c>
      <c r="AF1577" s="275">
        <v>0</v>
      </c>
      <c r="AG1577" s="275">
        <v>0</v>
      </c>
      <c r="AH1577" s="275">
        <v>0</v>
      </c>
      <c r="AI1577" s="275">
        <v>0</v>
      </c>
      <c r="AJ1577" s="275">
        <v>78024.38</v>
      </c>
      <c r="AK1577" s="275">
        <v>39012.19</v>
      </c>
      <c r="AL1577" s="275">
        <v>0</v>
      </c>
    </row>
    <row r="1578" spans="1:38" s="38" customFormat="1" ht="12" hidden="1" customHeight="1" x14ac:dyDescent="0.2">
      <c r="A1578" s="249">
        <v>943</v>
      </c>
      <c r="B1578" s="250" t="s">
        <v>1861</v>
      </c>
      <c r="C1578" s="254">
        <v>24.55621814157762</v>
      </c>
      <c r="D1578" s="263">
        <v>1988</v>
      </c>
      <c r="E1578" s="277">
        <v>2025</v>
      </c>
      <c r="F1578" s="254">
        <v>328126.99</v>
      </c>
      <c r="G1578" s="256">
        <v>1748311.31</v>
      </c>
      <c r="H1578" s="258">
        <v>0</v>
      </c>
      <c r="I1578" s="279">
        <v>0</v>
      </c>
      <c r="J1578" s="279">
        <v>0</v>
      </c>
      <c r="K1578" s="279">
        <v>0</v>
      </c>
      <c r="L1578" s="279">
        <v>0</v>
      </c>
      <c r="M1578" s="279">
        <v>0</v>
      </c>
      <c r="N1578" s="258"/>
      <c r="O1578" s="258">
        <v>0</v>
      </c>
      <c r="P1578" s="258"/>
      <c r="Q1578" s="258">
        <v>0</v>
      </c>
      <c r="R1578" s="258"/>
      <c r="S1578" s="258">
        <v>0</v>
      </c>
      <c r="T1578" s="257">
        <v>0</v>
      </c>
      <c r="U1578" s="258">
        <v>0</v>
      </c>
      <c r="V1578" s="280" t="s">
        <v>235</v>
      </c>
      <c r="W1578" s="275">
        <v>230.1</v>
      </c>
      <c r="X1578" s="258">
        <v>1669637.3</v>
      </c>
      <c r="Y1578" s="275">
        <v>0</v>
      </c>
      <c r="Z1578" s="275">
        <v>0</v>
      </c>
      <c r="AA1578" s="275">
        <v>0</v>
      </c>
      <c r="AB1578" s="275">
        <v>0</v>
      </c>
      <c r="AC1578" s="275">
        <v>0</v>
      </c>
      <c r="AD1578" s="275">
        <v>0</v>
      </c>
      <c r="AE1578" s="275">
        <v>0</v>
      </c>
      <c r="AF1578" s="275">
        <v>0</v>
      </c>
      <c r="AG1578" s="275">
        <v>0</v>
      </c>
      <c r="AH1578" s="275">
        <v>0</v>
      </c>
      <c r="AI1578" s="275">
        <v>0</v>
      </c>
      <c r="AJ1578" s="275">
        <v>52449.34</v>
      </c>
      <c r="AK1578" s="275">
        <v>26224.67</v>
      </c>
      <c r="AL1578" s="275">
        <v>0</v>
      </c>
    </row>
    <row r="1579" spans="1:38" s="38" customFormat="1" ht="42.75" hidden="1" customHeight="1" x14ac:dyDescent="0.2">
      <c r="A1579" s="322" t="s">
        <v>130</v>
      </c>
      <c r="B1579" s="322"/>
      <c r="C1579" s="254"/>
      <c r="D1579" s="263">
        <v>0</v>
      </c>
      <c r="E1579" s="277"/>
      <c r="F1579" s="254">
        <v>0</v>
      </c>
      <c r="G1579" s="256">
        <v>6211405.8800000008</v>
      </c>
      <c r="H1579" s="256">
        <v>0</v>
      </c>
      <c r="I1579" s="256">
        <v>0</v>
      </c>
      <c r="J1579" s="256">
        <v>0</v>
      </c>
      <c r="K1579" s="256">
        <v>0</v>
      </c>
      <c r="L1579" s="256">
        <v>0</v>
      </c>
      <c r="M1579" s="256">
        <v>0</v>
      </c>
      <c r="N1579" s="256">
        <v>0</v>
      </c>
      <c r="O1579" s="256">
        <v>0</v>
      </c>
      <c r="P1579" s="256">
        <v>0</v>
      </c>
      <c r="Q1579" s="256">
        <v>0</v>
      </c>
      <c r="R1579" s="256">
        <v>0</v>
      </c>
      <c r="S1579" s="256">
        <v>0</v>
      </c>
      <c r="T1579" s="278">
        <v>0</v>
      </c>
      <c r="U1579" s="256">
        <v>0</v>
      </c>
      <c r="V1579" s="256" t="s">
        <v>202</v>
      </c>
      <c r="W1579" s="256">
        <v>817.5</v>
      </c>
      <c r="X1579" s="256">
        <v>5931892.6100000003</v>
      </c>
      <c r="Y1579" s="256">
        <v>0</v>
      </c>
      <c r="Z1579" s="256">
        <v>0</v>
      </c>
      <c r="AA1579" s="256">
        <v>0</v>
      </c>
      <c r="AB1579" s="256">
        <v>0</v>
      </c>
      <c r="AC1579" s="256">
        <v>0</v>
      </c>
      <c r="AD1579" s="256">
        <v>0</v>
      </c>
      <c r="AE1579" s="256">
        <v>0</v>
      </c>
      <c r="AF1579" s="256">
        <v>0</v>
      </c>
      <c r="AG1579" s="256">
        <v>0</v>
      </c>
      <c r="AH1579" s="256">
        <v>0</v>
      </c>
      <c r="AI1579" s="256">
        <v>0</v>
      </c>
      <c r="AJ1579" s="256">
        <v>186342.18</v>
      </c>
      <c r="AK1579" s="256">
        <v>93171.09</v>
      </c>
      <c r="AL1579" s="256">
        <v>0</v>
      </c>
    </row>
    <row r="1580" spans="1:38" s="38" customFormat="1" ht="12" hidden="1" customHeight="1" x14ac:dyDescent="0.2">
      <c r="A1580" s="328" t="s">
        <v>203</v>
      </c>
      <c r="B1580" s="329"/>
      <c r="C1580" s="329"/>
      <c r="D1580" s="329"/>
      <c r="E1580" s="329"/>
      <c r="F1580" s="329"/>
      <c r="G1580" s="329"/>
      <c r="H1580" s="329"/>
      <c r="I1580" s="329"/>
      <c r="J1580" s="329"/>
      <c r="K1580" s="329"/>
      <c r="L1580" s="329"/>
      <c r="M1580" s="329"/>
      <c r="N1580" s="329"/>
      <c r="O1580" s="329"/>
      <c r="P1580" s="329"/>
      <c r="Q1580" s="329"/>
      <c r="R1580" s="329"/>
      <c r="S1580" s="329"/>
      <c r="T1580" s="329"/>
      <c r="U1580" s="329"/>
      <c r="V1580" s="329"/>
      <c r="W1580" s="329"/>
      <c r="X1580" s="329"/>
      <c r="Y1580" s="329"/>
      <c r="Z1580" s="329"/>
      <c r="AA1580" s="329"/>
      <c r="AB1580" s="329"/>
      <c r="AC1580" s="329"/>
      <c r="AD1580" s="329"/>
      <c r="AE1580" s="329"/>
      <c r="AF1580" s="329"/>
      <c r="AG1580" s="329"/>
      <c r="AH1580" s="329"/>
      <c r="AI1580" s="329"/>
      <c r="AJ1580" s="329"/>
      <c r="AK1580" s="329"/>
      <c r="AL1580" s="330"/>
    </row>
    <row r="1581" spans="1:38" s="38" customFormat="1" ht="12" hidden="1" customHeight="1" x14ac:dyDescent="0.2">
      <c r="A1581" s="249">
        <v>944</v>
      </c>
      <c r="B1581" s="250" t="s">
        <v>1862</v>
      </c>
      <c r="C1581" s="254">
        <v>57.424284494847868</v>
      </c>
      <c r="D1581" s="263">
        <v>1989</v>
      </c>
      <c r="E1581" s="277">
        <v>2025</v>
      </c>
      <c r="F1581" s="254">
        <v>289753.44</v>
      </c>
      <c r="G1581" s="256">
        <v>3115200.51</v>
      </c>
      <c r="H1581" s="258">
        <v>0</v>
      </c>
      <c r="I1581" s="279">
        <v>0</v>
      </c>
      <c r="J1581" s="279">
        <v>0</v>
      </c>
      <c r="K1581" s="279">
        <v>0</v>
      </c>
      <c r="L1581" s="279">
        <v>0</v>
      </c>
      <c r="M1581" s="279">
        <v>0</v>
      </c>
      <c r="N1581" s="258"/>
      <c r="O1581" s="258">
        <v>0</v>
      </c>
      <c r="P1581" s="258"/>
      <c r="Q1581" s="258">
        <v>0</v>
      </c>
      <c r="R1581" s="258"/>
      <c r="S1581" s="258">
        <v>0</v>
      </c>
      <c r="T1581" s="257">
        <v>0</v>
      </c>
      <c r="U1581" s="258">
        <v>0</v>
      </c>
      <c r="V1581" s="280" t="s">
        <v>235</v>
      </c>
      <c r="W1581" s="275">
        <v>410</v>
      </c>
      <c r="X1581" s="258">
        <v>2975016.48</v>
      </c>
      <c r="Y1581" s="275">
        <v>0</v>
      </c>
      <c r="Z1581" s="275">
        <v>0</v>
      </c>
      <c r="AA1581" s="275">
        <v>0</v>
      </c>
      <c r="AB1581" s="275">
        <v>0</v>
      </c>
      <c r="AC1581" s="275">
        <v>0</v>
      </c>
      <c r="AD1581" s="275">
        <v>0</v>
      </c>
      <c r="AE1581" s="275">
        <v>0</v>
      </c>
      <c r="AF1581" s="275">
        <v>0</v>
      </c>
      <c r="AG1581" s="275">
        <v>0</v>
      </c>
      <c r="AH1581" s="275">
        <v>0</v>
      </c>
      <c r="AI1581" s="275">
        <v>0</v>
      </c>
      <c r="AJ1581" s="275">
        <v>93456.02</v>
      </c>
      <c r="AK1581" s="275">
        <v>46728.01</v>
      </c>
      <c r="AL1581" s="275">
        <v>0</v>
      </c>
    </row>
    <row r="1582" spans="1:38" s="38" customFormat="1" ht="12" hidden="1" customHeight="1" x14ac:dyDescent="0.2">
      <c r="A1582" s="249">
        <v>945</v>
      </c>
      <c r="B1582" s="250" t="s">
        <v>1863</v>
      </c>
      <c r="C1582" s="254">
        <v>51.232147028875211</v>
      </c>
      <c r="D1582" s="263">
        <v>1988</v>
      </c>
      <c r="E1582" s="277">
        <v>2025</v>
      </c>
      <c r="F1582" s="254">
        <v>334349.73</v>
      </c>
      <c r="G1582" s="256">
        <v>3343142</v>
      </c>
      <c r="H1582" s="258">
        <v>0</v>
      </c>
      <c r="I1582" s="279">
        <v>0</v>
      </c>
      <c r="J1582" s="279">
        <v>0</v>
      </c>
      <c r="K1582" s="279">
        <v>0</v>
      </c>
      <c r="L1582" s="279">
        <v>0</v>
      </c>
      <c r="M1582" s="279">
        <v>0</v>
      </c>
      <c r="N1582" s="258"/>
      <c r="O1582" s="258">
        <v>0</v>
      </c>
      <c r="P1582" s="258"/>
      <c r="Q1582" s="258">
        <v>0</v>
      </c>
      <c r="R1582" s="258"/>
      <c r="S1582" s="258">
        <v>0</v>
      </c>
      <c r="T1582" s="257">
        <v>0</v>
      </c>
      <c r="U1582" s="258">
        <v>0</v>
      </c>
      <c r="V1582" s="280" t="s">
        <v>235</v>
      </c>
      <c r="W1582" s="275">
        <v>440</v>
      </c>
      <c r="X1582" s="258">
        <v>3192700.61</v>
      </c>
      <c r="Y1582" s="275">
        <v>0</v>
      </c>
      <c r="Z1582" s="275">
        <v>0</v>
      </c>
      <c r="AA1582" s="275">
        <v>0</v>
      </c>
      <c r="AB1582" s="275">
        <v>0</v>
      </c>
      <c r="AC1582" s="275">
        <v>0</v>
      </c>
      <c r="AD1582" s="275">
        <v>0</v>
      </c>
      <c r="AE1582" s="275">
        <v>0</v>
      </c>
      <c r="AF1582" s="275">
        <v>0</v>
      </c>
      <c r="AG1582" s="275">
        <v>0</v>
      </c>
      <c r="AH1582" s="275">
        <v>0</v>
      </c>
      <c r="AI1582" s="275">
        <v>0</v>
      </c>
      <c r="AJ1582" s="275">
        <v>100294.26</v>
      </c>
      <c r="AK1582" s="275">
        <v>50147.13</v>
      </c>
      <c r="AL1582" s="275">
        <v>0</v>
      </c>
    </row>
    <row r="1583" spans="1:38" s="38" customFormat="1" ht="12" hidden="1" customHeight="1" x14ac:dyDescent="0.2">
      <c r="A1583" s="249">
        <v>946</v>
      </c>
      <c r="B1583" s="250" t="s">
        <v>1865</v>
      </c>
      <c r="C1583" s="254">
        <v>59.912192689565501</v>
      </c>
      <c r="D1583" s="263">
        <v>1981</v>
      </c>
      <c r="E1583" s="277">
        <v>2025</v>
      </c>
      <c r="F1583" s="254">
        <v>429692.04</v>
      </c>
      <c r="G1583" s="256">
        <v>4779173.4400000004</v>
      </c>
      <c r="H1583" s="258">
        <v>0</v>
      </c>
      <c r="I1583" s="279">
        <v>0</v>
      </c>
      <c r="J1583" s="279">
        <v>0</v>
      </c>
      <c r="K1583" s="279">
        <v>0</v>
      </c>
      <c r="L1583" s="279">
        <v>0</v>
      </c>
      <c r="M1583" s="279">
        <v>0</v>
      </c>
      <c r="N1583" s="258"/>
      <c r="O1583" s="258">
        <v>0</v>
      </c>
      <c r="P1583" s="258"/>
      <c r="Q1583" s="258">
        <v>0</v>
      </c>
      <c r="R1583" s="258"/>
      <c r="S1583" s="258">
        <v>0</v>
      </c>
      <c r="T1583" s="257">
        <v>0</v>
      </c>
      <c r="U1583" s="258">
        <v>0</v>
      </c>
      <c r="V1583" s="280" t="s">
        <v>235</v>
      </c>
      <c r="W1583" s="275">
        <v>629</v>
      </c>
      <c r="X1583" s="258">
        <v>4564110.6399999997</v>
      </c>
      <c r="Y1583" s="275">
        <v>0</v>
      </c>
      <c r="Z1583" s="275">
        <v>0</v>
      </c>
      <c r="AA1583" s="275">
        <v>0</v>
      </c>
      <c r="AB1583" s="275">
        <v>0</v>
      </c>
      <c r="AC1583" s="275">
        <v>0</v>
      </c>
      <c r="AD1583" s="275">
        <v>0</v>
      </c>
      <c r="AE1583" s="275">
        <v>0</v>
      </c>
      <c r="AF1583" s="275">
        <v>0</v>
      </c>
      <c r="AG1583" s="275">
        <v>0</v>
      </c>
      <c r="AH1583" s="275">
        <v>0</v>
      </c>
      <c r="AI1583" s="275">
        <v>0</v>
      </c>
      <c r="AJ1583" s="275">
        <v>143375.20000000001</v>
      </c>
      <c r="AK1583" s="275">
        <v>71687.600000000006</v>
      </c>
      <c r="AL1583" s="275">
        <v>0</v>
      </c>
    </row>
    <row r="1584" spans="1:38" s="38" customFormat="1" ht="12" hidden="1" customHeight="1" x14ac:dyDescent="0.2">
      <c r="A1584" s="249">
        <v>947</v>
      </c>
      <c r="B1584" s="250" t="s">
        <v>1866</v>
      </c>
      <c r="C1584" s="254">
        <v>46.344125464275535</v>
      </c>
      <c r="D1584" s="263">
        <v>1984</v>
      </c>
      <c r="E1584" s="277">
        <v>2025</v>
      </c>
      <c r="F1584" s="254">
        <v>278470.78000000003</v>
      </c>
      <c r="G1584" s="256">
        <v>2735298</v>
      </c>
      <c r="H1584" s="258">
        <v>0</v>
      </c>
      <c r="I1584" s="279">
        <v>0</v>
      </c>
      <c r="J1584" s="279">
        <v>0</v>
      </c>
      <c r="K1584" s="279">
        <v>0</v>
      </c>
      <c r="L1584" s="279">
        <v>0</v>
      </c>
      <c r="M1584" s="279">
        <v>0</v>
      </c>
      <c r="N1584" s="258"/>
      <c r="O1584" s="258">
        <v>0</v>
      </c>
      <c r="P1584" s="258"/>
      <c r="Q1584" s="258">
        <v>0</v>
      </c>
      <c r="R1584" s="258"/>
      <c r="S1584" s="258">
        <v>0</v>
      </c>
      <c r="T1584" s="257">
        <v>0</v>
      </c>
      <c r="U1584" s="258">
        <v>0</v>
      </c>
      <c r="V1584" s="280" t="s">
        <v>235</v>
      </c>
      <c r="W1584" s="275">
        <v>360</v>
      </c>
      <c r="X1584" s="258">
        <v>2612209.59</v>
      </c>
      <c r="Y1584" s="275">
        <v>0</v>
      </c>
      <c r="Z1584" s="275">
        <v>0</v>
      </c>
      <c r="AA1584" s="275">
        <v>0</v>
      </c>
      <c r="AB1584" s="275">
        <v>0</v>
      </c>
      <c r="AC1584" s="275">
        <v>0</v>
      </c>
      <c r="AD1584" s="275">
        <v>0</v>
      </c>
      <c r="AE1584" s="275">
        <v>0</v>
      </c>
      <c r="AF1584" s="275">
        <v>0</v>
      </c>
      <c r="AG1584" s="275">
        <v>0</v>
      </c>
      <c r="AH1584" s="275">
        <v>0</v>
      </c>
      <c r="AI1584" s="275">
        <v>0</v>
      </c>
      <c r="AJ1584" s="275">
        <v>82058.94</v>
      </c>
      <c r="AK1584" s="275">
        <v>41029.47</v>
      </c>
      <c r="AL1584" s="275">
        <v>0</v>
      </c>
    </row>
    <row r="1585" spans="1:38" s="38" customFormat="1" ht="12" hidden="1" customHeight="1" x14ac:dyDescent="0.2">
      <c r="A1585" s="249">
        <v>948</v>
      </c>
      <c r="B1585" s="250" t="s">
        <v>1867</v>
      </c>
      <c r="C1585" s="254">
        <v>55.826994673395014</v>
      </c>
      <c r="D1585" s="263">
        <v>1983</v>
      </c>
      <c r="E1585" s="277">
        <v>2025</v>
      </c>
      <c r="F1585" s="254">
        <v>122494.59</v>
      </c>
      <c r="G1585" s="256">
        <v>1914708.6</v>
      </c>
      <c r="H1585" s="258">
        <v>0</v>
      </c>
      <c r="I1585" s="279">
        <v>0</v>
      </c>
      <c r="J1585" s="279">
        <v>0</v>
      </c>
      <c r="K1585" s="279">
        <v>0</v>
      </c>
      <c r="L1585" s="279">
        <v>0</v>
      </c>
      <c r="M1585" s="279">
        <v>0</v>
      </c>
      <c r="N1585" s="258"/>
      <c r="O1585" s="258">
        <v>0</v>
      </c>
      <c r="P1585" s="258"/>
      <c r="Q1585" s="258">
        <v>0</v>
      </c>
      <c r="R1585" s="258"/>
      <c r="S1585" s="258">
        <v>0</v>
      </c>
      <c r="T1585" s="257">
        <v>0</v>
      </c>
      <c r="U1585" s="258">
        <v>0</v>
      </c>
      <c r="V1585" s="280" t="s">
        <v>235</v>
      </c>
      <c r="W1585" s="275">
        <v>252</v>
      </c>
      <c r="X1585" s="258">
        <v>1828546.71</v>
      </c>
      <c r="Y1585" s="275">
        <v>0</v>
      </c>
      <c r="Z1585" s="275">
        <v>0</v>
      </c>
      <c r="AA1585" s="275">
        <v>0</v>
      </c>
      <c r="AB1585" s="275">
        <v>0</v>
      </c>
      <c r="AC1585" s="275">
        <v>0</v>
      </c>
      <c r="AD1585" s="275">
        <v>0</v>
      </c>
      <c r="AE1585" s="275">
        <v>0</v>
      </c>
      <c r="AF1585" s="275">
        <v>0</v>
      </c>
      <c r="AG1585" s="275">
        <v>0</v>
      </c>
      <c r="AH1585" s="275">
        <v>0</v>
      </c>
      <c r="AI1585" s="275">
        <v>0</v>
      </c>
      <c r="AJ1585" s="275">
        <v>57441.26</v>
      </c>
      <c r="AK1585" s="275">
        <v>28720.63</v>
      </c>
      <c r="AL1585" s="275">
        <v>0</v>
      </c>
    </row>
    <row r="1586" spans="1:38" s="38" customFormat="1" ht="12" hidden="1" customHeight="1" x14ac:dyDescent="0.2">
      <c r="A1586" s="249">
        <v>949</v>
      </c>
      <c r="B1586" s="250" t="s">
        <v>1868</v>
      </c>
      <c r="C1586" s="254">
        <v>66.623708495431089</v>
      </c>
      <c r="D1586" s="263">
        <v>1982</v>
      </c>
      <c r="E1586" s="277">
        <v>2025</v>
      </c>
      <c r="F1586" s="254">
        <v>236248.35</v>
      </c>
      <c r="G1586" s="256">
        <v>2887259.01</v>
      </c>
      <c r="H1586" s="258">
        <v>0</v>
      </c>
      <c r="I1586" s="279">
        <v>0</v>
      </c>
      <c r="J1586" s="279">
        <v>0</v>
      </c>
      <c r="K1586" s="279">
        <v>0</v>
      </c>
      <c r="L1586" s="279">
        <v>0</v>
      </c>
      <c r="M1586" s="279">
        <v>0</v>
      </c>
      <c r="N1586" s="258"/>
      <c r="O1586" s="258">
        <v>0</v>
      </c>
      <c r="P1586" s="258"/>
      <c r="Q1586" s="258">
        <v>0</v>
      </c>
      <c r="R1586" s="258"/>
      <c r="S1586" s="258">
        <v>0</v>
      </c>
      <c r="T1586" s="257">
        <v>0</v>
      </c>
      <c r="U1586" s="258">
        <v>0</v>
      </c>
      <c r="V1586" s="280" t="s">
        <v>235</v>
      </c>
      <c r="W1586" s="275">
        <v>380</v>
      </c>
      <c r="X1586" s="258">
        <v>2757332.35</v>
      </c>
      <c r="Y1586" s="275">
        <v>0</v>
      </c>
      <c r="Z1586" s="275">
        <v>0</v>
      </c>
      <c r="AA1586" s="275">
        <v>0</v>
      </c>
      <c r="AB1586" s="275">
        <v>0</v>
      </c>
      <c r="AC1586" s="275">
        <v>0</v>
      </c>
      <c r="AD1586" s="275">
        <v>0</v>
      </c>
      <c r="AE1586" s="275">
        <v>0</v>
      </c>
      <c r="AF1586" s="275">
        <v>0</v>
      </c>
      <c r="AG1586" s="275">
        <v>0</v>
      </c>
      <c r="AH1586" s="275">
        <v>0</v>
      </c>
      <c r="AI1586" s="275">
        <v>0</v>
      </c>
      <c r="AJ1586" s="275">
        <v>86617.77</v>
      </c>
      <c r="AK1586" s="275">
        <v>43308.89</v>
      </c>
      <c r="AL1586" s="275">
        <v>0</v>
      </c>
    </row>
    <row r="1587" spans="1:38" s="38" customFormat="1" ht="33.75" hidden="1" customHeight="1" x14ac:dyDescent="0.2">
      <c r="A1587" s="327" t="s">
        <v>147</v>
      </c>
      <c r="B1587" s="327"/>
      <c r="C1587" s="254"/>
      <c r="D1587" s="263">
        <v>0</v>
      </c>
      <c r="E1587" s="277"/>
      <c r="F1587" s="254">
        <v>0</v>
      </c>
      <c r="G1587" s="256">
        <v>18774781.559999999</v>
      </c>
      <c r="H1587" s="256">
        <v>0</v>
      </c>
      <c r="I1587" s="256">
        <v>0</v>
      </c>
      <c r="J1587" s="256">
        <v>0</v>
      </c>
      <c r="K1587" s="256">
        <v>0</v>
      </c>
      <c r="L1587" s="256">
        <v>0</v>
      </c>
      <c r="M1587" s="256">
        <v>0</v>
      </c>
      <c r="N1587" s="256">
        <v>0</v>
      </c>
      <c r="O1587" s="256">
        <v>0</v>
      </c>
      <c r="P1587" s="256">
        <v>0</v>
      </c>
      <c r="Q1587" s="256">
        <v>0</v>
      </c>
      <c r="R1587" s="256">
        <v>0</v>
      </c>
      <c r="S1587" s="256">
        <v>0</v>
      </c>
      <c r="T1587" s="278">
        <v>0</v>
      </c>
      <c r="U1587" s="256">
        <v>0</v>
      </c>
      <c r="V1587" s="256" t="s">
        <v>202</v>
      </c>
      <c r="W1587" s="256">
        <v>2471</v>
      </c>
      <c r="X1587" s="256">
        <v>17929916.380000003</v>
      </c>
      <c r="Y1587" s="256">
        <v>0</v>
      </c>
      <c r="Z1587" s="256">
        <v>0</v>
      </c>
      <c r="AA1587" s="256">
        <v>0</v>
      </c>
      <c r="AB1587" s="256">
        <v>0</v>
      </c>
      <c r="AC1587" s="256">
        <v>0</v>
      </c>
      <c r="AD1587" s="256">
        <v>0</v>
      </c>
      <c r="AE1587" s="256">
        <v>0</v>
      </c>
      <c r="AF1587" s="256">
        <v>0</v>
      </c>
      <c r="AG1587" s="256">
        <v>0</v>
      </c>
      <c r="AH1587" s="256">
        <v>0</v>
      </c>
      <c r="AI1587" s="256">
        <v>0</v>
      </c>
      <c r="AJ1587" s="256">
        <v>563243.44999999995</v>
      </c>
      <c r="AK1587" s="256">
        <v>281621.73</v>
      </c>
      <c r="AL1587" s="256">
        <v>0</v>
      </c>
    </row>
    <row r="1588" spans="1:38" s="38" customFormat="1" ht="12" hidden="1" customHeight="1" x14ac:dyDescent="0.2">
      <c r="A1588" s="328" t="s">
        <v>132</v>
      </c>
      <c r="B1588" s="329"/>
      <c r="C1588" s="329"/>
      <c r="D1588" s="329"/>
      <c r="E1588" s="329"/>
      <c r="F1588" s="329"/>
      <c r="G1588" s="329"/>
      <c r="H1588" s="329"/>
      <c r="I1588" s="329"/>
      <c r="J1588" s="329"/>
      <c r="K1588" s="329"/>
      <c r="L1588" s="329"/>
      <c r="M1588" s="329"/>
      <c r="N1588" s="329"/>
      <c r="O1588" s="329"/>
      <c r="P1588" s="329"/>
      <c r="Q1588" s="329"/>
      <c r="R1588" s="329"/>
      <c r="S1588" s="329"/>
      <c r="T1588" s="329"/>
      <c r="U1588" s="329"/>
      <c r="V1588" s="329"/>
      <c r="W1588" s="329"/>
      <c r="X1588" s="329"/>
      <c r="Y1588" s="329"/>
      <c r="Z1588" s="329"/>
      <c r="AA1588" s="329"/>
      <c r="AB1588" s="329"/>
      <c r="AC1588" s="329"/>
      <c r="AD1588" s="329"/>
      <c r="AE1588" s="329"/>
      <c r="AF1588" s="329"/>
      <c r="AG1588" s="329"/>
      <c r="AH1588" s="329"/>
      <c r="AI1588" s="329"/>
      <c r="AJ1588" s="329"/>
      <c r="AK1588" s="329"/>
      <c r="AL1588" s="330"/>
    </row>
    <row r="1589" spans="1:38" s="38" customFormat="1" ht="12" hidden="1" customHeight="1" x14ac:dyDescent="0.2">
      <c r="A1589" s="249">
        <v>950</v>
      </c>
      <c r="B1589" s="250" t="s">
        <v>74</v>
      </c>
      <c r="C1589" s="254">
        <v>50.369366422007403</v>
      </c>
      <c r="D1589" s="263">
        <v>1964</v>
      </c>
      <c r="E1589" s="277">
        <v>2025</v>
      </c>
      <c r="F1589" s="254">
        <v>325106.49</v>
      </c>
      <c r="G1589" s="256">
        <v>439234.4</v>
      </c>
      <c r="H1589" s="258">
        <v>419468.85</v>
      </c>
      <c r="I1589" s="279">
        <v>0</v>
      </c>
      <c r="J1589" s="279">
        <v>0</v>
      </c>
      <c r="K1589" s="279">
        <v>0</v>
      </c>
      <c r="L1589" s="279">
        <v>80</v>
      </c>
      <c r="M1589" s="279">
        <v>419468.85</v>
      </c>
      <c r="N1589" s="258"/>
      <c r="O1589" s="258">
        <v>0</v>
      </c>
      <c r="P1589" s="258"/>
      <c r="Q1589" s="258">
        <v>0</v>
      </c>
      <c r="R1589" s="258"/>
      <c r="S1589" s="258">
        <v>0</v>
      </c>
      <c r="T1589" s="257">
        <v>0</v>
      </c>
      <c r="U1589" s="258">
        <v>0</v>
      </c>
      <c r="V1589" s="280"/>
      <c r="W1589" s="275">
        <v>0</v>
      </c>
      <c r="X1589" s="258">
        <v>0</v>
      </c>
      <c r="Y1589" s="275">
        <v>0</v>
      </c>
      <c r="Z1589" s="275">
        <v>0</v>
      </c>
      <c r="AA1589" s="275">
        <v>0</v>
      </c>
      <c r="AB1589" s="275">
        <v>0</v>
      </c>
      <c r="AC1589" s="275">
        <v>0</v>
      </c>
      <c r="AD1589" s="275">
        <v>0</v>
      </c>
      <c r="AE1589" s="275">
        <v>0</v>
      </c>
      <c r="AF1589" s="275">
        <v>0</v>
      </c>
      <c r="AG1589" s="275">
        <v>0</v>
      </c>
      <c r="AH1589" s="275">
        <v>0</v>
      </c>
      <c r="AI1589" s="275">
        <v>0</v>
      </c>
      <c r="AJ1589" s="275">
        <v>13177.03</v>
      </c>
      <c r="AK1589" s="275">
        <v>6588.52</v>
      </c>
      <c r="AL1589" s="275">
        <v>0</v>
      </c>
    </row>
    <row r="1590" spans="1:38" s="38" customFormat="1" ht="33.75" hidden="1" customHeight="1" x14ac:dyDescent="0.2">
      <c r="A1590" s="380" t="s">
        <v>131</v>
      </c>
      <c r="B1590" s="381"/>
      <c r="C1590" s="254"/>
      <c r="D1590" s="263">
        <v>0</v>
      </c>
      <c r="E1590" s="277"/>
      <c r="F1590" s="254">
        <v>0</v>
      </c>
      <c r="G1590" s="256">
        <v>439234.4</v>
      </c>
      <c r="H1590" s="256">
        <v>419468.85</v>
      </c>
      <c r="I1590" s="256">
        <v>0</v>
      </c>
      <c r="J1590" s="256">
        <v>0</v>
      </c>
      <c r="K1590" s="256">
        <v>0</v>
      </c>
      <c r="L1590" s="256">
        <v>80</v>
      </c>
      <c r="M1590" s="256">
        <v>419468.85</v>
      </c>
      <c r="N1590" s="256">
        <v>0</v>
      </c>
      <c r="O1590" s="256">
        <v>0</v>
      </c>
      <c r="P1590" s="256">
        <v>0</v>
      </c>
      <c r="Q1590" s="256">
        <v>0</v>
      </c>
      <c r="R1590" s="256">
        <v>0</v>
      </c>
      <c r="S1590" s="256">
        <v>0</v>
      </c>
      <c r="T1590" s="278">
        <v>0</v>
      </c>
      <c r="U1590" s="256">
        <v>0</v>
      </c>
      <c r="V1590" s="256" t="s">
        <v>202</v>
      </c>
      <c r="W1590" s="256">
        <v>0</v>
      </c>
      <c r="X1590" s="256">
        <v>0</v>
      </c>
      <c r="Y1590" s="256">
        <v>0</v>
      </c>
      <c r="Z1590" s="256">
        <v>0</v>
      </c>
      <c r="AA1590" s="256">
        <v>0</v>
      </c>
      <c r="AB1590" s="256">
        <v>0</v>
      </c>
      <c r="AC1590" s="256">
        <v>0</v>
      </c>
      <c r="AD1590" s="256">
        <v>0</v>
      </c>
      <c r="AE1590" s="256">
        <v>0</v>
      </c>
      <c r="AF1590" s="256">
        <v>0</v>
      </c>
      <c r="AG1590" s="256">
        <v>0</v>
      </c>
      <c r="AH1590" s="256">
        <v>0</v>
      </c>
      <c r="AI1590" s="256">
        <v>0</v>
      </c>
      <c r="AJ1590" s="256">
        <v>13177.03</v>
      </c>
      <c r="AK1590" s="256">
        <v>6588.52</v>
      </c>
      <c r="AL1590" s="256">
        <v>0</v>
      </c>
    </row>
    <row r="1591" spans="1:38" s="38" customFormat="1" ht="12" hidden="1" customHeight="1" x14ac:dyDescent="0.2">
      <c r="A1591" s="328" t="s">
        <v>2254</v>
      </c>
      <c r="B1591" s="329"/>
      <c r="C1591" s="329"/>
      <c r="D1591" s="329"/>
      <c r="E1591" s="329"/>
      <c r="F1591" s="329"/>
      <c r="G1591" s="329"/>
      <c r="H1591" s="329"/>
      <c r="I1591" s="329"/>
      <c r="J1591" s="329"/>
      <c r="K1591" s="329"/>
      <c r="L1591" s="329"/>
      <c r="M1591" s="329"/>
      <c r="N1591" s="329"/>
      <c r="O1591" s="329"/>
      <c r="P1591" s="329"/>
      <c r="Q1591" s="329"/>
      <c r="R1591" s="329"/>
      <c r="S1591" s="329"/>
      <c r="T1591" s="329"/>
      <c r="U1591" s="329"/>
      <c r="V1591" s="329"/>
      <c r="W1591" s="329"/>
      <c r="X1591" s="329"/>
      <c r="Y1591" s="329"/>
      <c r="Z1591" s="329"/>
      <c r="AA1591" s="329"/>
      <c r="AB1591" s="329"/>
      <c r="AC1591" s="329"/>
      <c r="AD1591" s="329"/>
      <c r="AE1591" s="329"/>
      <c r="AF1591" s="329"/>
      <c r="AG1591" s="329"/>
      <c r="AH1591" s="329"/>
      <c r="AI1591" s="329"/>
      <c r="AJ1591" s="329"/>
      <c r="AK1591" s="329"/>
      <c r="AL1591" s="330"/>
    </row>
    <row r="1592" spans="1:38" s="38" customFormat="1" ht="12" hidden="1" customHeight="1" x14ac:dyDescent="0.2">
      <c r="A1592" s="249">
        <v>951</v>
      </c>
      <c r="B1592" s="250" t="s">
        <v>1874</v>
      </c>
      <c r="C1592" s="254">
        <v>104.93691952147906</v>
      </c>
      <c r="D1592" s="263">
        <v>1983</v>
      </c>
      <c r="E1592" s="277">
        <v>2025</v>
      </c>
      <c r="F1592" s="254">
        <v>143049.89000000001</v>
      </c>
      <c r="G1592" s="256">
        <v>3616671.8</v>
      </c>
      <c r="H1592" s="258">
        <v>0</v>
      </c>
      <c r="I1592" s="279">
        <v>0</v>
      </c>
      <c r="J1592" s="279">
        <v>0</v>
      </c>
      <c r="K1592" s="279">
        <v>0</v>
      </c>
      <c r="L1592" s="279">
        <v>0</v>
      </c>
      <c r="M1592" s="279">
        <v>0</v>
      </c>
      <c r="N1592" s="258"/>
      <c r="O1592" s="258">
        <v>0</v>
      </c>
      <c r="P1592" s="258"/>
      <c r="Q1592" s="258">
        <v>0</v>
      </c>
      <c r="R1592" s="258"/>
      <c r="S1592" s="258">
        <v>0</v>
      </c>
      <c r="T1592" s="257">
        <v>0</v>
      </c>
      <c r="U1592" s="258">
        <v>0</v>
      </c>
      <c r="V1592" s="280" t="s">
        <v>235</v>
      </c>
      <c r="W1592" s="275">
        <v>476</v>
      </c>
      <c r="X1592" s="258">
        <v>3453921.57</v>
      </c>
      <c r="Y1592" s="275">
        <v>0</v>
      </c>
      <c r="Z1592" s="275">
        <v>0</v>
      </c>
      <c r="AA1592" s="275">
        <v>0</v>
      </c>
      <c r="AB1592" s="275">
        <v>0</v>
      </c>
      <c r="AC1592" s="275">
        <v>0</v>
      </c>
      <c r="AD1592" s="275">
        <v>0</v>
      </c>
      <c r="AE1592" s="275">
        <v>0</v>
      </c>
      <c r="AF1592" s="275">
        <v>0</v>
      </c>
      <c r="AG1592" s="275">
        <v>0</v>
      </c>
      <c r="AH1592" s="275">
        <v>0</v>
      </c>
      <c r="AI1592" s="275">
        <v>0</v>
      </c>
      <c r="AJ1592" s="275">
        <v>108500.15</v>
      </c>
      <c r="AK1592" s="275">
        <v>54250.080000000002</v>
      </c>
      <c r="AL1592" s="275">
        <v>0</v>
      </c>
    </row>
    <row r="1593" spans="1:38" s="38" customFormat="1" ht="12" hidden="1" customHeight="1" x14ac:dyDescent="0.2">
      <c r="A1593" s="249">
        <v>952</v>
      </c>
      <c r="B1593" s="250" t="s">
        <v>1875</v>
      </c>
      <c r="C1593" s="254">
        <v>105.33802247598332</v>
      </c>
      <c r="D1593" s="263">
        <v>1990</v>
      </c>
      <c r="E1593" s="277">
        <v>2025</v>
      </c>
      <c r="F1593" s="254">
        <v>129772.58</v>
      </c>
      <c r="G1593" s="256">
        <v>3616671.8</v>
      </c>
      <c r="H1593" s="258">
        <v>0</v>
      </c>
      <c r="I1593" s="279">
        <v>0</v>
      </c>
      <c r="J1593" s="279">
        <v>0</v>
      </c>
      <c r="K1593" s="279">
        <v>0</v>
      </c>
      <c r="L1593" s="279">
        <v>0</v>
      </c>
      <c r="M1593" s="279">
        <v>0</v>
      </c>
      <c r="N1593" s="258"/>
      <c r="O1593" s="258">
        <v>0</v>
      </c>
      <c r="P1593" s="258"/>
      <c r="Q1593" s="258">
        <v>0</v>
      </c>
      <c r="R1593" s="258"/>
      <c r="S1593" s="258">
        <v>0</v>
      </c>
      <c r="T1593" s="257">
        <v>0</v>
      </c>
      <c r="U1593" s="258">
        <v>0</v>
      </c>
      <c r="V1593" s="280" t="s">
        <v>235</v>
      </c>
      <c r="W1593" s="275">
        <v>476</v>
      </c>
      <c r="X1593" s="258">
        <v>3453921.57</v>
      </c>
      <c r="Y1593" s="275">
        <v>0</v>
      </c>
      <c r="Z1593" s="275">
        <v>0</v>
      </c>
      <c r="AA1593" s="275">
        <v>0</v>
      </c>
      <c r="AB1593" s="275">
        <v>0</v>
      </c>
      <c r="AC1593" s="275">
        <v>0</v>
      </c>
      <c r="AD1593" s="275">
        <v>0</v>
      </c>
      <c r="AE1593" s="275">
        <v>0</v>
      </c>
      <c r="AF1593" s="275">
        <v>0</v>
      </c>
      <c r="AG1593" s="275">
        <v>0</v>
      </c>
      <c r="AH1593" s="275">
        <v>0</v>
      </c>
      <c r="AI1593" s="275">
        <v>0</v>
      </c>
      <c r="AJ1593" s="275">
        <v>108500.15</v>
      </c>
      <c r="AK1593" s="275">
        <v>54250.080000000002</v>
      </c>
      <c r="AL1593" s="275">
        <v>0</v>
      </c>
    </row>
    <row r="1594" spans="1:38" s="38" customFormat="1" ht="43.5" hidden="1" customHeight="1" x14ac:dyDescent="0.2">
      <c r="A1594" s="327" t="s">
        <v>2255</v>
      </c>
      <c r="B1594" s="327"/>
      <c r="C1594" s="254"/>
      <c r="D1594" s="263">
        <v>0</v>
      </c>
      <c r="E1594" s="277"/>
      <c r="F1594" s="254">
        <v>0</v>
      </c>
      <c r="G1594" s="256">
        <v>7233343.5999999996</v>
      </c>
      <c r="H1594" s="256">
        <v>0</v>
      </c>
      <c r="I1594" s="256">
        <v>0</v>
      </c>
      <c r="J1594" s="256">
        <v>0</v>
      </c>
      <c r="K1594" s="256">
        <v>0</v>
      </c>
      <c r="L1594" s="256">
        <v>0</v>
      </c>
      <c r="M1594" s="256">
        <v>0</v>
      </c>
      <c r="N1594" s="256">
        <v>0</v>
      </c>
      <c r="O1594" s="256">
        <v>0</v>
      </c>
      <c r="P1594" s="256">
        <v>0</v>
      </c>
      <c r="Q1594" s="256">
        <v>0</v>
      </c>
      <c r="R1594" s="256">
        <v>0</v>
      </c>
      <c r="S1594" s="256">
        <v>0</v>
      </c>
      <c r="T1594" s="278">
        <v>0</v>
      </c>
      <c r="U1594" s="256">
        <v>0</v>
      </c>
      <c r="V1594" s="256" t="s">
        <v>202</v>
      </c>
      <c r="W1594" s="256">
        <v>952</v>
      </c>
      <c r="X1594" s="256">
        <v>6907843.1399999997</v>
      </c>
      <c r="Y1594" s="256">
        <v>0</v>
      </c>
      <c r="Z1594" s="256">
        <v>0</v>
      </c>
      <c r="AA1594" s="256">
        <v>0</v>
      </c>
      <c r="AB1594" s="256">
        <v>0</v>
      </c>
      <c r="AC1594" s="256">
        <v>0</v>
      </c>
      <c r="AD1594" s="256">
        <v>0</v>
      </c>
      <c r="AE1594" s="256">
        <v>0</v>
      </c>
      <c r="AF1594" s="256">
        <v>0</v>
      </c>
      <c r="AG1594" s="256">
        <v>0</v>
      </c>
      <c r="AH1594" s="256">
        <v>0</v>
      </c>
      <c r="AI1594" s="256">
        <v>0</v>
      </c>
      <c r="AJ1594" s="256">
        <v>217000.3</v>
      </c>
      <c r="AK1594" s="256">
        <v>108500.16</v>
      </c>
      <c r="AL1594" s="256">
        <v>0</v>
      </c>
    </row>
    <row r="1595" spans="1:38" s="38" customFormat="1" ht="12" hidden="1" customHeight="1" x14ac:dyDescent="0.2">
      <c r="A1595" s="350" t="s">
        <v>2234</v>
      </c>
      <c r="B1595" s="350"/>
      <c r="C1595" s="350"/>
      <c r="D1595" s="350"/>
      <c r="E1595" s="350"/>
      <c r="F1595" s="350"/>
      <c r="G1595" s="350"/>
      <c r="H1595" s="350"/>
      <c r="I1595" s="350"/>
      <c r="J1595" s="350"/>
      <c r="K1595" s="350"/>
      <c r="L1595" s="350"/>
      <c r="M1595" s="350"/>
      <c r="N1595" s="350"/>
      <c r="O1595" s="350"/>
      <c r="P1595" s="350"/>
      <c r="Q1595" s="350"/>
      <c r="R1595" s="350"/>
      <c r="S1595" s="350"/>
      <c r="T1595" s="350"/>
      <c r="U1595" s="350"/>
      <c r="V1595" s="350"/>
      <c r="W1595" s="350"/>
      <c r="X1595" s="350"/>
      <c r="Y1595" s="350"/>
      <c r="Z1595" s="350"/>
      <c r="AA1595" s="350"/>
      <c r="AB1595" s="350"/>
      <c r="AC1595" s="350"/>
      <c r="AD1595" s="350"/>
      <c r="AE1595" s="350"/>
      <c r="AF1595" s="350"/>
      <c r="AG1595" s="350"/>
      <c r="AH1595" s="350"/>
      <c r="AI1595" s="350"/>
      <c r="AJ1595" s="350"/>
      <c r="AK1595" s="350"/>
      <c r="AL1595" s="350"/>
    </row>
    <row r="1596" spans="1:38" s="38" customFormat="1" ht="12" hidden="1" customHeight="1" x14ac:dyDescent="0.2">
      <c r="A1596" s="249">
        <v>953</v>
      </c>
      <c r="B1596" s="250" t="s">
        <v>1876</v>
      </c>
      <c r="C1596" s="254">
        <v>79.200307711749275</v>
      </c>
      <c r="D1596" s="263">
        <v>1995</v>
      </c>
      <c r="E1596" s="277">
        <v>2025</v>
      </c>
      <c r="F1596" s="254">
        <v>335172.53000000003</v>
      </c>
      <c r="G1596" s="256">
        <v>5349027.21</v>
      </c>
      <c r="H1596" s="258">
        <v>0</v>
      </c>
      <c r="I1596" s="279">
        <v>0</v>
      </c>
      <c r="J1596" s="279">
        <v>0</v>
      </c>
      <c r="K1596" s="279">
        <v>0</v>
      </c>
      <c r="L1596" s="279">
        <v>0</v>
      </c>
      <c r="M1596" s="279">
        <v>0</v>
      </c>
      <c r="N1596" s="258"/>
      <c r="O1596" s="258">
        <v>0</v>
      </c>
      <c r="P1596" s="258"/>
      <c r="Q1596" s="258">
        <v>0</v>
      </c>
      <c r="R1596" s="258"/>
      <c r="S1596" s="258">
        <v>0</v>
      </c>
      <c r="T1596" s="257">
        <v>0</v>
      </c>
      <c r="U1596" s="258">
        <v>0</v>
      </c>
      <c r="V1596" s="280" t="s">
        <v>235</v>
      </c>
      <c r="W1596" s="275">
        <v>704</v>
      </c>
      <c r="X1596" s="258">
        <v>5108320.9800000004</v>
      </c>
      <c r="Y1596" s="275">
        <v>0</v>
      </c>
      <c r="Z1596" s="275">
        <v>0</v>
      </c>
      <c r="AA1596" s="275">
        <v>0</v>
      </c>
      <c r="AB1596" s="275">
        <v>0</v>
      </c>
      <c r="AC1596" s="275">
        <v>0</v>
      </c>
      <c r="AD1596" s="275">
        <v>0</v>
      </c>
      <c r="AE1596" s="275">
        <v>0</v>
      </c>
      <c r="AF1596" s="275">
        <v>0</v>
      </c>
      <c r="AG1596" s="275">
        <v>0</v>
      </c>
      <c r="AH1596" s="275">
        <v>0</v>
      </c>
      <c r="AI1596" s="275">
        <v>0</v>
      </c>
      <c r="AJ1596" s="275">
        <v>160470.82</v>
      </c>
      <c r="AK1596" s="275">
        <v>80235.41</v>
      </c>
      <c r="AL1596" s="275">
        <v>0</v>
      </c>
    </row>
    <row r="1597" spans="1:38" s="38" customFormat="1" ht="12" hidden="1" customHeight="1" x14ac:dyDescent="0.2">
      <c r="A1597" s="249">
        <v>954</v>
      </c>
      <c r="B1597" s="250" t="s">
        <v>1877</v>
      </c>
      <c r="C1597" s="254">
        <v>65.585659525371696</v>
      </c>
      <c r="D1597" s="263">
        <v>1985</v>
      </c>
      <c r="E1597" s="277">
        <v>2025</v>
      </c>
      <c r="F1597" s="254">
        <v>443205.69</v>
      </c>
      <c r="G1597" s="256">
        <v>5451241.3899999997</v>
      </c>
      <c r="H1597" s="258">
        <v>0</v>
      </c>
      <c r="I1597" s="279">
        <v>0</v>
      </c>
      <c r="J1597" s="279">
        <v>0</v>
      </c>
      <c r="K1597" s="279">
        <v>0</v>
      </c>
      <c r="L1597" s="279">
        <v>0</v>
      </c>
      <c r="M1597" s="279">
        <v>0</v>
      </c>
      <c r="N1597" s="258"/>
      <c r="O1597" s="258">
        <v>0</v>
      </c>
      <c r="P1597" s="258"/>
      <c r="Q1597" s="258">
        <v>0</v>
      </c>
      <c r="R1597" s="258"/>
      <c r="S1597" s="258">
        <v>0</v>
      </c>
      <c r="T1597" s="257">
        <v>0</v>
      </c>
      <c r="U1597" s="258">
        <v>0</v>
      </c>
      <c r="V1597" s="280" t="s">
        <v>234</v>
      </c>
      <c r="W1597" s="275">
        <v>616.79999999999995</v>
      </c>
      <c r="X1597" s="258">
        <v>5205935.53</v>
      </c>
      <c r="Y1597" s="275">
        <v>0</v>
      </c>
      <c r="Z1597" s="275">
        <v>0</v>
      </c>
      <c r="AA1597" s="275">
        <v>0</v>
      </c>
      <c r="AB1597" s="275">
        <v>0</v>
      </c>
      <c r="AC1597" s="275">
        <v>0</v>
      </c>
      <c r="AD1597" s="275">
        <v>0</v>
      </c>
      <c r="AE1597" s="275">
        <v>0</v>
      </c>
      <c r="AF1597" s="275">
        <v>0</v>
      </c>
      <c r="AG1597" s="275">
        <v>0</v>
      </c>
      <c r="AH1597" s="275">
        <v>0</v>
      </c>
      <c r="AI1597" s="275">
        <v>0</v>
      </c>
      <c r="AJ1597" s="275">
        <v>163537.24</v>
      </c>
      <c r="AK1597" s="275">
        <v>81768.62</v>
      </c>
      <c r="AL1597" s="275">
        <v>0</v>
      </c>
    </row>
    <row r="1598" spans="1:38" s="38" customFormat="1" ht="12" hidden="1" customHeight="1" x14ac:dyDescent="0.2">
      <c r="A1598" s="249">
        <v>955</v>
      </c>
      <c r="B1598" s="250" t="s">
        <v>1878</v>
      </c>
      <c r="C1598" s="254">
        <v>54.448761319244319</v>
      </c>
      <c r="D1598" s="263">
        <v>1985</v>
      </c>
      <c r="E1598" s="277">
        <v>2025</v>
      </c>
      <c r="F1598" s="254">
        <v>435390.2</v>
      </c>
      <c r="G1598" s="256">
        <v>4686477.24</v>
      </c>
      <c r="H1598" s="258">
        <v>0</v>
      </c>
      <c r="I1598" s="279">
        <v>0</v>
      </c>
      <c r="J1598" s="279">
        <v>0</v>
      </c>
      <c r="K1598" s="279">
        <v>0</v>
      </c>
      <c r="L1598" s="279">
        <v>0</v>
      </c>
      <c r="M1598" s="279">
        <v>0</v>
      </c>
      <c r="N1598" s="258"/>
      <c r="O1598" s="258">
        <v>0</v>
      </c>
      <c r="P1598" s="258"/>
      <c r="Q1598" s="258">
        <v>0</v>
      </c>
      <c r="R1598" s="258"/>
      <c r="S1598" s="258">
        <v>0</v>
      </c>
      <c r="T1598" s="257">
        <v>0</v>
      </c>
      <c r="U1598" s="258">
        <v>0</v>
      </c>
      <c r="V1598" s="280" t="s">
        <v>235</v>
      </c>
      <c r="W1598" s="275">
        <v>616.79999999999995</v>
      </c>
      <c r="X1598" s="258">
        <v>4475585.76</v>
      </c>
      <c r="Y1598" s="275">
        <v>0</v>
      </c>
      <c r="Z1598" s="275">
        <v>0</v>
      </c>
      <c r="AA1598" s="275">
        <v>0</v>
      </c>
      <c r="AB1598" s="275">
        <v>0</v>
      </c>
      <c r="AC1598" s="275">
        <v>0</v>
      </c>
      <c r="AD1598" s="275">
        <v>0</v>
      </c>
      <c r="AE1598" s="275">
        <v>0</v>
      </c>
      <c r="AF1598" s="275">
        <v>0</v>
      </c>
      <c r="AG1598" s="275">
        <v>0</v>
      </c>
      <c r="AH1598" s="275">
        <v>0</v>
      </c>
      <c r="AI1598" s="275">
        <v>0</v>
      </c>
      <c r="AJ1598" s="275">
        <v>140594.32</v>
      </c>
      <c r="AK1598" s="275">
        <v>70297.16</v>
      </c>
      <c r="AL1598" s="275">
        <v>0</v>
      </c>
    </row>
    <row r="1599" spans="1:38" s="38" customFormat="1" ht="12" hidden="1" customHeight="1" x14ac:dyDescent="0.2">
      <c r="A1599" s="249">
        <v>956</v>
      </c>
      <c r="B1599" s="250" t="s">
        <v>1879</v>
      </c>
      <c r="C1599" s="254">
        <v>65.039128357433071</v>
      </c>
      <c r="D1599" s="263">
        <v>1991</v>
      </c>
      <c r="E1599" s="277">
        <v>2025</v>
      </c>
      <c r="F1599" s="254">
        <v>439616.55</v>
      </c>
      <c r="G1599" s="256">
        <v>5544297.0899999999</v>
      </c>
      <c r="H1599" s="258">
        <v>0</v>
      </c>
      <c r="I1599" s="279">
        <v>0</v>
      </c>
      <c r="J1599" s="279">
        <v>0</v>
      </c>
      <c r="K1599" s="279">
        <v>0</v>
      </c>
      <c r="L1599" s="279">
        <v>0</v>
      </c>
      <c r="M1599" s="279">
        <v>0</v>
      </c>
      <c r="N1599" s="258"/>
      <c r="O1599" s="258">
        <v>0</v>
      </c>
      <c r="P1599" s="258"/>
      <c r="Q1599" s="258">
        <v>0</v>
      </c>
      <c r="R1599" s="258"/>
      <c r="S1599" s="258">
        <v>0</v>
      </c>
      <c r="T1599" s="257">
        <v>0</v>
      </c>
      <c r="U1599" s="258">
        <v>0</v>
      </c>
      <c r="V1599" s="280" t="s">
        <v>235</v>
      </c>
      <c r="W1599" s="275">
        <v>729.7</v>
      </c>
      <c r="X1599" s="258">
        <v>5294803.72</v>
      </c>
      <c r="Y1599" s="275">
        <v>0</v>
      </c>
      <c r="Z1599" s="275">
        <v>0</v>
      </c>
      <c r="AA1599" s="275">
        <v>0</v>
      </c>
      <c r="AB1599" s="275">
        <v>0</v>
      </c>
      <c r="AC1599" s="275">
        <v>0</v>
      </c>
      <c r="AD1599" s="275">
        <v>0</v>
      </c>
      <c r="AE1599" s="275">
        <v>0</v>
      </c>
      <c r="AF1599" s="275">
        <v>0</v>
      </c>
      <c r="AG1599" s="275">
        <v>0</v>
      </c>
      <c r="AH1599" s="275">
        <v>0</v>
      </c>
      <c r="AI1599" s="275">
        <v>0</v>
      </c>
      <c r="AJ1599" s="275">
        <v>166328.91</v>
      </c>
      <c r="AK1599" s="275">
        <v>83164.460000000006</v>
      </c>
      <c r="AL1599" s="275">
        <v>0</v>
      </c>
    </row>
    <row r="1600" spans="1:38" s="38" customFormat="1" ht="12" hidden="1" customHeight="1" x14ac:dyDescent="0.2">
      <c r="A1600" s="249">
        <v>957</v>
      </c>
      <c r="B1600" s="250" t="s">
        <v>1880</v>
      </c>
      <c r="C1600" s="254">
        <v>45.985372453584084</v>
      </c>
      <c r="D1600" s="263">
        <v>1999</v>
      </c>
      <c r="E1600" s="277">
        <v>2025</v>
      </c>
      <c r="F1600" s="254">
        <v>773586.52</v>
      </c>
      <c r="G1600" s="256">
        <v>7020598.2000000002</v>
      </c>
      <c r="H1600" s="258">
        <v>0</v>
      </c>
      <c r="I1600" s="279">
        <v>0</v>
      </c>
      <c r="J1600" s="279">
        <v>0</v>
      </c>
      <c r="K1600" s="279">
        <v>0</v>
      </c>
      <c r="L1600" s="279">
        <v>0</v>
      </c>
      <c r="M1600" s="279">
        <v>0</v>
      </c>
      <c r="N1600" s="258"/>
      <c r="O1600" s="258">
        <v>0</v>
      </c>
      <c r="P1600" s="258"/>
      <c r="Q1600" s="258">
        <v>0</v>
      </c>
      <c r="R1600" s="258" t="s">
        <v>236</v>
      </c>
      <c r="S1600" s="258">
        <v>0</v>
      </c>
      <c r="T1600" s="257">
        <v>0</v>
      </c>
      <c r="U1600" s="258">
        <v>0</v>
      </c>
      <c r="V1600" s="280" t="s">
        <v>235</v>
      </c>
      <c r="W1600" s="275">
        <v>924</v>
      </c>
      <c r="X1600" s="258">
        <v>6704671.2800000003</v>
      </c>
      <c r="Y1600" s="275">
        <v>0</v>
      </c>
      <c r="Z1600" s="275">
        <v>0</v>
      </c>
      <c r="AA1600" s="275">
        <v>0</v>
      </c>
      <c r="AB1600" s="275">
        <v>0</v>
      </c>
      <c r="AC1600" s="275">
        <v>0</v>
      </c>
      <c r="AD1600" s="275">
        <v>0</v>
      </c>
      <c r="AE1600" s="275">
        <v>0</v>
      </c>
      <c r="AF1600" s="275">
        <v>0</v>
      </c>
      <c r="AG1600" s="275">
        <v>0</v>
      </c>
      <c r="AH1600" s="275">
        <v>0</v>
      </c>
      <c r="AI1600" s="275">
        <v>0</v>
      </c>
      <c r="AJ1600" s="275">
        <v>210617.95</v>
      </c>
      <c r="AK1600" s="275">
        <v>105308.97</v>
      </c>
      <c r="AL1600" s="275">
        <v>0</v>
      </c>
    </row>
    <row r="1601" spans="1:38" s="38" customFormat="1" ht="12" hidden="1" customHeight="1" x14ac:dyDescent="0.2">
      <c r="A1601" s="249">
        <v>958</v>
      </c>
      <c r="B1601" s="250" t="s">
        <v>1881</v>
      </c>
      <c r="C1601" s="254">
        <v>83.733279771882167</v>
      </c>
      <c r="D1601" s="263">
        <v>1995</v>
      </c>
      <c r="E1601" s="277">
        <v>2025</v>
      </c>
      <c r="F1601" s="254">
        <v>259929.49</v>
      </c>
      <c r="G1601" s="256">
        <v>4605937.91</v>
      </c>
      <c r="H1601" s="258">
        <v>0</v>
      </c>
      <c r="I1601" s="279">
        <v>0</v>
      </c>
      <c r="J1601" s="279">
        <v>0</v>
      </c>
      <c r="K1601" s="279">
        <v>0</v>
      </c>
      <c r="L1601" s="279">
        <v>0</v>
      </c>
      <c r="M1601" s="279">
        <v>0</v>
      </c>
      <c r="N1601" s="258"/>
      <c r="O1601" s="258">
        <v>0</v>
      </c>
      <c r="P1601" s="258"/>
      <c r="Q1601" s="258">
        <v>0</v>
      </c>
      <c r="R1601" s="258"/>
      <c r="S1601" s="258">
        <v>0</v>
      </c>
      <c r="T1601" s="257">
        <v>0</v>
      </c>
      <c r="U1601" s="258">
        <v>0</v>
      </c>
      <c r="V1601" s="280" t="s">
        <v>235</v>
      </c>
      <c r="W1601" s="275">
        <v>606.20000000000005</v>
      </c>
      <c r="X1601" s="258">
        <v>4398670.7</v>
      </c>
      <c r="Y1601" s="275">
        <v>0</v>
      </c>
      <c r="Z1601" s="275">
        <v>0</v>
      </c>
      <c r="AA1601" s="275">
        <v>0</v>
      </c>
      <c r="AB1601" s="275">
        <v>0</v>
      </c>
      <c r="AC1601" s="275">
        <v>0</v>
      </c>
      <c r="AD1601" s="275">
        <v>0</v>
      </c>
      <c r="AE1601" s="275">
        <v>0</v>
      </c>
      <c r="AF1601" s="275">
        <v>0</v>
      </c>
      <c r="AG1601" s="275">
        <v>0</v>
      </c>
      <c r="AH1601" s="275">
        <v>0</v>
      </c>
      <c r="AI1601" s="275">
        <v>0</v>
      </c>
      <c r="AJ1601" s="275">
        <v>138178.14000000001</v>
      </c>
      <c r="AK1601" s="275">
        <v>69089.070000000007</v>
      </c>
      <c r="AL1601" s="275">
        <v>0</v>
      </c>
    </row>
    <row r="1602" spans="1:38" s="38" customFormat="1" ht="12" hidden="1" customHeight="1" x14ac:dyDescent="0.2">
      <c r="A1602" s="249">
        <v>959</v>
      </c>
      <c r="B1602" s="250" t="s">
        <v>1882</v>
      </c>
      <c r="C1602" s="254">
        <v>73.745161487596974</v>
      </c>
      <c r="D1602" s="263">
        <v>1991</v>
      </c>
      <c r="E1602" s="277">
        <v>2025</v>
      </c>
      <c r="F1602" s="254">
        <v>442217.03</v>
      </c>
      <c r="G1602" s="256">
        <v>6230401.0099999998</v>
      </c>
      <c r="H1602" s="258">
        <v>0</v>
      </c>
      <c r="I1602" s="279">
        <v>0</v>
      </c>
      <c r="J1602" s="279">
        <v>0</v>
      </c>
      <c r="K1602" s="279">
        <v>0</v>
      </c>
      <c r="L1602" s="279">
        <v>0</v>
      </c>
      <c r="M1602" s="279">
        <v>0</v>
      </c>
      <c r="N1602" s="258"/>
      <c r="O1602" s="258">
        <v>0</v>
      </c>
      <c r="P1602" s="258"/>
      <c r="Q1602" s="258">
        <v>0</v>
      </c>
      <c r="R1602" s="258"/>
      <c r="S1602" s="258">
        <v>0</v>
      </c>
      <c r="T1602" s="257">
        <v>0</v>
      </c>
      <c r="U1602" s="258">
        <v>0</v>
      </c>
      <c r="V1602" s="280" t="s">
        <v>235</v>
      </c>
      <c r="W1602" s="275">
        <v>820</v>
      </c>
      <c r="X1602" s="258">
        <v>5950032.96</v>
      </c>
      <c r="Y1602" s="275">
        <v>0</v>
      </c>
      <c r="Z1602" s="275">
        <v>0</v>
      </c>
      <c r="AA1602" s="275">
        <v>0</v>
      </c>
      <c r="AB1602" s="275">
        <v>0</v>
      </c>
      <c r="AC1602" s="275">
        <v>0</v>
      </c>
      <c r="AD1602" s="275">
        <v>0</v>
      </c>
      <c r="AE1602" s="275">
        <v>0</v>
      </c>
      <c r="AF1602" s="275">
        <v>0</v>
      </c>
      <c r="AG1602" s="275">
        <v>0</v>
      </c>
      <c r="AH1602" s="275">
        <v>0</v>
      </c>
      <c r="AI1602" s="275">
        <v>0</v>
      </c>
      <c r="AJ1602" s="275">
        <v>186912.03</v>
      </c>
      <c r="AK1602" s="275">
        <v>93456.02</v>
      </c>
      <c r="AL1602" s="275">
        <v>0</v>
      </c>
    </row>
    <row r="1603" spans="1:38" s="38" customFormat="1" ht="12" hidden="1" customHeight="1" x14ac:dyDescent="0.2">
      <c r="A1603" s="249">
        <v>960</v>
      </c>
      <c r="B1603" s="250" t="s">
        <v>1883</v>
      </c>
      <c r="C1603" s="254">
        <v>69.135320500956254</v>
      </c>
      <c r="D1603" s="263">
        <v>1988</v>
      </c>
      <c r="E1603" s="277">
        <v>2025</v>
      </c>
      <c r="F1603" s="254">
        <v>276103.11</v>
      </c>
      <c r="G1603" s="256">
        <v>3637946.34</v>
      </c>
      <c r="H1603" s="258">
        <v>0</v>
      </c>
      <c r="I1603" s="279">
        <v>0</v>
      </c>
      <c r="J1603" s="279">
        <v>0</v>
      </c>
      <c r="K1603" s="279">
        <v>0</v>
      </c>
      <c r="L1603" s="279">
        <v>0</v>
      </c>
      <c r="M1603" s="279">
        <v>0</v>
      </c>
      <c r="N1603" s="258"/>
      <c r="O1603" s="258">
        <v>0</v>
      </c>
      <c r="P1603" s="258"/>
      <c r="Q1603" s="258">
        <v>0</v>
      </c>
      <c r="R1603" s="258"/>
      <c r="S1603" s="258">
        <v>0</v>
      </c>
      <c r="T1603" s="257">
        <v>0</v>
      </c>
      <c r="U1603" s="258">
        <v>0</v>
      </c>
      <c r="V1603" s="280" t="s">
        <v>235</v>
      </c>
      <c r="W1603" s="275">
        <v>478.8</v>
      </c>
      <c r="X1603" s="258">
        <v>3474238.75</v>
      </c>
      <c r="Y1603" s="275">
        <v>0</v>
      </c>
      <c r="Z1603" s="275">
        <v>0</v>
      </c>
      <c r="AA1603" s="275">
        <v>0</v>
      </c>
      <c r="AB1603" s="275">
        <v>0</v>
      </c>
      <c r="AC1603" s="275">
        <v>0</v>
      </c>
      <c r="AD1603" s="275">
        <v>0</v>
      </c>
      <c r="AE1603" s="275">
        <v>0</v>
      </c>
      <c r="AF1603" s="275">
        <v>0</v>
      </c>
      <c r="AG1603" s="275">
        <v>0</v>
      </c>
      <c r="AH1603" s="275">
        <v>0</v>
      </c>
      <c r="AI1603" s="275">
        <v>0</v>
      </c>
      <c r="AJ1603" s="275">
        <v>109138.39</v>
      </c>
      <c r="AK1603" s="275">
        <v>54569.2</v>
      </c>
      <c r="AL1603" s="275">
        <v>0</v>
      </c>
    </row>
    <row r="1604" spans="1:38" s="38" customFormat="1" ht="43.5" hidden="1" customHeight="1" x14ac:dyDescent="0.2">
      <c r="A1604" s="327" t="s">
        <v>2235</v>
      </c>
      <c r="B1604" s="327"/>
      <c r="C1604" s="254"/>
      <c r="D1604" s="263">
        <v>0</v>
      </c>
      <c r="E1604" s="277"/>
      <c r="F1604" s="254">
        <v>0</v>
      </c>
      <c r="G1604" s="256">
        <v>42525926.390000001</v>
      </c>
      <c r="H1604" s="256">
        <v>0</v>
      </c>
      <c r="I1604" s="256">
        <v>0</v>
      </c>
      <c r="J1604" s="256">
        <v>0</v>
      </c>
      <c r="K1604" s="256">
        <v>0</v>
      </c>
      <c r="L1604" s="256">
        <v>0</v>
      </c>
      <c r="M1604" s="256">
        <v>0</v>
      </c>
      <c r="N1604" s="256">
        <v>0</v>
      </c>
      <c r="O1604" s="256">
        <v>0</v>
      </c>
      <c r="P1604" s="256">
        <v>0</v>
      </c>
      <c r="Q1604" s="256">
        <v>0</v>
      </c>
      <c r="R1604" s="256">
        <v>0</v>
      </c>
      <c r="S1604" s="256">
        <v>0</v>
      </c>
      <c r="T1604" s="278">
        <v>0</v>
      </c>
      <c r="U1604" s="256">
        <v>0</v>
      </c>
      <c r="V1604" s="256" t="s">
        <v>202</v>
      </c>
      <c r="W1604" s="256">
        <v>5496.3</v>
      </c>
      <c r="X1604" s="256">
        <v>40612259.68</v>
      </c>
      <c r="Y1604" s="256">
        <v>0</v>
      </c>
      <c r="Z1604" s="256">
        <v>0</v>
      </c>
      <c r="AA1604" s="256">
        <v>0</v>
      </c>
      <c r="AB1604" s="256">
        <v>0</v>
      </c>
      <c r="AC1604" s="256">
        <v>0</v>
      </c>
      <c r="AD1604" s="256">
        <v>0</v>
      </c>
      <c r="AE1604" s="256">
        <v>0</v>
      </c>
      <c r="AF1604" s="256">
        <v>0</v>
      </c>
      <c r="AG1604" s="256">
        <v>0</v>
      </c>
      <c r="AH1604" s="256">
        <v>0</v>
      </c>
      <c r="AI1604" s="256">
        <v>0</v>
      </c>
      <c r="AJ1604" s="256">
        <v>1275777.7999999998</v>
      </c>
      <c r="AK1604" s="256">
        <v>637888.90999999992</v>
      </c>
      <c r="AL1604" s="256">
        <v>0</v>
      </c>
    </row>
    <row r="1605" spans="1:38" s="38" customFormat="1" ht="12" hidden="1" customHeight="1" x14ac:dyDescent="0.2">
      <c r="A1605" s="350" t="s">
        <v>2256</v>
      </c>
      <c r="B1605" s="350"/>
      <c r="C1605" s="350"/>
      <c r="D1605" s="350"/>
      <c r="E1605" s="350"/>
      <c r="F1605" s="350"/>
      <c r="G1605" s="350"/>
      <c r="H1605" s="350"/>
      <c r="I1605" s="350"/>
      <c r="J1605" s="350"/>
      <c r="K1605" s="350"/>
      <c r="L1605" s="350"/>
      <c r="M1605" s="350"/>
      <c r="N1605" s="350"/>
      <c r="O1605" s="350"/>
      <c r="P1605" s="350"/>
      <c r="Q1605" s="350"/>
      <c r="R1605" s="350"/>
      <c r="S1605" s="350"/>
      <c r="T1605" s="350"/>
      <c r="U1605" s="350"/>
      <c r="V1605" s="350"/>
      <c r="W1605" s="350"/>
      <c r="X1605" s="350"/>
      <c r="Y1605" s="350"/>
      <c r="Z1605" s="350"/>
      <c r="AA1605" s="350"/>
      <c r="AB1605" s="350"/>
      <c r="AC1605" s="350"/>
      <c r="AD1605" s="350"/>
      <c r="AE1605" s="350"/>
      <c r="AF1605" s="350"/>
      <c r="AG1605" s="350"/>
      <c r="AH1605" s="350"/>
      <c r="AI1605" s="350"/>
      <c r="AJ1605" s="350"/>
      <c r="AK1605" s="350"/>
      <c r="AL1605" s="350"/>
    </row>
    <row r="1606" spans="1:38" s="38" customFormat="1" ht="12" hidden="1" customHeight="1" x14ac:dyDescent="0.2">
      <c r="A1606" s="249">
        <v>961</v>
      </c>
      <c r="B1606" s="250" t="s">
        <v>1886</v>
      </c>
      <c r="C1606" s="254">
        <v>130.08326056035196</v>
      </c>
      <c r="D1606" s="263">
        <v>1985</v>
      </c>
      <c r="E1606" s="277">
        <v>2025</v>
      </c>
      <c r="F1606" s="254">
        <v>170399.96</v>
      </c>
      <c r="G1606" s="256">
        <v>4102947.01</v>
      </c>
      <c r="H1606" s="258">
        <v>0</v>
      </c>
      <c r="I1606" s="279">
        <v>0</v>
      </c>
      <c r="J1606" s="279">
        <v>0</v>
      </c>
      <c r="K1606" s="279">
        <v>0</v>
      </c>
      <c r="L1606" s="279">
        <v>0</v>
      </c>
      <c r="M1606" s="279">
        <v>0</v>
      </c>
      <c r="N1606" s="258"/>
      <c r="O1606" s="258">
        <v>0</v>
      </c>
      <c r="P1606" s="258"/>
      <c r="Q1606" s="258">
        <v>0</v>
      </c>
      <c r="R1606" s="258"/>
      <c r="S1606" s="258">
        <v>0</v>
      </c>
      <c r="T1606" s="259">
        <v>0</v>
      </c>
      <c r="U1606" s="258">
        <v>0</v>
      </c>
      <c r="V1606" s="280" t="s">
        <v>235</v>
      </c>
      <c r="W1606" s="275">
        <v>540</v>
      </c>
      <c r="X1606" s="258">
        <v>3918314.39</v>
      </c>
      <c r="Y1606" s="275">
        <v>0</v>
      </c>
      <c r="Z1606" s="275">
        <v>0</v>
      </c>
      <c r="AA1606" s="275">
        <v>0</v>
      </c>
      <c r="AB1606" s="275">
        <v>0</v>
      </c>
      <c r="AC1606" s="275">
        <v>0</v>
      </c>
      <c r="AD1606" s="275">
        <v>0</v>
      </c>
      <c r="AE1606" s="275">
        <v>0</v>
      </c>
      <c r="AF1606" s="275">
        <v>0</v>
      </c>
      <c r="AG1606" s="275">
        <v>0</v>
      </c>
      <c r="AH1606" s="275">
        <v>0</v>
      </c>
      <c r="AI1606" s="275">
        <v>0</v>
      </c>
      <c r="AJ1606" s="275">
        <v>123088.41</v>
      </c>
      <c r="AK1606" s="275">
        <v>61544.21</v>
      </c>
      <c r="AL1606" s="275">
        <v>0</v>
      </c>
    </row>
    <row r="1607" spans="1:38" s="38" customFormat="1" ht="43.5" hidden="1" customHeight="1" x14ac:dyDescent="0.2">
      <c r="A1607" s="380" t="s">
        <v>2257</v>
      </c>
      <c r="B1607" s="381"/>
      <c r="C1607" s="254"/>
      <c r="D1607" s="263">
        <v>0</v>
      </c>
      <c r="E1607" s="277"/>
      <c r="F1607" s="254">
        <v>0</v>
      </c>
      <c r="G1607" s="256">
        <v>4102947.01</v>
      </c>
      <c r="H1607" s="256">
        <v>0</v>
      </c>
      <c r="I1607" s="256">
        <v>0</v>
      </c>
      <c r="J1607" s="256">
        <v>0</v>
      </c>
      <c r="K1607" s="256">
        <v>0</v>
      </c>
      <c r="L1607" s="256">
        <v>0</v>
      </c>
      <c r="M1607" s="256">
        <v>0</v>
      </c>
      <c r="N1607" s="256">
        <v>0</v>
      </c>
      <c r="O1607" s="256">
        <v>0</v>
      </c>
      <c r="P1607" s="256">
        <v>0</v>
      </c>
      <c r="Q1607" s="256">
        <v>0</v>
      </c>
      <c r="R1607" s="256">
        <v>0</v>
      </c>
      <c r="S1607" s="256">
        <v>0</v>
      </c>
      <c r="T1607" s="278">
        <v>0</v>
      </c>
      <c r="U1607" s="256">
        <v>0</v>
      </c>
      <c r="V1607" s="256" t="s">
        <v>202</v>
      </c>
      <c r="W1607" s="256">
        <v>540</v>
      </c>
      <c r="X1607" s="256">
        <v>3918314.39</v>
      </c>
      <c r="Y1607" s="256">
        <v>0</v>
      </c>
      <c r="Z1607" s="256">
        <v>0</v>
      </c>
      <c r="AA1607" s="256">
        <v>0</v>
      </c>
      <c r="AB1607" s="256">
        <v>0</v>
      </c>
      <c r="AC1607" s="256">
        <v>0</v>
      </c>
      <c r="AD1607" s="256">
        <v>0</v>
      </c>
      <c r="AE1607" s="256">
        <v>0</v>
      </c>
      <c r="AF1607" s="256">
        <v>0</v>
      </c>
      <c r="AG1607" s="256">
        <v>0</v>
      </c>
      <c r="AH1607" s="256">
        <v>0</v>
      </c>
      <c r="AI1607" s="256">
        <v>0</v>
      </c>
      <c r="AJ1607" s="256">
        <v>123088.41</v>
      </c>
      <c r="AK1607" s="256">
        <v>61544.21</v>
      </c>
      <c r="AL1607" s="256">
        <v>0</v>
      </c>
    </row>
    <row r="1608" spans="1:38" s="38" customFormat="1" ht="12" hidden="1" customHeight="1" x14ac:dyDescent="0.2">
      <c r="A1608" s="332" t="s">
        <v>148</v>
      </c>
      <c r="B1608" s="333"/>
      <c r="C1608" s="333"/>
      <c r="D1608" s="333"/>
      <c r="E1608" s="333"/>
      <c r="F1608" s="333"/>
      <c r="G1608" s="333"/>
      <c r="H1608" s="333"/>
      <c r="I1608" s="333"/>
      <c r="J1608" s="333"/>
      <c r="K1608" s="333"/>
      <c r="L1608" s="333"/>
      <c r="M1608" s="333"/>
      <c r="N1608" s="333"/>
      <c r="O1608" s="333"/>
      <c r="P1608" s="333"/>
      <c r="Q1608" s="333"/>
      <c r="R1608" s="333"/>
      <c r="S1608" s="333"/>
      <c r="T1608" s="333"/>
      <c r="U1608" s="333"/>
      <c r="V1608" s="333"/>
      <c r="W1608" s="333"/>
      <c r="X1608" s="333"/>
      <c r="Y1608" s="333"/>
      <c r="Z1608" s="333"/>
      <c r="AA1608" s="333"/>
      <c r="AB1608" s="333"/>
      <c r="AC1608" s="333"/>
      <c r="AD1608" s="333"/>
      <c r="AE1608" s="333"/>
      <c r="AF1608" s="333"/>
      <c r="AG1608" s="333"/>
      <c r="AH1608" s="333"/>
      <c r="AI1608" s="333"/>
      <c r="AJ1608" s="333"/>
      <c r="AK1608" s="333"/>
      <c r="AL1608" s="334"/>
    </row>
    <row r="1609" spans="1:38" s="38" customFormat="1" ht="12" hidden="1" customHeight="1" x14ac:dyDescent="0.2">
      <c r="A1609" s="249">
        <v>962</v>
      </c>
      <c r="B1609" s="250" t="s">
        <v>1888</v>
      </c>
      <c r="C1609" s="254">
        <v>25.334082922078451</v>
      </c>
      <c r="D1609" s="263">
        <v>1989</v>
      </c>
      <c r="E1609" s="277">
        <v>2025</v>
      </c>
      <c r="F1609" s="254">
        <v>2057401.88</v>
      </c>
      <c r="G1609" s="256">
        <v>11343888.65</v>
      </c>
      <c r="H1609" s="258">
        <v>0</v>
      </c>
      <c r="I1609" s="279">
        <v>0</v>
      </c>
      <c r="J1609" s="279">
        <v>0</v>
      </c>
      <c r="K1609" s="279">
        <v>0</v>
      </c>
      <c r="L1609" s="279">
        <v>0</v>
      </c>
      <c r="M1609" s="279">
        <v>0</v>
      </c>
      <c r="N1609" s="258"/>
      <c r="O1609" s="258">
        <v>0</v>
      </c>
      <c r="P1609" s="258"/>
      <c r="Q1609" s="258">
        <v>0</v>
      </c>
      <c r="R1609" s="258"/>
      <c r="S1609" s="258">
        <v>0</v>
      </c>
      <c r="T1609" s="259">
        <v>0</v>
      </c>
      <c r="U1609" s="258">
        <v>0</v>
      </c>
      <c r="V1609" s="280" t="s">
        <v>235</v>
      </c>
      <c r="W1609" s="275">
        <v>1493</v>
      </c>
      <c r="X1609" s="258">
        <v>10833413.66</v>
      </c>
      <c r="Y1609" s="275">
        <v>0</v>
      </c>
      <c r="Z1609" s="275">
        <v>0</v>
      </c>
      <c r="AA1609" s="275">
        <v>0</v>
      </c>
      <c r="AB1609" s="275">
        <v>0</v>
      </c>
      <c r="AC1609" s="275">
        <v>0</v>
      </c>
      <c r="AD1609" s="275">
        <v>0</v>
      </c>
      <c r="AE1609" s="275">
        <v>0</v>
      </c>
      <c r="AF1609" s="275">
        <v>0</v>
      </c>
      <c r="AG1609" s="275">
        <v>0</v>
      </c>
      <c r="AH1609" s="275">
        <v>0</v>
      </c>
      <c r="AI1609" s="275">
        <v>0</v>
      </c>
      <c r="AJ1609" s="275">
        <v>340316.66</v>
      </c>
      <c r="AK1609" s="275">
        <v>170158.33</v>
      </c>
      <c r="AL1609" s="275">
        <v>0</v>
      </c>
    </row>
    <row r="1610" spans="1:38" s="38" customFormat="1" ht="12" hidden="1" customHeight="1" x14ac:dyDescent="0.2">
      <c r="A1610" s="249">
        <v>963</v>
      </c>
      <c r="B1610" s="250" t="s">
        <v>1889</v>
      </c>
      <c r="C1610" s="254">
        <v>42.488062064789581</v>
      </c>
      <c r="D1610" s="263">
        <v>1955</v>
      </c>
      <c r="E1610" s="277">
        <v>2025</v>
      </c>
      <c r="F1610" s="254">
        <v>375105.75</v>
      </c>
      <c r="G1610" s="256">
        <v>3181867.13</v>
      </c>
      <c r="H1610" s="258">
        <v>2128779.38</v>
      </c>
      <c r="I1610" s="256">
        <v>704471.99</v>
      </c>
      <c r="J1610" s="279">
        <v>33</v>
      </c>
      <c r="K1610" s="279">
        <v>181388.05</v>
      </c>
      <c r="L1610" s="279">
        <v>149</v>
      </c>
      <c r="M1610" s="279">
        <v>781260.74</v>
      </c>
      <c r="N1610" s="258">
        <v>93</v>
      </c>
      <c r="O1610" s="258">
        <v>218443.16</v>
      </c>
      <c r="P1610" s="258"/>
      <c r="Q1610" s="258">
        <v>0</v>
      </c>
      <c r="R1610" s="258">
        <v>93</v>
      </c>
      <c r="S1610" s="258">
        <v>243215.44</v>
      </c>
      <c r="T1610" s="259">
        <v>0</v>
      </c>
      <c r="U1610" s="258">
        <v>0</v>
      </c>
      <c r="V1610" s="280"/>
      <c r="W1610" s="275">
        <v>0</v>
      </c>
      <c r="X1610" s="258">
        <v>0</v>
      </c>
      <c r="Y1610" s="275">
        <v>0</v>
      </c>
      <c r="Z1610" s="275">
        <v>0</v>
      </c>
      <c r="AA1610" s="275">
        <v>0</v>
      </c>
      <c r="AB1610" s="275">
        <v>0</v>
      </c>
      <c r="AC1610" s="275">
        <v>0</v>
      </c>
      <c r="AD1610" s="275">
        <v>0</v>
      </c>
      <c r="AE1610" s="275">
        <v>0</v>
      </c>
      <c r="AF1610" s="275">
        <v>0</v>
      </c>
      <c r="AG1610" s="275">
        <v>0</v>
      </c>
      <c r="AH1610" s="275">
        <v>0</v>
      </c>
      <c r="AI1610" s="275">
        <v>909903.73</v>
      </c>
      <c r="AJ1610" s="275">
        <v>95456.01</v>
      </c>
      <c r="AK1610" s="275">
        <v>47728.01</v>
      </c>
      <c r="AL1610" s="275">
        <v>0</v>
      </c>
    </row>
    <row r="1611" spans="1:38" s="38" customFormat="1" ht="12" hidden="1" customHeight="1" x14ac:dyDescent="0.2">
      <c r="A1611" s="249">
        <v>964</v>
      </c>
      <c r="B1611" s="250" t="s">
        <v>1890</v>
      </c>
      <c r="C1611" s="254">
        <v>69.389843145107463</v>
      </c>
      <c r="D1611" s="263">
        <v>1935</v>
      </c>
      <c r="E1611" s="277">
        <v>2025</v>
      </c>
      <c r="F1611" s="254">
        <v>231162.21</v>
      </c>
      <c r="G1611" s="256">
        <v>3349958.1</v>
      </c>
      <c r="H1611" s="258">
        <v>2289306.2599999998</v>
      </c>
      <c r="I1611" s="256">
        <v>498810.89</v>
      </c>
      <c r="J1611" s="279">
        <v>160</v>
      </c>
      <c r="K1611" s="279">
        <v>879457.21</v>
      </c>
      <c r="L1611" s="279">
        <v>116</v>
      </c>
      <c r="M1611" s="279">
        <v>608229.84</v>
      </c>
      <c r="N1611" s="258">
        <v>61</v>
      </c>
      <c r="O1611" s="258">
        <v>143279.92000000001</v>
      </c>
      <c r="P1611" s="258"/>
      <c r="Q1611" s="258">
        <v>0</v>
      </c>
      <c r="R1611" s="258">
        <v>61</v>
      </c>
      <c r="S1611" s="258">
        <v>159528.4</v>
      </c>
      <c r="T1611" s="259">
        <v>0</v>
      </c>
      <c r="U1611" s="258">
        <v>0</v>
      </c>
      <c r="V1611" s="280"/>
      <c r="W1611" s="275">
        <v>0</v>
      </c>
      <c r="X1611" s="258">
        <v>0</v>
      </c>
      <c r="Y1611" s="275">
        <v>0</v>
      </c>
      <c r="Z1611" s="275">
        <v>0</v>
      </c>
      <c r="AA1611" s="275">
        <v>0</v>
      </c>
      <c r="AB1611" s="275">
        <v>0</v>
      </c>
      <c r="AC1611" s="275">
        <v>0</v>
      </c>
      <c r="AD1611" s="275">
        <v>0</v>
      </c>
      <c r="AE1611" s="275">
        <v>0</v>
      </c>
      <c r="AF1611" s="275">
        <v>0</v>
      </c>
      <c r="AG1611" s="275">
        <v>0</v>
      </c>
      <c r="AH1611" s="275">
        <v>0</v>
      </c>
      <c r="AI1611" s="275">
        <v>909903.73</v>
      </c>
      <c r="AJ1611" s="275">
        <v>100498.74</v>
      </c>
      <c r="AK1611" s="275">
        <v>50249.37</v>
      </c>
      <c r="AL1611" s="275">
        <v>0</v>
      </c>
    </row>
    <row r="1612" spans="1:38" s="38" customFormat="1" ht="12" hidden="1" customHeight="1" x14ac:dyDescent="0.2">
      <c r="A1612" s="249">
        <v>965</v>
      </c>
      <c r="B1612" s="250" t="s">
        <v>1891</v>
      </c>
      <c r="C1612" s="254">
        <v>68.323619818578464</v>
      </c>
      <c r="D1612" s="263">
        <v>1953</v>
      </c>
      <c r="E1612" s="277">
        <v>2025</v>
      </c>
      <c r="F1612" s="254">
        <v>304623.08</v>
      </c>
      <c r="G1612" s="256">
        <v>3874805.51</v>
      </c>
      <c r="H1612" s="258">
        <v>2790535.53</v>
      </c>
      <c r="I1612" s="256">
        <v>571718.15</v>
      </c>
      <c r="J1612" s="279">
        <v>230</v>
      </c>
      <c r="K1612" s="279">
        <v>1264219.74</v>
      </c>
      <c r="L1612" s="279">
        <v>112</v>
      </c>
      <c r="M1612" s="279">
        <v>587256.39</v>
      </c>
      <c r="N1612" s="258">
        <v>74</v>
      </c>
      <c r="O1612" s="258">
        <v>173814.99</v>
      </c>
      <c r="P1612" s="258"/>
      <c r="Q1612" s="258">
        <v>0</v>
      </c>
      <c r="R1612" s="258">
        <v>74</v>
      </c>
      <c r="S1612" s="258">
        <v>193526.26</v>
      </c>
      <c r="T1612" s="259">
        <v>0</v>
      </c>
      <c r="U1612" s="258">
        <v>0</v>
      </c>
      <c r="V1612" s="280"/>
      <c r="W1612" s="275">
        <v>0</v>
      </c>
      <c r="X1612" s="258">
        <v>0</v>
      </c>
      <c r="Y1612" s="275">
        <v>0</v>
      </c>
      <c r="Z1612" s="275">
        <v>0</v>
      </c>
      <c r="AA1612" s="275">
        <v>0</v>
      </c>
      <c r="AB1612" s="275">
        <v>0</v>
      </c>
      <c r="AC1612" s="275">
        <v>0</v>
      </c>
      <c r="AD1612" s="275">
        <v>0</v>
      </c>
      <c r="AE1612" s="275">
        <v>0</v>
      </c>
      <c r="AF1612" s="275">
        <v>0</v>
      </c>
      <c r="AG1612" s="275">
        <v>0</v>
      </c>
      <c r="AH1612" s="275">
        <v>0</v>
      </c>
      <c r="AI1612" s="275">
        <v>909903.73</v>
      </c>
      <c r="AJ1612" s="275">
        <v>116244.17</v>
      </c>
      <c r="AK1612" s="275">
        <v>58122.080000000002</v>
      </c>
      <c r="AL1612" s="275">
        <v>0</v>
      </c>
    </row>
    <row r="1613" spans="1:38" s="38" customFormat="1" ht="12" hidden="1" customHeight="1" x14ac:dyDescent="0.2">
      <c r="A1613" s="249">
        <v>966</v>
      </c>
      <c r="B1613" s="250" t="s">
        <v>1892</v>
      </c>
      <c r="C1613" s="254">
        <v>30.519207017215717</v>
      </c>
      <c r="D1613" s="263">
        <v>1995</v>
      </c>
      <c r="E1613" s="277">
        <v>2025</v>
      </c>
      <c r="F1613" s="254">
        <v>1438977.04</v>
      </c>
      <c r="G1613" s="256">
        <v>9270999.0600000005</v>
      </c>
      <c r="H1613" s="258">
        <v>0</v>
      </c>
      <c r="I1613" s="279">
        <v>0</v>
      </c>
      <c r="J1613" s="279">
        <v>0</v>
      </c>
      <c r="K1613" s="279">
        <v>0</v>
      </c>
      <c r="L1613" s="279">
        <v>0</v>
      </c>
      <c r="M1613" s="279">
        <v>0</v>
      </c>
      <c r="N1613" s="258">
        <v>0</v>
      </c>
      <c r="O1613" s="258">
        <v>0</v>
      </c>
      <c r="P1613" s="258"/>
      <c r="Q1613" s="258">
        <v>0</v>
      </c>
      <c r="R1613" s="258"/>
      <c r="S1613" s="258">
        <v>0</v>
      </c>
      <c r="T1613" s="259">
        <v>0</v>
      </c>
      <c r="U1613" s="258">
        <v>0</v>
      </c>
      <c r="V1613" s="280" t="s">
        <v>234</v>
      </c>
      <c r="W1613" s="275">
        <v>1049</v>
      </c>
      <c r="X1613" s="258">
        <v>8853804.0999999996</v>
      </c>
      <c r="Y1613" s="275">
        <v>0</v>
      </c>
      <c r="Z1613" s="275">
        <v>0</v>
      </c>
      <c r="AA1613" s="275">
        <v>0</v>
      </c>
      <c r="AB1613" s="275">
        <v>0</v>
      </c>
      <c r="AC1613" s="275">
        <v>0</v>
      </c>
      <c r="AD1613" s="275">
        <v>0</v>
      </c>
      <c r="AE1613" s="275">
        <v>0</v>
      </c>
      <c r="AF1613" s="275">
        <v>0</v>
      </c>
      <c r="AG1613" s="275">
        <v>0</v>
      </c>
      <c r="AH1613" s="275">
        <v>0</v>
      </c>
      <c r="AI1613" s="275">
        <v>0</v>
      </c>
      <c r="AJ1613" s="275">
        <v>278129.96999999997</v>
      </c>
      <c r="AK1613" s="275">
        <v>139064.99</v>
      </c>
      <c r="AL1613" s="275">
        <v>0</v>
      </c>
    </row>
    <row r="1614" spans="1:38" s="38" customFormat="1" ht="12" hidden="1" customHeight="1" x14ac:dyDescent="0.2">
      <c r="A1614" s="249">
        <v>967</v>
      </c>
      <c r="B1614" s="250" t="s">
        <v>1893</v>
      </c>
      <c r="C1614" s="254">
        <v>122.89648467096268</v>
      </c>
      <c r="D1614" s="263">
        <v>1960</v>
      </c>
      <c r="E1614" s="277">
        <v>2025</v>
      </c>
      <c r="F1614" s="254">
        <v>146209.65</v>
      </c>
      <c r="G1614" s="256">
        <v>2353676.5299999998</v>
      </c>
      <c r="H1614" s="258">
        <v>1337857.3500000001</v>
      </c>
      <c r="I1614" s="256">
        <v>276421.39</v>
      </c>
      <c r="J1614" s="279">
        <v>89</v>
      </c>
      <c r="K1614" s="279">
        <v>489198.07</v>
      </c>
      <c r="L1614" s="279">
        <v>76</v>
      </c>
      <c r="M1614" s="279">
        <v>398495.41</v>
      </c>
      <c r="N1614" s="258">
        <v>35</v>
      </c>
      <c r="O1614" s="258">
        <v>82209.789999999994</v>
      </c>
      <c r="P1614" s="258"/>
      <c r="Q1614" s="258">
        <v>0</v>
      </c>
      <c r="R1614" s="258">
        <v>35</v>
      </c>
      <c r="S1614" s="258">
        <v>91532.69</v>
      </c>
      <c r="T1614" s="259">
        <v>0</v>
      </c>
      <c r="U1614" s="258">
        <v>0</v>
      </c>
      <c r="V1614" s="280"/>
      <c r="W1614" s="275">
        <v>0</v>
      </c>
      <c r="X1614" s="258">
        <v>0</v>
      </c>
      <c r="Y1614" s="275">
        <v>0</v>
      </c>
      <c r="Z1614" s="275">
        <v>0</v>
      </c>
      <c r="AA1614" s="275">
        <v>0</v>
      </c>
      <c r="AB1614" s="275">
        <v>0</v>
      </c>
      <c r="AC1614" s="275">
        <v>0</v>
      </c>
      <c r="AD1614" s="275">
        <v>0</v>
      </c>
      <c r="AE1614" s="275">
        <v>0</v>
      </c>
      <c r="AF1614" s="275">
        <v>0</v>
      </c>
      <c r="AG1614" s="275">
        <v>0</v>
      </c>
      <c r="AH1614" s="275">
        <v>0</v>
      </c>
      <c r="AI1614" s="275">
        <v>909903.73</v>
      </c>
      <c r="AJ1614" s="275">
        <v>70610.3</v>
      </c>
      <c r="AK1614" s="275">
        <v>35305.15</v>
      </c>
      <c r="AL1614" s="275">
        <v>0</v>
      </c>
    </row>
    <row r="1615" spans="1:38" s="38" customFormat="1" ht="12" hidden="1" customHeight="1" x14ac:dyDescent="0.2">
      <c r="A1615" s="249">
        <v>968</v>
      </c>
      <c r="B1615" s="250" t="s">
        <v>1894</v>
      </c>
      <c r="C1615" s="254">
        <v>70.920075467316835</v>
      </c>
      <c r="D1615" s="263">
        <v>1989</v>
      </c>
      <c r="E1615" s="277">
        <v>2025</v>
      </c>
      <c r="F1615" s="254">
        <v>293576.39</v>
      </c>
      <c r="G1615" s="256">
        <v>3958584.05</v>
      </c>
      <c r="H1615" s="258">
        <v>0</v>
      </c>
      <c r="I1615" s="279">
        <v>0</v>
      </c>
      <c r="J1615" s="279">
        <v>0</v>
      </c>
      <c r="K1615" s="279">
        <v>0</v>
      </c>
      <c r="L1615" s="279">
        <v>0</v>
      </c>
      <c r="M1615" s="279">
        <v>0</v>
      </c>
      <c r="N1615" s="258"/>
      <c r="O1615" s="258">
        <v>0</v>
      </c>
      <c r="P1615" s="258"/>
      <c r="Q1615" s="258">
        <v>0</v>
      </c>
      <c r="R1615" s="258"/>
      <c r="S1615" s="258">
        <v>0</v>
      </c>
      <c r="T1615" s="259">
        <v>0</v>
      </c>
      <c r="U1615" s="258">
        <v>0</v>
      </c>
      <c r="V1615" s="280" t="s">
        <v>235</v>
      </c>
      <c r="W1615" s="275">
        <v>521</v>
      </c>
      <c r="X1615" s="258">
        <v>3780447.77</v>
      </c>
      <c r="Y1615" s="275">
        <v>0</v>
      </c>
      <c r="Z1615" s="275">
        <v>0</v>
      </c>
      <c r="AA1615" s="275">
        <v>0</v>
      </c>
      <c r="AB1615" s="275">
        <v>0</v>
      </c>
      <c r="AC1615" s="275">
        <v>0</v>
      </c>
      <c r="AD1615" s="275">
        <v>0</v>
      </c>
      <c r="AE1615" s="275">
        <v>0</v>
      </c>
      <c r="AF1615" s="275">
        <v>0</v>
      </c>
      <c r="AG1615" s="275">
        <v>0</v>
      </c>
      <c r="AH1615" s="275">
        <v>0</v>
      </c>
      <c r="AI1615" s="275">
        <v>0</v>
      </c>
      <c r="AJ1615" s="275">
        <v>118757.52</v>
      </c>
      <c r="AK1615" s="275">
        <v>59378.76</v>
      </c>
      <c r="AL1615" s="275">
        <v>0</v>
      </c>
    </row>
    <row r="1616" spans="1:38" s="38" customFormat="1" ht="12" hidden="1" customHeight="1" x14ac:dyDescent="0.2">
      <c r="A1616" s="249">
        <v>969</v>
      </c>
      <c r="B1616" s="250" t="s">
        <v>1895</v>
      </c>
      <c r="C1616" s="254">
        <v>28.714492186918111</v>
      </c>
      <c r="D1616" s="263">
        <v>1992</v>
      </c>
      <c r="E1616" s="277">
        <v>2025</v>
      </c>
      <c r="F1616" s="254">
        <v>756751.2</v>
      </c>
      <c r="G1616" s="256">
        <v>4612016.3499999996</v>
      </c>
      <c r="H1616" s="258">
        <v>0</v>
      </c>
      <c r="I1616" s="279">
        <v>0</v>
      </c>
      <c r="J1616" s="279">
        <v>0</v>
      </c>
      <c r="K1616" s="279">
        <v>0</v>
      </c>
      <c r="L1616" s="279">
        <v>0</v>
      </c>
      <c r="M1616" s="279">
        <v>0</v>
      </c>
      <c r="N1616" s="258"/>
      <c r="O1616" s="258">
        <v>0</v>
      </c>
      <c r="P1616" s="258"/>
      <c r="Q1616" s="258">
        <v>0</v>
      </c>
      <c r="R1616" s="258"/>
      <c r="S1616" s="258">
        <v>0</v>
      </c>
      <c r="T1616" s="259">
        <v>0</v>
      </c>
      <c r="U1616" s="258">
        <v>0</v>
      </c>
      <c r="V1616" s="280" t="s">
        <v>235</v>
      </c>
      <c r="W1616" s="275">
        <v>607</v>
      </c>
      <c r="X1616" s="258">
        <v>4404475.6100000003</v>
      </c>
      <c r="Y1616" s="275">
        <v>0</v>
      </c>
      <c r="Z1616" s="275">
        <v>0</v>
      </c>
      <c r="AA1616" s="275">
        <v>0</v>
      </c>
      <c r="AB1616" s="275">
        <v>0</v>
      </c>
      <c r="AC1616" s="275">
        <v>0</v>
      </c>
      <c r="AD1616" s="275">
        <v>0</v>
      </c>
      <c r="AE1616" s="275">
        <v>0</v>
      </c>
      <c r="AF1616" s="275">
        <v>0</v>
      </c>
      <c r="AG1616" s="275">
        <v>0</v>
      </c>
      <c r="AH1616" s="275">
        <v>0</v>
      </c>
      <c r="AI1616" s="275">
        <v>0</v>
      </c>
      <c r="AJ1616" s="275">
        <v>138360.49</v>
      </c>
      <c r="AK1616" s="275">
        <v>69180.25</v>
      </c>
      <c r="AL1616" s="275">
        <v>0</v>
      </c>
    </row>
    <row r="1617" spans="1:38" s="38" customFormat="1" ht="12" hidden="1" customHeight="1" x14ac:dyDescent="0.2">
      <c r="A1617" s="249">
        <v>970</v>
      </c>
      <c r="B1617" s="250" t="s">
        <v>1896</v>
      </c>
      <c r="C1617" s="254">
        <v>89.44131932196747</v>
      </c>
      <c r="D1617" s="263">
        <v>1992</v>
      </c>
      <c r="E1617" s="277">
        <v>2025</v>
      </c>
      <c r="F1617" s="254">
        <v>465844.42</v>
      </c>
      <c r="G1617" s="256">
        <v>7768549.2599999998</v>
      </c>
      <c r="H1617" s="258">
        <v>0</v>
      </c>
      <c r="I1617" s="279">
        <v>0</v>
      </c>
      <c r="J1617" s="279">
        <v>0</v>
      </c>
      <c r="K1617" s="279">
        <v>0</v>
      </c>
      <c r="L1617" s="279">
        <v>0</v>
      </c>
      <c r="M1617" s="279">
        <v>0</v>
      </c>
      <c r="N1617" s="258"/>
      <c r="O1617" s="258">
        <v>0</v>
      </c>
      <c r="P1617" s="258"/>
      <c r="Q1617" s="258">
        <v>0</v>
      </c>
      <c r="R1617" s="258"/>
      <c r="S1617" s="258">
        <v>0</v>
      </c>
      <c r="T1617" s="259">
        <v>0</v>
      </c>
      <c r="U1617" s="258">
        <v>0</v>
      </c>
      <c r="V1617" s="280" t="s">
        <v>234</v>
      </c>
      <c r="W1617" s="275">
        <v>879</v>
      </c>
      <c r="X1617" s="258">
        <v>7418964.54</v>
      </c>
      <c r="Y1617" s="275">
        <v>0</v>
      </c>
      <c r="Z1617" s="275">
        <v>0</v>
      </c>
      <c r="AA1617" s="275">
        <v>0</v>
      </c>
      <c r="AB1617" s="275">
        <v>0</v>
      </c>
      <c r="AC1617" s="275">
        <v>0</v>
      </c>
      <c r="AD1617" s="275">
        <v>0</v>
      </c>
      <c r="AE1617" s="275">
        <v>0</v>
      </c>
      <c r="AF1617" s="275">
        <v>0</v>
      </c>
      <c r="AG1617" s="275">
        <v>0</v>
      </c>
      <c r="AH1617" s="275">
        <v>0</v>
      </c>
      <c r="AI1617" s="275">
        <v>0</v>
      </c>
      <c r="AJ1617" s="275">
        <v>233056.48</v>
      </c>
      <c r="AK1617" s="275">
        <v>116528.24</v>
      </c>
      <c r="AL1617" s="275">
        <v>0</v>
      </c>
    </row>
    <row r="1618" spans="1:38" s="38" customFormat="1" ht="12" hidden="1" customHeight="1" x14ac:dyDescent="0.2">
      <c r="A1618" s="249">
        <v>971</v>
      </c>
      <c r="B1618" s="250" t="s">
        <v>1898</v>
      </c>
      <c r="C1618" s="254">
        <v>39.978723933122268</v>
      </c>
      <c r="D1618" s="263">
        <v>1990</v>
      </c>
      <c r="E1618" s="277">
        <v>2025</v>
      </c>
      <c r="F1618" s="254">
        <v>752586.49</v>
      </c>
      <c r="G1618" s="256">
        <v>6253195.1500000004</v>
      </c>
      <c r="H1618" s="258">
        <v>0</v>
      </c>
      <c r="I1618" s="279">
        <v>0</v>
      </c>
      <c r="J1618" s="279">
        <v>0</v>
      </c>
      <c r="K1618" s="279">
        <v>0</v>
      </c>
      <c r="L1618" s="279">
        <v>0</v>
      </c>
      <c r="M1618" s="279">
        <v>0</v>
      </c>
      <c r="N1618" s="258"/>
      <c r="O1618" s="258">
        <v>0</v>
      </c>
      <c r="P1618" s="258"/>
      <c r="Q1618" s="258">
        <v>0</v>
      </c>
      <c r="R1618" s="258"/>
      <c r="S1618" s="258">
        <v>0</v>
      </c>
      <c r="T1618" s="259">
        <v>0</v>
      </c>
      <c r="U1618" s="258">
        <v>0</v>
      </c>
      <c r="V1618" s="280" t="s">
        <v>235</v>
      </c>
      <c r="W1618" s="275">
        <v>823</v>
      </c>
      <c r="X1618" s="258">
        <v>5971801.3700000001</v>
      </c>
      <c r="Y1618" s="275">
        <v>0</v>
      </c>
      <c r="Z1618" s="275">
        <v>0</v>
      </c>
      <c r="AA1618" s="275">
        <v>0</v>
      </c>
      <c r="AB1618" s="275">
        <v>0</v>
      </c>
      <c r="AC1618" s="275">
        <v>0</v>
      </c>
      <c r="AD1618" s="275">
        <v>0</v>
      </c>
      <c r="AE1618" s="275">
        <v>0</v>
      </c>
      <c r="AF1618" s="275">
        <v>0</v>
      </c>
      <c r="AG1618" s="275">
        <v>0</v>
      </c>
      <c r="AH1618" s="275">
        <v>0</v>
      </c>
      <c r="AI1618" s="275">
        <v>0</v>
      </c>
      <c r="AJ1618" s="275">
        <v>187595.85</v>
      </c>
      <c r="AK1618" s="275">
        <v>93797.93</v>
      </c>
      <c r="AL1618" s="275">
        <v>0</v>
      </c>
    </row>
    <row r="1619" spans="1:38" s="38" customFormat="1" ht="12" hidden="1" customHeight="1" x14ac:dyDescent="0.2">
      <c r="A1619" s="249">
        <v>972</v>
      </c>
      <c r="B1619" s="250" t="s">
        <v>1901</v>
      </c>
      <c r="C1619" s="254">
        <v>46.106173829897571</v>
      </c>
      <c r="D1619" s="263">
        <v>1995</v>
      </c>
      <c r="E1619" s="277">
        <v>2025</v>
      </c>
      <c r="F1619" s="254">
        <v>346245.66</v>
      </c>
      <c r="G1619" s="256">
        <v>3191181.01</v>
      </c>
      <c r="H1619" s="258">
        <v>0</v>
      </c>
      <c r="I1619" s="279">
        <v>0</v>
      </c>
      <c r="J1619" s="279">
        <v>0</v>
      </c>
      <c r="K1619" s="279">
        <v>0</v>
      </c>
      <c r="L1619" s="279">
        <v>0</v>
      </c>
      <c r="M1619" s="279">
        <v>0</v>
      </c>
      <c r="N1619" s="258"/>
      <c r="O1619" s="258">
        <v>0</v>
      </c>
      <c r="P1619" s="258"/>
      <c r="Q1619" s="258">
        <v>0</v>
      </c>
      <c r="R1619" s="258"/>
      <c r="S1619" s="258">
        <v>0</v>
      </c>
      <c r="T1619" s="259">
        <v>0</v>
      </c>
      <c r="U1619" s="258">
        <v>0</v>
      </c>
      <c r="V1619" s="280" t="s">
        <v>235</v>
      </c>
      <c r="W1619" s="275">
        <v>420</v>
      </c>
      <c r="X1619" s="258">
        <v>3047577.86</v>
      </c>
      <c r="Y1619" s="275">
        <v>0</v>
      </c>
      <c r="Z1619" s="275">
        <v>0</v>
      </c>
      <c r="AA1619" s="275">
        <v>0</v>
      </c>
      <c r="AB1619" s="275">
        <v>0</v>
      </c>
      <c r="AC1619" s="275">
        <v>0</v>
      </c>
      <c r="AD1619" s="275">
        <v>0</v>
      </c>
      <c r="AE1619" s="275">
        <v>0</v>
      </c>
      <c r="AF1619" s="275">
        <v>0</v>
      </c>
      <c r="AG1619" s="275">
        <v>0</v>
      </c>
      <c r="AH1619" s="275">
        <v>0</v>
      </c>
      <c r="AI1619" s="275">
        <v>0</v>
      </c>
      <c r="AJ1619" s="275">
        <v>95735.43</v>
      </c>
      <c r="AK1619" s="275">
        <v>47867.72</v>
      </c>
      <c r="AL1619" s="275">
        <v>0</v>
      </c>
    </row>
    <row r="1620" spans="1:38" s="38" customFormat="1" ht="33.75" hidden="1" customHeight="1" x14ac:dyDescent="0.2">
      <c r="A1620" s="322" t="s">
        <v>149</v>
      </c>
      <c r="B1620" s="322"/>
      <c r="C1620" s="254"/>
      <c r="D1620" s="263">
        <v>0</v>
      </c>
      <c r="E1620" s="277"/>
      <c r="F1620" s="254">
        <v>0</v>
      </c>
      <c r="G1620" s="256">
        <v>59158720.799999997</v>
      </c>
      <c r="H1620" s="256">
        <v>8546478.5199999996</v>
      </c>
      <c r="I1620" s="256">
        <v>2051422.42</v>
      </c>
      <c r="J1620" s="256">
        <v>512</v>
      </c>
      <c r="K1620" s="256">
        <v>2814263.07</v>
      </c>
      <c r="L1620" s="256">
        <v>453</v>
      </c>
      <c r="M1620" s="256">
        <v>2375242.3800000004</v>
      </c>
      <c r="N1620" s="256">
        <v>263</v>
      </c>
      <c r="O1620" s="256">
        <v>617747.8600000001</v>
      </c>
      <c r="P1620" s="256">
        <v>0</v>
      </c>
      <c r="Q1620" s="256">
        <v>0</v>
      </c>
      <c r="R1620" s="256">
        <v>263</v>
      </c>
      <c r="S1620" s="256">
        <v>687802.79</v>
      </c>
      <c r="T1620" s="278">
        <v>0</v>
      </c>
      <c r="U1620" s="256">
        <v>0</v>
      </c>
      <c r="V1620" s="256" t="s">
        <v>202</v>
      </c>
      <c r="W1620" s="256">
        <v>5792</v>
      </c>
      <c r="X1620" s="256">
        <v>44310484.909999996</v>
      </c>
      <c r="Y1620" s="256">
        <v>0</v>
      </c>
      <c r="Z1620" s="256">
        <v>0</v>
      </c>
      <c r="AA1620" s="256">
        <v>0</v>
      </c>
      <c r="AB1620" s="256">
        <v>0</v>
      </c>
      <c r="AC1620" s="256">
        <v>0</v>
      </c>
      <c r="AD1620" s="256">
        <v>0</v>
      </c>
      <c r="AE1620" s="256">
        <v>0</v>
      </c>
      <c r="AF1620" s="256">
        <v>0</v>
      </c>
      <c r="AG1620" s="256">
        <v>0</v>
      </c>
      <c r="AH1620" s="256">
        <v>0</v>
      </c>
      <c r="AI1620" s="256">
        <v>3639614.92</v>
      </c>
      <c r="AJ1620" s="256">
        <v>1774761.62</v>
      </c>
      <c r="AK1620" s="256">
        <v>887380.83000000007</v>
      </c>
      <c r="AL1620" s="256">
        <v>0</v>
      </c>
    </row>
    <row r="1621" spans="1:38" s="38" customFormat="1" ht="12" hidden="1" customHeight="1" x14ac:dyDescent="0.2">
      <c r="A1621" s="332" t="s">
        <v>150</v>
      </c>
      <c r="B1621" s="333"/>
      <c r="C1621" s="333"/>
      <c r="D1621" s="333"/>
      <c r="E1621" s="333"/>
      <c r="F1621" s="333"/>
      <c r="G1621" s="333"/>
      <c r="H1621" s="333"/>
      <c r="I1621" s="333"/>
      <c r="J1621" s="333"/>
      <c r="K1621" s="333"/>
      <c r="L1621" s="333"/>
      <c r="M1621" s="333"/>
      <c r="N1621" s="333"/>
      <c r="O1621" s="333"/>
      <c r="P1621" s="333"/>
      <c r="Q1621" s="333"/>
      <c r="R1621" s="333"/>
      <c r="S1621" s="333"/>
      <c r="T1621" s="333"/>
      <c r="U1621" s="333"/>
      <c r="V1621" s="333"/>
      <c r="W1621" s="333"/>
      <c r="X1621" s="333"/>
      <c r="Y1621" s="333"/>
      <c r="Z1621" s="333"/>
      <c r="AA1621" s="333"/>
      <c r="AB1621" s="333"/>
      <c r="AC1621" s="333"/>
      <c r="AD1621" s="333"/>
      <c r="AE1621" s="333"/>
      <c r="AF1621" s="333"/>
      <c r="AG1621" s="333"/>
      <c r="AH1621" s="333"/>
      <c r="AI1621" s="333"/>
      <c r="AJ1621" s="333"/>
      <c r="AK1621" s="333"/>
      <c r="AL1621" s="334"/>
    </row>
    <row r="1622" spans="1:38" s="38" customFormat="1" ht="12" hidden="1" customHeight="1" x14ac:dyDescent="0.2">
      <c r="A1622" s="249">
        <v>973</v>
      </c>
      <c r="B1622" s="250" t="s">
        <v>1902</v>
      </c>
      <c r="C1622" s="254">
        <v>97.93317451690821</v>
      </c>
      <c r="D1622" s="263">
        <v>1975</v>
      </c>
      <c r="E1622" s="277">
        <v>2025</v>
      </c>
      <c r="F1622" s="254">
        <v>182754.39</v>
      </c>
      <c r="G1622" s="256">
        <v>2359800.1</v>
      </c>
      <c r="H1622" s="258">
        <v>2253609.1</v>
      </c>
      <c r="I1622" s="279">
        <v>0</v>
      </c>
      <c r="J1622" s="279">
        <v>410</v>
      </c>
      <c r="K1622" s="279">
        <v>2253609.1</v>
      </c>
      <c r="L1622" s="279">
        <v>0</v>
      </c>
      <c r="M1622" s="279">
        <v>0</v>
      </c>
      <c r="N1622" s="258"/>
      <c r="O1622" s="258">
        <v>0</v>
      </c>
      <c r="P1622" s="258"/>
      <c r="Q1622" s="258">
        <v>0</v>
      </c>
      <c r="R1622" s="258"/>
      <c r="S1622" s="258">
        <v>0</v>
      </c>
      <c r="T1622" s="259">
        <v>0</v>
      </c>
      <c r="U1622" s="258">
        <v>0</v>
      </c>
      <c r="V1622" s="280"/>
      <c r="W1622" s="275">
        <v>0</v>
      </c>
      <c r="X1622" s="258">
        <v>0</v>
      </c>
      <c r="Y1622" s="275">
        <v>0</v>
      </c>
      <c r="Z1622" s="275">
        <v>0</v>
      </c>
      <c r="AA1622" s="275">
        <v>0</v>
      </c>
      <c r="AB1622" s="275">
        <v>0</v>
      </c>
      <c r="AC1622" s="275">
        <v>0</v>
      </c>
      <c r="AD1622" s="275">
        <v>0</v>
      </c>
      <c r="AE1622" s="275">
        <v>0</v>
      </c>
      <c r="AF1622" s="275">
        <v>0</v>
      </c>
      <c r="AG1622" s="275">
        <v>0</v>
      </c>
      <c r="AH1622" s="275">
        <v>0</v>
      </c>
      <c r="AI1622" s="275">
        <v>0</v>
      </c>
      <c r="AJ1622" s="275">
        <v>70794</v>
      </c>
      <c r="AK1622" s="275">
        <v>35397</v>
      </c>
      <c r="AL1622" s="275">
        <v>0</v>
      </c>
    </row>
    <row r="1623" spans="1:38" s="38" customFormat="1" ht="12" hidden="1" customHeight="1" x14ac:dyDescent="0.2">
      <c r="A1623" s="249">
        <v>974</v>
      </c>
      <c r="B1623" s="250" t="s">
        <v>1904</v>
      </c>
      <c r="C1623" s="254">
        <v>94.487720492396804</v>
      </c>
      <c r="D1623" s="263">
        <v>1950</v>
      </c>
      <c r="E1623" s="277">
        <v>2025</v>
      </c>
      <c r="F1623" s="254">
        <v>328069.40000000002</v>
      </c>
      <c r="G1623" s="256">
        <v>6200008.79</v>
      </c>
      <c r="H1623" s="258">
        <v>0</v>
      </c>
      <c r="I1623" s="279">
        <v>0</v>
      </c>
      <c r="J1623" s="279">
        <v>0</v>
      </c>
      <c r="K1623" s="279">
        <v>0</v>
      </c>
      <c r="L1623" s="279">
        <v>0</v>
      </c>
      <c r="M1623" s="279">
        <v>0</v>
      </c>
      <c r="N1623" s="258"/>
      <c r="O1623" s="258">
        <v>0</v>
      </c>
      <c r="P1623" s="258"/>
      <c r="Q1623" s="258">
        <v>0</v>
      </c>
      <c r="R1623" s="258"/>
      <c r="S1623" s="258">
        <v>0</v>
      </c>
      <c r="T1623" s="259">
        <v>0</v>
      </c>
      <c r="U1623" s="258">
        <v>0</v>
      </c>
      <c r="V1623" s="280" t="s">
        <v>235</v>
      </c>
      <c r="W1623" s="275">
        <v>816</v>
      </c>
      <c r="X1623" s="258">
        <v>5921008.4000000004</v>
      </c>
      <c r="Y1623" s="275">
        <v>0</v>
      </c>
      <c r="Z1623" s="275">
        <v>0</v>
      </c>
      <c r="AA1623" s="275">
        <v>0</v>
      </c>
      <c r="AB1623" s="275">
        <v>0</v>
      </c>
      <c r="AC1623" s="275">
        <v>0</v>
      </c>
      <c r="AD1623" s="275">
        <v>0</v>
      </c>
      <c r="AE1623" s="275">
        <v>0</v>
      </c>
      <c r="AF1623" s="275">
        <v>0</v>
      </c>
      <c r="AG1623" s="275">
        <v>0</v>
      </c>
      <c r="AH1623" s="275">
        <v>0</v>
      </c>
      <c r="AI1623" s="275">
        <v>0</v>
      </c>
      <c r="AJ1623" s="275">
        <v>186000.26</v>
      </c>
      <c r="AK1623" s="275">
        <v>93000.13</v>
      </c>
      <c r="AL1623" s="275">
        <v>0</v>
      </c>
    </row>
    <row r="1624" spans="1:38" s="38" customFormat="1" ht="12" hidden="1" customHeight="1" x14ac:dyDescent="0.2">
      <c r="A1624" s="249">
        <v>975</v>
      </c>
      <c r="B1624" s="250" t="s">
        <v>1906</v>
      </c>
      <c r="C1624" s="254">
        <v>20.851347568279976</v>
      </c>
      <c r="D1624" s="263">
        <v>1990</v>
      </c>
      <c r="E1624" s="277">
        <v>2025</v>
      </c>
      <c r="F1624" s="254">
        <v>2299629.31</v>
      </c>
      <c r="G1624" s="256">
        <v>10637270</v>
      </c>
      <c r="H1624" s="258">
        <v>0</v>
      </c>
      <c r="I1624" s="279">
        <v>0</v>
      </c>
      <c r="J1624" s="279">
        <v>0</v>
      </c>
      <c r="K1624" s="279">
        <v>0</v>
      </c>
      <c r="L1624" s="279">
        <v>0</v>
      </c>
      <c r="M1624" s="279">
        <v>0</v>
      </c>
      <c r="N1624" s="258"/>
      <c r="O1624" s="258">
        <v>0</v>
      </c>
      <c r="P1624" s="258"/>
      <c r="Q1624" s="258">
        <v>0</v>
      </c>
      <c r="R1624" s="258"/>
      <c r="S1624" s="258">
        <v>0</v>
      </c>
      <c r="T1624" s="259">
        <v>0</v>
      </c>
      <c r="U1624" s="258">
        <v>0</v>
      </c>
      <c r="V1624" s="280" t="s">
        <v>235</v>
      </c>
      <c r="W1624" s="275">
        <v>1400</v>
      </c>
      <c r="X1624" s="258">
        <v>10158592.85</v>
      </c>
      <c r="Y1624" s="275">
        <v>0</v>
      </c>
      <c r="Z1624" s="275">
        <v>0</v>
      </c>
      <c r="AA1624" s="275">
        <v>0</v>
      </c>
      <c r="AB1624" s="275">
        <v>0</v>
      </c>
      <c r="AC1624" s="275">
        <v>0</v>
      </c>
      <c r="AD1624" s="275">
        <v>0</v>
      </c>
      <c r="AE1624" s="275">
        <v>0</v>
      </c>
      <c r="AF1624" s="275">
        <v>0</v>
      </c>
      <c r="AG1624" s="275">
        <v>0</v>
      </c>
      <c r="AH1624" s="275">
        <v>0</v>
      </c>
      <c r="AI1624" s="275">
        <v>0</v>
      </c>
      <c r="AJ1624" s="275">
        <v>319118.09999999998</v>
      </c>
      <c r="AK1624" s="275">
        <v>159559.04999999999</v>
      </c>
      <c r="AL1624" s="275">
        <v>0</v>
      </c>
    </row>
    <row r="1625" spans="1:38" s="38" customFormat="1" ht="12" hidden="1" customHeight="1" x14ac:dyDescent="0.2">
      <c r="A1625" s="249">
        <v>976</v>
      </c>
      <c r="B1625" s="250" t="s">
        <v>1908</v>
      </c>
      <c r="C1625" s="254">
        <v>38.103107501654335</v>
      </c>
      <c r="D1625" s="263">
        <v>1990</v>
      </c>
      <c r="E1625" s="277">
        <v>2025</v>
      </c>
      <c r="F1625" s="254">
        <v>682196.08</v>
      </c>
      <c r="G1625" s="256">
        <v>5432605.75</v>
      </c>
      <c r="H1625" s="258">
        <v>0</v>
      </c>
      <c r="I1625" s="279">
        <v>0</v>
      </c>
      <c r="J1625" s="279">
        <v>0</v>
      </c>
      <c r="K1625" s="279">
        <v>0</v>
      </c>
      <c r="L1625" s="279">
        <v>0</v>
      </c>
      <c r="M1625" s="279">
        <v>0</v>
      </c>
      <c r="N1625" s="258"/>
      <c r="O1625" s="258">
        <v>0</v>
      </c>
      <c r="P1625" s="258"/>
      <c r="Q1625" s="258">
        <v>0</v>
      </c>
      <c r="R1625" s="258"/>
      <c r="S1625" s="258">
        <v>0</v>
      </c>
      <c r="T1625" s="259">
        <v>0</v>
      </c>
      <c r="U1625" s="258">
        <v>0</v>
      </c>
      <c r="V1625" s="280" t="s">
        <v>235</v>
      </c>
      <c r="W1625" s="275">
        <v>715</v>
      </c>
      <c r="X1625" s="258">
        <v>5188138.49</v>
      </c>
      <c r="Y1625" s="275">
        <v>0</v>
      </c>
      <c r="Z1625" s="275">
        <v>0</v>
      </c>
      <c r="AA1625" s="275">
        <v>0</v>
      </c>
      <c r="AB1625" s="275">
        <v>0</v>
      </c>
      <c r="AC1625" s="275">
        <v>0</v>
      </c>
      <c r="AD1625" s="275">
        <v>0</v>
      </c>
      <c r="AE1625" s="275">
        <v>0</v>
      </c>
      <c r="AF1625" s="275">
        <v>0</v>
      </c>
      <c r="AG1625" s="275">
        <v>0</v>
      </c>
      <c r="AH1625" s="275">
        <v>0</v>
      </c>
      <c r="AI1625" s="275">
        <v>0</v>
      </c>
      <c r="AJ1625" s="275">
        <v>162978.17000000001</v>
      </c>
      <c r="AK1625" s="275">
        <v>81489.09</v>
      </c>
      <c r="AL1625" s="275">
        <v>0</v>
      </c>
    </row>
    <row r="1626" spans="1:38" s="38" customFormat="1" ht="12" hidden="1" customHeight="1" x14ac:dyDescent="0.2">
      <c r="A1626" s="249">
        <v>977</v>
      </c>
      <c r="B1626" s="250" t="s">
        <v>1909</v>
      </c>
      <c r="C1626" s="254">
        <v>58.646162422572239</v>
      </c>
      <c r="D1626" s="263">
        <v>1995</v>
      </c>
      <c r="E1626" s="277">
        <v>2025</v>
      </c>
      <c r="F1626" s="254">
        <v>2176554.19</v>
      </c>
      <c r="G1626" s="256">
        <v>25415477.25</v>
      </c>
      <c r="H1626" s="258">
        <v>0</v>
      </c>
      <c r="I1626" s="279">
        <v>0</v>
      </c>
      <c r="J1626" s="279">
        <v>0</v>
      </c>
      <c r="K1626" s="279">
        <v>0</v>
      </c>
      <c r="L1626" s="279">
        <v>0</v>
      </c>
      <c r="M1626" s="279">
        <v>0</v>
      </c>
      <c r="N1626" s="258"/>
      <c r="O1626" s="258">
        <v>0</v>
      </c>
      <c r="P1626" s="258"/>
      <c r="Q1626" s="258">
        <v>0</v>
      </c>
      <c r="R1626" s="258"/>
      <c r="S1626" s="258">
        <v>0</v>
      </c>
      <c r="T1626" s="259">
        <v>0</v>
      </c>
      <c r="U1626" s="258">
        <v>0</v>
      </c>
      <c r="V1626" s="280" t="s">
        <v>235</v>
      </c>
      <c r="W1626" s="275">
        <v>3345</v>
      </c>
      <c r="X1626" s="258">
        <v>24271780.77</v>
      </c>
      <c r="Y1626" s="275">
        <v>0</v>
      </c>
      <c r="Z1626" s="275">
        <v>0</v>
      </c>
      <c r="AA1626" s="275">
        <v>0</v>
      </c>
      <c r="AB1626" s="275">
        <v>0</v>
      </c>
      <c r="AC1626" s="275">
        <v>0</v>
      </c>
      <c r="AD1626" s="275">
        <v>0</v>
      </c>
      <c r="AE1626" s="275">
        <v>0</v>
      </c>
      <c r="AF1626" s="275">
        <v>0</v>
      </c>
      <c r="AG1626" s="275">
        <v>0</v>
      </c>
      <c r="AH1626" s="275">
        <v>0</v>
      </c>
      <c r="AI1626" s="275">
        <v>0</v>
      </c>
      <c r="AJ1626" s="275">
        <v>762464.32</v>
      </c>
      <c r="AK1626" s="275">
        <v>381232.16</v>
      </c>
      <c r="AL1626" s="275">
        <v>0</v>
      </c>
    </row>
    <row r="1627" spans="1:38" s="38" customFormat="1" ht="12" hidden="1" customHeight="1" x14ac:dyDescent="0.2">
      <c r="A1627" s="249">
        <v>978</v>
      </c>
      <c r="B1627" s="250" t="s">
        <v>1911</v>
      </c>
      <c r="C1627" s="254">
        <v>16.741779513619814</v>
      </c>
      <c r="D1627" s="263">
        <v>1991</v>
      </c>
      <c r="E1627" s="277">
        <v>2025</v>
      </c>
      <c r="F1627" s="254">
        <v>1597383.57</v>
      </c>
      <c r="G1627" s="256">
        <v>6458342.5099999998</v>
      </c>
      <c r="H1627" s="258">
        <v>0</v>
      </c>
      <c r="I1627" s="279">
        <v>0</v>
      </c>
      <c r="J1627" s="279">
        <v>0</v>
      </c>
      <c r="K1627" s="279">
        <v>0</v>
      </c>
      <c r="L1627" s="279">
        <v>0</v>
      </c>
      <c r="M1627" s="279">
        <v>0</v>
      </c>
      <c r="N1627" s="258"/>
      <c r="O1627" s="258">
        <v>0</v>
      </c>
      <c r="P1627" s="258"/>
      <c r="Q1627" s="258">
        <v>0</v>
      </c>
      <c r="R1627" s="258"/>
      <c r="S1627" s="258">
        <v>0</v>
      </c>
      <c r="T1627" s="259">
        <v>0</v>
      </c>
      <c r="U1627" s="258">
        <v>0</v>
      </c>
      <c r="V1627" s="280" t="s">
        <v>235</v>
      </c>
      <c r="W1627" s="275">
        <v>850</v>
      </c>
      <c r="X1627" s="258">
        <v>6167717.0899999999</v>
      </c>
      <c r="Y1627" s="275">
        <v>0</v>
      </c>
      <c r="Z1627" s="275">
        <v>0</v>
      </c>
      <c r="AA1627" s="275">
        <v>0</v>
      </c>
      <c r="AB1627" s="275">
        <v>0</v>
      </c>
      <c r="AC1627" s="275">
        <v>0</v>
      </c>
      <c r="AD1627" s="275">
        <v>0</v>
      </c>
      <c r="AE1627" s="275">
        <v>0</v>
      </c>
      <c r="AF1627" s="275">
        <v>0</v>
      </c>
      <c r="AG1627" s="275">
        <v>0</v>
      </c>
      <c r="AH1627" s="275">
        <v>0</v>
      </c>
      <c r="AI1627" s="275">
        <v>0</v>
      </c>
      <c r="AJ1627" s="275">
        <v>193750.28</v>
      </c>
      <c r="AK1627" s="275">
        <v>96875.14</v>
      </c>
      <c r="AL1627" s="275">
        <v>0</v>
      </c>
    </row>
    <row r="1628" spans="1:38" s="38" customFormat="1" ht="12" hidden="1" customHeight="1" x14ac:dyDescent="0.2">
      <c r="A1628" s="249">
        <v>979</v>
      </c>
      <c r="B1628" s="250" t="s">
        <v>1912</v>
      </c>
      <c r="C1628" s="254">
        <v>223.00799394509977</v>
      </c>
      <c r="D1628" s="263">
        <v>1976</v>
      </c>
      <c r="E1628" s="277">
        <v>2025</v>
      </c>
      <c r="F1628" s="254">
        <v>301867.32</v>
      </c>
      <c r="G1628" s="256">
        <v>11165233.23</v>
      </c>
      <c r="H1628" s="258">
        <v>1914631.62</v>
      </c>
      <c r="I1628" s="256">
        <v>654394.09</v>
      </c>
      <c r="J1628" s="279">
        <v>200</v>
      </c>
      <c r="K1628" s="279">
        <v>1099321.51</v>
      </c>
      <c r="L1628" s="279">
        <v>0</v>
      </c>
      <c r="M1628" s="279">
        <v>0</v>
      </c>
      <c r="N1628" s="258">
        <v>30</v>
      </c>
      <c r="O1628" s="258">
        <v>70465.53</v>
      </c>
      <c r="P1628" s="258">
        <v>30</v>
      </c>
      <c r="Q1628" s="258">
        <v>82604.83</v>
      </c>
      <c r="R1628" s="258">
        <v>3</v>
      </c>
      <c r="S1628" s="258">
        <v>7845.66</v>
      </c>
      <c r="T1628" s="259">
        <v>0</v>
      </c>
      <c r="U1628" s="258">
        <v>0</v>
      </c>
      <c r="V1628" s="280"/>
      <c r="W1628" s="275">
        <v>0</v>
      </c>
      <c r="X1628" s="258">
        <v>0</v>
      </c>
      <c r="Y1628" s="275">
        <v>0</v>
      </c>
      <c r="Z1628" s="275">
        <v>0</v>
      </c>
      <c r="AA1628" s="275">
        <v>864</v>
      </c>
      <c r="AB1628" s="275">
        <v>7581705.8799999999</v>
      </c>
      <c r="AC1628" s="275">
        <v>0</v>
      </c>
      <c r="AD1628" s="275">
        <v>0</v>
      </c>
      <c r="AE1628" s="275">
        <v>0</v>
      </c>
      <c r="AF1628" s="275">
        <v>0</v>
      </c>
      <c r="AG1628" s="275">
        <v>0</v>
      </c>
      <c r="AH1628" s="275">
        <v>0</v>
      </c>
      <c r="AI1628" s="275">
        <v>1166460.23</v>
      </c>
      <c r="AJ1628" s="275">
        <v>334957</v>
      </c>
      <c r="AK1628" s="275">
        <v>167478.5</v>
      </c>
      <c r="AL1628" s="275">
        <v>0</v>
      </c>
    </row>
    <row r="1629" spans="1:38" s="38" customFormat="1" ht="35.25" hidden="1" customHeight="1" x14ac:dyDescent="0.2">
      <c r="A1629" s="322" t="s">
        <v>151</v>
      </c>
      <c r="B1629" s="322"/>
      <c r="C1629" s="254"/>
      <c r="D1629" s="263"/>
      <c r="E1629" s="277"/>
      <c r="F1629" s="254"/>
      <c r="G1629" s="256">
        <v>67668737.629999995</v>
      </c>
      <c r="H1629" s="256">
        <v>4168240.72</v>
      </c>
      <c r="I1629" s="256">
        <v>654394.09</v>
      </c>
      <c r="J1629" s="256">
        <v>610</v>
      </c>
      <c r="K1629" s="256">
        <v>3352930.6100000003</v>
      </c>
      <c r="L1629" s="256">
        <v>0</v>
      </c>
      <c r="M1629" s="256">
        <v>0</v>
      </c>
      <c r="N1629" s="256">
        <v>30</v>
      </c>
      <c r="O1629" s="256">
        <v>70465.53</v>
      </c>
      <c r="P1629" s="256">
        <v>30</v>
      </c>
      <c r="Q1629" s="256">
        <v>82604.83</v>
      </c>
      <c r="R1629" s="256">
        <v>3</v>
      </c>
      <c r="S1629" s="256">
        <v>7845.66</v>
      </c>
      <c r="T1629" s="278">
        <v>0</v>
      </c>
      <c r="U1629" s="256">
        <v>0</v>
      </c>
      <c r="V1629" s="256" t="s">
        <v>202</v>
      </c>
      <c r="W1629" s="256">
        <v>7126</v>
      </c>
      <c r="X1629" s="256">
        <v>51707237.600000009</v>
      </c>
      <c r="Y1629" s="256">
        <v>0</v>
      </c>
      <c r="Z1629" s="256">
        <v>0</v>
      </c>
      <c r="AA1629" s="256">
        <v>864</v>
      </c>
      <c r="AB1629" s="256">
        <v>7581705.8799999999</v>
      </c>
      <c r="AC1629" s="256">
        <v>0</v>
      </c>
      <c r="AD1629" s="256">
        <v>0</v>
      </c>
      <c r="AE1629" s="256">
        <v>0</v>
      </c>
      <c r="AF1629" s="256">
        <v>0</v>
      </c>
      <c r="AG1629" s="256">
        <v>0</v>
      </c>
      <c r="AH1629" s="256">
        <v>0</v>
      </c>
      <c r="AI1629" s="256">
        <v>1166460.23</v>
      </c>
      <c r="AJ1629" s="256">
        <v>2030062.1300000001</v>
      </c>
      <c r="AK1629" s="256">
        <v>1015031.07</v>
      </c>
      <c r="AL1629" s="256">
        <v>0</v>
      </c>
    </row>
    <row r="1630" spans="1:38" s="38" customFormat="1" ht="12" hidden="1" customHeight="1" x14ac:dyDescent="0.2">
      <c r="A1630" s="324" t="s">
        <v>153</v>
      </c>
      <c r="B1630" s="325"/>
      <c r="C1630" s="325"/>
      <c r="D1630" s="325"/>
      <c r="E1630" s="325"/>
      <c r="F1630" s="325"/>
      <c r="G1630" s="325"/>
      <c r="H1630" s="325"/>
      <c r="I1630" s="325"/>
      <c r="J1630" s="325"/>
      <c r="K1630" s="325"/>
      <c r="L1630" s="325"/>
      <c r="M1630" s="325"/>
      <c r="N1630" s="325"/>
      <c r="O1630" s="325"/>
      <c r="P1630" s="325"/>
      <c r="Q1630" s="325"/>
      <c r="R1630" s="325"/>
      <c r="S1630" s="325"/>
      <c r="T1630" s="325"/>
      <c r="U1630" s="325"/>
      <c r="V1630" s="325"/>
      <c r="W1630" s="325"/>
      <c r="X1630" s="325"/>
      <c r="Y1630" s="325"/>
      <c r="Z1630" s="325"/>
      <c r="AA1630" s="325"/>
      <c r="AB1630" s="325"/>
      <c r="AC1630" s="325"/>
      <c r="AD1630" s="325"/>
      <c r="AE1630" s="325"/>
      <c r="AF1630" s="325"/>
      <c r="AG1630" s="325"/>
      <c r="AH1630" s="325"/>
      <c r="AI1630" s="325"/>
      <c r="AJ1630" s="325"/>
      <c r="AK1630" s="325"/>
      <c r="AL1630" s="326"/>
    </row>
    <row r="1631" spans="1:38" s="38" customFormat="1" ht="12" hidden="1" customHeight="1" x14ac:dyDescent="0.2">
      <c r="A1631" s="249">
        <v>980</v>
      </c>
      <c r="B1631" s="250" t="s">
        <v>1916</v>
      </c>
      <c r="C1631" s="254">
        <v>47.531188988579956</v>
      </c>
      <c r="D1631" s="263">
        <v>1960</v>
      </c>
      <c r="E1631" s="277">
        <v>2025</v>
      </c>
      <c r="F1631" s="254">
        <v>679709.69</v>
      </c>
      <c r="G1631" s="256">
        <v>6458342.5099999998</v>
      </c>
      <c r="H1631" s="258">
        <v>0</v>
      </c>
      <c r="I1631" s="279">
        <v>0</v>
      </c>
      <c r="J1631" s="279">
        <v>0</v>
      </c>
      <c r="K1631" s="279">
        <v>0</v>
      </c>
      <c r="L1631" s="279">
        <v>0</v>
      </c>
      <c r="M1631" s="279">
        <v>0</v>
      </c>
      <c r="N1631" s="258"/>
      <c r="O1631" s="258">
        <v>0</v>
      </c>
      <c r="P1631" s="258"/>
      <c r="Q1631" s="258">
        <v>0</v>
      </c>
      <c r="R1631" s="258"/>
      <c r="S1631" s="258">
        <v>0</v>
      </c>
      <c r="T1631" s="259">
        <v>0</v>
      </c>
      <c r="U1631" s="258">
        <v>0</v>
      </c>
      <c r="V1631" s="280" t="s">
        <v>235</v>
      </c>
      <c r="W1631" s="275">
        <v>850</v>
      </c>
      <c r="X1631" s="258">
        <v>6167717.0899999999</v>
      </c>
      <c r="Y1631" s="275">
        <v>0</v>
      </c>
      <c r="Z1631" s="275">
        <v>0</v>
      </c>
      <c r="AA1631" s="275">
        <v>0</v>
      </c>
      <c r="AB1631" s="275">
        <v>0</v>
      </c>
      <c r="AC1631" s="275">
        <v>0</v>
      </c>
      <c r="AD1631" s="275">
        <v>0</v>
      </c>
      <c r="AE1631" s="275">
        <v>0</v>
      </c>
      <c r="AF1631" s="275">
        <v>0</v>
      </c>
      <c r="AG1631" s="275">
        <v>0</v>
      </c>
      <c r="AH1631" s="275">
        <v>0</v>
      </c>
      <c r="AI1631" s="275">
        <v>0</v>
      </c>
      <c r="AJ1631" s="275">
        <v>193750.28</v>
      </c>
      <c r="AK1631" s="275">
        <v>96875.14</v>
      </c>
      <c r="AL1631" s="275">
        <v>0</v>
      </c>
    </row>
    <row r="1632" spans="1:38" s="38" customFormat="1" ht="12" hidden="1" customHeight="1" x14ac:dyDescent="0.2">
      <c r="A1632" s="249">
        <v>981</v>
      </c>
      <c r="B1632" s="250" t="s">
        <v>1920</v>
      </c>
      <c r="C1632" s="254">
        <v>41.348098695069105</v>
      </c>
      <c r="D1632" s="263">
        <v>1962</v>
      </c>
      <c r="E1632" s="277">
        <v>2025</v>
      </c>
      <c r="F1632" s="254">
        <v>686412.56</v>
      </c>
      <c r="G1632" s="256">
        <v>6458342.5099999998</v>
      </c>
      <c r="H1632" s="258">
        <v>0</v>
      </c>
      <c r="I1632" s="279">
        <v>0</v>
      </c>
      <c r="J1632" s="279">
        <v>0</v>
      </c>
      <c r="K1632" s="279">
        <v>0</v>
      </c>
      <c r="L1632" s="279">
        <v>0</v>
      </c>
      <c r="M1632" s="279">
        <v>0</v>
      </c>
      <c r="N1632" s="258"/>
      <c r="O1632" s="258">
        <v>0</v>
      </c>
      <c r="P1632" s="258"/>
      <c r="Q1632" s="258">
        <v>0</v>
      </c>
      <c r="R1632" s="258"/>
      <c r="S1632" s="258">
        <v>0</v>
      </c>
      <c r="T1632" s="259">
        <v>0</v>
      </c>
      <c r="U1632" s="258">
        <v>0</v>
      </c>
      <c r="V1632" s="280" t="s">
        <v>235</v>
      </c>
      <c r="W1632" s="275">
        <v>850</v>
      </c>
      <c r="X1632" s="258">
        <v>6167717.0899999999</v>
      </c>
      <c r="Y1632" s="275">
        <v>0</v>
      </c>
      <c r="Z1632" s="275">
        <v>0</v>
      </c>
      <c r="AA1632" s="275">
        <v>0</v>
      </c>
      <c r="AB1632" s="275">
        <v>0</v>
      </c>
      <c r="AC1632" s="275">
        <v>0</v>
      </c>
      <c r="AD1632" s="275">
        <v>0</v>
      </c>
      <c r="AE1632" s="275">
        <v>0</v>
      </c>
      <c r="AF1632" s="275">
        <v>0</v>
      </c>
      <c r="AG1632" s="275">
        <v>0</v>
      </c>
      <c r="AH1632" s="275">
        <v>0</v>
      </c>
      <c r="AI1632" s="275">
        <v>0</v>
      </c>
      <c r="AJ1632" s="275">
        <v>193750.28</v>
      </c>
      <c r="AK1632" s="275">
        <v>96875.14</v>
      </c>
      <c r="AL1632" s="275">
        <v>0</v>
      </c>
    </row>
    <row r="1633" spans="1:38" s="38" customFormat="1" ht="46.5" hidden="1" customHeight="1" x14ac:dyDescent="0.2">
      <c r="A1633" s="323" t="s">
        <v>2258</v>
      </c>
      <c r="B1633" s="323"/>
      <c r="C1633" s="254"/>
      <c r="D1633" s="263"/>
      <c r="E1633" s="277"/>
      <c r="F1633" s="254"/>
      <c r="G1633" s="256">
        <v>12916685.02</v>
      </c>
      <c r="H1633" s="256">
        <v>0</v>
      </c>
      <c r="I1633" s="256">
        <v>0</v>
      </c>
      <c r="J1633" s="256">
        <v>0</v>
      </c>
      <c r="K1633" s="256">
        <v>0</v>
      </c>
      <c r="L1633" s="256">
        <v>0</v>
      </c>
      <c r="M1633" s="256">
        <v>0</v>
      </c>
      <c r="N1633" s="256">
        <v>0</v>
      </c>
      <c r="O1633" s="256">
        <v>0</v>
      </c>
      <c r="P1633" s="256">
        <v>0</v>
      </c>
      <c r="Q1633" s="256">
        <v>0</v>
      </c>
      <c r="R1633" s="256">
        <v>0</v>
      </c>
      <c r="S1633" s="256">
        <v>0</v>
      </c>
      <c r="T1633" s="278">
        <v>0</v>
      </c>
      <c r="U1633" s="256">
        <v>0</v>
      </c>
      <c r="V1633" s="256" t="s">
        <v>202</v>
      </c>
      <c r="W1633" s="256">
        <v>1700</v>
      </c>
      <c r="X1633" s="256">
        <v>12335434.18</v>
      </c>
      <c r="Y1633" s="256">
        <v>0</v>
      </c>
      <c r="Z1633" s="256">
        <v>0</v>
      </c>
      <c r="AA1633" s="256">
        <v>0</v>
      </c>
      <c r="AB1633" s="256">
        <v>0</v>
      </c>
      <c r="AC1633" s="256">
        <v>0</v>
      </c>
      <c r="AD1633" s="256">
        <v>0</v>
      </c>
      <c r="AE1633" s="256">
        <v>0</v>
      </c>
      <c r="AF1633" s="256">
        <v>0</v>
      </c>
      <c r="AG1633" s="256">
        <v>0</v>
      </c>
      <c r="AH1633" s="256">
        <v>0</v>
      </c>
      <c r="AI1633" s="256">
        <v>0</v>
      </c>
      <c r="AJ1633" s="256">
        <v>387500.56</v>
      </c>
      <c r="AK1633" s="256">
        <v>193750.28</v>
      </c>
      <c r="AL1633" s="256">
        <v>0</v>
      </c>
    </row>
    <row r="1634" spans="1:38" s="38" customFormat="1" ht="12" hidden="1" customHeight="1" x14ac:dyDescent="0.2">
      <c r="A1634" s="332" t="s">
        <v>155</v>
      </c>
      <c r="B1634" s="333"/>
      <c r="C1634" s="333"/>
      <c r="D1634" s="333"/>
      <c r="E1634" s="333"/>
      <c r="F1634" s="333"/>
      <c r="G1634" s="333"/>
      <c r="H1634" s="333"/>
      <c r="I1634" s="333"/>
      <c r="J1634" s="333"/>
      <c r="K1634" s="333"/>
      <c r="L1634" s="333"/>
      <c r="M1634" s="333"/>
      <c r="N1634" s="333"/>
      <c r="O1634" s="333"/>
      <c r="P1634" s="333"/>
      <c r="Q1634" s="333"/>
      <c r="R1634" s="333"/>
      <c r="S1634" s="333"/>
      <c r="T1634" s="333"/>
      <c r="U1634" s="333"/>
      <c r="V1634" s="333"/>
      <c r="W1634" s="333"/>
      <c r="X1634" s="333"/>
      <c r="Y1634" s="333"/>
      <c r="Z1634" s="333"/>
      <c r="AA1634" s="333"/>
      <c r="AB1634" s="333"/>
      <c r="AC1634" s="333"/>
      <c r="AD1634" s="333"/>
      <c r="AE1634" s="333"/>
      <c r="AF1634" s="333"/>
      <c r="AG1634" s="333"/>
      <c r="AH1634" s="333"/>
      <c r="AI1634" s="333"/>
      <c r="AJ1634" s="333"/>
      <c r="AK1634" s="333"/>
      <c r="AL1634" s="334"/>
    </row>
    <row r="1635" spans="1:38" s="38" customFormat="1" ht="12" hidden="1" customHeight="1" x14ac:dyDescent="0.2">
      <c r="A1635" s="249">
        <v>982</v>
      </c>
      <c r="B1635" s="250" t="s">
        <v>1923</v>
      </c>
      <c r="C1635" s="254">
        <v>34.031123927599914</v>
      </c>
      <c r="D1635" s="263">
        <v>1989</v>
      </c>
      <c r="E1635" s="277">
        <v>2025</v>
      </c>
      <c r="F1635" s="254">
        <v>648305.31000000006</v>
      </c>
      <c r="G1635" s="256">
        <v>4551539.0999999996</v>
      </c>
      <c r="H1635" s="258">
        <v>0</v>
      </c>
      <c r="I1635" s="279">
        <v>0</v>
      </c>
      <c r="J1635" s="279">
        <v>0</v>
      </c>
      <c r="K1635" s="279">
        <v>0</v>
      </c>
      <c r="L1635" s="279">
        <v>0</v>
      </c>
      <c r="M1635" s="279">
        <v>0</v>
      </c>
      <c r="N1635" s="258"/>
      <c r="O1635" s="258">
        <v>0</v>
      </c>
      <c r="P1635" s="258"/>
      <c r="Q1635" s="258">
        <v>0</v>
      </c>
      <c r="R1635" s="258"/>
      <c r="S1635" s="258">
        <v>0</v>
      </c>
      <c r="T1635" s="259">
        <v>0</v>
      </c>
      <c r="U1635" s="258">
        <v>0</v>
      </c>
      <c r="V1635" s="280" t="s">
        <v>234</v>
      </c>
      <c r="W1635" s="275">
        <v>515</v>
      </c>
      <c r="X1635" s="258">
        <v>4346719.84</v>
      </c>
      <c r="Y1635" s="275">
        <v>0</v>
      </c>
      <c r="Z1635" s="275">
        <v>0</v>
      </c>
      <c r="AA1635" s="275">
        <v>0</v>
      </c>
      <c r="AB1635" s="275">
        <v>0</v>
      </c>
      <c r="AC1635" s="275">
        <v>0</v>
      </c>
      <c r="AD1635" s="275">
        <v>0</v>
      </c>
      <c r="AE1635" s="275">
        <v>0</v>
      </c>
      <c r="AF1635" s="275">
        <v>0</v>
      </c>
      <c r="AG1635" s="275">
        <v>0</v>
      </c>
      <c r="AH1635" s="275">
        <v>0</v>
      </c>
      <c r="AI1635" s="275">
        <v>0</v>
      </c>
      <c r="AJ1635" s="275">
        <v>136546.17000000001</v>
      </c>
      <c r="AK1635" s="275">
        <v>68273.09</v>
      </c>
      <c r="AL1635" s="275">
        <v>0</v>
      </c>
    </row>
    <row r="1636" spans="1:38" s="38" customFormat="1" ht="12" hidden="1" customHeight="1" x14ac:dyDescent="0.2">
      <c r="A1636" s="249">
        <v>983</v>
      </c>
      <c r="B1636" s="250" t="s">
        <v>1925</v>
      </c>
      <c r="C1636" s="254">
        <v>22.881819218008996</v>
      </c>
      <c r="D1636" s="263">
        <v>1962</v>
      </c>
      <c r="E1636" s="277">
        <v>2025</v>
      </c>
      <c r="F1636" s="254">
        <v>256152.91</v>
      </c>
      <c r="G1636" s="256">
        <v>1380359.57</v>
      </c>
      <c r="H1636" s="258">
        <v>1197352.26</v>
      </c>
      <c r="I1636" s="256">
        <v>529494.56000000006</v>
      </c>
      <c r="J1636" s="279">
        <v>0</v>
      </c>
      <c r="K1636" s="279">
        <v>0</v>
      </c>
      <c r="L1636" s="279">
        <v>47.5</v>
      </c>
      <c r="M1636" s="279">
        <v>249059.63</v>
      </c>
      <c r="N1636" s="258">
        <v>87</v>
      </c>
      <c r="O1636" s="258">
        <v>204350.05</v>
      </c>
      <c r="P1636" s="258"/>
      <c r="Q1636" s="258">
        <v>0</v>
      </c>
      <c r="R1636" s="258">
        <v>82</v>
      </c>
      <c r="S1636" s="258">
        <v>214448.02</v>
      </c>
      <c r="T1636" s="259">
        <v>0</v>
      </c>
      <c r="U1636" s="258">
        <v>0</v>
      </c>
      <c r="V1636" s="280"/>
      <c r="W1636" s="275">
        <v>0</v>
      </c>
      <c r="X1636" s="258">
        <v>0</v>
      </c>
      <c r="Y1636" s="275">
        <v>0</v>
      </c>
      <c r="Z1636" s="275">
        <v>0</v>
      </c>
      <c r="AA1636" s="275">
        <v>0</v>
      </c>
      <c r="AB1636" s="275">
        <v>0</v>
      </c>
      <c r="AC1636" s="275">
        <v>0</v>
      </c>
      <c r="AD1636" s="275">
        <v>0</v>
      </c>
      <c r="AE1636" s="275">
        <v>0</v>
      </c>
      <c r="AF1636" s="275">
        <v>0</v>
      </c>
      <c r="AG1636" s="275">
        <v>0</v>
      </c>
      <c r="AH1636" s="275">
        <v>0</v>
      </c>
      <c r="AI1636" s="275">
        <v>120891.13</v>
      </c>
      <c r="AJ1636" s="275">
        <v>41410.79</v>
      </c>
      <c r="AK1636" s="275">
        <v>20705.39</v>
      </c>
      <c r="AL1636" s="275">
        <v>0</v>
      </c>
    </row>
    <row r="1637" spans="1:38" s="38" customFormat="1" ht="12" hidden="1" customHeight="1" x14ac:dyDescent="0.2">
      <c r="A1637" s="249">
        <v>984</v>
      </c>
      <c r="B1637" s="250" t="s">
        <v>1926</v>
      </c>
      <c r="C1637" s="254">
        <v>69.771750766795293</v>
      </c>
      <c r="D1637" s="263">
        <v>1963</v>
      </c>
      <c r="E1637" s="277">
        <v>2025</v>
      </c>
      <c r="F1637" s="254">
        <v>234779.77</v>
      </c>
      <c r="G1637" s="256">
        <v>1978198.82</v>
      </c>
      <c r="H1637" s="258">
        <v>979276.15</v>
      </c>
      <c r="I1637" s="256">
        <v>452919.58</v>
      </c>
      <c r="J1637" s="279">
        <v>0</v>
      </c>
      <c r="K1637" s="279">
        <v>0</v>
      </c>
      <c r="L1637" s="279">
        <v>39</v>
      </c>
      <c r="M1637" s="279">
        <v>204491.07</v>
      </c>
      <c r="N1637" s="258">
        <v>68</v>
      </c>
      <c r="O1637" s="258">
        <v>159721.88</v>
      </c>
      <c r="P1637" s="258"/>
      <c r="Q1637" s="258">
        <v>0</v>
      </c>
      <c r="R1637" s="258">
        <v>62</v>
      </c>
      <c r="S1637" s="258">
        <v>162143.62</v>
      </c>
      <c r="T1637" s="259">
        <v>0</v>
      </c>
      <c r="U1637" s="258">
        <v>0</v>
      </c>
      <c r="V1637" s="280"/>
      <c r="W1637" s="275">
        <v>0</v>
      </c>
      <c r="X1637" s="258">
        <v>0</v>
      </c>
      <c r="Y1637" s="275">
        <v>0</v>
      </c>
      <c r="Z1637" s="275">
        <v>0</v>
      </c>
      <c r="AA1637" s="275">
        <v>0</v>
      </c>
      <c r="AB1637" s="275">
        <v>0</v>
      </c>
      <c r="AC1637" s="275">
        <v>0</v>
      </c>
      <c r="AD1637" s="275">
        <v>0</v>
      </c>
      <c r="AE1637" s="275">
        <v>0</v>
      </c>
      <c r="AF1637" s="275">
        <v>0</v>
      </c>
      <c r="AG1637" s="275">
        <v>0</v>
      </c>
      <c r="AH1637" s="275">
        <v>0</v>
      </c>
      <c r="AI1637" s="275">
        <v>909903.73</v>
      </c>
      <c r="AJ1637" s="275">
        <v>59345.96</v>
      </c>
      <c r="AK1637" s="275">
        <v>29672.98</v>
      </c>
      <c r="AL1637" s="275">
        <v>0</v>
      </c>
    </row>
    <row r="1638" spans="1:38" s="38" customFormat="1" ht="12" hidden="1" customHeight="1" x14ac:dyDescent="0.2">
      <c r="A1638" s="249">
        <v>985</v>
      </c>
      <c r="B1638" s="250" t="s">
        <v>1927</v>
      </c>
      <c r="C1638" s="254">
        <v>42.736027098231091</v>
      </c>
      <c r="D1638" s="263">
        <v>1994</v>
      </c>
      <c r="E1638" s="277">
        <v>2025</v>
      </c>
      <c r="F1638" s="254">
        <v>664784.92000000004</v>
      </c>
      <c r="G1638" s="256">
        <v>5774518</v>
      </c>
      <c r="H1638" s="258">
        <v>0</v>
      </c>
      <c r="I1638" s="279">
        <v>0</v>
      </c>
      <c r="J1638" s="279">
        <v>0</v>
      </c>
      <c r="K1638" s="279">
        <v>0</v>
      </c>
      <c r="L1638" s="279">
        <v>0</v>
      </c>
      <c r="M1638" s="279">
        <v>0</v>
      </c>
      <c r="N1638" s="258"/>
      <c r="O1638" s="258">
        <v>0</v>
      </c>
      <c r="P1638" s="258"/>
      <c r="Q1638" s="258">
        <v>0</v>
      </c>
      <c r="R1638" s="258"/>
      <c r="S1638" s="258">
        <v>0</v>
      </c>
      <c r="T1638" s="259">
        <v>0</v>
      </c>
      <c r="U1638" s="258">
        <v>0</v>
      </c>
      <c r="V1638" s="280" t="s">
        <v>235</v>
      </c>
      <c r="W1638" s="275">
        <v>760</v>
      </c>
      <c r="X1638" s="258">
        <v>5514664.6900000004</v>
      </c>
      <c r="Y1638" s="275">
        <v>0</v>
      </c>
      <c r="Z1638" s="275">
        <v>0</v>
      </c>
      <c r="AA1638" s="275">
        <v>0</v>
      </c>
      <c r="AB1638" s="275">
        <v>0</v>
      </c>
      <c r="AC1638" s="275">
        <v>0</v>
      </c>
      <c r="AD1638" s="275">
        <v>0</v>
      </c>
      <c r="AE1638" s="275">
        <v>0</v>
      </c>
      <c r="AF1638" s="275">
        <v>0</v>
      </c>
      <c r="AG1638" s="275">
        <v>0</v>
      </c>
      <c r="AH1638" s="275">
        <v>0</v>
      </c>
      <c r="AI1638" s="275">
        <v>0</v>
      </c>
      <c r="AJ1638" s="275">
        <v>173235.54</v>
      </c>
      <c r="AK1638" s="275">
        <v>86617.77</v>
      </c>
      <c r="AL1638" s="275">
        <v>0</v>
      </c>
    </row>
    <row r="1639" spans="1:38" s="38" customFormat="1" ht="12" hidden="1" customHeight="1" x14ac:dyDescent="0.2">
      <c r="A1639" s="249">
        <v>986</v>
      </c>
      <c r="B1639" s="250" t="s">
        <v>1928</v>
      </c>
      <c r="C1639" s="254">
        <v>61.106111212619524</v>
      </c>
      <c r="D1639" s="263">
        <v>1989</v>
      </c>
      <c r="E1639" s="277">
        <v>2025</v>
      </c>
      <c r="F1639" s="254">
        <v>261056.81</v>
      </c>
      <c r="G1639" s="256">
        <v>3270960.53</v>
      </c>
      <c r="H1639" s="258">
        <v>0</v>
      </c>
      <c r="I1639" s="279">
        <v>0</v>
      </c>
      <c r="J1639" s="279">
        <v>0</v>
      </c>
      <c r="K1639" s="279">
        <v>0</v>
      </c>
      <c r="L1639" s="279">
        <v>0</v>
      </c>
      <c r="M1639" s="279">
        <v>0</v>
      </c>
      <c r="N1639" s="258"/>
      <c r="O1639" s="258">
        <v>0</v>
      </c>
      <c r="P1639" s="258"/>
      <c r="Q1639" s="258">
        <v>0</v>
      </c>
      <c r="R1639" s="258"/>
      <c r="S1639" s="258">
        <v>0</v>
      </c>
      <c r="T1639" s="259">
        <v>0</v>
      </c>
      <c r="U1639" s="258">
        <v>0</v>
      </c>
      <c r="V1639" s="280" t="s">
        <v>235</v>
      </c>
      <c r="W1639" s="275">
        <v>430.5</v>
      </c>
      <c r="X1639" s="258">
        <v>3123767.3</v>
      </c>
      <c r="Y1639" s="275">
        <v>0</v>
      </c>
      <c r="Z1639" s="275">
        <v>0</v>
      </c>
      <c r="AA1639" s="275">
        <v>0</v>
      </c>
      <c r="AB1639" s="275">
        <v>0</v>
      </c>
      <c r="AC1639" s="275">
        <v>0</v>
      </c>
      <c r="AD1639" s="275">
        <v>0</v>
      </c>
      <c r="AE1639" s="275">
        <v>0</v>
      </c>
      <c r="AF1639" s="275">
        <v>0</v>
      </c>
      <c r="AG1639" s="275">
        <v>0</v>
      </c>
      <c r="AH1639" s="275">
        <v>0</v>
      </c>
      <c r="AI1639" s="275">
        <v>0</v>
      </c>
      <c r="AJ1639" s="275">
        <v>98128.82</v>
      </c>
      <c r="AK1639" s="275">
        <v>49064.41</v>
      </c>
      <c r="AL1639" s="275">
        <v>0</v>
      </c>
    </row>
    <row r="1640" spans="1:38" s="38" customFormat="1" ht="12" hidden="1" customHeight="1" x14ac:dyDescent="0.2">
      <c r="A1640" s="249">
        <v>987</v>
      </c>
      <c r="B1640" s="250" t="s">
        <v>1929</v>
      </c>
      <c r="C1640" s="254">
        <v>24.242894165114837</v>
      </c>
      <c r="D1640" s="263">
        <v>1986</v>
      </c>
      <c r="E1640" s="277">
        <v>2025</v>
      </c>
      <c r="F1640" s="254">
        <v>2019084.88</v>
      </c>
      <c r="G1640" s="256">
        <v>10923693.85</v>
      </c>
      <c r="H1640" s="258">
        <v>0</v>
      </c>
      <c r="I1640" s="279">
        <v>0</v>
      </c>
      <c r="J1640" s="279">
        <v>0</v>
      </c>
      <c r="K1640" s="279">
        <v>0</v>
      </c>
      <c r="L1640" s="279">
        <v>0</v>
      </c>
      <c r="M1640" s="279">
        <v>0</v>
      </c>
      <c r="N1640" s="258"/>
      <c r="O1640" s="258">
        <v>0</v>
      </c>
      <c r="P1640" s="258"/>
      <c r="Q1640" s="258">
        <v>0</v>
      </c>
      <c r="R1640" s="258"/>
      <c r="S1640" s="258">
        <v>0</v>
      </c>
      <c r="T1640" s="259">
        <v>0</v>
      </c>
      <c r="U1640" s="258">
        <v>0</v>
      </c>
      <c r="V1640" s="280" t="s">
        <v>234</v>
      </c>
      <c r="W1640" s="275">
        <v>1236</v>
      </c>
      <c r="X1640" s="258">
        <v>10432127.619999999</v>
      </c>
      <c r="Y1640" s="275">
        <v>0</v>
      </c>
      <c r="Z1640" s="275">
        <v>0</v>
      </c>
      <c r="AA1640" s="275">
        <v>0</v>
      </c>
      <c r="AB1640" s="275">
        <v>0</v>
      </c>
      <c r="AC1640" s="275">
        <v>0</v>
      </c>
      <c r="AD1640" s="275">
        <v>0</v>
      </c>
      <c r="AE1640" s="275">
        <v>0</v>
      </c>
      <c r="AF1640" s="275">
        <v>0</v>
      </c>
      <c r="AG1640" s="275">
        <v>0</v>
      </c>
      <c r="AH1640" s="275">
        <v>0</v>
      </c>
      <c r="AI1640" s="275">
        <v>0</v>
      </c>
      <c r="AJ1640" s="275">
        <v>327710.82</v>
      </c>
      <c r="AK1640" s="275">
        <v>163855.41</v>
      </c>
      <c r="AL1640" s="275">
        <v>0</v>
      </c>
    </row>
    <row r="1641" spans="1:38" s="38" customFormat="1" ht="12" hidden="1" customHeight="1" x14ac:dyDescent="0.2">
      <c r="A1641" s="249">
        <v>988</v>
      </c>
      <c r="B1641" s="250" t="s">
        <v>1930</v>
      </c>
      <c r="C1641" s="254">
        <v>21.353211902689711</v>
      </c>
      <c r="D1641" s="263">
        <v>1991</v>
      </c>
      <c r="E1641" s="277">
        <v>2025</v>
      </c>
      <c r="F1641" s="254">
        <v>1526535.01</v>
      </c>
      <c r="G1641" s="256">
        <v>7194083.1600000001</v>
      </c>
      <c r="H1641" s="258">
        <v>0</v>
      </c>
      <c r="I1641" s="279">
        <v>0</v>
      </c>
      <c r="J1641" s="279">
        <v>0</v>
      </c>
      <c r="K1641" s="279">
        <v>0</v>
      </c>
      <c r="L1641" s="279">
        <v>0</v>
      </c>
      <c r="M1641" s="279">
        <v>0</v>
      </c>
      <c r="N1641" s="258"/>
      <c r="O1641" s="258">
        <v>0</v>
      </c>
      <c r="P1641" s="258"/>
      <c r="Q1641" s="258">
        <v>0</v>
      </c>
      <c r="R1641" s="258"/>
      <c r="S1641" s="258">
        <v>0</v>
      </c>
      <c r="T1641" s="259">
        <v>0</v>
      </c>
      <c r="U1641" s="258">
        <v>0</v>
      </c>
      <c r="V1641" s="280" t="s">
        <v>234</v>
      </c>
      <c r="W1641" s="275">
        <v>814</v>
      </c>
      <c r="X1641" s="258">
        <v>6870349.4199999999</v>
      </c>
      <c r="Y1641" s="275">
        <v>0</v>
      </c>
      <c r="Z1641" s="275">
        <v>0</v>
      </c>
      <c r="AA1641" s="275">
        <v>0</v>
      </c>
      <c r="AB1641" s="275">
        <v>0</v>
      </c>
      <c r="AC1641" s="275">
        <v>0</v>
      </c>
      <c r="AD1641" s="275">
        <v>0</v>
      </c>
      <c r="AE1641" s="275">
        <v>0</v>
      </c>
      <c r="AF1641" s="275">
        <v>0</v>
      </c>
      <c r="AG1641" s="275">
        <v>0</v>
      </c>
      <c r="AH1641" s="275">
        <v>0</v>
      </c>
      <c r="AI1641" s="275">
        <v>0</v>
      </c>
      <c r="AJ1641" s="275">
        <v>215822.49</v>
      </c>
      <c r="AK1641" s="275">
        <v>107911.25</v>
      </c>
      <c r="AL1641" s="275">
        <v>0</v>
      </c>
    </row>
    <row r="1642" spans="1:38" s="38" customFormat="1" ht="12" hidden="1" customHeight="1" x14ac:dyDescent="0.2">
      <c r="A1642" s="249">
        <v>989</v>
      </c>
      <c r="B1642" s="250" t="s">
        <v>1931</v>
      </c>
      <c r="C1642" s="254">
        <v>22.74645442896044</v>
      </c>
      <c r="D1642" s="263">
        <v>1994</v>
      </c>
      <c r="E1642" s="277">
        <v>2025</v>
      </c>
      <c r="F1642" s="254">
        <v>2102836.9900000002</v>
      </c>
      <c r="G1642" s="256">
        <v>10623203.890000001</v>
      </c>
      <c r="H1642" s="258">
        <v>0</v>
      </c>
      <c r="I1642" s="279">
        <v>0</v>
      </c>
      <c r="J1642" s="279">
        <v>0</v>
      </c>
      <c r="K1642" s="279">
        <v>0</v>
      </c>
      <c r="L1642" s="279">
        <v>0</v>
      </c>
      <c r="M1642" s="279">
        <v>0</v>
      </c>
      <c r="N1642" s="258"/>
      <c r="O1642" s="258">
        <v>0</v>
      </c>
      <c r="P1642" s="258"/>
      <c r="Q1642" s="258">
        <v>0</v>
      </c>
      <c r="R1642" s="258"/>
      <c r="S1642" s="258">
        <v>0</v>
      </c>
      <c r="T1642" s="259">
        <v>0</v>
      </c>
      <c r="U1642" s="258">
        <v>0</v>
      </c>
      <c r="V1642" s="280" t="s">
        <v>234</v>
      </c>
      <c r="W1642" s="275">
        <v>1202</v>
      </c>
      <c r="X1642" s="258">
        <v>10145159.710000001</v>
      </c>
      <c r="Y1642" s="275">
        <v>0</v>
      </c>
      <c r="Z1642" s="275">
        <v>0</v>
      </c>
      <c r="AA1642" s="275">
        <v>0</v>
      </c>
      <c r="AB1642" s="275">
        <v>0</v>
      </c>
      <c r="AC1642" s="275">
        <v>0</v>
      </c>
      <c r="AD1642" s="275">
        <v>0</v>
      </c>
      <c r="AE1642" s="275">
        <v>0</v>
      </c>
      <c r="AF1642" s="275">
        <v>0</v>
      </c>
      <c r="AG1642" s="275">
        <v>0</v>
      </c>
      <c r="AH1642" s="275">
        <v>0</v>
      </c>
      <c r="AI1642" s="275">
        <v>0</v>
      </c>
      <c r="AJ1642" s="275">
        <v>318696.12</v>
      </c>
      <c r="AK1642" s="275">
        <v>159348.06</v>
      </c>
      <c r="AL1642" s="275">
        <v>0</v>
      </c>
    </row>
    <row r="1643" spans="1:38" s="38" customFormat="1" ht="12" hidden="1" customHeight="1" x14ac:dyDescent="0.2">
      <c r="A1643" s="249">
        <v>990</v>
      </c>
      <c r="B1643" s="250" t="s">
        <v>1932</v>
      </c>
      <c r="C1643" s="254">
        <v>67.310148674070035</v>
      </c>
      <c r="D1643" s="263">
        <v>1997</v>
      </c>
      <c r="E1643" s="277">
        <v>2025</v>
      </c>
      <c r="F1643" s="254">
        <v>158997.99</v>
      </c>
      <c r="G1643" s="256">
        <v>2377405.87</v>
      </c>
      <c r="H1643" s="258">
        <v>0</v>
      </c>
      <c r="I1643" s="279">
        <v>0</v>
      </c>
      <c r="J1643" s="279">
        <v>0</v>
      </c>
      <c r="K1643" s="279">
        <v>0</v>
      </c>
      <c r="L1643" s="279">
        <v>0</v>
      </c>
      <c r="M1643" s="279">
        <v>0</v>
      </c>
      <c r="N1643" s="258"/>
      <c r="O1643" s="258">
        <v>0</v>
      </c>
      <c r="P1643" s="258"/>
      <c r="Q1643" s="258">
        <v>0</v>
      </c>
      <c r="R1643" s="258"/>
      <c r="S1643" s="258">
        <v>0</v>
      </c>
      <c r="T1643" s="259">
        <v>0</v>
      </c>
      <c r="U1643" s="258">
        <v>0</v>
      </c>
      <c r="V1643" s="280" t="s">
        <v>234</v>
      </c>
      <c r="W1643" s="275">
        <v>269</v>
      </c>
      <c r="X1643" s="258">
        <v>2270422.6</v>
      </c>
      <c r="Y1643" s="275">
        <v>0</v>
      </c>
      <c r="Z1643" s="275">
        <v>0</v>
      </c>
      <c r="AA1643" s="275">
        <v>0</v>
      </c>
      <c r="AB1643" s="275">
        <v>0</v>
      </c>
      <c r="AC1643" s="275">
        <v>0</v>
      </c>
      <c r="AD1643" s="275">
        <v>0</v>
      </c>
      <c r="AE1643" s="275">
        <v>0</v>
      </c>
      <c r="AF1643" s="275">
        <v>0</v>
      </c>
      <c r="AG1643" s="275">
        <v>0</v>
      </c>
      <c r="AH1643" s="275">
        <v>0</v>
      </c>
      <c r="AI1643" s="275">
        <v>0</v>
      </c>
      <c r="AJ1643" s="275">
        <v>71322.179999999993</v>
      </c>
      <c r="AK1643" s="275">
        <v>35661.089999999997</v>
      </c>
      <c r="AL1643" s="275">
        <v>0</v>
      </c>
    </row>
    <row r="1644" spans="1:38" s="38" customFormat="1" ht="12" hidden="1" customHeight="1" x14ac:dyDescent="0.2">
      <c r="A1644" s="249">
        <v>991</v>
      </c>
      <c r="B1644" s="250" t="s">
        <v>1934</v>
      </c>
      <c r="C1644" s="254">
        <v>21.633495797629966</v>
      </c>
      <c r="D1644" s="263">
        <v>1984</v>
      </c>
      <c r="E1644" s="277">
        <v>2025</v>
      </c>
      <c r="F1644" s="254">
        <v>968908.19</v>
      </c>
      <c r="G1644" s="256">
        <v>6770622.3600000003</v>
      </c>
      <c r="H1644" s="258">
        <v>0</v>
      </c>
      <c r="I1644" s="279">
        <v>0</v>
      </c>
      <c r="J1644" s="279">
        <v>0</v>
      </c>
      <c r="K1644" s="279">
        <v>0</v>
      </c>
      <c r="L1644" s="279">
        <v>0</v>
      </c>
      <c r="M1644" s="279">
        <v>0</v>
      </c>
      <c r="N1644" s="258"/>
      <c r="O1644" s="258">
        <v>0</v>
      </c>
      <c r="P1644" s="258"/>
      <c r="Q1644" s="258">
        <v>0</v>
      </c>
      <c r="R1644" s="258"/>
      <c r="S1644" s="258">
        <v>0</v>
      </c>
      <c r="T1644" s="259">
        <v>0</v>
      </c>
      <c r="U1644" s="258">
        <v>0</v>
      </c>
      <c r="V1644" s="280" t="s">
        <v>235</v>
      </c>
      <c r="W1644" s="275">
        <v>891.1</v>
      </c>
      <c r="X1644" s="258">
        <v>6465944.3499999996</v>
      </c>
      <c r="Y1644" s="275">
        <v>0</v>
      </c>
      <c r="Z1644" s="275">
        <v>0</v>
      </c>
      <c r="AA1644" s="275">
        <v>0</v>
      </c>
      <c r="AB1644" s="275">
        <v>0</v>
      </c>
      <c r="AC1644" s="275">
        <v>0</v>
      </c>
      <c r="AD1644" s="275">
        <v>0</v>
      </c>
      <c r="AE1644" s="275">
        <v>0</v>
      </c>
      <c r="AF1644" s="275">
        <v>0</v>
      </c>
      <c r="AG1644" s="275">
        <v>0</v>
      </c>
      <c r="AH1644" s="275">
        <v>0</v>
      </c>
      <c r="AI1644" s="275">
        <v>0</v>
      </c>
      <c r="AJ1644" s="275">
        <v>203118.67</v>
      </c>
      <c r="AK1644" s="275">
        <v>101559.34</v>
      </c>
      <c r="AL1644" s="275">
        <v>0</v>
      </c>
    </row>
    <row r="1645" spans="1:38" s="38" customFormat="1" ht="12" hidden="1" customHeight="1" x14ac:dyDescent="0.2">
      <c r="A1645" s="249">
        <v>992</v>
      </c>
      <c r="B1645" s="250" t="s">
        <v>1935</v>
      </c>
      <c r="C1645" s="254">
        <v>51.606358199559331</v>
      </c>
      <c r="D1645" s="263">
        <v>1990</v>
      </c>
      <c r="E1645" s="277">
        <v>2025</v>
      </c>
      <c r="F1645" s="254">
        <v>593208.12</v>
      </c>
      <c r="G1645" s="256">
        <v>5019949.92</v>
      </c>
      <c r="H1645" s="258">
        <v>0</v>
      </c>
      <c r="I1645" s="279">
        <v>0</v>
      </c>
      <c r="J1645" s="279">
        <v>0</v>
      </c>
      <c r="K1645" s="279">
        <v>0</v>
      </c>
      <c r="L1645" s="279">
        <v>0</v>
      </c>
      <c r="M1645" s="279">
        <v>0</v>
      </c>
      <c r="N1645" s="258"/>
      <c r="O1645" s="258">
        <v>0</v>
      </c>
      <c r="P1645" s="258"/>
      <c r="Q1645" s="258">
        <v>0</v>
      </c>
      <c r="R1645" s="258"/>
      <c r="S1645" s="258">
        <v>0</v>
      </c>
      <c r="T1645" s="259">
        <v>0</v>
      </c>
      <c r="U1645" s="258">
        <v>0</v>
      </c>
      <c r="V1645" s="280" t="s">
        <v>234</v>
      </c>
      <c r="W1645" s="275">
        <v>568</v>
      </c>
      <c r="X1645" s="258">
        <v>4794052.17</v>
      </c>
      <c r="Y1645" s="275">
        <v>0</v>
      </c>
      <c r="Z1645" s="275">
        <v>0</v>
      </c>
      <c r="AA1645" s="275">
        <v>0</v>
      </c>
      <c r="AB1645" s="275">
        <v>0</v>
      </c>
      <c r="AC1645" s="275">
        <v>0</v>
      </c>
      <c r="AD1645" s="275">
        <v>0</v>
      </c>
      <c r="AE1645" s="275">
        <v>0</v>
      </c>
      <c r="AF1645" s="275">
        <v>0</v>
      </c>
      <c r="AG1645" s="275">
        <v>0</v>
      </c>
      <c r="AH1645" s="275">
        <v>0</v>
      </c>
      <c r="AI1645" s="275">
        <v>0</v>
      </c>
      <c r="AJ1645" s="275">
        <v>150598.5</v>
      </c>
      <c r="AK1645" s="275">
        <v>75299.25</v>
      </c>
      <c r="AL1645" s="275">
        <v>0</v>
      </c>
    </row>
    <row r="1646" spans="1:38" s="38" customFormat="1" ht="12" hidden="1" customHeight="1" x14ac:dyDescent="0.2">
      <c r="A1646" s="249">
        <v>993</v>
      </c>
      <c r="B1646" s="250" t="s">
        <v>1936</v>
      </c>
      <c r="C1646" s="254">
        <v>75.438392791929161</v>
      </c>
      <c r="D1646" s="263">
        <v>1988</v>
      </c>
      <c r="E1646" s="277">
        <v>2025</v>
      </c>
      <c r="F1646" s="254">
        <v>477814.16</v>
      </c>
      <c r="G1646" s="256">
        <v>7088027.8899999997</v>
      </c>
      <c r="H1646" s="258">
        <v>0</v>
      </c>
      <c r="I1646" s="279">
        <v>0</v>
      </c>
      <c r="J1646" s="279">
        <v>0</v>
      </c>
      <c r="K1646" s="279">
        <v>0</v>
      </c>
      <c r="L1646" s="279">
        <v>0</v>
      </c>
      <c r="M1646" s="279">
        <v>0</v>
      </c>
      <c r="N1646" s="258"/>
      <c r="O1646" s="258">
        <v>0</v>
      </c>
      <c r="P1646" s="258"/>
      <c r="Q1646" s="258">
        <v>0</v>
      </c>
      <c r="R1646" s="258"/>
      <c r="S1646" s="258">
        <v>0</v>
      </c>
      <c r="T1646" s="259">
        <v>0</v>
      </c>
      <c r="U1646" s="258">
        <v>0</v>
      </c>
      <c r="V1646" s="280" t="s">
        <v>234</v>
      </c>
      <c r="W1646" s="275">
        <v>802</v>
      </c>
      <c r="X1646" s="258">
        <v>6769066.6299999999</v>
      </c>
      <c r="Y1646" s="275">
        <v>0</v>
      </c>
      <c r="Z1646" s="275">
        <v>0</v>
      </c>
      <c r="AA1646" s="275">
        <v>0</v>
      </c>
      <c r="AB1646" s="275">
        <v>0</v>
      </c>
      <c r="AC1646" s="275">
        <v>0</v>
      </c>
      <c r="AD1646" s="275">
        <v>0</v>
      </c>
      <c r="AE1646" s="275">
        <v>0</v>
      </c>
      <c r="AF1646" s="275">
        <v>0</v>
      </c>
      <c r="AG1646" s="275">
        <v>0</v>
      </c>
      <c r="AH1646" s="275">
        <v>0</v>
      </c>
      <c r="AI1646" s="275">
        <v>0</v>
      </c>
      <c r="AJ1646" s="275">
        <v>212640.84</v>
      </c>
      <c r="AK1646" s="275">
        <v>106320.42</v>
      </c>
      <c r="AL1646" s="275">
        <v>0</v>
      </c>
    </row>
    <row r="1647" spans="1:38" s="38" customFormat="1" ht="12" hidden="1" customHeight="1" x14ac:dyDescent="0.2">
      <c r="A1647" s="249">
        <v>994</v>
      </c>
      <c r="B1647" s="250" t="s">
        <v>1937</v>
      </c>
      <c r="C1647" s="254">
        <v>59.557350934643189</v>
      </c>
      <c r="D1647" s="263">
        <v>1992</v>
      </c>
      <c r="E1647" s="277">
        <v>2025</v>
      </c>
      <c r="F1647" s="254">
        <v>497873.16</v>
      </c>
      <c r="G1647" s="256">
        <v>5735823.0599999996</v>
      </c>
      <c r="H1647" s="258">
        <v>0</v>
      </c>
      <c r="I1647" s="279">
        <v>0</v>
      </c>
      <c r="J1647" s="279">
        <v>0</v>
      </c>
      <c r="K1647" s="279">
        <v>0</v>
      </c>
      <c r="L1647" s="279">
        <v>0</v>
      </c>
      <c r="M1647" s="279">
        <v>0</v>
      </c>
      <c r="N1647" s="258"/>
      <c r="O1647" s="258">
        <v>0</v>
      </c>
      <c r="P1647" s="258"/>
      <c r="Q1647" s="258">
        <v>0</v>
      </c>
      <c r="R1647" s="258"/>
      <c r="S1647" s="258">
        <v>0</v>
      </c>
      <c r="T1647" s="259">
        <v>0</v>
      </c>
      <c r="U1647" s="258">
        <v>0</v>
      </c>
      <c r="V1647" s="280" t="s">
        <v>234</v>
      </c>
      <c r="W1647" s="275">
        <v>649</v>
      </c>
      <c r="X1647" s="258">
        <v>5477711.0199999996</v>
      </c>
      <c r="Y1647" s="275">
        <v>0</v>
      </c>
      <c r="Z1647" s="275">
        <v>0</v>
      </c>
      <c r="AA1647" s="275">
        <v>0</v>
      </c>
      <c r="AB1647" s="275">
        <v>0</v>
      </c>
      <c r="AC1647" s="275">
        <v>0</v>
      </c>
      <c r="AD1647" s="275">
        <v>0</v>
      </c>
      <c r="AE1647" s="275">
        <v>0</v>
      </c>
      <c r="AF1647" s="275">
        <v>0</v>
      </c>
      <c r="AG1647" s="275">
        <v>0</v>
      </c>
      <c r="AH1647" s="275">
        <v>0</v>
      </c>
      <c r="AI1647" s="275">
        <v>0</v>
      </c>
      <c r="AJ1647" s="275">
        <v>172074.69</v>
      </c>
      <c r="AK1647" s="275">
        <v>86037.35</v>
      </c>
      <c r="AL1647" s="275">
        <v>0</v>
      </c>
    </row>
    <row r="1648" spans="1:38" s="38" customFormat="1" ht="12" hidden="1" customHeight="1" x14ac:dyDescent="0.2">
      <c r="A1648" s="249">
        <v>995</v>
      </c>
      <c r="B1648" s="250" t="s">
        <v>1938</v>
      </c>
      <c r="C1648" s="254">
        <v>70.22722468962651</v>
      </c>
      <c r="D1648" s="263">
        <v>1988</v>
      </c>
      <c r="E1648" s="277">
        <v>2025</v>
      </c>
      <c r="F1648" s="254">
        <v>442939.07</v>
      </c>
      <c r="G1648" s="256">
        <v>5850716.2800000003</v>
      </c>
      <c r="H1648" s="258">
        <v>0</v>
      </c>
      <c r="I1648" s="279">
        <v>0</v>
      </c>
      <c r="J1648" s="279">
        <v>0</v>
      </c>
      <c r="K1648" s="279">
        <v>0</v>
      </c>
      <c r="L1648" s="279">
        <v>0</v>
      </c>
      <c r="M1648" s="279">
        <v>0</v>
      </c>
      <c r="N1648" s="258"/>
      <c r="O1648" s="258">
        <v>0</v>
      </c>
      <c r="P1648" s="258"/>
      <c r="Q1648" s="258">
        <v>0</v>
      </c>
      <c r="R1648" s="258"/>
      <c r="S1648" s="258">
        <v>0</v>
      </c>
      <c r="T1648" s="259">
        <v>0</v>
      </c>
      <c r="U1648" s="258">
        <v>0</v>
      </c>
      <c r="V1648" s="280" t="s">
        <v>234</v>
      </c>
      <c r="W1648" s="275">
        <v>662</v>
      </c>
      <c r="X1648" s="258">
        <v>5587434.0499999998</v>
      </c>
      <c r="Y1648" s="275">
        <v>0</v>
      </c>
      <c r="Z1648" s="275">
        <v>0</v>
      </c>
      <c r="AA1648" s="275">
        <v>0</v>
      </c>
      <c r="AB1648" s="275">
        <v>0</v>
      </c>
      <c r="AC1648" s="275">
        <v>0</v>
      </c>
      <c r="AD1648" s="275">
        <v>0</v>
      </c>
      <c r="AE1648" s="275">
        <v>0</v>
      </c>
      <c r="AF1648" s="275">
        <v>0</v>
      </c>
      <c r="AG1648" s="275">
        <v>0</v>
      </c>
      <c r="AH1648" s="275">
        <v>0</v>
      </c>
      <c r="AI1648" s="275">
        <v>0</v>
      </c>
      <c r="AJ1648" s="275">
        <v>175521.49</v>
      </c>
      <c r="AK1648" s="275">
        <v>87760.74</v>
      </c>
      <c r="AL1648" s="275">
        <v>0</v>
      </c>
    </row>
    <row r="1649" spans="1:38" s="38" customFormat="1" ht="12" hidden="1" customHeight="1" x14ac:dyDescent="0.2">
      <c r="A1649" s="249">
        <v>996</v>
      </c>
      <c r="B1649" s="250" t="s">
        <v>1939</v>
      </c>
      <c r="C1649" s="254">
        <v>29.894496593012718</v>
      </c>
      <c r="D1649" s="263">
        <v>1992</v>
      </c>
      <c r="E1649" s="277">
        <v>2025</v>
      </c>
      <c r="F1649" s="254">
        <v>1415947.12</v>
      </c>
      <c r="G1649" s="256">
        <v>9005860.8599999994</v>
      </c>
      <c r="H1649" s="258">
        <v>0</v>
      </c>
      <c r="I1649" s="279">
        <v>0</v>
      </c>
      <c r="J1649" s="279">
        <v>0</v>
      </c>
      <c r="K1649" s="279">
        <v>0</v>
      </c>
      <c r="L1649" s="279">
        <v>0</v>
      </c>
      <c r="M1649" s="279">
        <v>0</v>
      </c>
      <c r="N1649" s="258"/>
      <c r="O1649" s="258">
        <v>0</v>
      </c>
      <c r="P1649" s="258"/>
      <c r="Q1649" s="258">
        <v>0</v>
      </c>
      <c r="R1649" s="258"/>
      <c r="S1649" s="258">
        <v>0</v>
      </c>
      <c r="T1649" s="259">
        <v>0</v>
      </c>
      <c r="U1649" s="258">
        <v>0</v>
      </c>
      <c r="V1649" s="280" t="s">
        <v>234</v>
      </c>
      <c r="W1649" s="275">
        <v>1019</v>
      </c>
      <c r="X1649" s="258">
        <v>8600597.1199999992</v>
      </c>
      <c r="Y1649" s="275">
        <v>0</v>
      </c>
      <c r="Z1649" s="275">
        <v>0</v>
      </c>
      <c r="AA1649" s="275">
        <v>0</v>
      </c>
      <c r="AB1649" s="275">
        <v>0</v>
      </c>
      <c r="AC1649" s="275">
        <v>0</v>
      </c>
      <c r="AD1649" s="275">
        <v>0</v>
      </c>
      <c r="AE1649" s="275">
        <v>0</v>
      </c>
      <c r="AF1649" s="275">
        <v>0</v>
      </c>
      <c r="AG1649" s="275">
        <v>0</v>
      </c>
      <c r="AH1649" s="275">
        <v>0</v>
      </c>
      <c r="AI1649" s="275">
        <v>0</v>
      </c>
      <c r="AJ1649" s="275">
        <v>270175.83</v>
      </c>
      <c r="AK1649" s="275">
        <v>135087.91</v>
      </c>
      <c r="AL1649" s="275">
        <v>0</v>
      </c>
    </row>
    <row r="1650" spans="1:38" s="38" customFormat="1" ht="12" hidden="1" customHeight="1" x14ac:dyDescent="0.2">
      <c r="A1650" s="249">
        <v>997</v>
      </c>
      <c r="B1650" s="250" t="s">
        <v>1940</v>
      </c>
      <c r="C1650" s="254">
        <v>64.987093937298297</v>
      </c>
      <c r="D1650" s="263">
        <v>1988</v>
      </c>
      <c r="E1650" s="277">
        <v>2025</v>
      </c>
      <c r="F1650" s="254">
        <v>495250.09</v>
      </c>
      <c r="G1650" s="256">
        <v>6133530.3600000003</v>
      </c>
      <c r="H1650" s="258">
        <v>0</v>
      </c>
      <c r="I1650" s="279">
        <v>0</v>
      </c>
      <c r="J1650" s="279">
        <v>0</v>
      </c>
      <c r="K1650" s="279">
        <v>0</v>
      </c>
      <c r="L1650" s="279">
        <v>0</v>
      </c>
      <c r="M1650" s="279">
        <v>0</v>
      </c>
      <c r="N1650" s="258"/>
      <c r="O1650" s="258">
        <v>0</v>
      </c>
      <c r="P1650" s="258"/>
      <c r="Q1650" s="258">
        <v>0</v>
      </c>
      <c r="R1650" s="258"/>
      <c r="S1650" s="258">
        <v>0</v>
      </c>
      <c r="T1650" s="257">
        <v>0</v>
      </c>
      <c r="U1650" s="258">
        <v>0</v>
      </c>
      <c r="V1650" s="280" t="s">
        <v>234</v>
      </c>
      <c r="W1650" s="275">
        <v>694</v>
      </c>
      <c r="X1650" s="258">
        <v>5857521.4900000002</v>
      </c>
      <c r="Y1650" s="275">
        <v>0</v>
      </c>
      <c r="Z1650" s="275">
        <v>0</v>
      </c>
      <c r="AA1650" s="275">
        <v>0</v>
      </c>
      <c r="AB1650" s="275">
        <v>0</v>
      </c>
      <c r="AC1650" s="275">
        <v>0</v>
      </c>
      <c r="AD1650" s="275">
        <v>0</v>
      </c>
      <c r="AE1650" s="275">
        <v>0</v>
      </c>
      <c r="AF1650" s="275">
        <v>0</v>
      </c>
      <c r="AG1650" s="275">
        <v>0</v>
      </c>
      <c r="AH1650" s="275">
        <v>0</v>
      </c>
      <c r="AI1650" s="275">
        <v>0</v>
      </c>
      <c r="AJ1650" s="275">
        <v>184005.91</v>
      </c>
      <c r="AK1650" s="275">
        <v>92002.96</v>
      </c>
      <c r="AL1650" s="275">
        <v>0</v>
      </c>
    </row>
    <row r="1651" spans="1:38" s="38" customFormat="1" ht="12" hidden="1" customHeight="1" x14ac:dyDescent="0.2">
      <c r="A1651" s="249">
        <v>998</v>
      </c>
      <c r="B1651" s="250" t="s">
        <v>1941</v>
      </c>
      <c r="C1651" s="254">
        <v>25.339593252367894</v>
      </c>
      <c r="D1651" s="263">
        <v>1984</v>
      </c>
      <c r="E1651" s="277">
        <v>2025</v>
      </c>
      <c r="F1651" s="254">
        <v>2211929.0699999998</v>
      </c>
      <c r="G1651" s="256">
        <v>12107977.800000001</v>
      </c>
      <c r="H1651" s="258">
        <v>0</v>
      </c>
      <c r="I1651" s="279">
        <v>0</v>
      </c>
      <c r="J1651" s="279">
        <v>0</v>
      </c>
      <c r="K1651" s="279">
        <v>0</v>
      </c>
      <c r="L1651" s="279">
        <v>0</v>
      </c>
      <c r="M1651" s="279">
        <v>0</v>
      </c>
      <c r="N1651" s="258"/>
      <c r="O1651" s="258">
        <v>0</v>
      </c>
      <c r="P1651" s="258"/>
      <c r="Q1651" s="258">
        <v>0</v>
      </c>
      <c r="R1651" s="258"/>
      <c r="S1651" s="258">
        <v>0</v>
      </c>
      <c r="T1651" s="257">
        <v>0</v>
      </c>
      <c r="U1651" s="258">
        <v>0</v>
      </c>
      <c r="V1651" s="280" t="s">
        <v>234</v>
      </c>
      <c r="W1651" s="275">
        <v>1370</v>
      </c>
      <c r="X1651" s="258">
        <v>11563118.800000001</v>
      </c>
      <c r="Y1651" s="275">
        <v>0</v>
      </c>
      <c r="Z1651" s="275">
        <v>0</v>
      </c>
      <c r="AA1651" s="275">
        <v>0</v>
      </c>
      <c r="AB1651" s="275">
        <v>0</v>
      </c>
      <c r="AC1651" s="275">
        <v>0</v>
      </c>
      <c r="AD1651" s="275">
        <v>0</v>
      </c>
      <c r="AE1651" s="275">
        <v>0</v>
      </c>
      <c r="AF1651" s="275">
        <v>0</v>
      </c>
      <c r="AG1651" s="275">
        <v>0</v>
      </c>
      <c r="AH1651" s="275">
        <v>0</v>
      </c>
      <c r="AI1651" s="275">
        <v>0</v>
      </c>
      <c r="AJ1651" s="275">
        <v>363239.33</v>
      </c>
      <c r="AK1651" s="275">
        <v>181619.67</v>
      </c>
      <c r="AL1651" s="275">
        <v>0</v>
      </c>
    </row>
    <row r="1652" spans="1:38" s="38" customFormat="1" ht="12" hidden="1" customHeight="1" x14ac:dyDescent="0.2">
      <c r="A1652" s="249">
        <v>999</v>
      </c>
      <c r="B1652" s="250" t="s">
        <v>1942</v>
      </c>
      <c r="C1652" s="254">
        <v>24.154469375590104</v>
      </c>
      <c r="D1652" s="263">
        <v>1987</v>
      </c>
      <c r="E1652" s="277">
        <v>2025</v>
      </c>
      <c r="F1652" s="254">
        <v>1289071.3999999999</v>
      </c>
      <c r="G1652" s="256">
        <v>6840565.5599999996</v>
      </c>
      <c r="H1652" s="258">
        <v>0</v>
      </c>
      <c r="I1652" s="279">
        <v>0</v>
      </c>
      <c r="J1652" s="279">
        <v>0</v>
      </c>
      <c r="K1652" s="279">
        <v>0</v>
      </c>
      <c r="L1652" s="279">
        <v>0</v>
      </c>
      <c r="M1652" s="279">
        <v>0</v>
      </c>
      <c r="N1652" s="258"/>
      <c r="O1652" s="258">
        <v>0</v>
      </c>
      <c r="P1652" s="258"/>
      <c r="Q1652" s="258">
        <v>0</v>
      </c>
      <c r="R1652" s="258"/>
      <c r="S1652" s="258">
        <v>0</v>
      </c>
      <c r="T1652" s="257">
        <v>0</v>
      </c>
      <c r="U1652" s="258">
        <v>0</v>
      </c>
      <c r="V1652" s="280" t="s">
        <v>234</v>
      </c>
      <c r="W1652" s="275">
        <v>774</v>
      </c>
      <c r="X1652" s="258">
        <v>6532740.1100000003</v>
      </c>
      <c r="Y1652" s="275">
        <v>0</v>
      </c>
      <c r="Z1652" s="275">
        <v>0</v>
      </c>
      <c r="AA1652" s="275">
        <v>0</v>
      </c>
      <c r="AB1652" s="275">
        <v>0</v>
      </c>
      <c r="AC1652" s="275">
        <v>0</v>
      </c>
      <c r="AD1652" s="275">
        <v>0</v>
      </c>
      <c r="AE1652" s="275">
        <v>0</v>
      </c>
      <c r="AF1652" s="275">
        <v>0</v>
      </c>
      <c r="AG1652" s="275">
        <v>0</v>
      </c>
      <c r="AH1652" s="275">
        <v>0</v>
      </c>
      <c r="AI1652" s="275">
        <v>0</v>
      </c>
      <c r="AJ1652" s="275">
        <v>205216.97</v>
      </c>
      <c r="AK1652" s="275">
        <v>102608.48</v>
      </c>
      <c r="AL1652" s="275">
        <v>0</v>
      </c>
    </row>
    <row r="1653" spans="1:38" s="38" customFormat="1" ht="12" hidden="1" customHeight="1" x14ac:dyDescent="0.2">
      <c r="A1653" s="249">
        <v>1000</v>
      </c>
      <c r="B1653" s="250" t="s">
        <v>1943</v>
      </c>
      <c r="C1653" s="254">
        <v>32.148227631563742</v>
      </c>
      <c r="D1653" s="263">
        <v>1990</v>
      </c>
      <c r="E1653" s="277">
        <v>2025</v>
      </c>
      <c r="F1653" s="254">
        <v>862445.96</v>
      </c>
      <c r="G1653" s="256">
        <v>6425182.3799999999</v>
      </c>
      <c r="H1653" s="258">
        <v>0</v>
      </c>
      <c r="I1653" s="279">
        <v>0</v>
      </c>
      <c r="J1653" s="279">
        <v>0</v>
      </c>
      <c r="K1653" s="279">
        <v>0</v>
      </c>
      <c r="L1653" s="279">
        <v>0</v>
      </c>
      <c r="M1653" s="279">
        <v>0</v>
      </c>
      <c r="N1653" s="258"/>
      <c r="O1653" s="258">
        <v>0</v>
      </c>
      <c r="P1653" s="258"/>
      <c r="Q1653" s="258">
        <v>0</v>
      </c>
      <c r="R1653" s="258"/>
      <c r="S1653" s="258">
        <v>0</v>
      </c>
      <c r="T1653" s="257">
        <v>0</v>
      </c>
      <c r="U1653" s="258">
        <v>0</v>
      </c>
      <c r="V1653" s="280" t="s">
        <v>234</v>
      </c>
      <c r="W1653" s="275">
        <v>727</v>
      </c>
      <c r="X1653" s="258">
        <v>6136049.1699999999</v>
      </c>
      <c r="Y1653" s="275">
        <v>0</v>
      </c>
      <c r="Z1653" s="275">
        <v>0</v>
      </c>
      <c r="AA1653" s="275">
        <v>0</v>
      </c>
      <c r="AB1653" s="275">
        <v>0</v>
      </c>
      <c r="AC1653" s="275">
        <v>0</v>
      </c>
      <c r="AD1653" s="275">
        <v>0</v>
      </c>
      <c r="AE1653" s="275">
        <v>0</v>
      </c>
      <c r="AF1653" s="275">
        <v>0</v>
      </c>
      <c r="AG1653" s="275">
        <v>0</v>
      </c>
      <c r="AH1653" s="275">
        <v>0</v>
      </c>
      <c r="AI1653" s="275">
        <v>0</v>
      </c>
      <c r="AJ1653" s="275">
        <v>192755.47</v>
      </c>
      <c r="AK1653" s="275">
        <v>96377.74</v>
      </c>
      <c r="AL1653" s="275">
        <v>0</v>
      </c>
    </row>
    <row r="1654" spans="1:38" s="38" customFormat="1" ht="12" hidden="1" customHeight="1" x14ac:dyDescent="0.2">
      <c r="A1654" s="249">
        <v>1001</v>
      </c>
      <c r="B1654" s="250" t="s">
        <v>1944</v>
      </c>
      <c r="C1654" s="254">
        <v>34.509860895823998</v>
      </c>
      <c r="D1654" s="263">
        <v>1990</v>
      </c>
      <c r="E1654" s="277">
        <v>2025</v>
      </c>
      <c r="F1654" s="254">
        <v>1374169.97</v>
      </c>
      <c r="G1654" s="256">
        <v>7385304.5999999996</v>
      </c>
      <c r="H1654" s="258">
        <v>0</v>
      </c>
      <c r="I1654" s="279">
        <v>0</v>
      </c>
      <c r="J1654" s="279">
        <v>0</v>
      </c>
      <c r="K1654" s="279">
        <v>0</v>
      </c>
      <c r="L1654" s="279">
        <v>0</v>
      </c>
      <c r="M1654" s="279">
        <v>0</v>
      </c>
      <c r="N1654" s="258"/>
      <c r="O1654" s="258">
        <v>0</v>
      </c>
      <c r="P1654" s="258"/>
      <c r="Q1654" s="258">
        <v>0</v>
      </c>
      <c r="R1654" s="258"/>
      <c r="S1654" s="258">
        <v>0</v>
      </c>
      <c r="T1654" s="257">
        <v>0</v>
      </c>
      <c r="U1654" s="258">
        <v>0</v>
      </c>
      <c r="V1654" s="280" t="s">
        <v>235</v>
      </c>
      <c r="W1654" s="275">
        <v>972</v>
      </c>
      <c r="X1654" s="258">
        <v>7052965.8899999997</v>
      </c>
      <c r="Y1654" s="275">
        <v>0</v>
      </c>
      <c r="Z1654" s="275">
        <v>0</v>
      </c>
      <c r="AA1654" s="275">
        <v>0</v>
      </c>
      <c r="AB1654" s="275">
        <v>0</v>
      </c>
      <c r="AC1654" s="275">
        <v>0</v>
      </c>
      <c r="AD1654" s="275">
        <v>0</v>
      </c>
      <c r="AE1654" s="275">
        <v>0</v>
      </c>
      <c r="AF1654" s="275">
        <v>0</v>
      </c>
      <c r="AG1654" s="275">
        <v>0</v>
      </c>
      <c r="AH1654" s="275">
        <v>0</v>
      </c>
      <c r="AI1654" s="275">
        <v>0</v>
      </c>
      <c r="AJ1654" s="275">
        <v>221559.14</v>
      </c>
      <c r="AK1654" s="275">
        <v>110779.57</v>
      </c>
      <c r="AL1654" s="275">
        <v>0</v>
      </c>
    </row>
    <row r="1655" spans="1:38" s="38" customFormat="1" ht="12" hidden="1" customHeight="1" x14ac:dyDescent="0.2">
      <c r="A1655" s="249">
        <v>1002</v>
      </c>
      <c r="B1655" s="250" t="s">
        <v>1945</v>
      </c>
      <c r="C1655" s="254">
        <v>22.089578844437614</v>
      </c>
      <c r="D1655" s="263">
        <v>1984</v>
      </c>
      <c r="E1655" s="277">
        <v>2025</v>
      </c>
      <c r="F1655" s="254">
        <v>1331587.47</v>
      </c>
      <c r="G1655" s="256">
        <v>6504723.8499999996</v>
      </c>
      <c r="H1655" s="258">
        <v>0</v>
      </c>
      <c r="I1655" s="279">
        <v>0</v>
      </c>
      <c r="J1655" s="279">
        <v>0</v>
      </c>
      <c r="K1655" s="279">
        <v>0</v>
      </c>
      <c r="L1655" s="279">
        <v>0</v>
      </c>
      <c r="M1655" s="279">
        <v>0</v>
      </c>
      <c r="N1655" s="258"/>
      <c r="O1655" s="258">
        <v>0</v>
      </c>
      <c r="P1655" s="258"/>
      <c r="Q1655" s="258">
        <v>0</v>
      </c>
      <c r="R1655" s="258"/>
      <c r="S1655" s="258">
        <v>0</v>
      </c>
      <c r="T1655" s="257">
        <v>0</v>
      </c>
      <c r="U1655" s="258">
        <v>0</v>
      </c>
      <c r="V1655" s="280" t="s">
        <v>234</v>
      </c>
      <c r="W1655" s="275">
        <v>736</v>
      </c>
      <c r="X1655" s="258">
        <v>6212011.2699999996</v>
      </c>
      <c r="Y1655" s="275">
        <v>0</v>
      </c>
      <c r="Z1655" s="275">
        <v>0</v>
      </c>
      <c r="AA1655" s="275">
        <v>0</v>
      </c>
      <c r="AB1655" s="275">
        <v>0</v>
      </c>
      <c r="AC1655" s="275">
        <v>0</v>
      </c>
      <c r="AD1655" s="275">
        <v>0</v>
      </c>
      <c r="AE1655" s="275">
        <v>0</v>
      </c>
      <c r="AF1655" s="275">
        <v>0</v>
      </c>
      <c r="AG1655" s="275">
        <v>0</v>
      </c>
      <c r="AH1655" s="275">
        <v>0</v>
      </c>
      <c r="AI1655" s="275">
        <v>0</v>
      </c>
      <c r="AJ1655" s="275">
        <v>195141.72</v>
      </c>
      <c r="AK1655" s="275">
        <v>97570.86</v>
      </c>
      <c r="AL1655" s="275">
        <v>0</v>
      </c>
    </row>
    <row r="1656" spans="1:38" s="38" customFormat="1" ht="12" hidden="1" customHeight="1" x14ac:dyDescent="0.2">
      <c r="A1656" s="249">
        <v>1003</v>
      </c>
      <c r="B1656" s="250" t="s">
        <v>1946</v>
      </c>
      <c r="C1656" s="254">
        <v>21.387266804646568</v>
      </c>
      <c r="D1656" s="263">
        <v>1984</v>
      </c>
      <c r="E1656" s="277">
        <v>2025</v>
      </c>
      <c r="F1656" s="254">
        <v>1476656.51</v>
      </c>
      <c r="G1656" s="256">
        <v>7211759.04</v>
      </c>
      <c r="H1656" s="258">
        <v>0</v>
      </c>
      <c r="I1656" s="279">
        <v>0</v>
      </c>
      <c r="J1656" s="279">
        <v>0</v>
      </c>
      <c r="K1656" s="279">
        <v>0</v>
      </c>
      <c r="L1656" s="279">
        <v>0</v>
      </c>
      <c r="M1656" s="279">
        <v>0</v>
      </c>
      <c r="N1656" s="258"/>
      <c r="O1656" s="258">
        <v>0</v>
      </c>
      <c r="P1656" s="258"/>
      <c r="Q1656" s="258">
        <v>0</v>
      </c>
      <c r="R1656" s="258"/>
      <c r="S1656" s="258">
        <v>0</v>
      </c>
      <c r="T1656" s="257">
        <v>0</v>
      </c>
      <c r="U1656" s="258">
        <v>0</v>
      </c>
      <c r="V1656" s="280" t="s">
        <v>234</v>
      </c>
      <c r="W1656" s="275">
        <v>816</v>
      </c>
      <c r="X1656" s="258">
        <v>6887229.8799999999</v>
      </c>
      <c r="Y1656" s="275">
        <v>0</v>
      </c>
      <c r="Z1656" s="275">
        <v>0</v>
      </c>
      <c r="AA1656" s="275">
        <v>0</v>
      </c>
      <c r="AB1656" s="275">
        <v>0</v>
      </c>
      <c r="AC1656" s="275">
        <v>0</v>
      </c>
      <c r="AD1656" s="275">
        <v>0</v>
      </c>
      <c r="AE1656" s="275">
        <v>0</v>
      </c>
      <c r="AF1656" s="275">
        <v>0</v>
      </c>
      <c r="AG1656" s="275">
        <v>0</v>
      </c>
      <c r="AH1656" s="275">
        <v>0</v>
      </c>
      <c r="AI1656" s="275">
        <v>0</v>
      </c>
      <c r="AJ1656" s="275">
        <v>216352.77</v>
      </c>
      <c r="AK1656" s="275">
        <v>108176.39</v>
      </c>
      <c r="AL1656" s="275">
        <v>0</v>
      </c>
    </row>
    <row r="1657" spans="1:38" s="38" customFormat="1" ht="12" hidden="1" customHeight="1" x14ac:dyDescent="0.2">
      <c r="A1657" s="249">
        <v>1004</v>
      </c>
      <c r="B1657" s="250" t="s">
        <v>1947</v>
      </c>
      <c r="C1657" s="254">
        <v>25.117869346733666</v>
      </c>
      <c r="D1657" s="263">
        <v>1990</v>
      </c>
      <c r="E1657" s="277">
        <v>2025</v>
      </c>
      <c r="F1657" s="254">
        <v>1226140.49</v>
      </c>
      <c r="G1657" s="256">
        <v>6849403.4900000002</v>
      </c>
      <c r="H1657" s="258">
        <v>0</v>
      </c>
      <c r="I1657" s="279">
        <v>0</v>
      </c>
      <c r="J1657" s="279">
        <v>0</v>
      </c>
      <c r="K1657" s="279">
        <v>0</v>
      </c>
      <c r="L1657" s="279">
        <v>0</v>
      </c>
      <c r="M1657" s="279">
        <v>0</v>
      </c>
      <c r="N1657" s="258"/>
      <c r="O1657" s="258">
        <v>0</v>
      </c>
      <c r="P1657" s="258"/>
      <c r="Q1657" s="258">
        <v>0</v>
      </c>
      <c r="R1657" s="258"/>
      <c r="S1657" s="258">
        <v>0</v>
      </c>
      <c r="T1657" s="257">
        <v>0</v>
      </c>
      <c r="U1657" s="258">
        <v>0</v>
      </c>
      <c r="V1657" s="280" t="s">
        <v>234</v>
      </c>
      <c r="W1657" s="275">
        <v>775</v>
      </c>
      <c r="X1657" s="258">
        <v>6541180.3399999999</v>
      </c>
      <c r="Y1657" s="275">
        <v>0</v>
      </c>
      <c r="Z1657" s="275">
        <v>0</v>
      </c>
      <c r="AA1657" s="275">
        <v>0</v>
      </c>
      <c r="AB1657" s="275">
        <v>0</v>
      </c>
      <c r="AC1657" s="275">
        <v>0</v>
      </c>
      <c r="AD1657" s="275">
        <v>0</v>
      </c>
      <c r="AE1657" s="275">
        <v>0</v>
      </c>
      <c r="AF1657" s="275">
        <v>0</v>
      </c>
      <c r="AG1657" s="275">
        <v>0</v>
      </c>
      <c r="AH1657" s="275">
        <v>0</v>
      </c>
      <c r="AI1657" s="275">
        <v>0</v>
      </c>
      <c r="AJ1657" s="275">
        <v>205482.1</v>
      </c>
      <c r="AK1657" s="275">
        <v>102741.05</v>
      </c>
      <c r="AL1657" s="275">
        <v>0</v>
      </c>
    </row>
    <row r="1658" spans="1:38" s="38" customFormat="1" ht="12" hidden="1" customHeight="1" x14ac:dyDescent="0.2">
      <c r="A1658" s="249">
        <v>1005</v>
      </c>
      <c r="B1658" s="250" t="s">
        <v>1948</v>
      </c>
      <c r="C1658" s="254">
        <v>34.661732866922442</v>
      </c>
      <c r="D1658" s="263">
        <v>1988</v>
      </c>
      <c r="E1658" s="277">
        <v>2025</v>
      </c>
      <c r="F1658" s="254">
        <v>1505252.93</v>
      </c>
      <c r="G1658" s="256">
        <v>10720421.23</v>
      </c>
      <c r="H1658" s="258">
        <v>0</v>
      </c>
      <c r="I1658" s="279">
        <v>0</v>
      </c>
      <c r="J1658" s="279">
        <v>0</v>
      </c>
      <c r="K1658" s="279">
        <v>0</v>
      </c>
      <c r="L1658" s="279">
        <v>0</v>
      </c>
      <c r="M1658" s="279">
        <v>0</v>
      </c>
      <c r="N1658" s="258"/>
      <c r="O1658" s="258">
        <v>0</v>
      </c>
      <c r="P1658" s="258"/>
      <c r="Q1658" s="258">
        <v>0</v>
      </c>
      <c r="R1658" s="258"/>
      <c r="S1658" s="258">
        <v>0</v>
      </c>
      <c r="T1658" s="257">
        <v>0</v>
      </c>
      <c r="U1658" s="258">
        <v>0</v>
      </c>
      <c r="V1658" s="280" t="s">
        <v>234</v>
      </c>
      <c r="W1658" s="275">
        <v>1213</v>
      </c>
      <c r="X1658" s="258">
        <v>10238002.27</v>
      </c>
      <c r="Y1658" s="275">
        <v>0</v>
      </c>
      <c r="Z1658" s="275">
        <v>0</v>
      </c>
      <c r="AA1658" s="275">
        <v>0</v>
      </c>
      <c r="AB1658" s="275">
        <v>0</v>
      </c>
      <c r="AC1658" s="275">
        <v>0</v>
      </c>
      <c r="AD1658" s="275">
        <v>0</v>
      </c>
      <c r="AE1658" s="275">
        <v>0</v>
      </c>
      <c r="AF1658" s="275">
        <v>0</v>
      </c>
      <c r="AG1658" s="275">
        <v>0</v>
      </c>
      <c r="AH1658" s="275">
        <v>0</v>
      </c>
      <c r="AI1658" s="275">
        <v>0</v>
      </c>
      <c r="AJ1658" s="275">
        <v>321612.64</v>
      </c>
      <c r="AK1658" s="275">
        <v>160806.32</v>
      </c>
      <c r="AL1658" s="275">
        <v>0</v>
      </c>
    </row>
    <row r="1659" spans="1:38" s="38" customFormat="1" ht="12" hidden="1" customHeight="1" x14ac:dyDescent="0.2">
      <c r="A1659" s="249">
        <v>1006</v>
      </c>
      <c r="B1659" s="250" t="s">
        <v>1949</v>
      </c>
      <c r="C1659" s="254">
        <v>38.454092550639324</v>
      </c>
      <c r="D1659" s="263">
        <v>1994</v>
      </c>
      <c r="E1659" s="277">
        <v>2025</v>
      </c>
      <c r="F1659" s="254">
        <v>1800864.97</v>
      </c>
      <c r="G1659" s="256">
        <v>9286377.0800000001</v>
      </c>
      <c r="H1659" s="258">
        <v>0</v>
      </c>
      <c r="I1659" s="279">
        <v>0</v>
      </c>
      <c r="J1659" s="279">
        <v>0</v>
      </c>
      <c r="K1659" s="279">
        <v>0</v>
      </c>
      <c r="L1659" s="279">
        <v>0</v>
      </c>
      <c r="M1659" s="279">
        <v>0</v>
      </c>
      <c r="N1659" s="258"/>
      <c r="O1659" s="258">
        <v>0</v>
      </c>
      <c r="P1659" s="258"/>
      <c r="Q1659" s="258">
        <v>0</v>
      </c>
      <c r="R1659" s="258"/>
      <c r="S1659" s="258">
        <v>0</v>
      </c>
      <c r="T1659" s="257">
        <v>0</v>
      </c>
      <c r="U1659" s="258">
        <v>0</v>
      </c>
      <c r="V1659" s="280" t="s">
        <v>234</v>
      </c>
      <c r="W1659" s="275">
        <v>1050.74</v>
      </c>
      <c r="X1659" s="258">
        <v>8868490.1099999994</v>
      </c>
      <c r="Y1659" s="275">
        <v>0</v>
      </c>
      <c r="Z1659" s="275">
        <v>0</v>
      </c>
      <c r="AA1659" s="275">
        <v>0</v>
      </c>
      <c r="AB1659" s="275">
        <v>0</v>
      </c>
      <c r="AC1659" s="275">
        <v>0</v>
      </c>
      <c r="AD1659" s="275">
        <v>0</v>
      </c>
      <c r="AE1659" s="275">
        <v>0</v>
      </c>
      <c r="AF1659" s="275">
        <v>0</v>
      </c>
      <c r="AG1659" s="275">
        <v>0</v>
      </c>
      <c r="AH1659" s="275">
        <v>0</v>
      </c>
      <c r="AI1659" s="275">
        <v>0</v>
      </c>
      <c r="AJ1659" s="275">
        <v>278591.31</v>
      </c>
      <c r="AK1659" s="275">
        <v>139295.66</v>
      </c>
      <c r="AL1659" s="275">
        <v>0</v>
      </c>
    </row>
    <row r="1660" spans="1:38" s="38" customFormat="1" ht="12" hidden="1" customHeight="1" x14ac:dyDescent="0.2">
      <c r="A1660" s="249">
        <v>1007</v>
      </c>
      <c r="B1660" s="250" t="s">
        <v>1950</v>
      </c>
      <c r="C1660" s="254">
        <v>46.295258181220191</v>
      </c>
      <c r="D1660" s="263">
        <v>1993</v>
      </c>
      <c r="E1660" s="277">
        <v>2025</v>
      </c>
      <c r="F1660" s="254">
        <v>624246.99</v>
      </c>
      <c r="G1660" s="256">
        <v>5691633.3600000003</v>
      </c>
      <c r="H1660" s="258">
        <v>0</v>
      </c>
      <c r="I1660" s="279">
        <v>0</v>
      </c>
      <c r="J1660" s="279">
        <v>0</v>
      </c>
      <c r="K1660" s="279">
        <v>0</v>
      </c>
      <c r="L1660" s="279">
        <v>0</v>
      </c>
      <c r="M1660" s="279">
        <v>0</v>
      </c>
      <c r="N1660" s="258"/>
      <c r="O1660" s="258">
        <v>0</v>
      </c>
      <c r="P1660" s="258"/>
      <c r="Q1660" s="258">
        <v>0</v>
      </c>
      <c r="R1660" s="258"/>
      <c r="S1660" s="258">
        <v>0</v>
      </c>
      <c r="T1660" s="257">
        <v>0</v>
      </c>
      <c r="U1660" s="258">
        <v>0</v>
      </c>
      <c r="V1660" s="280" t="s">
        <v>234</v>
      </c>
      <c r="W1660" s="275">
        <v>644</v>
      </c>
      <c r="X1660" s="258">
        <v>5435509.8600000003</v>
      </c>
      <c r="Y1660" s="275">
        <v>0</v>
      </c>
      <c r="Z1660" s="275">
        <v>0</v>
      </c>
      <c r="AA1660" s="275">
        <v>0</v>
      </c>
      <c r="AB1660" s="275">
        <v>0</v>
      </c>
      <c r="AC1660" s="275">
        <v>0</v>
      </c>
      <c r="AD1660" s="275">
        <v>0</v>
      </c>
      <c r="AE1660" s="275">
        <v>0</v>
      </c>
      <c r="AF1660" s="275">
        <v>0</v>
      </c>
      <c r="AG1660" s="275">
        <v>0</v>
      </c>
      <c r="AH1660" s="275">
        <v>0</v>
      </c>
      <c r="AI1660" s="275">
        <v>0</v>
      </c>
      <c r="AJ1660" s="275">
        <v>170749</v>
      </c>
      <c r="AK1660" s="275">
        <v>85374.5</v>
      </c>
      <c r="AL1660" s="275">
        <v>0</v>
      </c>
    </row>
    <row r="1661" spans="1:38" s="38" customFormat="1" ht="12" hidden="1" customHeight="1" x14ac:dyDescent="0.2">
      <c r="A1661" s="249">
        <v>1008</v>
      </c>
      <c r="B1661" s="250" t="s">
        <v>1951</v>
      </c>
      <c r="C1661" s="254">
        <v>18.447238511355291</v>
      </c>
      <c r="D1661" s="263">
        <v>1988</v>
      </c>
      <c r="E1661" s="277">
        <v>2025</v>
      </c>
      <c r="F1661" s="254">
        <v>2166540.2000000002</v>
      </c>
      <c r="G1661" s="256">
        <v>9411628.5600000005</v>
      </c>
      <c r="H1661" s="258">
        <v>0</v>
      </c>
      <c r="I1661" s="279">
        <v>0</v>
      </c>
      <c r="J1661" s="279">
        <v>0</v>
      </c>
      <c r="K1661" s="279">
        <v>0</v>
      </c>
      <c r="L1661" s="279">
        <v>0</v>
      </c>
      <c r="M1661" s="279">
        <v>0</v>
      </c>
      <c r="N1661" s="258"/>
      <c r="O1661" s="258">
        <v>0</v>
      </c>
      <c r="P1661" s="258"/>
      <c r="Q1661" s="258">
        <v>0</v>
      </c>
      <c r="R1661" s="258"/>
      <c r="S1661" s="258">
        <v>0</v>
      </c>
      <c r="T1661" s="257">
        <v>0</v>
      </c>
      <c r="U1661" s="258">
        <v>0</v>
      </c>
      <c r="V1661" s="280" t="s">
        <v>235</v>
      </c>
      <c r="W1661" s="275">
        <v>1238.69</v>
      </c>
      <c r="X1661" s="258">
        <v>8988105.2699999996</v>
      </c>
      <c r="Y1661" s="275">
        <v>0</v>
      </c>
      <c r="Z1661" s="275">
        <v>0</v>
      </c>
      <c r="AA1661" s="275">
        <v>0</v>
      </c>
      <c r="AB1661" s="275">
        <v>0</v>
      </c>
      <c r="AC1661" s="275">
        <v>0</v>
      </c>
      <c r="AD1661" s="275">
        <v>0</v>
      </c>
      <c r="AE1661" s="275">
        <v>0</v>
      </c>
      <c r="AF1661" s="275">
        <v>0</v>
      </c>
      <c r="AG1661" s="275">
        <v>0</v>
      </c>
      <c r="AH1661" s="275">
        <v>0</v>
      </c>
      <c r="AI1661" s="275">
        <v>0</v>
      </c>
      <c r="AJ1661" s="275">
        <v>282348.86</v>
      </c>
      <c r="AK1661" s="275">
        <v>141174.43</v>
      </c>
      <c r="AL1661" s="275">
        <v>0</v>
      </c>
    </row>
    <row r="1662" spans="1:38" s="38" customFormat="1" ht="12" hidden="1" customHeight="1" x14ac:dyDescent="0.2">
      <c r="A1662" s="249">
        <v>1009</v>
      </c>
      <c r="B1662" s="250" t="s">
        <v>1952</v>
      </c>
      <c r="C1662" s="254">
        <v>21.213713710415519</v>
      </c>
      <c r="D1662" s="263">
        <v>1994</v>
      </c>
      <c r="E1662" s="277">
        <v>2025</v>
      </c>
      <c r="F1662" s="254">
        <v>2267256.75</v>
      </c>
      <c r="G1662" s="256">
        <v>10959045.6</v>
      </c>
      <c r="H1662" s="258">
        <v>0</v>
      </c>
      <c r="I1662" s="279">
        <v>0</v>
      </c>
      <c r="J1662" s="279">
        <v>0</v>
      </c>
      <c r="K1662" s="279">
        <v>0</v>
      </c>
      <c r="L1662" s="279">
        <v>0</v>
      </c>
      <c r="M1662" s="279">
        <v>0</v>
      </c>
      <c r="N1662" s="258"/>
      <c r="O1662" s="258">
        <v>0</v>
      </c>
      <c r="P1662" s="258"/>
      <c r="Q1662" s="258">
        <v>0</v>
      </c>
      <c r="R1662" s="258"/>
      <c r="S1662" s="258">
        <v>0</v>
      </c>
      <c r="T1662" s="257">
        <v>0</v>
      </c>
      <c r="U1662" s="258">
        <v>0</v>
      </c>
      <c r="V1662" s="280" t="s">
        <v>234</v>
      </c>
      <c r="W1662" s="275">
        <v>1240</v>
      </c>
      <c r="X1662" s="258">
        <v>10465888.550000001</v>
      </c>
      <c r="Y1662" s="275">
        <v>0</v>
      </c>
      <c r="Z1662" s="275">
        <v>0</v>
      </c>
      <c r="AA1662" s="275">
        <v>0</v>
      </c>
      <c r="AB1662" s="275">
        <v>0</v>
      </c>
      <c r="AC1662" s="275">
        <v>0</v>
      </c>
      <c r="AD1662" s="275">
        <v>0</v>
      </c>
      <c r="AE1662" s="275">
        <v>0</v>
      </c>
      <c r="AF1662" s="275">
        <v>0</v>
      </c>
      <c r="AG1662" s="275">
        <v>0</v>
      </c>
      <c r="AH1662" s="275">
        <v>0</v>
      </c>
      <c r="AI1662" s="275">
        <v>0</v>
      </c>
      <c r="AJ1662" s="275">
        <v>328771.37</v>
      </c>
      <c r="AK1662" s="275">
        <v>164385.68</v>
      </c>
      <c r="AL1662" s="275">
        <v>0</v>
      </c>
    </row>
    <row r="1663" spans="1:38" s="38" customFormat="1" ht="12" hidden="1" customHeight="1" x14ac:dyDescent="0.2">
      <c r="A1663" s="249">
        <v>1010</v>
      </c>
      <c r="B1663" s="250" t="s">
        <v>1953</v>
      </c>
      <c r="C1663" s="254">
        <v>22.387616240589061</v>
      </c>
      <c r="D1663" s="263">
        <v>1986</v>
      </c>
      <c r="E1663" s="277">
        <v>2025</v>
      </c>
      <c r="F1663" s="254">
        <v>2193818.56</v>
      </c>
      <c r="G1663" s="256">
        <v>10852990.32</v>
      </c>
      <c r="H1663" s="258">
        <v>0</v>
      </c>
      <c r="I1663" s="279">
        <v>0</v>
      </c>
      <c r="J1663" s="279">
        <v>0</v>
      </c>
      <c r="K1663" s="279">
        <v>0</v>
      </c>
      <c r="L1663" s="279">
        <v>0</v>
      </c>
      <c r="M1663" s="279">
        <v>0</v>
      </c>
      <c r="N1663" s="258"/>
      <c r="O1663" s="258">
        <v>0</v>
      </c>
      <c r="P1663" s="258"/>
      <c r="Q1663" s="258">
        <v>0</v>
      </c>
      <c r="R1663" s="258"/>
      <c r="S1663" s="258">
        <v>0</v>
      </c>
      <c r="T1663" s="257">
        <v>0</v>
      </c>
      <c r="U1663" s="258">
        <v>0</v>
      </c>
      <c r="V1663" s="280" t="s">
        <v>234</v>
      </c>
      <c r="W1663" s="275">
        <v>1228</v>
      </c>
      <c r="X1663" s="258">
        <v>10364605.76</v>
      </c>
      <c r="Y1663" s="275">
        <v>0</v>
      </c>
      <c r="Z1663" s="275">
        <v>0</v>
      </c>
      <c r="AA1663" s="275">
        <v>0</v>
      </c>
      <c r="AB1663" s="275">
        <v>0</v>
      </c>
      <c r="AC1663" s="275">
        <v>0</v>
      </c>
      <c r="AD1663" s="275">
        <v>0</v>
      </c>
      <c r="AE1663" s="275">
        <v>0</v>
      </c>
      <c r="AF1663" s="275">
        <v>0</v>
      </c>
      <c r="AG1663" s="275">
        <v>0</v>
      </c>
      <c r="AH1663" s="275">
        <v>0</v>
      </c>
      <c r="AI1663" s="275">
        <v>0</v>
      </c>
      <c r="AJ1663" s="275">
        <v>325589.71000000002</v>
      </c>
      <c r="AK1663" s="275">
        <v>162794.85</v>
      </c>
      <c r="AL1663" s="275">
        <v>0</v>
      </c>
    </row>
    <row r="1664" spans="1:38" s="38" customFormat="1" ht="12" hidden="1" customHeight="1" x14ac:dyDescent="0.2">
      <c r="A1664" s="249">
        <v>1011</v>
      </c>
      <c r="B1664" s="250" t="s">
        <v>1954</v>
      </c>
      <c r="C1664" s="254">
        <v>30.768905703083956</v>
      </c>
      <c r="D1664" s="263">
        <v>1976</v>
      </c>
      <c r="E1664" s="277">
        <v>2025</v>
      </c>
      <c r="F1664" s="254">
        <v>1791033.19</v>
      </c>
      <c r="G1664" s="256">
        <v>9403568.1500000004</v>
      </c>
      <c r="H1664" s="258">
        <v>0</v>
      </c>
      <c r="I1664" s="279">
        <v>0</v>
      </c>
      <c r="J1664" s="279">
        <v>0</v>
      </c>
      <c r="K1664" s="279">
        <v>0</v>
      </c>
      <c r="L1664" s="279">
        <v>0</v>
      </c>
      <c r="M1664" s="279">
        <v>0</v>
      </c>
      <c r="N1664" s="258"/>
      <c r="O1664" s="258">
        <v>0</v>
      </c>
      <c r="P1664" s="258"/>
      <c r="Q1664" s="258">
        <v>0</v>
      </c>
      <c r="R1664" s="258"/>
      <c r="S1664" s="258">
        <v>0</v>
      </c>
      <c r="T1664" s="257">
        <v>0</v>
      </c>
      <c r="U1664" s="258">
        <v>0</v>
      </c>
      <c r="V1664" s="280" t="s">
        <v>234</v>
      </c>
      <c r="W1664" s="275">
        <v>1064</v>
      </c>
      <c r="X1664" s="258">
        <v>8980407.5899999999</v>
      </c>
      <c r="Y1664" s="275">
        <v>0</v>
      </c>
      <c r="Z1664" s="275">
        <v>0</v>
      </c>
      <c r="AA1664" s="275">
        <v>0</v>
      </c>
      <c r="AB1664" s="275">
        <v>0</v>
      </c>
      <c r="AC1664" s="275">
        <v>0</v>
      </c>
      <c r="AD1664" s="275">
        <v>0</v>
      </c>
      <c r="AE1664" s="275">
        <v>0</v>
      </c>
      <c r="AF1664" s="275">
        <v>0</v>
      </c>
      <c r="AG1664" s="275">
        <v>0</v>
      </c>
      <c r="AH1664" s="275">
        <v>0</v>
      </c>
      <c r="AI1664" s="275">
        <v>0</v>
      </c>
      <c r="AJ1664" s="275">
        <v>282107.03999999998</v>
      </c>
      <c r="AK1664" s="275">
        <v>141053.51999999999</v>
      </c>
      <c r="AL1664" s="275">
        <v>0</v>
      </c>
    </row>
    <row r="1665" spans="1:38" s="38" customFormat="1" ht="12" hidden="1" customHeight="1" x14ac:dyDescent="0.2">
      <c r="A1665" s="249">
        <v>1012</v>
      </c>
      <c r="B1665" s="250" t="s">
        <v>1955</v>
      </c>
      <c r="C1665" s="254">
        <v>20.070026166179023</v>
      </c>
      <c r="D1665" s="263">
        <v>1992</v>
      </c>
      <c r="E1665" s="277">
        <v>2025</v>
      </c>
      <c r="F1665" s="254">
        <v>1403597.58</v>
      </c>
      <c r="G1665" s="256">
        <v>6465940.5599999996</v>
      </c>
      <c r="H1665" s="258">
        <v>0</v>
      </c>
      <c r="I1665" s="279">
        <v>0</v>
      </c>
      <c r="J1665" s="279">
        <v>0</v>
      </c>
      <c r="K1665" s="279">
        <v>0</v>
      </c>
      <c r="L1665" s="279">
        <v>0</v>
      </c>
      <c r="M1665" s="279">
        <v>0</v>
      </c>
      <c r="N1665" s="258"/>
      <c r="O1665" s="258">
        <v>0</v>
      </c>
      <c r="P1665" s="258"/>
      <c r="Q1665" s="258">
        <v>0</v>
      </c>
      <c r="R1665" s="258"/>
      <c r="S1665" s="258">
        <v>0</v>
      </c>
      <c r="T1665" s="257">
        <v>0</v>
      </c>
      <c r="U1665" s="258">
        <v>0</v>
      </c>
      <c r="V1665" s="280" t="s">
        <v>235</v>
      </c>
      <c r="W1665" s="275">
        <v>851</v>
      </c>
      <c r="X1665" s="258">
        <v>6174973.2300000004</v>
      </c>
      <c r="Y1665" s="275">
        <v>0</v>
      </c>
      <c r="Z1665" s="275">
        <v>0</v>
      </c>
      <c r="AA1665" s="275">
        <v>0</v>
      </c>
      <c r="AB1665" s="275">
        <v>0</v>
      </c>
      <c r="AC1665" s="275">
        <v>0</v>
      </c>
      <c r="AD1665" s="275">
        <v>0</v>
      </c>
      <c r="AE1665" s="275">
        <v>0</v>
      </c>
      <c r="AF1665" s="275">
        <v>0</v>
      </c>
      <c r="AG1665" s="275">
        <v>0</v>
      </c>
      <c r="AH1665" s="275">
        <v>0</v>
      </c>
      <c r="AI1665" s="275">
        <v>0</v>
      </c>
      <c r="AJ1665" s="275">
        <v>193978.22</v>
      </c>
      <c r="AK1665" s="275">
        <v>96989.11</v>
      </c>
      <c r="AL1665" s="275">
        <v>0</v>
      </c>
    </row>
    <row r="1666" spans="1:38" s="38" customFormat="1" ht="12" hidden="1" customHeight="1" x14ac:dyDescent="0.2">
      <c r="A1666" s="249">
        <v>1013</v>
      </c>
      <c r="B1666" s="250" t="s">
        <v>1958</v>
      </c>
      <c r="C1666" s="254">
        <v>21.886366511697382</v>
      </c>
      <c r="D1666" s="263">
        <v>1991</v>
      </c>
      <c r="E1666" s="277">
        <v>2025</v>
      </c>
      <c r="F1666" s="254">
        <v>1500944.5</v>
      </c>
      <c r="G1666" s="256">
        <v>7362004.0199999996</v>
      </c>
      <c r="H1666" s="258">
        <v>0</v>
      </c>
      <c r="I1666" s="279">
        <v>0</v>
      </c>
      <c r="J1666" s="279">
        <v>0</v>
      </c>
      <c r="K1666" s="279">
        <v>0</v>
      </c>
      <c r="L1666" s="279">
        <v>0</v>
      </c>
      <c r="M1666" s="279">
        <v>0</v>
      </c>
      <c r="N1666" s="258"/>
      <c r="O1666" s="258">
        <v>0</v>
      </c>
      <c r="P1666" s="258"/>
      <c r="Q1666" s="258">
        <v>0</v>
      </c>
      <c r="R1666" s="258"/>
      <c r="S1666" s="258">
        <v>0</v>
      </c>
      <c r="T1666" s="257">
        <v>0</v>
      </c>
      <c r="U1666" s="258">
        <v>0</v>
      </c>
      <c r="V1666" s="280" t="s">
        <v>234</v>
      </c>
      <c r="W1666" s="275">
        <v>833</v>
      </c>
      <c r="X1666" s="258">
        <v>7030713.8399999999</v>
      </c>
      <c r="Y1666" s="275">
        <v>0</v>
      </c>
      <c r="Z1666" s="275">
        <v>0</v>
      </c>
      <c r="AA1666" s="275">
        <v>0</v>
      </c>
      <c r="AB1666" s="275">
        <v>0</v>
      </c>
      <c r="AC1666" s="275">
        <v>0</v>
      </c>
      <c r="AD1666" s="275">
        <v>0</v>
      </c>
      <c r="AE1666" s="275">
        <v>0</v>
      </c>
      <c r="AF1666" s="275">
        <v>0</v>
      </c>
      <c r="AG1666" s="275">
        <v>0</v>
      </c>
      <c r="AH1666" s="275">
        <v>0</v>
      </c>
      <c r="AI1666" s="275">
        <v>0</v>
      </c>
      <c r="AJ1666" s="275">
        <v>220860.12</v>
      </c>
      <c r="AK1666" s="275">
        <v>110430.06</v>
      </c>
      <c r="AL1666" s="275">
        <v>0</v>
      </c>
    </row>
    <row r="1667" spans="1:38" s="38" customFormat="1" ht="12" hidden="1" customHeight="1" x14ac:dyDescent="0.2">
      <c r="A1667" s="249">
        <v>1014</v>
      </c>
      <c r="B1667" s="250" t="s">
        <v>1960</v>
      </c>
      <c r="C1667" s="254">
        <v>23.200943199675123</v>
      </c>
      <c r="D1667" s="263">
        <v>1992</v>
      </c>
      <c r="E1667" s="277">
        <v>2025</v>
      </c>
      <c r="F1667" s="254">
        <v>800682.86</v>
      </c>
      <c r="G1667" s="256">
        <v>7370841.96</v>
      </c>
      <c r="H1667" s="258">
        <v>0</v>
      </c>
      <c r="I1667" s="279">
        <v>0</v>
      </c>
      <c r="J1667" s="279">
        <v>0</v>
      </c>
      <c r="K1667" s="279">
        <v>0</v>
      </c>
      <c r="L1667" s="279">
        <v>0</v>
      </c>
      <c r="M1667" s="279">
        <v>0</v>
      </c>
      <c r="N1667" s="258"/>
      <c r="O1667" s="258">
        <v>0</v>
      </c>
      <c r="P1667" s="258"/>
      <c r="Q1667" s="258">
        <v>0</v>
      </c>
      <c r="R1667" s="258"/>
      <c r="S1667" s="258">
        <v>0</v>
      </c>
      <c r="T1667" s="257">
        <v>0</v>
      </c>
      <c r="U1667" s="258">
        <v>0</v>
      </c>
      <c r="V1667" s="280" t="s">
        <v>234</v>
      </c>
      <c r="W1667" s="275">
        <v>834</v>
      </c>
      <c r="X1667" s="258">
        <v>7039154.0700000003</v>
      </c>
      <c r="Y1667" s="275">
        <v>0</v>
      </c>
      <c r="Z1667" s="275">
        <v>0</v>
      </c>
      <c r="AA1667" s="275">
        <v>0</v>
      </c>
      <c r="AB1667" s="275">
        <v>0</v>
      </c>
      <c r="AC1667" s="275">
        <v>0</v>
      </c>
      <c r="AD1667" s="275">
        <v>0</v>
      </c>
      <c r="AE1667" s="275">
        <v>0</v>
      </c>
      <c r="AF1667" s="275">
        <v>0</v>
      </c>
      <c r="AG1667" s="275">
        <v>0</v>
      </c>
      <c r="AH1667" s="275">
        <v>0</v>
      </c>
      <c r="AI1667" s="275">
        <v>0</v>
      </c>
      <c r="AJ1667" s="275">
        <v>221125.26</v>
      </c>
      <c r="AK1667" s="275">
        <v>110562.63</v>
      </c>
      <c r="AL1667" s="275">
        <v>0</v>
      </c>
    </row>
    <row r="1668" spans="1:38" s="38" customFormat="1" ht="12" hidden="1" customHeight="1" x14ac:dyDescent="0.2">
      <c r="A1668" s="249">
        <v>1015</v>
      </c>
      <c r="B1668" s="250" t="s">
        <v>1961</v>
      </c>
      <c r="C1668" s="254">
        <v>20.416735489644591</v>
      </c>
      <c r="D1668" s="263">
        <v>1992</v>
      </c>
      <c r="E1668" s="277">
        <v>2025</v>
      </c>
      <c r="F1668" s="254">
        <v>810826.29</v>
      </c>
      <c r="G1668" s="256">
        <v>3685420.98</v>
      </c>
      <c r="H1668" s="258">
        <v>0</v>
      </c>
      <c r="I1668" s="279">
        <v>0</v>
      </c>
      <c r="J1668" s="279">
        <v>0</v>
      </c>
      <c r="K1668" s="279">
        <v>0</v>
      </c>
      <c r="L1668" s="279">
        <v>0</v>
      </c>
      <c r="M1668" s="279">
        <v>0</v>
      </c>
      <c r="N1668" s="258"/>
      <c r="O1668" s="258">
        <v>0</v>
      </c>
      <c r="P1668" s="258"/>
      <c r="Q1668" s="258">
        <v>0</v>
      </c>
      <c r="R1668" s="258"/>
      <c r="S1668" s="258">
        <v>0</v>
      </c>
      <c r="T1668" s="257">
        <v>0</v>
      </c>
      <c r="U1668" s="258">
        <v>0</v>
      </c>
      <c r="V1668" s="280" t="s">
        <v>234</v>
      </c>
      <c r="W1668" s="275">
        <v>417</v>
      </c>
      <c r="X1668" s="258">
        <v>3519577.04</v>
      </c>
      <c r="Y1668" s="275">
        <v>0</v>
      </c>
      <c r="Z1668" s="275">
        <v>0</v>
      </c>
      <c r="AA1668" s="275">
        <v>0</v>
      </c>
      <c r="AB1668" s="275">
        <v>0</v>
      </c>
      <c r="AC1668" s="275">
        <v>0</v>
      </c>
      <c r="AD1668" s="275">
        <v>0</v>
      </c>
      <c r="AE1668" s="275">
        <v>0</v>
      </c>
      <c r="AF1668" s="275">
        <v>0</v>
      </c>
      <c r="AG1668" s="275">
        <v>0</v>
      </c>
      <c r="AH1668" s="275">
        <v>0</v>
      </c>
      <c r="AI1668" s="275">
        <v>0</v>
      </c>
      <c r="AJ1668" s="275">
        <v>110562.63</v>
      </c>
      <c r="AK1668" s="275">
        <v>55281.31</v>
      </c>
      <c r="AL1668" s="275">
        <v>0</v>
      </c>
    </row>
    <row r="1669" spans="1:38" s="38" customFormat="1" ht="12" hidden="1" customHeight="1" x14ac:dyDescent="0.2">
      <c r="A1669" s="249">
        <v>1016</v>
      </c>
      <c r="B1669" s="250" t="s">
        <v>1962</v>
      </c>
      <c r="C1669" s="254">
        <v>49.576183594600479</v>
      </c>
      <c r="D1669" s="263">
        <v>1985</v>
      </c>
      <c r="E1669" s="277">
        <v>2025</v>
      </c>
      <c r="F1669" s="254">
        <v>668648.49</v>
      </c>
      <c r="G1669" s="256">
        <v>6133530.3600000003</v>
      </c>
      <c r="H1669" s="258">
        <v>0</v>
      </c>
      <c r="I1669" s="279">
        <v>0</v>
      </c>
      <c r="J1669" s="279">
        <v>0</v>
      </c>
      <c r="K1669" s="279">
        <v>0</v>
      </c>
      <c r="L1669" s="279">
        <v>0</v>
      </c>
      <c r="M1669" s="279">
        <v>0</v>
      </c>
      <c r="N1669" s="258"/>
      <c r="O1669" s="258">
        <v>0</v>
      </c>
      <c r="P1669" s="258"/>
      <c r="Q1669" s="258">
        <v>0</v>
      </c>
      <c r="R1669" s="258"/>
      <c r="S1669" s="258">
        <v>0</v>
      </c>
      <c r="T1669" s="257">
        <v>0</v>
      </c>
      <c r="U1669" s="258">
        <v>0</v>
      </c>
      <c r="V1669" s="280" t="s">
        <v>234</v>
      </c>
      <c r="W1669" s="275">
        <v>694</v>
      </c>
      <c r="X1669" s="258">
        <v>5857521.4900000002</v>
      </c>
      <c r="Y1669" s="275">
        <v>0</v>
      </c>
      <c r="Z1669" s="275">
        <v>0</v>
      </c>
      <c r="AA1669" s="275">
        <v>0</v>
      </c>
      <c r="AB1669" s="275">
        <v>0</v>
      </c>
      <c r="AC1669" s="275">
        <v>0</v>
      </c>
      <c r="AD1669" s="275">
        <v>0</v>
      </c>
      <c r="AE1669" s="275">
        <v>0</v>
      </c>
      <c r="AF1669" s="275">
        <v>0</v>
      </c>
      <c r="AG1669" s="275">
        <v>0</v>
      </c>
      <c r="AH1669" s="275">
        <v>0</v>
      </c>
      <c r="AI1669" s="275">
        <v>0</v>
      </c>
      <c r="AJ1669" s="275">
        <v>184005.91</v>
      </c>
      <c r="AK1669" s="275">
        <v>92002.96</v>
      </c>
      <c r="AL1669" s="275">
        <v>0</v>
      </c>
    </row>
    <row r="1670" spans="1:38" s="38" customFormat="1" ht="12" hidden="1" customHeight="1" x14ac:dyDescent="0.2">
      <c r="A1670" s="249">
        <v>1017</v>
      </c>
      <c r="B1670" s="250" t="s">
        <v>1964</v>
      </c>
      <c r="C1670" s="254">
        <v>25.398497442810573</v>
      </c>
      <c r="D1670" s="263">
        <v>1993</v>
      </c>
      <c r="E1670" s="277">
        <v>2025</v>
      </c>
      <c r="F1670" s="254">
        <v>3536051.5</v>
      </c>
      <c r="G1670" s="256">
        <v>19531847.399999999</v>
      </c>
      <c r="H1670" s="258">
        <v>0</v>
      </c>
      <c r="I1670" s="279">
        <v>0</v>
      </c>
      <c r="J1670" s="279">
        <v>0</v>
      </c>
      <c r="K1670" s="279">
        <v>0</v>
      </c>
      <c r="L1670" s="279">
        <v>0</v>
      </c>
      <c r="M1670" s="279">
        <v>0</v>
      </c>
      <c r="N1670" s="258"/>
      <c r="O1670" s="258">
        <v>0</v>
      </c>
      <c r="P1670" s="258"/>
      <c r="Q1670" s="258">
        <v>0</v>
      </c>
      <c r="R1670" s="258"/>
      <c r="S1670" s="258">
        <v>0</v>
      </c>
      <c r="T1670" s="257">
        <v>0</v>
      </c>
      <c r="U1670" s="258">
        <v>0</v>
      </c>
      <c r="V1670" s="280" t="s">
        <v>234</v>
      </c>
      <c r="W1670" s="275">
        <v>2210</v>
      </c>
      <c r="X1670" s="258">
        <v>18652914.27</v>
      </c>
      <c r="Y1670" s="275">
        <v>0</v>
      </c>
      <c r="Z1670" s="275">
        <v>0</v>
      </c>
      <c r="AA1670" s="275">
        <v>0</v>
      </c>
      <c r="AB1670" s="275">
        <v>0</v>
      </c>
      <c r="AC1670" s="275">
        <v>0</v>
      </c>
      <c r="AD1670" s="275">
        <v>0</v>
      </c>
      <c r="AE1670" s="275">
        <v>0</v>
      </c>
      <c r="AF1670" s="275">
        <v>0</v>
      </c>
      <c r="AG1670" s="275">
        <v>0</v>
      </c>
      <c r="AH1670" s="275">
        <v>0</v>
      </c>
      <c r="AI1670" s="275">
        <v>0</v>
      </c>
      <c r="AJ1670" s="275">
        <v>585955.42000000004</v>
      </c>
      <c r="AK1670" s="275">
        <v>292977.71000000002</v>
      </c>
      <c r="AL1670" s="275">
        <v>0</v>
      </c>
    </row>
    <row r="1671" spans="1:38" s="38" customFormat="1" ht="12" hidden="1" customHeight="1" x14ac:dyDescent="0.2">
      <c r="A1671" s="249">
        <v>1018</v>
      </c>
      <c r="B1671" s="250" t="s">
        <v>1965</v>
      </c>
      <c r="C1671" s="254">
        <v>24.271453978536496</v>
      </c>
      <c r="D1671" s="263">
        <v>1981</v>
      </c>
      <c r="E1671" s="277">
        <v>2025</v>
      </c>
      <c r="F1671" s="254">
        <v>2059484.88</v>
      </c>
      <c r="G1671" s="256">
        <v>10287362.15</v>
      </c>
      <c r="H1671" s="258">
        <v>0</v>
      </c>
      <c r="I1671" s="279">
        <v>0</v>
      </c>
      <c r="J1671" s="279">
        <v>0</v>
      </c>
      <c r="K1671" s="279">
        <v>0</v>
      </c>
      <c r="L1671" s="279">
        <v>0</v>
      </c>
      <c r="M1671" s="279">
        <v>0</v>
      </c>
      <c r="N1671" s="258"/>
      <c r="O1671" s="258">
        <v>0</v>
      </c>
      <c r="P1671" s="258"/>
      <c r="Q1671" s="258">
        <v>0</v>
      </c>
      <c r="R1671" s="258"/>
      <c r="S1671" s="258">
        <v>0</v>
      </c>
      <c r="T1671" s="257">
        <v>0</v>
      </c>
      <c r="U1671" s="258">
        <v>0</v>
      </c>
      <c r="V1671" s="280" t="s">
        <v>234</v>
      </c>
      <c r="W1671" s="275">
        <v>1164</v>
      </c>
      <c r="X1671" s="258">
        <v>9824430.8599999994</v>
      </c>
      <c r="Y1671" s="275">
        <v>0</v>
      </c>
      <c r="Z1671" s="275">
        <v>0</v>
      </c>
      <c r="AA1671" s="275">
        <v>0</v>
      </c>
      <c r="AB1671" s="275">
        <v>0</v>
      </c>
      <c r="AC1671" s="275">
        <v>0</v>
      </c>
      <c r="AD1671" s="275">
        <v>0</v>
      </c>
      <c r="AE1671" s="275">
        <v>0</v>
      </c>
      <c r="AF1671" s="275">
        <v>0</v>
      </c>
      <c r="AG1671" s="275">
        <v>0</v>
      </c>
      <c r="AH1671" s="275">
        <v>0</v>
      </c>
      <c r="AI1671" s="275">
        <v>0</v>
      </c>
      <c r="AJ1671" s="275">
        <v>308620.86</v>
      </c>
      <c r="AK1671" s="275">
        <v>154310.43</v>
      </c>
      <c r="AL1671" s="275">
        <v>0</v>
      </c>
    </row>
    <row r="1672" spans="1:38" s="38" customFormat="1" ht="12" hidden="1" customHeight="1" x14ac:dyDescent="0.2">
      <c r="A1672" s="249">
        <v>1019</v>
      </c>
      <c r="B1672" s="250" t="s">
        <v>1968</v>
      </c>
      <c r="C1672" s="254">
        <v>23.091439129193766</v>
      </c>
      <c r="D1672" s="263">
        <v>1982</v>
      </c>
      <c r="E1672" s="277">
        <v>2025</v>
      </c>
      <c r="F1672" s="254">
        <v>1472673.4</v>
      </c>
      <c r="G1672" s="256">
        <v>7459221.3600000003</v>
      </c>
      <c r="H1672" s="258">
        <v>0</v>
      </c>
      <c r="I1672" s="279">
        <v>0</v>
      </c>
      <c r="J1672" s="279">
        <v>0</v>
      </c>
      <c r="K1672" s="279">
        <v>0</v>
      </c>
      <c r="L1672" s="279">
        <v>0</v>
      </c>
      <c r="M1672" s="279">
        <v>0</v>
      </c>
      <c r="N1672" s="258"/>
      <c r="O1672" s="258">
        <v>0</v>
      </c>
      <c r="P1672" s="258"/>
      <c r="Q1672" s="258">
        <v>0</v>
      </c>
      <c r="R1672" s="258"/>
      <c r="S1672" s="258">
        <v>0</v>
      </c>
      <c r="T1672" s="257">
        <v>0</v>
      </c>
      <c r="U1672" s="258">
        <v>0</v>
      </c>
      <c r="V1672" s="280" t="s">
        <v>234</v>
      </c>
      <c r="W1672" s="275">
        <v>844</v>
      </c>
      <c r="X1672" s="258">
        <v>7123556.4000000004</v>
      </c>
      <c r="Y1672" s="275">
        <v>0</v>
      </c>
      <c r="Z1672" s="275">
        <v>0</v>
      </c>
      <c r="AA1672" s="275">
        <v>0</v>
      </c>
      <c r="AB1672" s="275">
        <v>0</v>
      </c>
      <c r="AC1672" s="275">
        <v>0</v>
      </c>
      <c r="AD1672" s="275">
        <v>0</v>
      </c>
      <c r="AE1672" s="275">
        <v>0</v>
      </c>
      <c r="AF1672" s="275">
        <v>0</v>
      </c>
      <c r="AG1672" s="275">
        <v>0</v>
      </c>
      <c r="AH1672" s="275">
        <v>0</v>
      </c>
      <c r="AI1672" s="275">
        <v>0</v>
      </c>
      <c r="AJ1672" s="275">
        <v>223776.64000000001</v>
      </c>
      <c r="AK1672" s="275">
        <v>111888.32000000001</v>
      </c>
      <c r="AL1672" s="275">
        <v>0</v>
      </c>
    </row>
    <row r="1673" spans="1:38" s="38" customFormat="1" ht="12" hidden="1" customHeight="1" x14ac:dyDescent="0.2">
      <c r="A1673" s="249">
        <v>1020</v>
      </c>
      <c r="B1673" s="250" t="s">
        <v>1969</v>
      </c>
      <c r="C1673" s="254">
        <v>22.993064734066273</v>
      </c>
      <c r="D1673" s="263">
        <v>1993</v>
      </c>
      <c r="E1673" s="277">
        <v>2025</v>
      </c>
      <c r="F1673" s="254">
        <v>1688583.43</v>
      </c>
      <c r="G1673" s="256">
        <v>8546287.9800000004</v>
      </c>
      <c r="H1673" s="258">
        <v>0</v>
      </c>
      <c r="I1673" s="279">
        <v>0</v>
      </c>
      <c r="J1673" s="279">
        <v>0</v>
      </c>
      <c r="K1673" s="279">
        <v>0</v>
      </c>
      <c r="L1673" s="279">
        <v>0</v>
      </c>
      <c r="M1673" s="279">
        <v>0</v>
      </c>
      <c r="N1673" s="258"/>
      <c r="O1673" s="258">
        <v>0</v>
      </c>
      <c r="P1673" s="258"/>
      <c r="Q1673" s="258">
        <v>0</v>
      </c>
      <c r="R1673" s="258"/>
      <c r="S1673" s="258">
        <v>0</v>
      </c>
      <c r="T1673" s="257">
        <v>0</v>
      </c>
      <c r="U1673" s="258">
        <v>0</v>
      </c>
      <c r="V1673" s="280" t="s">
        <v>234</v>
      </c>
      <c r="W1673" s="275">
        <v>967</v>
      </c>
      <c r="X1673" s="258">
        <v>8161705.0199999996</v>
      </c>
      <c r="Y1673" s="275">
        <v>0</v>
      </c>
      <c r="Z1673" s="275">
        <v>0</v>
      </c>
      <c r="AA1673" s="275">
        <v>0</v>
      </c>
      <c r="AB1673" s="275">
        <v>0</v>
      </c>
      <c r="AC1673" s="275">
        <v>0</v>
      </c>
      <c r="AD1673" s="275">
        <v>0</v>
      </c>
      <c r="AE1673" s="275">
        <v>0</v>
      </c>
      <c r="AF1673" s="275">
        <v>0</v>
      </c>
      <c r="AG1673" s="275">
        <v>0</v>
      </c>
      <c r="AH1673" s="275">
        <v>0</v>
      </c>
      <c r="AI1673" s="275">
        <v>0</v>
      </c>
      <c r="AJ1673" s="275">
        <v>256388.64</v>
      </c>
      <c r="AK1673" s="275">
        <v>128194.32</v>
      </c>
      <c r="AL1673" s="275">
        <v>0</v>
      </c>
    </row>
    <row r="1674" spans="1:38" s="38" customFormat="1" ht="12" hidden="1" customHeight="1" x14ac:dyDescent="0.2">
      <c r="A1674" s="249">
        <v>1021</v>
      </c>
      <c r="B1674" s="250" t="s">
        <v>1970</v>
      </c>
      <c r="C1674" s="254">
        <v>41.153636924759063</v>
      </c>
      <c r="D1674" s="263">
        <v>1983</v>
      </c>
      <c r="E1674" s="277">
        <v>2025</v>
      </c>
      <c r="F1674" s="254">
        <v>644409.13</v>
      </c>
      <c r="G1674" s="256">
        <v>5311601.9400000004</v>
      </c>
      <c r="H1674" s="258">
        <v>0</v>
      </c>
      <c r="I1674" s="279">
        <v>0</v>
      </c>
      <c r="J1674" s="279">
        <v>0</v>
      </c>
      <c r="K1674" s="279">
        <v>0</v>
      </c>
      <c r="L1674" s="279">
        <v>0</v>
      </c>
      <c r="M1674" s="279">
        <v>0</v>
      </c>
      <c r="N1674" s="258"/>
      <c r="O1674" s="258">
        <v>0</v>
      </c>
      <c r="P1674" s="258"/>
      <c r="Q1674" s="258">
        <v>0</v>
      </c>
      <c r="R1674" s="258"/>
      <c r="S1674" s="258">
        <v>0</v>
      </c>
      <c r="T1674" s="257">
        <v>0</v>
      </c>
      <c r="U1674" s="258">
        <v>0</v>
      </c>
      <c r="V1674" s="280" t="s">
        <v>234</v>
      </c>
      <c r="W1674" s="275">
        <v>601</v>
      </c>
      <c r="X1674" s="258">
        <v>5072579.8499999996</v>
      </c>
      <c r="Y1674" s="275">
        <v>0</v>
      </c>
      <c r="Z1674" s="275">
        <v>0</v>
      </c>
      <c r="AA1674" s="275">
        <v>0</v>
      </c>
      <c r="AB1674" s="275">
        <v>0</v>
      </c>
      <c r="AC1674" s="275">
        <v>0</v>
      </c>
      <c r="AD1674" s="275">
        <v>0</v>
      </c>
      <c r="AE1674" s="275">
        <v>0</v>
      </c>
      <c r="AF1674" s="275">
        <v>0</v>
      </c>
      <c r="AG1674" s="275">
        <v>0</v>
      </c>
      <c r="AH1674" s="275">
        <v>0</v>
      </c>
      <c r="AI1674" s="275">
        <v>0</v>
      </c>
      <c r="AJ1674" s="275">
        <v>159348.06</v>
      </c>
      <c r="AK1674" s="275">
        <v>79674.03</v>
      </c>
      <c r="AL1674" s="275">
        <v>0</v>
      </c>
    </row>
    <row r="1675" spans="1:38" s="38" customFormat="1" ht="12" hidden="1" customHeight="1" x14ac:dyDescent="0.2">
      <c r="A1675" s="152">
        <v>1022</v>
      </c>
      <c r="B1675" s="171" t="s">
        <v>1971</v>
      </c>
      <c r="C1675" s="51">
        <v>54.470304559986538</v>
      </c>
      <c r="D1675" s="172">
        <v>1986</v>
      </c>
      <c r="E1675" s="174">
        <v>2025</v>
      </c>
      <c r="F1675" s="51">
        <v>285325.87</v>
      </c>
      <c r="G1675" s="153">
        <v>3198779.05</v>
      </c>
      <c r="H1675" s="151">
        <v>0</v>
      </c>
      <c r="I1675" s="154">
        <v>0</v>
      </c>
      <c r="J1675" s="154">
        <v>0</v>
      </c>
      <c r="K1675" s="154">
        <v>0</v>
      </c>
      <c r="L1675" s="154">
        <v>0</v>
      </c>
      <c r="M1675" s="154">
        <v>0</v>
      </c>
      <c r="N1675" s="151"/>
      <c r="O1675" s="151">
        <v>0</v>
      </c>
      <c r="P1675" s="151"/>
      <c r="Q1675" s="151">
        <v>0</v>
      </c>
      <c r="R1675" s="151"/>
      <c r="S1675" s="151">
        <v>0</v>
      </c>
      <c r="T1675" s="105">
        <v>0</v>
      </c>
      <c r="U1675" s="151">
        <v>0</v>
      </c>
      <c r="V1675" s="57" t="s">
        <v>235</v>
      </c>
      <c r="W1675" s="189">
        <v>421</v>
      </c>
      <c r="X1675" s="151">
        <v>3054833.99</v>
      </c>
      <c r="Y1675" s="189">
        <v>0</v>
      </c>
      <c r="Z1675" s="189">
        <v>0</v>
      </c>
      <c r="AA1675" s="189">
        <v>0</v>
      </c>
      <c r="AB1675" s="189">
        <v>0</v>
      </c>
      <c r="AC1675" s="189">
        <v>0</v>
      </c>
      <c r="AD1675" s="189">
        <v>0</v>
      </c>
      <c r="AE1675" s="189">
        <v>0</v>
      </c>
      <c r="AF1675" s="189">
        <v>0</v>
      </c>
      <c r="AG1675" s="189">
        <v>0</v>
      </c>
      <c r="AH1675" s="189">
        <v>0</v>
      </c>
      <c r="AI1675" s="189">
        <v>0</v>
      </c>
      <c r="AJ1675" s="189">
        <v>95963.37</v>
      </c>
      <c r="AK1675" s="189">
        <v>47981.69</v>
      </c>
      <c r="AL1675" s="189">
        <v>0</v>
      </c>
    </row>
    <row r="1676" spans="1:38" s="38" customFormat="1" ht="12" hidden="1" customHeight="1" x14ac:dyDescent="0.2">
      <c r="A1676" s="152">
        <v>1023</v>
      </c>
      <c r="B1676" s="171" t="s">
        <v>1972</v>
      </c>
      <c r="C1676" s="51">
        <v>31.115634146341463</v>
      </c>
      <c r="D1676" s="172">
        <v>1989</v>
      </c>
      <c r="E1676" s="174">
        <v>2025</v>
      </c>
      <c r="F1676" s="51">
        <v>1450615.54</v>
      </c>
      <c r="G1676" s="153">
        <v>6158099.8300000001</v>
      </c>
      <c r="H1676" s="151">
        <v>0</v>
      </c>
      <c r="I1676" s="154">
        <v>0</v>
      </c>
      <c r="J1676" s="154">
        <v>0</v>
      </c>
      <c r="K1676" s="154">
        <v>0</v>
      </c>
      <c r="L1676" s="154">
        <v>0</v>
      </c>
      <c r="M1676" s="154">
        <v>0</v>
      </c>
      <c r="N1676" s="151"/>
      <c r="O1676" s="151">
        <v>0</v>
      </c>
      <c r="P1676" s="151"/>
      <c r="Q1676" s="151">
        <v>0</v>
      </c>
      <c r="R1676" s="151"/>
      <c r="S1676" s="151">
        <v>0</v>
      </c>
      <c r="T1676" s="105">
        <v>0</v>
      </c>
      <c r="U1676" s="151">
        <v>0</v>
      </c>
      <c r="V1676" s="57" t="s">
        <v>234</v>
      </c>
      <c r="W1676" s="189">
        <v>696.78</v>
      </c>
      <c r="X1676" s="151">
        <v>5880985.3399999999</v>
      </c>
      <c r="Y1676" s="189">
        <v>0</v>
      </c>
      <c r="Z1676" s="189">
        <v>0</v>
      </c>
      <c r="AA1676" s="189">
        <v>0</v>
      </c>
      <c r="AB1676" s="189">
        <v>0</v>
      </c>
      <c r="AC1676" s="189">
        <v>0</v>
      </c>
      <c r="AD1676" s="189">
        <v>0</v>
      </c>
      <c r="AE1676" s="189">
        <v>0</v>
      </c>
      <c r="AF1676" s="189">
        <v>0</v>
      </c>
      <c r="AG1676" s="189">
        <v>0</v>
      </c>
      <c r="AH1676" s="189">
        <v>0</v>
      </c>
      <c r="AI1676" s="189">
        <v>0</v>
      </c>
      <c r="AJ1676" s="189">
        <v>184742.99</v>
      </c>
      <c r="AK1676" s="189">
        <v>92371.5</v>
      </c>
      <c r="AL1676" s="189">
        <v>0</v>
      </c>
    </row>
    <row r="1677" spans="1:38" s="38" customFormat="1" ht="41.25" hidden="1" customHeight="1" x14ac:dyDescent="0.2">
      <c r="A1677" s="295" t="s">
        <v>154</v>
      </c>
      <c r="B1677" s="295"/>
      <c r="C1677" s="51"/>
      <c r="D1677" s="172"/>
      <c r="E1677" s="174"/>
      <c r="F1677" s="51"/>
      <c r="G1677" s="153">
        <v>304840012.13000005</v>
      </c>
      <c r="H1677" s="153">
        <v>2176628.41</v>
      </c>
      <c r="I1677" s="153">
        <v>982414.14000000013</v>
      </c>
      <c r="J1677" s="153">
        <v>0</v>
      </c>
      <c r="K1677" s="153">
        <v>0</v>
      </c>
      <c r="L1677" s="153">
        <v>86.5</v>
      </c>
      <c r="M1677" s="153">
        <v>453550.7</v>
      </c>
      <c r="N1677" s="153">
        <v>155</v>
      </c>
      <c r="O1677" s="153">
        <v>364071.93</v>
      </c>
      <c r="P1677" s="153">
        <v>0</v>
      </c>
      <c r="Q1677" s="153">
        <v>0</v>
      </c>
      <c r="R1677" s="153">
        <v>144</v>
      </c>
      <c r="S1677" s="153">
        <v>376591.64</v>
      </c>
      <c r="T1677" s="176">
        <v>0</v>
      </c>
      <c r="U1677" s="153">
        <v>0</v>
      </c>
      <c r="V1677" s="153" t="s">
        <v>202</v>
      </c>
      <c r="W1677" s="153">
        <v>34892.81</v>
      </c>
      <c r="X1677" s="153">
        <v>287914788.28000009</v>
      </c>
      <c r="Y1677" s="153">
        <v>0</v>
      </c>
      <c r="Z1677" s="153">
        <v>0</v>
      </c>
      <c r="AA1677" s="153">
        <v>0</v>
      </c>
      <c r="AB1677" s="153">
        <v>0</v>
      </c>
      <c r="AC1677" s="153">
        <v>0</v>
      </c>
      <c r="AD1677" s="153">
        <v>0</v>
      </c>
      <c r="AE1677" s="153">
        <v>0</v>
      </c>
      <c r="AF1677" s="153">
        <v>0</v>
      </c>
      <c r="AG1677" s="153">
        <v>0</v>
      </c>
      <c r="AH1677" s="153">
        <v>0</v>
      </c>
      <c r="AI1677" s="153">
        <v>1030794.86</v>
      </c>
      <c r="AJ1677" s="153">
        <v>9145200.370000001</v>
      </c>
      <c r="AK1677" s="153">
        <v>4572600.2100000009</v>
      </c>
      <c r="AL1677" s="153">
        <v>0</v>
      </c>
    </row>
    <row r="1678" spans="1:38" s="38" customFormat="1" ht="12" hidden="1" customHeight="1" x14ac:dyDescent="0.2">
      <c r="A1678" s="303" t="s">
        <v>247</v>
      </c>
      <c r="B1678" s="304"/>
      <c r="C1678" s="304"/>
      <c r="D1678" s="304"/>
      <c r="E1678" s="304"/>
      <c r="F1678" s="304"/>
      <c r="G1678" s="304"/>
      <c r="H1678" s="304"/>
      <c r="I1678" s="304"/>
      <c r="J1678" s="304"/>
      <c r="K1678" s="304"/>
      <c r="L1678" s="304"/>
      <c r="M1678" s="304"/>
      <c r="N1678" s="304"/>
      <c r="O1678" s="304"/>
      <c r="P1678" s="304"/>
      <c r="Q1678" s="304"/>
      <c r="R1678" s="304"/>
      <c r="S1678" s="304"/>
      <c r="T1678" s="304"/>
      <c r="U1678" s="304"/>
      <c r="V1678" s="304"/>
      <c r="W1678" s="304"/>
      <c r="X1678" s="304"/>
      <c r="Y1678" s="304"/>
      <c r="Z1678" s="304"/>
      <c r="AA1678" s="304"/>
      <c r="AB1678" s="304"/>
      <c r="AC1678" s="304"/>
      <c r="AD1678" s="304"/>
      <c r="AE1678" s="304"/>
      <c r="AF1678" s="304"/>
      <c r="AG1678" s="304"/>
      <c r="AH1678" s="304"/>
      <c r="AI1678" s="304"/>
      <c r="AJ1678" s="304"/>
      <c r="AK1678" s="304"/>
      <c r="AL1678" s="305"/>
    </row>
    <row r="1679" spans="1:38" s="38" customFormat="1" ht="12" hidden="1" customHeight="1" x14ac:dyDescent="0.2">
      <c r="A1679" s="152">
        <v>1024</v>
      </c>
      <c r="B1679" s="171" t="s">
        <v>1973</v>
      </c>
      <c r="C1679" s="51">
        <v>71.85917352537723</v>
      </c>
      <c r="D1679" s="172">
        <v>1979</v>
      </c>
      <c r="E1679" s="174">
        <v>2025</v>
      </c>
      <c r="F1679" s="51">
        <v>315443.23</v>
      </c>
      <c r="G1679" s="153">
        <v>3877646.18</v>
      </c>
      <c r="H1679" s="151">
        <v>0</v>
      </c>
      <c r="I1679" s="154">
        <v>0</v>
      </c>
      <c r="J1679" s="154">
        <v>0</v>
      </c>
      <c r="K1679" s="154">
        <v>0</v>
      </c>
      <c r="L1679" s="154">
        <v>0</v>
      </c>
      <c r="M1679" s="154">
        <v>0</v>
      </c>
      <c r="N1679" s="151"/>
      <c r="O1679" s="151">
        <v>0</v>
      </c>
      <c r="P1679" s="151"/>
      <c r="Q1679" s="151">
        <v>0</v>
      </c>
      <c r="R1679" s="151"/>
      <c r="S1679" s="151">
        <v>0</v>
      </c>
      <c r="T1679" s="105">
        <v>0</v>
      </c>
      <c r="U1679" s="151">
        <v>0</v>
      </c>
      <c r="V1679" s="57" t="s">
        <v>234</v>
      </c>
      <c r="W1679" s="189">
        <v>438.75</v>
      </c>
      <c r="X1679" s="151">
        <v>3703152.1</v>
      </c>
      <c r="Y1679" s="189">
        <v>0</v>
      </c>
      <c r="Z1679" s="189">
        <v>0</v>
      </c>
      <c r="AA1679" s="189">
        <v>0</v>
      </c>
      <c r="AB1679" s="189">
        <v>0</v>
      </c>
      <c r="AC1679" s="189">
        <v>0</v>
      </c>
      <c r="AD1679" s="189">
        <v>0</v>
      </c>
      <c r="AE1679" s="189">
        <v>0</v>
      </c>
      <c r="AF1679" s="189">
        <v>0</v>
      </c>
      <c r="AG1679" s="189">
        <v>0</v>
      </c>
      <c r="AH1679" s="189">
        <v>0</v>
      </c>
      <c r="AI1679" s="189">
        <v>0</v>
      </c>
      <c r="AJ1679" s="189">
        <v>116329.39</v>
      </c>
      <c r="AK1679" s="189">
        <v>58164.69</v>
      </c>
      <c r="AL1679" s="189">
        <v>0</v>
      </c>
    </row>
    <row r="1680" spans="1:38" s="38" customFormat="1" ht="12" hidden="1" customHeight="1" x14ac:dyDescent="0.2">
      <c r="A1680" s="152">
        <v>1025</v>
      </c>
      <c r="B1680" s="171" t="s">
        <v>1974</v>
      </c>
      <c r="C1680" s="190">
        <v>59.738420944452997</v>
      </c>
      <c r="D1680" s="191">
        <v>1979</v>
      </c>
      <c r="E1680" s="192">
        <v>2025</v>
      </c>
      <c r="F1680" s="190">
        <v>368302.15</v>
      </c>
      <c r="G1680" s="153">
        <v>3856010.38</v>
      </c>
      <c r="H1680" s="151">
        <v>0</v>
      </c>
      <c r="I1680" s="154">
        <v>0</v>
      </c>
      <c r="J1680" s="154">
        <v>0</v>
      </c>
      <c r="K1680" s="154">
        <v>0</v>
      </c>
      <c r="L1680" s="154">
        <v>0</v>
      </c>
      <c r="M1680" s="154">
        <v>0</v>
      </c>
      <c r="N1680" s="151"/>
      <c r="O1680" s="151">
        <v>0</v>
      </c>
      <c r="P1680" s="151"/>
      <c r="Q1680" s="151">
        <v>0</v>
      </c>
      <c r="R1680" s="151"/>
      <c r="S1680" s="151">
        <v>0</v>
      </c>
      <c r="T1680" s="105">
        <v>0</v>
      </c>
      <c r="U1680" s="151">
        <v>0</v>
      </c>
      <c r="V1680" s="57" t="s">
        <v>235</v>
      </c>
      <c r="W1680" s="189">
        <v>507.5</v>
      </c>
      <c r="X1680" s="151">
        <v>3682489.91</v>
      </c>
      <c r="Y1680" s="189">
        <v>0</v>
      </c>
      <c r="Z1680" s="189">
        <v>0</v>
      </c>
      <c r="AA1680" s="189">
        <v>0</v>
      </c>
      <c r="AB1680" s="189">
        <v>0</v>
      </c>
      <c r="AC1680" s="189">
        <v>0</v>
      </c>
      <c r="AD1680" s="189">
        <v>0</v>
      </c>
      <c r="AE1680" s="189">
        <v>0</v>
      </c>
      <c r="AF1680" s="189">
        <v>0</v>
      </c>
      <c r="AG1680" s="189">
        <v>0</v>
      </c>
      <c r="AH1680" s="189">
        <v>0</v>
      </c>
      <c r="AI1680" s="189">
        <v>0</v>
      </c>
      <c r="AJ1680" s="189">
        <v>115680.31</v>
      </c>
      <c r="AK1680" s="189">
        <v>57840.160000000003</v>
      </c>
      <c r="AL1680" s="189">
        <v>0</v>
      </c>
    </row>
    <row r="1681" spans="1:38" s="38" customFormat="1" ht="12" hidden="1" customHeight="1" x14ac:dyDescent="0.2">
      <c r="A1681" s="152">
        <v>1026</v>
      </c>
      <c r="B1681" s="171" t="s">
        <v>1975</v>
      </c>
      <c r="C1681" s="190">
        <v>57.686579113503463</v>
      </c>
      <c r="D1681" s="191">
        <v>1980</v>
      </c>
      <c r="E1681" s="192">
        <v>2025</v>
      </c>
      <c r="F1681" s="190">
        <v>374242.24</v>
      </c>
      <c r="G1681" s="153">
        <v>3846512.81</v>
      </c>
      <c r="H1681" s="151">
        <v>0</v>
      </c>
      <c r="I1681" s="154">
        <v>0</v>
      </c>
      <c r="J1681" s="154">
        <v>0</v>
      </c>
      <c r="K1681" s="154">
        <v>0</v>
      </c>
      <c r="L1681" s="154">
        <v>0</v>
      </c>
      <c r="M1681" s="154">
        <v>0</v>
      </c>
      <c r="N1681" s="151"/>
      <c r="O1681" s="151">
        <v>0</v>
      </c>
      <c r="P1681" s="151"/>
      <c r="Q1681" s="151">
        <v>0</v>
      </c>
      <c r="R1681" s="151"/>
      <c r="S1681" s="151">
        <v>0</v>
      </c>
      <c r="T1681" s="105">
        <v>0</v>
      </c>
      <c r="U1681" s="151">
        <v>0</v>
      </c>
      <c r="V1681" s="57" t="s">
        <v>235</v>
      </c>
      <c r="W1681" s="189">
        <v>506.25</v>
      </c>
      <c r="X1681" s="151">
        <v>3673419.74</v>
      </c>
      <c r="Y1681" s="189">
        <v>0</v>
      </c>
      <c r="Z1681" s="189">
        <v>0</v>
      </c>
      <c r="AA1681" s="189">
        <v>0</v>
      </c>
      <c r="AB1681" s="189">
        <v>0</v>
      </c>
      <c r="AC1681" s="189">
        <v>0</v>
      </c>
      <c r="AD1681" s="189">
        <v>0</v>
      </c>
      <c r="AE1681" s="189">
        <v>0</v>
      </c>
      <c r="AF1681" s="189">
        <v>0</v>
      </c>
      <c r="AG1681" s="189">
        <v>0</v>
      </c>
      <c r="AH1681" s="189">
        <v>0</v>
      </c>
      <c r="AI1681" s="189">
        <v>0</v>
      </c>
      <c r="AJ1681" s="189">
        <v>115395.38</v>
      </c>
      <c r="AK1681" s="189">
        <v>57697.69</v>
      </c>
      <c r="AL1681" s="189">
        <v>0</v>
      </c>
    </row>
    <row r="1682" spans="1:38" s="38" customFormat="1" ht="12" hidden="1" customHeight="1" x14ac:dyDescent="0.2">
      <c r="A1682" s="152">
        <v>1027</v>
      </c>
      <c r="B1682" s="171" t="s">
        <v>1976</v>
      </c>
      <c r="C1682" s="190">
        <v>52.351112281554705</v>
      </c>
      <c r="D1682" s="191">
        <v>2013</v>
      </c>
      <c r="E1682" s="192">
        <v>2025</v>
      </c>
      <c r="F1682" s="190">
        <v>420450.12</v>
      </c>
      <c r="G1682" s="153">
        <v>6235035.8099999996</v>
      </c>
      <c r="H1682" s="151">
        <v>0</v>
      </c>
      <c r="I1682" s="154">
        <v>0</v>
      </c>
      <c r="J1682" s="154">
        <v>0</v>
      </c>
      <c r="K1682" s="154">
        <v>0</v>
      </c>
      <c r="L1682" s="154">
        <v>0</v>
      </c>
      <c r="M1682" s="154">
        <v>0</v>
      </c>
      <c r="N1682" s="151"/>
      <c r="O1682" s="151">
        <v>0</v>
      </c>
      <c r="P1682" s="151"/>
      <c r="Q1682" s="151">
        <v>0</v>
      </c>
      <c r="R1682" s="151"/>
      <c r="S1682" s="151">
        <v>0</v>
      </c>
      <c r="T1682" s="105">
        <v>0</v>
      </c>
      <c r="U1682" s="151">
        <v>0</v>
      </c>
      <c r="V1682" s="57" t="s">
        <v>235</v>
      </c>
      <c r="W1682" s="189">
        <v>820.61</v>
      </c>
      <c r="X1682" s="151">
        <v>5954459.2000000002</v>
      </c>
      <c r="Y1682" s="189">
        <v>0</v>
      </c>
      <c r="Z1682" s="189">
        <v>0</v>
      </c>
      <c r="AA1682" s="189">
        <v>0</v>
      </c>
      <c r="AB1682" s="189">
        <v>0</v>
      </c>
      <c r="AC1682" s="189">
        <v>0</v>
      </c>
      <c r="AD1682" s="189">
        <v>0</v>
      </c>
      <c r="AE1682" s="189">
        <v>0</v>
      </c>
      <c r="AF1682" s="189">
        <v>0</v>
      </c>
      <c r="AG1682" s="189">
        <v>0</v>
      </c>
      <c r="AH1682" s="189">
        <v>0</v>
      </c>
      <c r="AI1682" s="189">
        <v>0</v>
      </c>
      <c r="AJ1682" s="189">
        <v>187051.07</v>
      </c>
      <c r="AK1682" s="189">
        <v>93525.54</v>
      </c>
      <c r="AL1682" s="189">
        <v>0</v>
      </c>
    </row>
    <row r="1683" spans="1:38" s="38" customFormat="1" ht="12" hidden="1" customHeight="1" x14ac:dyDescent="0.2">
      <c r="A1683" s="152">
        <v>1028</v>
      </c>
      <c r="B1683" s="171" t="s">
        <v>1981</v>
      </c>
      <c r="C1683" s="190">
        <v>53.589345794392536</v>
      </c>
      <c r="D1683" s="191">
        <v>1992</v>
      </c>
      <c r="E1683" s="192">
        <v>2025</v>
      </c>
      <c r="F1683" s="190">
        <v>484949.63</v>
      </c>
      <c r="G1683" s="153">
        <v>4819898.99</v>
      </c>
      <c r="H1683" s="151">
        <v>0</v>
      </c>
      <c r="I1683" s="154">
        <v>0</v>
      </c>
      <c r="J1683" s="154">
        <v>0</v>
      </c>
      <c r="K1683" s="154">
        <v>0</v>
      </c>
      <c r="L1683" s="154">
        <v>0</v>
      </c>
      <c r="M1683" s="154">
        <v>0</v>
      </c>
      <c r="N1683" s="151"/>
      <c r="O1683" s="151">
        <v>0</v>
      </c>
      <c r="P1683" s="151"/>
      <c r="Q1683" s="151">
        <v>0</v>
      </c>
      <c r="R1683" s="151"/>
      <c r="S1683" s="151">
        <v>0</v>
      </c>
      <c r="T1683" s="105">
        <v>0</v>
      </c>
      <c r="U1683" s="151">
        <v>0</v>
      </c>
      <c r="V1683" s="57" t="s">
        <v>235</v>
      </c>
      <c r="W1683" s="189">
        <v>634.36</v>
      </c>
      <c r="X1683" s="151">
        <v>4603003.54</v>
      </c>
      <c r="Y1683" s="189">
        <v>0</v>
      </c>
      <c r="Z1683" s="189">
        <v>0</v>
      </c>
      <c r="AA1683" s="189">
        <v>0</v>
      </c>
      <c r="AB1683" s="189">
        <v>0</v>
      </c>
      <c r="AC1683" s="189">
        <v>0</v>
      </c>
      <c r="AD1683" s="189">
        <v>0</v>
      </c>
      <c r="AE1683" s="189">
        <v>0</v>
      </c>
      <c r="AF1683" s="189">
        <v>0</v>
      </c>
      <c r="AG1683" s="189">
        <v>0</v>
      </c>
      <c r="AH1683" s="189">
        <v>0</v>
      </c>
      <c r="AI1683" s="189">
        <v>0</v>
      </c>
      <c r="AJ1683" s="189">
        <v>144596.97</v>
      </c>
      <c r="AK1683" s="189">
        <v>72298.48</v>
      </c>
      <c r="AL1683" s="189">
        <v>0</v>
      </c>
    </row>
    <row r="1684" spans="1:38" ht="28.5" hidden="1" customHeight="1" x14ac:dyDescent="0.2">
      <c r="A1684" s="296" t="s">
        <v>248</v>
      </c>
      <c r="B1684" s="296"/>
      <c r="G1684" s="180">
        <v>22635104.170000002</v>
      </c>
      <c r="H1684" s="180">
        <v>0</v>
      </c>
      <c r="I1684" s="180">
        <v>0</v>
      </c>
      <c r="J1684" s="180">
        <v>0</v>
      </c>
      <c r="K1684" s="180">
        <v>0</v>
      </c>
      <c r="L1684" s="180">
        <v>0</v>
      </c>
      <c r="M1684" s="180">
        <v>0</v>
      </c>
      <c r="N1684" s="180">
        <v>0</v>
      </c>
      <c r="O1684" s="180">
        <v>0</v>
      </c>
      <c r="P1684" s="180">
        <v>0</v>
      </c>
      <c r="Q1684" s="180">
        <v>0</v>
      </c>
      <c r="R1684" s="180">
        <v>0</v>
      </c>
      <c r="S1684" s="180">
        <v>0</v>
      </c>
      <c r="T1684" s="194">
        <v>0</v>
      </c>
      <c r="U1684" s="180">
        <v>0</v>
      </c>
      <c r="V1684" s="180" t="s">
        <v>202</v>
      </c>
      <c r="W1684" s="180">
        <v>2907.4700000000003</v>
      </c>
      <c r="X1684" s="180">
        <v>21616524.489999998</v>
      </c>
      <c r="Y1684" s="180">
        <v>0</v>
      </c>
      <c r="Z1684" s="180">
        <v>0</v>
      </c>
      <c r="AA1684" s="180">
        <v>0</v>
      </c>
      <c r="AB1684" s="180">
        <v>0</v>
      </c>
      <c r="AC1684" s="180">
        <v>0</v>
      </c>
      <c r="AD1684" s="180">
        <v>0</v>
      </c>
      <c r="AE1684" s="180">
        <v>0</v>
      </c>
      <c r="AF1684" s="180">
        <v>0</v>
      </c>
      <c r="AG1684" s="180">
        <v>0</v>
      </c>
      <c r="AH1684" s="180">
        <v>0</v>
      </c>
      <c r="AI1684" s="180">
        <v>0</v>
      </c>
      <c r="AJ1684" s="180">
        <v>679053.12</v>
      </c>
      <c r="AK1684" s="180">
        <v>339526.56</v>
      </c>
      <c r="AL1684" s="180">
        <v>0</v>
      </c>
    </row>
    <row r="1685" spans="1:38" hidden="1" x14ac:dyDescent="0.2"/>
    <row r="1686" spans="1:38" hidden="1" x14ac:dyDescent="0.2"/>
    <row r="1687" spans="1:38" hidden="1" x14ac:dyDescent="0.2"/>
    <row r="1688" spans="1:38" hidden="1" x14ac:dyDescent="0.2"/>
    <row r="1689" spans="1:38" hidden="1" x14ac:dyDescent="0.2"/>
    <row r="1690" spans="1:38" hidden="1" x14ac:dyDescent="0.2"/>
    <row r="1691" spans="1:38" hidden="1" x14ac:dyDescent="0.2"/>
    <row r="1692" spans="1:38" hidden="1" x14ac:dyDescent="0.2"/>
    <row r="1693" spans="1:38" hidden="1" x14ac:dyDescent="0.2"/>
    <row r="1694" spans="1:38" hidden="1" x14ac:dyDescent="0.2"/>
    <row r="1695" spans="1:38" hidden="1" x14ac:dyDescent="0.2"/>
    <row r="1696" spans="1:38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</sheetData>
  <autoFilter ref="A12:AL1684"/>
  <mergeCells count="337">
    <mergeCell ref="A1677:B1677"/>
    <mergeCell ref="A1678:AL1678"/>
    <mergeCell ref="A1684:B1684"/>
    <mergeCell ref="A1360:AL1360"/>
    <mergeCell ref="A1362:B1362"/>
    <mergeCell ref="A1368:AL1368"/>
    <mergeCell ref="A1372:B1372"/>
    <mergeCell ref="A1420:AL1420"/>
    <mergeCell ref="A1424:B1424"/>
    <mergeCell ref="A1425:AL1425"/>
    <mergeCell ref="A1430:B1430"/>
    <mergeCell ref="A1431:AL1431"/>
    <mergeCell ref="A1434:B1434"/>
    <mergeCell ref="A1458:AL1458"/>
    <mergeCell ref="A1461:B1461"/>
    <mergeCell ref="A1588:AL1588"/>
    <mergeCell ref="A1590:B1590"/>
    <mergeCell ref="A1605:AL1605"/>
    <mergeCell ref="A1607:B1607"/>
    <mergeCell ref="A1608:AL1608"/>
    <mergeCell ref="A1620:B1620"/>
    <mergeCell ref="A1621:AL1621"/>
    <mergeCell ref="A1629:B1629"/>
    <mergeCell ref="A1630:AL1630"/>
    <mergeCell ref="A1633:B1633"/>
    <mergeCell ref="A1634:AL1634"/>
    <mergeCell ref="A1574:B1574"/>
    <mergeCell ref="A1575:AL1575"/>
    <mergeCell ref="A1579:B1579"/>
    <mergeCell ref="A1580:AL1580"/>
    <mergeCell ref="A1587:B1587"/>
    <mergeCell ref="A1591:AL1591"/>
    <mergeCell ref="A1594:B1594"/>
    <mergeCell ref="A1595:AL1595"/>
    <mergeCell ref="A1604:B1604"/>
    <mergeCell ref="A1548:AL1548"/>
    <mergeCell ref="A1554:B1554"/>
    <mergeCell ref="A1555:AL1555"/>
    <mergeCell ref="A1558:B1558"/>
    <mergeCell ref="A1559:AL1559"/>
    <mergeCell ref="A1565:B1565"/>
    <mergeCell ref="A1566:AL1566"/>
    <mergeCell ref="A1534:B1534"/>
    <mergeCell ref="A1535:AL1535"/>
    <mergeCell ref="A1538:B1538"/>
    <mergeCell ref="A1539:AL1539"/>
    <mergeCell ref="A1547:B1547"/>
    <mergeCell ref="A1444:B1444"/>
    <mergeCell ref="A1501:AL1501"/>
    <mergeCell ref="A1511:B1511"/>
    <mergeCell ref="A1512:AL1512"/>
    <mergeCell ref="A1521:B1521"/>
    <mergeCell ref="A1522:AL1522"/>
    <mergeCell ref="A1527:B1527"/>
    <mergeCell ref="A1528:AL1528"/>
    <mergeCell ref="A1445:AL1445"/>
    <mergeCell ref="A1454:B1454"/>
    <mergeCell ref="A1455:AL1455"/>
    <mergeCell ref="A1457:B1457"/>
    <mergeCell ref="A1462:AL1462"/>
    <mergeCell ref="A1490:B1490"/>
    <mergeCell ref="A1491:AL1491"/>
    <mergeCell ref="A1500:B1500"/>
    <mergeCell ref="A1373:AL1373"/>
    <mergeCell ref="A1407:B1407"/>
    <mergeCell ref="A1408:AL1408"/>
    <mergeCell ref="A1414:B1414"/>
    <mergeCell ref="A1415:AL1415"/>
    <mergeCell ref="A1419:B1419"/>
    <mergeCell ref="A1435:AL1435"/>
    <mergeCell ref="A1438:B1438"/>
    <mergeCell ref="A1439:AL1439"/>
    <mergeCell ref="A1328:B1328"/>
    <mergeCell ref="A1329:AL1329"/>
    <mergeCell ref="A1334:B1334"/>
    <mergeCell ref="A1335:AL1335"/>
    <mergeCell ref="A1348:B1348"/>
    <mergeCell ref="A1349:AL1349"/>
    <mergeCell ref="A1359:B1359"/>
    <mergeCell ref="A1363:AL1363"/>
    <mergeCell ref="A1367:B1367"/>
    <mergeCell ref="A1197:AL1197"/>
    <mergeCell ref="A1219:B1219"/>
    <mergeCell ref="A1220:AL1220"/>
    <mergeCell ref="A1237:B1237"/>
    <mergeCell ref="A1238:AL1238"/>
    <mergeCell ref="A1254:B1254"/>
    <mergeCell ref="A1255:AL1255"/>
    <mergeCell ref="A1262:B1262"/>
    <mergeCell ref="A1263:AL1263"/>
    <mergeCell ref="A559:AL559"/>
    <mergeCell ref="A560:B560"/>
    <mergeCell ref="A561:AL561"/>
    <mergeCell ref="A1095:B1095"/>
    <mergeCell ref="A1096:AL1096"/>
    <mergeCell ref="A1153:B1153"/>
    <mergeCell ref="A1154:AL1154"/>
    <mergeCell ref="A1196:B1196"/>
    <mergeCell ref="G6:G8"/>
    <mergeCell ref="M9:M11"/>
    <mergeCell ref="V9:V11"/>
    <mergeCell ref="O9:O11"/>
    <mergeCell ref="P8:Q8"/>
    <mergeCell ref="R8:S8"/>
    <mergeCell ref="AG7:AH8"/>
    <mergeCell ref="AA7:AB8"/>
    <mergeCell ref="AE9:AE11"/>
    <mergeCell ref="AF9:AF11"/>
    <mergeCell ref="A14:AL14"/>
    <mergeCell ref="P9:P11"/>
    <mergeCell ref="R9:R11"/>
    <mergeCell ref="AA9:AA11"/>
    <mergeCell ref="AD9:AD11"/>
    <mergeCell ref="AL7:AL8"/>
    <mergeCell ref="AI1:AL1"/>
    <mergeCell ref="AC7:AD8"/>
    <mergeCell ref="X2:AL2"/>
    <mergeCell ref="Y7:Z8"/>
    <mergeCell ref="A4:AL4"/>
    <mergeCell ref="A6:A11"/>
    <mergeCell ref="B6:B11"/>
    <mergeCell ref="N9:N11"/>
    <mergeCell ref="L9:L11"/>
    <mergeCell ref="F6:F8"/>
    <mergeCell ref="E6:E8"/>
    <mergeCell ref="E9:E11"/>
    <mergeCell ref="C6:C8"/>
    <mergeCell ref="C9:C11"/>
    <mergeCell ref="G9:G11"/>
    <mergeCell ref="H9:H11"/>
    <mergeCell ref="J8:K8"/>
    <mergeCell ref="L8:M8"/>
    <mergeCell ref="N8:O8"/>
    <mergeCell ref="AI9:AI11"/>
    <mergeCell ref="K9:K11"/>
    <mergeCell ref="AK7:AK8"/>
    <mergeCell ref="T7:U8"/>
    <mergeCell ref="J9:J11"/>
    <mergeCell ref="Q9:Q11"/>
    <mergeCell ref="AJ9:AJ11"/>
    <mergeCell ref="T9:T11"/>
    <mergeCell ref="U9:U11"/>
    <mergeCell ref="V7:X8"/>
    <mergeCell ref="Z9:Z11"/>
    <mergeCell ref="AC9:AC11"/>
    <mergeCell ref="W9:W11"/>
    <mergeCell ref="AI7:AI8"/>
    <mergeCell ref="AJ7:AJ8"/>
    <mergeCell ref="Y9:Y11"/>
    <mergeCell ref="AG9:AG11"/>
    <mergeCell ref="A122:B122"/>
    <mergeCell ref="A123:AL123"/>
    <mergeCell ref="A130:B130"/>
    <mergeCell ref="A131:AL131"/>
    <mergeCell ref="A134:B134"/>
    <mergeCell ref="A135:AL135"/>
    <mergeCell ref="H6:AD6"/>
    <mergeCell ref="H7:S7"/>
    <mergeCell ref="AE6:AL6"/>
    <mergeCell ref="I9:I11"/>
    <mergeCell ref="AK9:AK11"/>
    <mergeCell ref="S9:S11"/>
    <mergeCell ref="A98:B98"/>
    <mergeCell ref="A99:AL99"/>
    <mergeCell ref="X9:X11"/>
    <mergeCell ref="A16:AL16"/>
    <mergeCell ref="A82:B82"/>
    <mergeCell ref="A83:AL83"/>
    <mergeCell ref="A15:B15"/>
    <mergeCell ref="A13:B13"/>
    <mergeCell ref="AE7:AF8"/>
    <mergeCell ref="AB9:AB11"/>
    <mergeCell ref="AL9:AL11"/>
    <mergeCell ref="AH9:AH11"/>
    <mergeCell ref="A160:B160"/>
    <mergeCell ref="A164:B164"/>
    <mergeCell ref="A167:B167"/>
    <mergeCell ref="A165:AL165"/>
    <mergeCell ref="A161:AL161"/>
    <mergeCell ref="A171:B171"/>
    <mergeCell ref="A168:AL168"/>
    <mergeCell ref="A139:B139"/>
    <mergeCell ref="A144:AL144"/>
    <mergeCell ref="A140:AL140"/>
    <mergeCell ref="A143:B143"/>
    <mergeCell ref="A146:B146"/>
    <mergeCell ref="A147:AL147"/>
    <mergeCell ref="A185:AL185"/>
    <mergeCell ref="A195:B195"/>
    <mergeCell ref="A193:AL193"/>
    <mergeCell ref="A196:AL196"/>
    <mergeCell ref="A174:B174"/>
    <mergeCell ref="A172:AL172"/>
    <mergeCell ref="A179:B179"/>
    <mergeCell ref="A175:AL175"/>
    <mergeCell ref="A180:AL180"/>
    <mergeCell ref="A184:B184"/>
    <mergeCell ref="A202:B202"/>
    <mergeCell ref="A206:B206"/>
    <mergeCell ref="A203:AL203"/>
    <mergeCell ref="A213:B213"/>
    <mergeCell ref="A207:AL207"/>
    <mergeCell ref="A216:B216"/>
    <mergeCell ref="A214:AL214"/>
    <mergeCell ref="A187:B187"/>
    <mergeCell ref="A192:B192"/>
    <mergeCell ref="A188:AL188"/>
    <mergeCell ref="A220:B220"/>
    <mergeCell ref="A228:AL228"/>
    <mergeCell ref="A250:AL250"/>
    <mergeCell ref="A262:B262"/>
    <mergeCell ref="A232:AL232"/>
    <mergeCell ref="A217:AL217"/>
    <mergeCell ref="A223:B223"/>
    <mergeCell ref="A227:B227"/>
    <mergeCell ref="A224:AL224"/>
    <mergeCell ref="A221:AL221"/>
    <mergeCell ref="A241:AL241"/>
    <mergeCell ref="A243:B243"/>
    <mergeCell ref="A246:B246"/>
    <mergeCell ref="A244:AL244"/>
    <mergeCell ref="A249:B249"/>
    <mergeCell ref="A247:AL247"/>
    <mergeCell ref="A231:B231"/>
    <mergeCell ref="A235:AL235"/>
    <mergeCell ref="A237:B237"/>
    <mergeCell ref="A240:B240"/>
    <mergeCell ref="A238:AL238"/>
    <mergeCell ref="A279:AL279"/>
    <mergeCell ref="A284:B284"/>
    <mergeCell ref="A285:AL285"/>
    <mergeCell ref="A291:AL291"/>
    <mergeCell ref="A293:B293"/>
    <mergeCell ref="A290:B290"/>
    <mergeCell ref="A384:B384"/>
    <mergeCell ref="A385:AL385"/>
    <mergeCell ref="A389:B389"/>
    <mergeCell ref="A294:AL294"/>
    <mergeCell ref="A295:B295"/>
    <mergeCell ref="A296:AL296"/>
    <mergeCell ref="A353:B353"/>
    <mergeCell ref="A354:AL354"/>
    <mergeCell ref="A367:B367"/>
    <mergeCell ref="A368:AL368"/>
    <mergeCell ref="A376:B376"/>
    <mergeCell ref="A377:AL377"/>
    <mergeCell ref="A266:AL266"/>
    <mergeCell ref="A270:B270"/>
    <mergeCell ref="A274:B274"/>
    <mergeCell ref="A271:AL271"/>
    <mergeCell ref="A278:B278"/>
    <mergeCell ref="A275:AL275"/>
    <mergeCell ref="A252:B252"/>
    <mergeCell ref="A259:B259"/>
    <mergeCell ref="A253:AL253"/>
    <mergeCell ref="A265:B265"/>
    <mergeCell ref="A263:AL263"/>
    <mergeCell ref="A260:AL260"/>
    <mergeCell ref="A394:AL394"/>
    <mergeCell ref="A390:AL390"/>
    <mergeCell ref="A393:B393"/>
    <mergeCell ref="A399:B399"/>
    <mergeCell ref="A400:AL400"/>
    <mergeCell ref="A410:B410"/>
    <mergeCell ref="A455:B455"/>
    <mergeCell ref="A417:B417"/>
    <mergeCell ref="A418:AL418"/>
    <mergeCell ref="A422:B422"/>
    <mergeCell ref="A423:AL423"/>
    <mergeCell ref="A426:B426"/>
    <mergeCell ref="A427:AL427"/>
    <mergeCell ref="A434:B434"/>
    <mergeCell ref="A435:AL435"/>
    <mergeCell ref="A437:B437"/>
    <mergeCell ref="A438:AL438"/>
    <mergeCell ref="A441:B441"/>
    <mergeCell ref="A442:AL442"/>
    <mergeCell ref="A444:B444"/>
    <mergeCell ref="A448:AL448"/>
    <mergeCell ref="A411:AL411"/>
    <mergeCell ref="A413:B413"/>
    <mergeCell ref="A414:AL414"/>
    <mergeCell ref="A480:B480"/>
    <mergeCell ref="A481:AL481"/>
    <mergeCell ref="A484:B484"/>
    <mergeCell ref="A487:B487"/>
    <mergeCell ref="A488:AL488"/>
    <mergeCell ref="A491:B491"/>
    <mergeCell ref="A492:AL492"/>
    <mergeCell ref="A494:B494"/>
    <mergeCell ref="A456:AL456"/>
    <mergeCell ref="A458:B458"/>
    <mergeCell ref="A459:AL459"/>
    <mergeCell ref="A466:B466"/>
    <mergeCell ref="A467:AL467"/>
    <mergeCell ref="A470:B470"/>
    <mergeCell ref="A471:AL471"/>
    <mergeCell ref="A474:B474"/>
    <mergeCell ref="A478:AL478"/>
    <mergeCell ref="A521:B521"/>
    <mergeCell ref="A522:AL522"/>
    <mergeCell ref="A524:B524"/>
    <mergeCell ref="A525:AL525"/>
    <mergeCell ref="A527:B527"/>
    <mergeCell ref="A495:AL495"/>
    <mergeCell ref="A499:B499"/>
    <mergeCell ref="A500:AL500"/>
    <mergeCell ref="A502:B502"/>
    <mergeCell ref="A503:AL503"/>
    <mergeCell ref="A505:B505"/>
    <mergeCell ref="A506:AL506"/>
    <mergeCell ref="A509:B509"/>
    <mergeCell ref="A510:AL510"/>
    <mergeCell ref="A558:B558"/>
    <mergeCell ref="A447:B447"/>
    <mergeCell ref="A445:AL445"/>
    <mergeCell ref="A475:AL475"/>
    <mergeCell ref="A477:B477"/>
    <mergeCell ref="A234:B234"/>
    <mergeCell ref="A528:AL528"/>
    <mergeCell ref="A530:B530"/>
    <mergeCell ref="A531:AL531"/>
    <mergeCell ref="A533:B533"/>
    <mergeCell ref="A485:AL485"/>
    <mergeCell ref="A534:AL534"/>
    <mergeCell ref="A537:B537"/>
    <mergeCell ref="A538:AL538"/>
    <mergeCell ref="A542:B542"/>
    <mergeCell ref="A543:AL543"/>
    <mergeCell ref="A547:B547"/>
    <mergeCell ref="A548:AL548"/>
    <mergeCell ref="A553:B553"/>
    <mergeCell ref="A554:AL554"/>
    <mergeCell ref="A512:B512"/>
    <mergeCell ref="A513:AL513"/>
    <mergeCell ref="A517:B517"/>
    <mergeCell ref="A518:AL518"/>
  </mergeCells>
  <phoneticPr fontId="50" type="noConversion"/>
  <pageMargins left="0.39370078740157483" right="0.31496062992125984" top="1.3779527559055118" bottom="0.31496062992125984" header="0" footer="0"/>
  <pageSetup scale="42" fitToHeight="0" orientation="landscape" useFirstPageNumber="1" r:id="rId1"/>
  <headerFooter alignWithMargins="0">
    <oddFooter>&amp;C&amp;"Arial Narrow,обычный"&amp;12&amp;P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7"/>
  <sheetViews>
    <sheetView tabSelected="1" view="pageBreakPreview" zoomScaleSheetLayoutView="100" workbookViewId="0">
      <selection activeCell="E1" sqref="E1:F1"/>
    </sheetView>
  </sheetViews>
  <sheetFormatPr defaultRowHeight="12.75" x14ac:dyDescent="0.2"/>
  <cols>
    <col min="1" max="1" width="7" style="2" customWidth="1"/>
    <col min="2" max="2" width="69" style="2" customWidth="1"/>
    <col min="3" max="3" width="16" style="2" customWidth="1"/>
    <col min="4" max="4" width="20.83203125" style="23" customWidth="1"/>
    <col min="5" max="5" width="14.6640625" style="45" customWidth="1"/>
    <col min="6" max="6" width="18.1640625" style="2" customWidth="1"/>
    <col min="7" max="7" width="23.5" style="2" customWidth="1"/>
    <col min="8" max="8" width="27.1640625" style="2" customWidth="1"/>
    <col min="9" max="9" width="9.33203125" style="2" customWidth="1"/>
    <col min="10" max="16384" width="9.33203125" style="2"/>
  </cols>
  <sheetData>
    <row r="1" spans="1:17" s="13" customFormat="1" ht="50.25" customHeight="1" x14ac:dyDescent="0.2">
      <c r="B1" s="32"/>
      <c r="C1" s="12"/>
      <c r="D1" s="12"/>
      <c r="E1" s="358" t="s">
        <v>2288</v>
      </c>
      <c r="F1" s="358"/>
    </row>
    <row r="2" spans="1:17" s="33" customFormat="1" ht="45.75" customHeight="1" x14ac:dyDescent="0.2">
      <c r="A2" s="13"/>
      <c r="B2" s="13"/>
      <c r="C2" s="358" t="s">
        <v>2261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</row>
    <row r="3" spans="1:17" s="13" customFormat="1" ht="12.75" customHeight="1" x14ac:dyDescent="0.2">
      <c r="A3" s="429" t="s">
        <v>2283</v>
      </c>
      <c r="B3" s="430"/>
      <c r="C3" s="430"/>
      <c r="D3" s="430"/>
      <c r="E3" s="430"/>
      <c r="F3" s="430"/>
      <c r="G3" s="34"/>
      <c r="H3" s="34"/>
    </row>
    <row r="4" spans="1:17" s="13" customFormat="1" x14ac:dyDescent="0.2">
      <c r="A4" s="430"/>
      <c r="B4" s="430"/>
      <c r="C4" s="430"/>
      <c r="D4" s="430"/>
      <c r="E4" s="430"/>
      <c r="F4" s="430"/>
      <c r="G4" s="35"/>
      <c r="H4" s="35"/>
    </row>
    <row r="5" spans="1:17" s="33" customFormat="1" ht="4.5" customHeight="1" x14ac:dyDescent="0.2">
      <c r="A5" s="433"/>
      <c r="B5" s="433"/>
      <c r="C5" s="433"/>
      <c r="D5" s="433"/>
      <c r="E5" s="433"/>
      <c r="F5" s="433"/>
    </row>
    <row r="6" spans="1:17" s="33" customFormat="1" x14ac:dyDescent="0.2">
      <c r="A6" s="431" t="s">
        <v>238</v>
      </c>
      <c r="B6" s="431" t="s">
        <v>265</v>
      </c>
      <c r="C6" s="436" t="s">
        <v>159</v>
      </c>
      <c r="D6" s="438" t="s">
        <v>200</v>
      </c>
      <c r="E6" s="438" t="s">
        <v>174</v>
      </c>
      <c r="F6" s="431" t="s">
        <v>160</v>
      </c>
    </row>
    <row r="7" spans="1:17" s="33" customFormat="1" ht="31.5" customHeight="1" x14ac:dyDescent="0.2">
      <c r="A7" s="434"/>
      <c r="B7" s="434"/>
      <c r="C7" s="437"/>
      <c r="D7" s="439"/>
      <c r="E7" s="439"/>
      <c r="F7" s="432"/>
    </row>
    <row r="8" spans="1:17" s="33" customFormat="1" x14ac:dyDescent="0.2">
      <c r="A8" s="435"/>
      <c r="B8" s="435"/>
      <c r="C8" s="5" t="s">
        <v>161</v>
      </c>
      <c r="D8" s="10" t="s">
        <v>162</v>
      </c>
      <c r="E8" s="10" t="s">
        <v>173</v>
      </c>
      <c r="F8" s="196" t="s">
        <v>163</v>
      </c>
    </row>
    <row r="9" spans="1:17" s="33" customFormat="1" ht="12.75" customHeight="1" x14ac:dyDescent="0.2">
      <c r="A9" s="196">
        <v>1</v>
      </c>
      <c r="B9" s="196">
        <v>2</v>
      </c>
      <c r="C9" s="18">
        <v>3</v>
      </c>
      <c r="D9" s="10">
        <v>4</v>
      </c>
      <c r="E9" s="10">
        <v>5</v>
      </c>
      <c r="F9" s="196">
        <v>6</v>
      </c>
    </row>
    <row r="10" spans="1:17" s="33" customFormat="1" ht="12.75" customHeight="1" x14ac:dyDescent="0.2">
      <c r="A10" s="427" t="s">
        <v>2262</v>
      </c>
      <c r="B10" s="428"/>
      <c r="C10" s="19">
        <f>C29+C70+C120</f>
        <v>2577.2600000000002</v>
      </c>
      <c r="D10" s="19">
        <f>D29+D70+D120</f>
        <v>98</v>
      </c>
      <c r="E10" s="19">
        <f>E29+E70+E120</f>
        <v>4</v>
      </c>
      <c r="F10" s="19">
        <f>F29+F70+F120</f>
        <v>18113751.199999999</v>
      </c>
      <c r="G10" s="107"/>
      <c r="H10" s="107"/>
    </row>
    <row r="11" spans="1:17" s="33" customFormat="1" ht="12.75" customHeight="1" x14ac:dyDescent="0.2">
      <c r="A11" s="427" t="s">
        <v>2263</v>
      </c>
      <c r="B11" s="428"/>
      <c r="C11" s="195"/>
      <c r="D11" s="42"/>
      <c r="E11" s="10"/>
      <c r="F11" s="195"/>
    </row>
    <row r="12" spans="1:17" s="33" customFormat="1" hidden="1" x14ac:dyDescent="0.2">
      <c r="A12" s="43">
        <v>1</v>
      </c>
      <c r="B12" s="44" t="s">
        <v>175</v>
      </c>
      <c r="C12" s="195">
        <v>322266.19000000012</v>
      </c>
      <c r="D12" s="42">
        <v>11295</v>
      </c>
      <c r="E12" s="10">
        <v>65</v>
      </c>
      <c r="F12" s="195">
        <v>549176510.78999984</v>
      </c>
    </row>
    <row r="13" spans="1:17" s="33" customFormat="1" hidden="1" x14ac:dyDescent="0.2">
      <c r="A13" s="43">
        <v>2</v>
      </c>
      <c r="B13" s="44" t="s">
        <v>177</v>
      </c>
      <c r="C13" s="195">
        <v>10487.07</v>
      </c>
      <c r="D13" s="42">
        <v>1524</v>
      </c>
      <c r="E13" s="10">
        <v>14</v>
      </c>
      <c r="F13" s="195">
        <v>58314093.130000003</v>
      </c>
    </row>
    <row r="14" spans="1:17" s="33" customFormat="1" hidden="1" x14ac:dyDescent="0.2">
      <c r="A14" s="43">
        <v>3</v>
      </c>
      <c r="B14" s="44" t="s">
        <v>138</v>
      </c>
      <c r="C14" s="195">
        <v>21501.400000000005</v>
      </c>
      <c r="D14" s="42">
        <v>754</v>
      </c>
      <c r="E14" s="10">
        <v>22</v>
      </c>
      <c r="F14" s="195">
        <v>50701623.609999992</v>
      </c>
    </row>
    <row r="15" spans="1:17" s="33" customFormat="1" hidden="1" x14ac:dyDescent="0.2">
      <c r="A15" s="43">
        <v>4</v>
      </c>
      <c r="B15" s="44" t="s">
        <v>240</v>
      </c>
      <c r="C15" s="195">
        <v>2803.63</v>
      </c>
      <c r="D15" s="42">
        <v>74</v>
      </c>
      <c r="E15" s="10">
        <v>6</v>
      </c>
      <c r="F15" s="195">
        <v>16758840.140000001</v>
      </c>
    </row>
    <row r="16" spans="1:17" s="33" customFormat="1" hidden="1" x14ac:dyDescent="0.2">
      <c r="A16" s="43">
        <v>5</v>
      </c>
      <c r="B16" s="44" t="s">
        <v>181</v>
      </c>
      <c r="C16" s="195">
        <v>1421.08</v>
      </c>
      <c r="D16" s="42">
        <v>64</v>
      </c>
      <c r="E16" s="10">
        <v>2</v>
      </c>
      <c r="F16" s="195">
        <v>9483278.6099999994</v>
      </c>
    </row>
    <row r="17" spans="1:6" s="33" customFormat="1" hidden="1" x14ac:dyDescent="0.2">
      <c r="A17" s="43">
        <v>6</v>
      </c>
      <c r="B17" s="44" t="s">
        <v>678</v>
      </c>
      <c r="C17" s="195">
        <v>2974.9</v>
      </c>
      <c r="D17" s="42">
        <v>105</v>
      </c>
      <c r="E17" s="10">
        <v>3</v>
      </c>
      <c r="F17" s="195">
        <v>12827787.810000001</v>
      </c>
    </row>
    <row r="18" spans="1:6" s="33" customFormat="1" ht="12.75" hidden="1" customHeight="1" x14ac:dyDescent="0.2">
      <c r="A18" s="43">
        <v>7</v>
      </c>
      <c r="B18" s="197" t="s">
        <v>183</v>
      </c>
      <c r="C18" s="195">
        <v>1090.5</v>
      </c>
      <c r="D18" s="42">
        <v>41</v>
      </c>
      <c r="E18" s="10">
        <v>2</v>
      </c>
      <c r="F18" s="195">
        <v>4896183.43</v>
      </c>
    </row>
    <row r="19" spans="1:6" s="33" customFormat="1" hidden="1" x14ac:dyDescent="0.2">
      <c r="A19" s="43">
        <v>8</v>
      </c>
      <c r="B19" s="44" t="s">
        <v>2207</v>
      </c>
      <c r="C19" s="195">
        <v>390.7</v>
      </c>
      <c r="D19" s="42">
        <v>26</v>
      </c>
      <c r="E19" s="10">
        <v>1</v>
      </c>
      <c r="F19" s="195">
        <v>4065452.4</v>
      </c>
    </row>
    <row r="20" spans="1:6" s="33" customFormat="1" hidden="1" x14ac:dyDescent="0.2">
      <c r="A20" s="43">
        <v>9</v>
      </c>
      <c r="B20" s="197" t="s">
        <v>204</v>
      </c>
      <c r="C20" s="195">
        <v>13447.279999999999</v>
      </c>
      <c r="D20" s="42">
        <v>519</v>
      </c>
      <c r="E20" s="10">
        <v>12</v>
      </c>
      <c r="F20" s="195">
        <v>48825387.32</v>
      </c>
    </row>
    <row r="21" spans="1:6" s="33" customFormat="1" hidden="1" x14ac:dyDescent="0.2">
      <c r="A21" s="43">
        <v>10</v>
      </c>
      <c r="B21" s="197" t="s">
        <v>218</v>
      </c>
      <c r="C21" s="195">
        <v>2345.1</v>
      </c>
      <c r="D21" s="42">
        <v>89</v>
      </c>
      <c r="E21" s="10">
        <v>2</v>
      </c>
      <c r="F21" s="195">
        <v>11169133.49</v>
      </c>
    </row>
    <row r="22" spans="1:6" s="33" customFormat="1" hidden="1" x14ac:dyDescent="0.2">
      <c r="A22" s="43">
        <v>11</v>
      </c>
      <c r="B22" s="197" t="s">
        <v>668</v>
      </c>
      <c r="C22" s="195">
        <v>858.8</v>
      </c>
      <c r="D22" s="42">
        <v>42</v>
      </c>
      <c r="E22" s="10">
        <v>1</v>
      </c>
      <c r="F22" s="195">
        <v>3711934.79</v>
      </c>
    </row>
    <row r="23" spans="1:6" s="33" customFormat="1" hidden="1" x14ac:dyDescent="0.2">
      <c r="A23" s="43">
        <v>12</v>
      </c>
      <c r="B23" s="197" t="s">
        <v>217</v>
      </c>
      <c r="C23" s="195">
        <v>2387.77</v>
      </c>
      <c r="D23" s="42">
        <v>85</v>
      </c>
      <c r="E23" s="10">
        <v>2</v>
      </c>
      <c r="F23" s="195">
        <v>6897074.5</v>
      </c>
    </row>
    <row r="24" spans="1:6" s="33" customFormat="1" hidden="1" x14ac:dyDescent="0.2">
      <c r="A24" s="43">
        <v>13</v>
      </c>
      <c r="B24" s="197" t="s">
        <v>214</v>
      </c>
      <c r="C24" s="195">
        <v>984.5</v>
      </c>
      <c r="D24" s="42">
        <v>39</v>
      </c>
      <c r="E24" s="10">
        <v>1</v>
      </c>
      <c r="F24" s="195">
        <v>7901972</v>
      </c>
    </row>
    <row r="25" spans="1:6" s="33" customFormat="1" hidden="1" x14ac:dyDescent="0.2">
      <c r="A25" s="43">
        <v>14</v>
      </c>
      <c r="B25" s="197" t="s">
        <v>185</v>
      </c>
      <c r="C25" s="195">
        <v>8286.6</v>
      </c>
      <c r="D25" s="42">
        <v>319</v>
      </c>
      <c r="E25" s="10">
        <v>3</v>
      </c>
      <c r="F25" s="195">
        <v>18643114.380000003</v>
      </c>
    </row>
    <row r="26" spans="1:6" s="33" customFormat="1" hidden="1" x14ac:dyDescent="0.2">
      <c r="A26" s="43">
        <v>15</v>
      </c>
      <c r="B26" s="197" t="s">
        <v>2210</v>
      </c>
      <c r="C26" s="195">
        <v>2753</v>
      </c>
      <c r="D26" s="42">
        <v>172</v>
      </c>
      <c r="E26" s="10">
        <v>3</v>
      </c>
      <c r="F26" s="195">
        <v>15120255.609999999</v>
      </c>
    </row>
    <row r="27" spans="1:6" s="33" customFormat="1" hidden="1" x14ac:dyDescent="0.2">
      <c r="A27" s="43">
        <v>16</v>
      </c>
      <c r="B27" s="197" t="s">
        <v>186</v>
      </c>
      <c r="C27" s="195">
        <v>669.7</v>
      </c>
      <c r="D27" s="42">
        <v>20</v>
      </c>
      <c r="E27" s="10">
        <v>1</v>
      </c>
      <c r="F27" s="195">
        <v>4001819.24</v>
      </c>
    </row>
    <row r="28" spans="1:6" s="33" customFormat="1" hidden="1" x14ac:dyDescent="0.2">
      <c r="A28" s="43">
        <v>17</v>
      </c>
      <c r="B28" s="197" t="s">
        <v>205</v>
      </c>
      <c r="C28" s="195">
        <v>2255.6000000000004</v>
      </c>
      <c r="D28" s="42">
        <v>124</v>
      </c>
      <c r="E28" s="10">
        <v>3</v>
      </c>
      <c r="F28" s="195">
        <v>9763494.25</v>
      </c>
    </row>
    <row r="29" spans="1:6" s="33" customFormat="1" x14ac:dyDescent="0.2">
      <c r="A29" s="43">
        <v>18</v>
      </c>
      <c r="B29" s="197" t="s">
        <v>231</v>
      </c>
      <c r="C29" s="195">
        <v>648.6</v>
      </c>
      <c r="D29" s="42">
        <v>26</v>
      </c>
      <c r="E29" s="10">
        <v>1</v>
      </c>
      <c r="F29" s="195">
        <v>4528437.8</v>
      </c>
    </row>
    <row r="30" spans="1:6" s="33" customFormat="1" hidden="1" x14ac:dyDescent="0.2">
      <c r="A30" s="43">
        <v>19</v>
      </c>
      <c r="B30" s="197" t="s">
        <v>2260</v>
      </c>
      <c r="C30" s="195">
        <v>2941.24</v>
      </c>
      <c r="D30" s="42">
        <v>122</v>
      </c>
      <c r="E30" s="10">
        <v>5</v>
      </c>
      <c r="F30" s="195">
        <v>16617738.150000002</v>
      </c>
    </row>
    <row r="31" spans="1:6" s="33" customFormat="1" hidden="1" x14ac:dyDescent="0.2">
      <c r="A31" s="43">
        <v>20</v>
      </c>
      <c r="B31" s="197" t="s">
        <v>124</v>
      </c>
      <c r="C31" s="195">
        <v>1056.1999999999998</v>
      </c>
      <c r="D31" s="42">
        <v>22</v>
      </c>
      <c r="E31" s="10">
        <v>2</v>
      </c>
      <c r="F31" s="195">
        <v>4862752.0199999996</v>
      </c>
    </row>
    <row r="32" spans="1:6" s="33" customFormat="1" hidden="1" x14ac:dyDescent="0.2">
      <c r="A32" s="43">
        <v>21</v>
      </c>
      <c r="B32" s="197" t="s">
        <v>208</v>
      </c>
      <c r="C32" s="195">
        <v>5140.4000000000005</v>
      </c>
      <c r="D32" s="42">
        <v>162</v>
      </c>
      <c r="E32" s="10">
        <v>5</v>
      </c>
      <c r="F32" s="195">
        <v>24739250.810000002</v>
      </c>
    </row>
    <row r="33" spans="1:7" s="33" customFormat="1" hidden="1" x14ac:dyDescent="0.2">
      <c r="A33" s="43">
        <v>22</v>
      </c>
      <c r="B33" s="197" t="s">
        <v>35</v>
      </c>
      <c r="C33" s="195">
        <v>695.6</v>
      </c>
      <c r="D33" s="42">
        <v>19</v>
      </c>
      <c r="E33" s="10">
        <v>1</v>
      </c>
      <c r="F33" s="195">
        <v>4102947.01</v>
      </c>
    </row>
    <row r="34" spans="1:7" s="33" customFormat="1" hidden="1" x14ac:dyDescent="0.2">
      <c r="A34" s="43">
        <v>23</v>
      </c>
      <c r="B34" s="197" t="s">
        <v>241</v>
      </c>
      <c r="C34" s="195">
        <v>2753.6000000000004</v>
      </c>
      <c r="D34" s="42">
        <v>108</v>
      </c>
      <c r="E34" s="10">
        <v>2</v>
      </c>
      <c r="F34" s="195">
        <v>12308081.190000001</v>
      </c>
    </row>
    <row r="35" spans="1:7" s="33" customFormat="1" hidden="1" x14ac:dyDescent="0.2">
      <c r="A35" s="43">
        <v>24</v>
      </c>
      <c r="B35" s="197" t="s">
        <v>207</v>
      </c>
      <c r="C35" s="195">
        <v>577.79999999999995</v>
      </c>
      <c r="D35" s="42">
        <v>40</v>
      </c>
      <c r="E35" s="10">
        <v>1</v>
      </c>
      <c r="F35" s="195">
        <v>6031332.0899999999</v>
      </c>
    </row>
    <row r="36" spans="1:7" s="33" customFormat="1" hidden="1" x14ac:dyDescent="0.2">
      <c r="A36" s="43">
        <v>25</v>
      </c>
      <c r="B36" s="197" t="s">
        <v>195</v>
      </c>
      <c r="C36" s="195">
        <v>1800.6100000000001</v>
      </c>
      <c r="D36" s="42">
        <v>78</v>
      </c>
      <c r="E36" s="10">
        <v>2</v>
      </c>
      <c r="F36" s="195">
        <v>13369984.66</v>
      </c>
    </row>
    <row r="37" spans="1:7" s="33" customFormat="1" hidden="1" x14ac:dyDescent="0.2">
      <c r="A37" s="43">
        <v>26</v>
      </c>
      <c r="B37" s="197" t="s">
        <v>212</v>
      </c>
      <c r="C37" s="195">
        <v>2012</v>
      </c>
      <c r="D37" s="42">
        <v>67</v>
      </c>
      <c r="E37" s="10">
        <v>2</v>
      </c>
      <c r="F37" s="195">
        <v>778132</v>
      </c>
    </row>
    <row r="38" spans="1:7" s="33" customFormat="1" hidden="1" x14ac:dyDescent="0.2">
      <c r="A38" s="43">
        <v>27</v>
      </c>
      <c r="B38" s="197" t="s">
        <v>2230</v>
      </c>
      <c r="C38" s="195">
        <v>635.1</v>
      </c>
      <c r="D38" s="42">
        <v>22</v>
      </c>
      <c r="E38" s="10">
        <v>1</v>
      </c>
      <c r="F38" s="195">
        <v>3849806.66</v>
      </c>
    </row>
    <row r="39" spans="1:7" s="33" customFormat="1" hidden="1" x14ac:dyDescent="0.2">
      <c r="A39" s="43">
        <v>28</v>
      </c>
      <c r="B39" s="197" t="s">
        <v>2271</v>
      </c>
      <c r="C39" s="195">
        <v>913.2</v>
      </c>
      <c r="D39" s="42">
        <v>50</v>
      </c>
      <c r="E39" s="10">
        <v>1</v>
      </c>
      <c r="F39" s="195">
        <v>4551539.0999999996</v>
      </c>
    </row>
    <row r="40" spans="1:7" s="33" customFormat="1" hidden="1" x14ac:dyDescent="0.2">
      <c r="A40" s="43">
        <v>29</v>
      </c>
      <c r="B40" s="197" t="s">
        <v>196</v>
      </c>
      <c r="C40" s="195">
        <v>3849.67</v>
      </c>
      <c r="D40" s="42">
        <v>132</v>
      </c>
      <c r="E40" s="10">
        <v>1</v>
      </c>
      <c r="F40" s="195">
        <v>7522069.4900000002</v>
      </c>
    </row>
    <row r="41" spans="1:7" s="33" customFormat="1" hidden="1" x14ac:dyDescent="0.2">
      <c r="A41" s="43">
        <v>30</v>
      </c>
      <c r="B41" s="197" t="s">
        <v>2272</v>
      </c>
      <c r="C41" s="195">
        <v>640.4</v>
      </c>
      <c r="D41" s="42">
        <v>36</v>
      </c>
      <c r="E41" s="10">
        <v>1</v>
      </c>
      <c r="F41" s="195">
        <v>3711934.79</v>
      </c>
      <c r="G41" s="107"/>
    </row>
    <row r="42" spans="1:7" s="33" customFormat="1" hidden="1" x14ac:dyDescent="0.2">
      <c r="A42" s="43">
        <v>31</v>
      </c>
      <c r="B42" s="197" t="s">
        <v>143</v>
      </c>
      <c r="C42" s="195">
        <v>480.6</v>
      </c>
      <c r="D42" s="42">
        <v>23</v>
      </c>
      <c r="E42" s="10">
        <v>1</v>
      </c>
      <c r="F42" s="195">
        <v>4102947.01</v>
      </c>
    </row>
    <row r="43" spans="1:7" s="33" customFormat="1" hidden="1" x14ac:dyDescent="0.2">
      <c r="A43" s="43">
        <v>32</v>
      </c>
      <c r="B43" s="197" t="s">
        <v>123</v>
      </c>
      <c r="C43" s="195">
        <v>558.29999999999995</v>
      </c>
      <c r="D43" s="42">
        <v>28</v>
      </c>
      <c r="E43" s="10">
        <v>1</v>
      </c>
      <c r="F43" s="195">
        <v>3563485.44</v>
      </c>
    </row>
    <row r="44" spans="1:7" s="33" customFormat="1" hidden="1" x14ac:dyDescent="0.2">
      <c r="A44" s="43">
        <v>33</v>
      </c>
      <c r="B44" s="197" t="s">
        <v>145</v>
      </c>
      <c r="C44" s="195">
        <v>2848.7</v>
      </c>
      <c r="D44" s="42">
        <v>64</v>
      </c>
      <c r="E44" s="10">
        <v>1</v>
      </c>
      <c r="F44" s="195">
        <v>3859809.4</v>
      </c>
    </row>
    <row r="45" spans="1:7" s="33" customFormat="1" hidden="1" x14ac:dyDescent="0.2">
      <c r="A45" s="43">
        <v>34</v>
      </c>
      <c r="B45" s="197" t="s">
        <v>116</v>
      </c>
      <c r="C45" s="195">
        <v>1724.81</v>
      </c>
      <c r="D45" s="42">
        <v>207</v>
      </c>
      <c r="E45" s="10">
        <v>5</v>
      </c>
      <c r="F45" s="195">
        <v>12596883.08</v>
      </c>
    </row>
    <row r="46" spans="1:7" s="33" customFormat="1" hidden="1" x14ac:dyDescent="0.2">
      <c r="A46" s="43">
        <v>35</v>
      </c>
      <c r="B46" s="197" t="s">
        <v>129</v>
      </c>
      <c r="C46" s="195">
        <v>592.4</v>
      </c>
      <c r="D46" s="42">
        <v>76</v>
      </c>
      <c r="E46" s="10">
        <v>1</v>
      </c>
      <c r="F46" s="195">
        <v>1960296.9</v>
      </c>
    </row>
    <row r="47" spans="1:7" s="33" customFormat="1" hidden="1" x14ac:dyDescent="0.2">
      <c r="A47" s="43">
        <v>36</v>
      </c>
      <c r="B47" s="197" t="s">
        <v>132</v>
      </c>
      <c r="C47" s="195">
        <v>671.5</v>
      </c>
      <c r="D47" s="42">
        <v>18</v>
      </c>
      <c r="E47" s="10">
        <v>1</v>
      </c>
      <c r="F47" s="195">
        <v>4789810.72</v>
      </c>
    </row>
    <row r="48" spans="1:7" hidden="1" x14ac:dyDescent="0.2">
      <c r="A48" s="43">
        <v>37</v>
      </c>
      <c r="B48" s="197" t="s">
        <v>2217</v>
      </c>
      <c r="C48" s="195">
        <v>706.5</v>
      </c>
      <c r="D48" s="42">
        <v>37</v>
      </c>
      <c r="E48" s="10">
        <v>3</v>
      </c>
      <c r="F48" s="195">
        <v>5022311.0599999996</v>
      </c>
    </row>
    <row r="49" spans="1:8" s="33" customFormat="1" hidden="1" x14ac:dyDescent="0.2">
      <c r="A49" s="43">
        <v>38</v>
      </c>
      <c r="B49" s="197" t="s">
        <v>148</v>
      </c>
      <c r="C49" s="195">
        <v>1407.3000000000002</v>
      </c>
      <c r="D49" s="42">
        <v>59</v>
      </c>
      <c r="E49" s="10">
        <v>2</v>
      </c>
      <c r="F49" s="195">
        <v>7491677.2999999998</v>
      </c>
    </row>
    <row r="50" spans="1:8" s="33" customFormat="1" hidden="1" x14ac:dyDescent="0.2">
      <c r="A50" s="43">
        <v>39</v>
      </c>
      <c r="B50" s="197" t="s">
        <v>150</v>
      </c>
      <c r="C50" s="195">
        <v>996.2</v>
      </c>
      <c r="D50" s="42">
        <v>25</v>
      </c>
      <c r="E50" s="10">
        <v>2</v>
      </c>
      <c r="F50" s="195">
        <v>7833033.8099999996</v>
      </c>
    </row>
    <row r="51" spans="1:8" s="33" customFormat="1" hidden="1" x14ac:dyDescent="0.2">
      <c r="A51" s="43">
        <v>40</v>
      </c>
      <c r="B51" s="197" t="s">
        <v>153</v>
      </c>
      <c r="C51" s="195">
        <v>1732.21</v>
      </c>
      <c r="D51" s="42">
        <v>127</v>
      </c>
      <c r="E51" s="10">
        <v>4</v>
      </c>
      <c r="F51" s="195">
        <v>11030920.18</v>
      </c>
    </row>
    <row r="52" spans="1:8" s="33" customFormat="1" hidden="1" x14ac:dyDescent="0.2">
      <c r="A52" s="43">
        <v>41</v>
      </c>
      <c r="B52" s="197" t="s">
        <v>155</v>
      </c>
      <c r="C52" s="195">
        <v>12940.1</v>
      </c>
      <c r="D52" s="42">
        <v>311</v>
      </c>
      <c r="E52" s="10">
        <v>4</v>
      </c>
      <c r="F52" s="195">
        <v>29244743.439999998</v>
      </c>
    </row>
    <row r="53" spans="1:8" s="33" customFormat="1" hidden="1" x14ac:dyDescent="0.2">
      <c r="A53" s="43">
        <v>42</v>
      </c>
      <c r="B53" s="199" t="s">
        <v>247</v>
      </c>
      <c r="C53" s="195">
        <v>667.6</v>
      </c>
      <c r="D53" s="42">
        <v>143</v>
      </c>
      <c r="E53" s="10">
        <v>1</v>
      </c>
      <c r="F53" s="195">
        <v>3365176.35</v>
      </c>
    </row>
    <row r="54" spans="1:8" s="33" customFormat="1" ht="12.75" customHeight="1" x14ac:dyDescent="0.2">
      <c r="A54" s="427" t="s">
        <v>2264</v>
      </c>
      <c r="B54" s="428"/>
      <c r="C54" s="195"/>
      <c r="D54" s="42"/>
      <c r="E54" s="42"/>
      <c r="F54" s="195"/>
      <c r="G54" s="131"/>
      <c r="H54" s="107"/>
    </row>
    <row r="55" spans="1:8" s="33" customFormat="1" hidden="1" x14ac:dyDescent="0.2">
      <c r="A55" s="43">
        <v>1</v>
      </c>
      <c r="B55" s="44" t="s">
        <v>239</v>
      </c>
      <c r="C55" s="195">
        <v>432492.77000000014</v>
      </c>
      <c r="D55" s="42">
        <v>15077</v>
      </c>
      <c r="E55" s="10">
        <v>56</v>
      </c>
      <c r="F55" s="195">
        <v>469266451.81000018</v>
      </c>
    </row>
    <row r="56" spans="1:8" s="33" customFormat="1" hidden="1" x14ac:dyDescent="0.2">
      <c r="A56" s="43">
        <v>2</v>
      </c>
      <c r="B56" s="44" t="s">
        <v>177</v>
      </c>
      <c r="C56" s="195">
        <v>15091.249999999998</v>
      </c>
      <c r="D56" s="42">
        <v>1192</v>
      </c>
      <c r="E56" s="10">
        <v>12</v>
      </c>
      <c r="F56" s="195">
        <v>60469332.620000012</v>
      </c>
    </row>
    <row r="57" spans="1:8" s="33" customFormat="1" hidden="1" x14ac:dyDescent="0.2">
      <c r="A57" s="43">
        <v>3</v>
      </c>
      <c r="B57" s="44" t="s">
        <v>138</v>
      </c>
      <c r="C57" s="195">
        <v>22084.6</v>
      </c>
      <c r="D57" s="42">
        <v>294</v>
      </c>
      <c r="E57" s="10">
        <v>7</v>
      </c>
      <c r="F57" s="195">
        <v>66314588.219999999</v>
      </c>
    </row>
    <row r="58" spans="1:8" s="33" customFormat="1" hidden="1" x14ac:dyDescent="0.2">
      <c r="A58" s="43">
        <v>4</v>
      </c>
      <c r="B58" s="44" t="s">
        <v>240</v>
      </c>
      <c r="C58" s="195">
        <v>4723</v>
      </c>
      <c r="D58" s="42">
        <v>131</v>
      </c>
      <c r="E58" s="10">
        <v>6</v>
      </c>
      <c r="F58" s="195">
        <v>24597540.32</v>
      </c>
    </row>
    <row r="59" spans="1:8" s="33" customFormat="1" hidden="1" x14ac:dyDescent="0.2">
      <c r="A59" s="43">
        <v>5</v>
      </c>
      <c r="B59" s="44" t="s">
        <v>181</v>
      </c>
      <c r="C59" s="195">
        <v>1693.8000000000002</v>
      </c>
      <c r="D59" s="42">
        <v>66</v>
      </c>
      <c r="E59" s="10">
        <v>3</v>
      </c>
      <c r="F59" s="195">
        <v>14315486.02</v>
      </c>
    </row>
    <row r="60" spans="1:8" s="33" customFormat="1" hidden="1" x14ac:dyDescent="0.2">
      <c r="A60" s="43">
        <v>6</v>
      </c>
      <c r="B60" s="44" t="s">
        <v>678</v>
      </c>
      <c r="C60" s="195">
        <v>1382.3</v>
      </c>
      <c r="D60" s="42">
        <v>56</v>
      </c>
      <c r="E60" s="10">
        <v>2</v>
      </c>
      <c r="F60" s="195">
        <v>9633120.9900000002</v>
      </c>
    </row>
    <row r="61" spans="1:8" s="33" customFormat="1" hidden="1" x14ac:dyDescent="0.2">
      <c r="A61" s="43">
        <v>7</v>
      </c>
      <c r="B61" s="197" t="s">
        <v>183</v>
      </c>
      <c r="C61" s="195">
        <v>1699.8400000000001</v>
      </c>
      <c r="D61" s="42">
        <v>71</v>
      </c>
      <c r="E61" s="10">
        <v>4</v>
      </c>
      <c r="F61" s="195">
        <v>7676385.8800000008</v>
      </c>
    </row>
    <row r="62" spans="1:8" s="33" customFormat="1" hidden="1" x14ac:dyDescent="0.2">
      <c r="A62" s="43">
        <v>8</v>
      </c>
      <c r="B62" s="197" t="s">
        <v>204</v>
      </c>
      <c r="C62" s="195">
        <v>9240.3000000000011</v>
      </c>
      <c r="D62" s="42">
        <v>398</v>
      </c>
      <c r="E62" s="10">
        <v>9</v>
      </c>
      <c r="F62" s="195">
        <v>42694962.560000002</v>
      </c>
    </row>
    <row r="63" spans="1:8" s="33" customFormat="1" hidden="1" x14ac:dyDescent="0.2">
      <c r="A63" s="43">
        <v>9</v>
      </c>
      <c r="B63" s="197" t="s">
        <v>218</v>
      </c>
      <c r="C63" s="195">
        <v>788.6</v>
      </c>
      <c r="D63" s="42">
        <v>38</v>
      </c>
      <c r="E63" s="10">
        <v>1</v>
      </c>
      <c r="F63" s="195">
        <v>3711934.79</v>
      </c>
    </row>
    <row r="64" spans="1:8" s="33" customFormat="1" hidden="1" x14ac:dyDescent="0.2">
      <c r="A64" s="43">
        <v>10</v>
      </c>
      <c r="B64" s="197" t="s">
        <v>668</v>
      </c>
      <c r="C64" s="195">
        <v>1827.6999999999998</v>
      </c>
      <c r="D64" s="42">
        <v>49</v>
      </c>
      <c r="E64" s="10">
        <v>2</v>
      </c>
      <c r="F64" s="195">
        <v>6903115.7999999998</v>
      </c>
    </row>
    <row r="65" spans="1:6" s="33" customFormat="1" hidden="1" x14ac:dyDescent="0.2">
      <c r="A65" s="43">
        <v>11</v>
      </c>
      <c r="B65" s="197" t="s">
        <v>2265</v>
      </c>
      <c r="C65" s="195">
        <v>2639.91</v>
      </c>
      <c r="D65" s="42">
        <v>77</v>
      </c>
      <c r="E65" s="10">
        <v>3</v>
      </c>
      <c r="F65" s="195">
        <v>7065994.1399999997</v>
      </c>
    </row>
    <row r="66" spans="1:6" s="33" customFormat="1" hidden="1" x14ac:dyDescent="0.2">
      <c r="A66" s="43">
        <v>12</v>
      </c>
      <c r="B66" s="197" t="s">
        <v>2222</v>
      </c>
      <c r="C66" s="195">
        <v>2029.6</v>
      </c>
      <c r="D66" s="42">
        <v>61</v>
      </c>
      <c r="E66" s="10">
        <v>2</v>
      </c>
      <c r="F66" s="195">
        <v>11883350.199999999</v>
      </c>
    </row>
    <row r="67" spans="1:6" s="33" customFormat="1" hidden="1" x14ac:dyDescent="0.2">
      <c r="A67" s="43">
        <v>13</v>
      </c>
      <c r="B67" s="197" t="s">
        <v>185</v>
      </c>
      <c r="C67" s="195">
        <v>8429.5</v>
      </c>
      <c r="D67" s="42">
        <v>312</v>
      </c>
      <c r="E67" s="10">
        <v>6</v>
      </c>
      <c r="F67" s="195">
        <v>35441198.939999998</v>
      </c>
    </row>
    <row r="68" spans="1:6" s="33" customFormat="1" hidden="1" x14ac:dyDescent="0.2">
      <c r="A68" s="43">
        <v>14</v>
      </c>
      <c r="B68" s="197" t="s">
        <v>7</v>
      </c>
      <c r="C68" s="195">
        <v>1694.7</v>
      </c>
      <c r="D68" s="42">
        <v>72</v>
      </c>
      <c r="E68" s="10">
        <v>1</v>
      </c>
      <c r="F68" s="195">
        <v>5265448.6500000004</v>
      </c>
    </row>
    <row r="69" spans="1:6" s="33" customFormat="1" hidden="1" x14ac:dyDescent="0.2">
      <c r="A69" s="43">
        <v>15</v>
      </c>
      <c r="B69" s="197" t="s">
        <v>205</v>
      </c>
      <c r="C69" s="195">
        <v>2677.6</v>
      </c>
      <c r="D69" s="42">
        <v>40</v>
      </c>
      <c r="E69" s="10">
        <v>2</v>
      </c>
      <c r="F69" s="195">
        <v>13436126.84</v>
      </c>
    </row>
    <row r="70" spans="1:6" x14ac:dyDescent="0.2">
      <c r="A70" s="43">
        <v>16</v>
      </c>
      <c r="B70" s="197" t="s">
        <v>231</v>
      </c>
      <c r="C70" s="195">
        <v>648.12</v>
      </c>
      <c r="D70" s="42">
        <v>20</v>
      </c>
      <c r="E70" s="10">
        <v>1</v>
      </c>
      <c r="F70" s="195">
        <v>4528437.8</v>
      </c>
    </row>
    <row r="71" spans="1:6" hidden="1" x14ac:dyDescent="0.2">
      <c r="A71" s="43">
        <v>17</v>
      </c>
      <c r="B71" s="197" t="s">
        <v>2225</v>
      </c>
      <c r="C71" s="195">
        <v>520.5</v>
      </c>
      <c r="D71" s="42">
        <v>44</v>
      </c>
      <c r="E71" s="10">
        <v>1</v>
      </c>
      <c r="F71" s="195">
        <v>3236769.3</v>
      </c>
    </row>
    <row r="72" spans="1:6" s="33" customFormat="1" hidden="1" x14ac:dyDescent="0.2">
      <c r="A72" s="43">
        <v>18</v>
      </c>
      <c r="B72" s="197" t="s">
        <v>724</v>
      </c>
      <c r="C72" s="195">
        <v>3553.0799999999995</v>
      </c>
      <c r="D72" s="42">
        <v>108</v>
      </c>
      <c r="E72" s="10">
        <v>6</v>
      </c>
      <c r="F72" s="195">
        <v>15470770.089999998</v>
      </c>
    </row>
    <row r="73" spans="1:6" s="33" customFormat="1" hidden="1" x14ac:dyDescent="0.2">
      <c r="A73" s="43">
        <v>19</v>
      </c>
      <c r="B73" s="197" t="s">
        <v>124</v>
      </c>
      <c r="C73" s="195">
        <v>640.79999999999995</v>
      </c>
      <c r="D73" s="42">
        <v>45</v>
      </c>
      <c r="E73" s="10">
        <v>1</v>
      </c>
      <c r="F73" s="195">
        <v>3495103.01</v>
      </c>
    </row>
    <row r="74" spans="1:6" s="33" customFormat="1" hidden="1" x14ac:dyDescent="0.2">
      <c r="A74" s="43">
        <v>20</v>
      </c>
      <c r="B74" s="197" t="s">
        <v>208</v>
      </c>
      <c r="C74" s="195">
        <v>7913.5</v>
      </c>
      <c r="D74" s="42">
        <v>287</v>
      </c>
      <c r="E74" s="10">
        <v>6</v>
      </c>
      <c r="F74" s="195">
        <v>25798523.289999999</v>
      </c>
    </row>
    <row r="75" spans="1:6" s="33" customFormat="1" hidden="1" x14ac:dyDescent="0.2">
      <c r="A75" s="43">
        <v>21</v>
      </c>
      <c r="B75" s="197" t="s">
        <v>35</v>
      </c>
      <c r="C75" s="195">
        <v>2429.6</v>
      </c>
      <c r="D75" s="42">
        <v>80</v>
      </c>
      <c r="E75" s="10">
        <v>2</v>
      </c>
      <c r="F75" s="195">
        <v>8228688.1500000004</v>
      </c>
    </row>
    <row r="76" spans="1:6" s="33" customFormat="1" hidden="1" x14ac:dyDescent="0.2">
      <c r="A76" s="43">
        <v>22</v>
      </c>
      <c r="B76" s="197" t="s">
        <v>241</v>
      </c>
      <c r="C76" s="195">
        <v>2083.6999999999998</v>
      </c>
      <c r="D76" s="42">
        <v>78</v>
      </c>
      <c r="E76" s="10">
        <v>2</v>
      </c>
      <c r="F76" s="195">
        <v>13963696.289999999</v>
      </c>
    </row>
    <row r="77" spans="1:6" s="33" customFormat="1" hidden="1" x14ac:dyDescent="0.2">
      <c r="A77" s="43">
        <v>23</v>
      </c>
      <c r="B77" s="197" t="s">
        <v>2227</v>
      </c>
      <c r="C77" s="195">
        <v>934.8</v>
      </c>
      <c r="D77" s="42">
        <v>51</v>
      </c>
      <c r="E77" s="10">
        <v>1</v>
      </c>
      <c r="F77" s="195">
        <v>6253954.9500000002</v>
      </c>
    </row>
    <row r="78" spans="1:6" s="33" customFormat="1" hidden="1" x14ac:dyDescent="0.2">
      <c r="A78" s="43">
        <v>24</v>
      </c>
      <c r="B78" s="197" t="s">
        <v>207</v>
      </c>
      <c r="C78" s="195">
        <v>864.6</v>
      </c>
      <c r="D78" s="42">
        <v>14</v>
      </c>
      <c r="E78" s="10">
        <v>1</v>
      </c>
      <c r="F78" s="195">
        <v>4870350.05</v>
      </c>
    </row>
    <row r="79" spans="1:6" s="33" customFormat="1" hidden="1" x14ac:dyDescent="0.2">
      <c r="A79" s="43">
        <v>25</v>
      </c>
      <c r="B79" s="197" t="s">
        <v>195</v>
      </c>
      <c r="C79" s="195">
        <v>1473.3200000000002</v>
      </c>
      <c r="D79" s="42">
        <v>70</v>
      </c>
      <c r="E79" s="10">
        <v>2</v>
      </c>
      <c r="F79" s="195">
        <v>12022219.949999999</v>
      </c>
    </row>
    <row r="80" spans="1:6" s="33" customFormat="1" hidden="1" x14ac:dyDescent="0.2">
      <c r="A80" s="43">
        <v>26</v>
      </c>
      <c r="B80" s="197" t="s">
        <v>212</v>
      </c>
      <c r="C80" s="195">
        <v>334.6</v>
      </c>
      <c r="D80" s="42">
        <v>10</v>
      </c>
      <c r="E80" s="10">
        <v>1</v>
      </c>
      <c r="F80" s="195">
        <v>3175583.61</v>
      </c>
    </row>
    <row r="81" spans="1:6" s="33" customFormat="1" hidden="1" x14ac:dyDescent="0.2">
      <c r="A81" s="43">
        <v>28</v>
      </c>
      <c r="B81" s="197" t="s">
        <v>2214</v>
      </c>
      <c r="C81" s="195">
        <v>1560.76</v>
      </c>
      <c r="D81" s="42">
        <v>47</v>
      </c>
      <c r="E81" s="10">
        <v>2</v>
      </c>
      <c r="F81" s="195">
        <v>7703662.8900000006</v>
      </c>
    </row>
    <row r="82" spans="1:6" s="33" customFormat="1" hidden="1" x14ac:dyDescent="0.2">
      <c r="A82" s="43">
        <v>29</v>
      </c>
      <c r="B82" s="197" t="s">
        <v>2271</v>
      </c>
      <c r="C82" s="195">
        <v>287</v>
      </c>
      <c r="D82" s="42">
        <v>13</v>
      </c>
      <c r="E82" s="10">
        <v>1</v>
      </c>
      <c r="F82" s="195">
        <v>3782638.32</v>
      </c>
    </row>
    <row r="83" spans="1:6" s="33" customFormat="1" hidden="1" x14ac:dyDescent="0.2">
      <c r="A83" s="43">
        <v>30</v>
      </c>
      <c r="B83" s="197" t="s">
        <v>196</v>
      </c>
      <c r="C83" s="195">
        <v>2730.29</v>
      </c>
      <c r="D83" s="42">
        <v>100</v>
      </c>
      <c r="E83" s="10">
        <v>3</v>
      </c>
      <c r="F83" s="195">
        <v>13275528.899999999</v>
      </c>
    </row>
    <row r="84" spans="1:6" s="33" customFormat="1" hidden="1" x14ac:dyDescent="0.2">
      <c r="A84" s="43">
        <v>31</v>
      </c>
      <c r="B84" s="197" t="s">
        <v>2274</v>
      </c>
      <c r="C84" s="195">
        <v>939.21</v>
      </c>
      <c r="D84" s="42">
        <v>29</v>
      </c>
      <c r="E84" s="10">
        <v>1</v>
      </c>
      <c r="F84" s="195">
        <v>3084808.3</v>
      </c>
    </row>
    <row r="85" spans="1:6" s="33" customFormat="1" hidden="1" x14ac:dyDescent="0.2">
      <c r="A85" s="43">
        <v>32</v>
      </c>
      <c r="B85" s="197" t="s">
        <v>143</v>
      </c>
      <c r="C85" s="195">
        <v>1115.93</v>
      </c>
      <c r="D85" s="42">
        <v>21</v>
      </c>
      <c r="E85" s="10">
        <v>1</v>
      </c>
      <c r="F85" s="195">
        <v>3993535.08</v>
      </c>
    </row>
    <row r="86" spans="1:6" s="33" customFormat="1" hidden="1" x14ac:dyDescent="0.2">
      <c r="A86" s="43">
        <v>33</v>
      </c>
      <c r="B86" s="197" t="s">
        <v>123</v>
      </c>
      <c r="C86" s="195">
        <v>1537.6</v>
      </c>
      <c r="D86" s="42">
        <v>51</v>
      </c>
      <c r="E86" s="10">
        <v>2</v>
      </c>
      <c r="F86" s="195">
        <v>8851728.2599999998</v>
      </c>
    </row>
    <row r="87" spans="1:6" s="33" customFormat="1" hidden="1" x14ac:dyDescent="0.2">
      <c r="A87" s="43">
        <v>34</v>
      </c>
      <c r="B87" s="197" t="s">
        <v>145</v>
      </c>
      <c r="C87" s="195">
        <v>2118.5</v>
      </c>
      <c r="D87" s="42">
        <v>28</v>
      </c>
      <c r="E87" s="10">
        <v>1</v>
      </c>
      <c r="F87" s="195">
        <v>3859809.4</v>
      </c>
    </row>
    <row r="88" spans="1:6" s="33" customFormat="1" hidden="1" x14ac:dyDescent="0.2">
      <c r="A88" s="43">
        <v>35</v>
      </c>
      <c r="B88" s="197" t="s">
        <v>116</v>
      </c>
      <c r="C88" s="195">
        <v>1368.3400000000001</v>
      </c>
      <c r="D88" s="42">
        <v>102</v>
      </c>
      <c r="E88" s="10">
        <v>3</v>
      </c>
      <c r="F88" s="195">
        <v>11366986.73</v>
      </c>
    </row>
    <row r="89" spans="1:6" s="33" customFormat="1" hidden="1" x14ac:dyDescent="0.2">
      <c r="A89" s="43">
        <v>36</v>
      </c>
      <c r="B89" s="197" t="s">
        <v>129</v>
      </c>
      <c r="C89" s="195">
        <v>1006.2</v>
      </c>
      <c r="D89" s="42">
        <v>43</v>
      </c>
      <c r="E89" s="10">
        <v>2</v>
      </c>
      <c r="F89" s="195">
        <v>3272480.14</v>
      </c>
    </row>
    <row r="90" spans="1:6" s="33" customFormat="1" hidden="1" x14ac:dyDescent="0.2">
      <c r="A90" s="43">
        <v>37</v>
      </c>
      <c r="B90" s="197" t="s">
        <v>203</v>
      </c>
      <c r="C90" s="195">
        <v>970</v>
      </c>
      <c r="D90" s="42">
        <v>39</v>
      </c>
      <c r="E90" s="10">
        <v>1</v>
      </c>
      <c r="F90" s="195">
        <v>5926479.0099999998</v>
      </c>
    </row>
    <row r="91" spans="1:6" s="33" customFormat="1" hidden="1" x14ac:dyDescent="0.2">
      <c r="A91" s="43">
        <v>38</v>
      </c>
      <c r="B91" s="197" t="s">
        <v>2217</v>
      </c>
      <c r="C91" s="195">
        <v>311.3</v>
      </c>
      <c r="D91" s="42">
        <v>16</v>
      </c>
      <c r="E91" s="10">
        <v>1</v>
      </c>
      <c r="F91" s="195">
        <v>3267161.49</v>
      </c>
    </row>
    <row r="92" spans="1:6" s="33" customFormat="1" hidden="1" x14ac:dyDescent="0.2">
      <c r="A92" s="43">
        <v>39</v>
      </c>
      <c r="B92" s="197" t="s">
        <v>210</v>
      </c>
      <c r="C92" s="195">
        <v>393</v>
      </c>
      <c r="D92" s="42">
        <v>24</v>
      </c>
      <c r="E92" s="10">
        <v>1</v>
      </c>
      <c r="F92" s="195">
        <v>3107602.45</v>
      </c>
    </row>
    <row r="93" spans="1:6" s="33" customFormat="1" hidden="1" x14ac:dyDescent="0.2">
      <c r="A93" s="43">
        <v>40</v>
      </c>
      <c r="B93" s="197" t="s">
        <v>2236</v>
      </c>
      <c r="C93" s="195">
        <v>353</v>
      </c>
      <c r="D93" s="42">
        <v>27</v>
      </c>
      <c r="E93" s="10">
        <v>1</v>
      </c>
      <c r="F93" s="195">
        <v>2484562.35</v>
      </c>
    </row>
    <row r="94" spans="1:6" s="33" customFormat="1" hidden="1" x14ac:dyDescent="0.2">
      <c r="A94" s="43">
        <v>41</v>
      </c>
      <c r="B94" s="197" t="s">
        <v>148</v>
      </c>
      <c r="C94" s="195">
        <v>1584.8</v>
      </c>
      <c r="D94" s="42">
        <v>70</v>
      </c>
      <c r="E94" s="10">
        <v>2</v>
      </c>
      <c r="F94" s="195">
        <v>9854670.8500000015</v>
      </c>
    </row>
    <row r="95" spans="1:6" s="33" customFormat="1" hidden="1" x14ac:dyDescent="0.2">
      <c r="A95" s="43">
        <v>42</v>
      </c>
      <c r="B95" s="197" t="s">
        <v>150</v>
      </c>
      <c r="C95" s="195">
        <v>1968.32</v>
      </c>
      <c r="D95" s="42">
        <v>65</v>
      </c>
      <c r="E95" s="10">
        <v>3</v>
      </c>
      <c r="F95" s="195">
        <v>10825375.800000001</v>
      </c>
    </row>
    <row r="96" spans="1:6" s="33" customFormat="1" hidden="1" x14ac:dyDescent="0.2">
      <c r="A96" s="43">
        <v>43</v>
      </c>
      <c r="B96" s="197" t="s">
        <v>244</v>
      </c>
      <c r="C96" s="195">
        <v>1879.4</v>
      </c>
      <c r="D96" s="42">
        <v>41</v>
      </c>
      <c r="E96" s="10">
        <v>3</v>
      </c>
      <c r="F96" s="143">
        <v>10977156.48</v>
      </c>
    </row>
    <row r="97" spans="1:8" s="33" customFormat="1" hidden="1" x14ac:dyDescent="0.2">
      <c r="A97" s="43">
        <v>44</v>
      </c>
      <c r="B97" s="197" t="s">
        <v>155</v>
      </c>
      <c r="C97" s="195">
        <v>7918.08</v>
      </c>
      <c r="D97" s="42">
        <v>229</v>
      </c>
      <c r="E97" s="10">
        <v>4</v>
      </c>
      <c r="F97" s="143">
        <v>23260258.25</v>
      </c>
    </row>
    <row r="98" spans="1:8" s="33" customFormat="1" ht="12.75" hidden="1" customHeight="1" x14ac:dyDescent="0.2">
      <c r="A98" s="43">
        <v>45</v>
      </c>
      <c r="B98" s="197" t="s">
        <v>247</v>
      </c>
      <c r="C98" s="195">
        <v>2027.6000000000001</v>
      </c>
      <c r="D98" s="42">
        <v>505</v>
      </c>
      <c r="E98" s="10">
        <v>3</v>
      </c>
      <c r="F98" s="143">
        <v>10141117.35</v>
      </c>
    </row>
    <row r="99" spans="1:8" s="33" customFormat="1" ht="12.75" customHeight="1" x14ac:dyDescent="0.2">
      <c r="A99" s="427" t="s">
        <v>2266</v>
      </c>
      <c r="B99" s="428"/>
      <c r="C99" s="195"/>
      <c r="D99" s="42"/>
      <c r="E99" s="42"/>
      <c r="F99" s="195"/>
      <c r="G99" s="131"/>
      <c r="H99" s="107"/>
    </row>
    <row r="100" spans="1:8" s="33" customFormat="1" hidden="1" x14ac:dyDescent="0.2">
      <c r="A100" s="43">
        <v>1</v>
      </c>
      <c r="B100" s="44" t="s">
        <v>239</v>
      </c>
      <c r="C100" s="195">
        <v>1771376.0200000019</v>
      </c>
      <c r="D100" s="42">
        <v>60450</v>
      </c>
      <c r="E100" s="10">
        <v>533</v>
      </c>
      <c r="F100" s="195">
        <v>4136186629.9300041</v>
      </c>
    </row>
    <row r="101" spans="1:8" s="33" customFormat="1" hidden="1" x14ac:dyDescent="0.2">
      <c r="A101" s="43">
        <v>2</v>
      </c>
      <c r="B101" s="44" t="s">
        <v>177</v>
      </c>
      <c r="C101" s="195">
        <v>173433.82999999996</v>
      </c>
      <c r="D101" s="42">
        <v>7669</v>
      </c>
      <c r="E101" s="10">
        <v>56</v>
      </c>
      <c r="F101" s="195">
        <v>481868695.54999983</v>
      </c>
    </row>
    <row r="102" spans="1:8" s="33" customFormat="1" hidden="1" x14ac:dyDescent="0.2">
      <c r="A102" s="43">
        <v>3</v>
      </c>
      <c r="B102" s="44" t="s">
        <v>138</v>
      </c>
      <c r="C102" s="195">
        <v>98073.680000000022</v>
      </c>
      <c r="D102" s="42">
        <v>3709</v>
      </c>
      <c r="E102" s="10">
        <v>41</v>
      </c>
      <c r="F102" s="195">
        <v>335769179.17000002</v>
      </c>
    </row>
    <row r="103" spans="1:8" s="33" customFormat="1" hidden="1" x14ac:dyDescent="0.2">
      <c r="A103" s="43">
        <v>4</v>
      </c>
      <c r="B103" s="44" t="s">
        <v>240</v>
      </c>
      <c r="C103" s="195">
        <v>45551.55</v>
      </c>
      <c r="D103" s="42">
        <v>1489</v>
      </c>
      <c r="E103" s="10">
        <v>21</v>
      </c>
      <c r="F103" s="195">
        <v>143578749.53</v>
      </c>
    </row>
    <row r="104" spans="1:8" s="33" customFormat="1" hidden="1" x14ac:dyDescent="0.2">
      <c r="A104" s="43">
        <v>5</v>
      </c>
      <c r="B104" s="44" t="s">
        <v>181</v>
      </c>
      <c r="C104" s="195">
        <v>64835.409999999989</v>
      </c>
      <c r="D104" s="42">
        <v>2315</v>
      </c>
      <c r="E104" s="10">
        <v>16</v>
      </c>
      <c r="F104" s="195">
        <v>159231276.81999999</v>
      </c>
    </row>
    <row r="105" spans="1:8" s="33" customFormat="1" hidden="1" x14ac:dyDescent="0.2">
      <c r="A105" s="43">
        <v>6</v>
      </c>
      <c r="B105" s="44" t="s">
        <v>678</v>
      </c>
      <c r="C105" s="195">
        <v>28891.29</v>
      </c>
      <c r="D105" s="42">
        <v>1378</v>
      </c>
      <c r="E105" s="10">
        <v>15</v>
      </c>
      <c r="F105" s="195">
        <v>106422376.51000001</v>
      </c>
    </row>
    <row r="106" spans="1:8" s="33" customFormat="1" hidden="1" x14ac:dyDescent="0.2">
      <c r="A106" s="43">
        <v>7</v>
      </c>
      <c r="B106" s="197" t="s">
        <v>183</v>
      </c>
      <c r="C106" s="195">
        <v>4367</v>
      </c>
      <c r="D106" s="42">
        <v>158</v>
      </c>
      <c r="E106" s="10">
        <v>6</v>
      </c>
      <c r="F106" s="195">
        <v>17833383.170000002</v>
      </c>
    </row>
    <row r="107" spans="1:8" s="33" customFormat="1" hidden="1" x14ac:dyDescent="0.2">
      <c r="A107" s="43">
        <v>8</v>
      </c>
      <c r="B107" s="197" t="s">
        <v>204</v>
      </c>
      <c r="C107" s="195">
        <v>88450.329999999973</v>
      </c>
      <c r="D107" s="42">
        <v>3588</v>
      </c>
      <c r="E107" s="10">
        <v>64</v>
      </c>
      <c r="F107" s="195">
        <v>328933273.08000004</v>
      </c>
    </row>
    <row r="108" spans="1:8" s="33" customFormat="1" hidden="1" x14ac:dyDescent="0.2">
      <c r="A108" s="43">
        <v>9</v>
      </c>
      <c r="B108" s="197" t="s">
        <v>218</v>
      </c>
      <c r="C108" s="195">
        <v>4133.9000000000005</v>
      </c>
      <c r="D108" s="42">
        <v>210</v>
      </c>
      <c r="E108" s="10">
        <v>4</v>
      </c>
      <c r="F108" s="195">
        <v>17627475.990000002</v>
      </c>
    </row>
    <row r="109" spans="1:8" s="33" customFormat="1" hidden="1" x14ac:dyDescent="0.2">
      <c r="A109" s="43">
        <v>10</v>
      </c>
      <c r="B109" s="197" t="s">
        <v>668</v>
      </c>
      <c r="C109" s="195">
        <v>9189</v>
      </c>
      <c r="D109" s="42">
        <v>283</v>
      </c>
      <c r="E109" s="10">
        <v>12</v>
      </c>
      <c r="F109" s="195">
        <v>39163682.159999989</v>
      </c>
    </row>
    <row r="110" spans="1:8" s="33" customFormat="1" hidden="1" x14ac:dyDescent="0.2">
      <c r="A110" s="43">
        <v>11</v>
      </c>
      <c r="B110" s="197" t="s">
        <v>2265</v>
      </c>
      <c r="C110" s="195">
        <v>13983.480000000001</v>
      </c>
      <c r="D110" s="42">
        <v>383</v>
      </c>
      <c r="E110" s="10">
        <v>9</v>
      </c>
      <c r="F110" s="195">
        <v>33648465.579999998</v>
      </c>
    </row>
    <row r="111" spans="1:8" s="33" customFormat="1" hidden="1" x14ac:dyDescent="0.2">
      <c r="A111" s="43">
        <v>12</v>
      </c>
      <c r="B111" s="197" t="s">
        <v>2242</v>
      </c>
      <c r="C111" s="195">
        <v>238.7</v>
      </c>
      <c r="D111" s="42">
        <v>14</v>
      </c>
      <c r="E111" s="10">
        <v>1</v>
      </c>
      <c r="F111" s="195">
        <v>654016.94999999995</v>
      </c>
      <c r="G111" s="107"/>
    </row>
    <row r="112" spans="1:8" s="33" customFormat="1" hidden="1" x14ac:dyDescent="0.2">
      <c r="A112" s="43">
        <v>13</v>
      </c>
      <c r="B112" s="197" t="s">
        <v>2222</v>
      </c>
      <c r="C112" s="195">
        <v>1829</v>
      </c>
      <c r="D112" s="42">
        <v>57</v>
      </c>
      <c r="E112" s="10">
        <v>3</v>
      </c>
      <c r="F112" s="195">
        <v>15955905.029999999</v>
      </c>
    </row>
    <row r="113" spans="1:6" s="33" customFormat="1" hidden="1" x14ac:dyDescent="0.2">
      <c r="A113" s="43">
        <v>14</v>
      </c>
      <c r="B113" s="197" t="s">
        <v>2244</v>
      </c>
      <c r="C113" s="195">
        <v>2902</v>
      </c>
      <c r="D113" s="42">
        <v>193</v>
      </c>
      <c r="E113" s="10">
        <v>3</v>
      </c>
      <c r="F113" s="195">
        <v>14383108.649999999</v>
      </c>
    </row>
    <row r="114" spans="1:6" s="33" customFormat="1" hidden="1" x14ac:dyDescent="0.2">
      <c r="A114" s="43">
        <v>15</v>
      </c>
      <c r="B114" s="197" t="s">
        <v>185</v>
      </c>
      <c r="C114" s="195">
        <v>90001.9</v>
      </c>
      <c r="D114" s="42">
        <v>3586</v>
      </c>
      <c r="E114" s="10">
        <v>33</v>
      </c>
      <c r="F114" s="195">
        <v>269412527.58000004</v>
      </c>
    </row>
    <row r="115" spans="1:6" s="33" customFormat="1" hidden="1" x14ac:dyDescent="0.2">
      <c r="A115" s="43">
        <v>16</v>
      </c>
      <c r="B115" s="197" t="s">
        <v>7</v>
      </c>
      <c r="C115" s="195">
        <v>8565.0999999999985</v>
      </c>
      <c r="D115" s="42">
        <v>443</v>
      </c>
      <c r="E115" s="10">
        <v>5</v>
      </c>
      <c r="F115" s="195">
        <v>25740076.030000001</v>
      </c>
    </row>
    <row r="116" spans="1:6" s="33" customFormat="1" hidden="1" x14ac:dyDescent="0.2">
      <c r="A116" s="43">
        <v>17</v>
      </c>
      <c r="B116" s="197" t="s">
        <v>246</v>
      </c>
      <c r="C116" s="195">
        <v>4288.2</v>
      </c>
      <c r="D116" s="42">
        <v>156</v>
      </c>
      <c r="E116" s="10">
        <v>3</v>
      </c>
      <c r="F116" s="195">
        <v>21330055.949999999</v>
      </c>
    </row>
    <row r="117" spans="1:6" s="33" customFormat="1" hidden="1" x14ac:dyDescent="0.2">
      <c r="A117" s="43">
        <v>18</v>
      </c>
      <c r="B117" s="197" t="s">
        <v>2246</v>
      </c>
      <c r="C117" s="195">
        <v>4937.2000000000007</v>
      </c>
      <c r="D117" s="42">
        <v>202</v>
      </c>
      <c r="E117" s="10">
        <v>3</v>
      </c>
      <c r="F117" s="195">
        <v>17670151.75</v>
      </c>
    </row>
    <row r="118" spans="1:6" s="33" customFormat="1" hidden="1" x14ac:dyDescent="0.2">
      <c r="A118" s="43">
        <v>19</v>
      </c>
      <c r="B118" s="197" t="s">
        <v>2248</v>
      </c>
      <c r="C118" s="195">
        <v>11770.599999999999</v>
      </c>
      <c r="D118" s="42">
        <v>415</v>
      </c>
      <c r="E118" s="10">
        <v>4</v>
      </c>
      <c r="F118" s="195">
        <v>27898855.390000001</v>
      </c>
    </row>
    <row r="119" spans="1:6" s="33" customFormat="1" hidden="1" x14ac:dyDescent="0.2">
      <c r="A119" s="43">
        <v>20</v>
      </c>
      <c r="B119" s="197" t="s">
        <v>2250</v>
      </c>
      <c r="C119" s="195">
        <v>10876.6</v>
      </c>
      <c r="D119" s="42">
        <v>344</v>
      </c>
      <c r="E119" s="10">
        <v>2</v>
      </c>
      <c r="F119" s="195">
        <v>24649014.66</v>
      </c>
    </row>
    <row r="120" spans="1:6" x14ac:dyDescent="0.2">
      <c r="A120" s="43">
        <v>21</v>
      </c>
      <c r="B120" s="197" t="s">
        <v>231</v>
      </c>
      <c r="C120" s="195">
        <v>1280.54</v>
      </c>
      <c r="D120" s="42">
        <v>52</v>
      </c>
      <c r="E120" s="10">
        <v>2</v>
      </c>
      <c r="F120" s="195">
        <v>9056875.5999999996</v>
      </c>
    </row>
    <row r="121" spans="1:6" ht="12.75" hidden="1" customHeight="1" x14ac:dyDescent="0.2">
      <c r="A121" s="43">
        <v>22</v>
      </c>
      <c r="B121" s="197" t="s">
        <v>2225</v>
      </c>
      <c r="C121" s="195">
        <v>10707.960000000001</v>
      </c>
      <c r="D121" s="42">
        <v>199</v>
      </c>
      <c r="E121" s="10">
        <v>4</v>
      </c>
      <c r="F121" s="195">
        <v>29392038.690000001</v>
      </c>
    </row>
    <row r="122" spans="1:6" s="33" customFormat="1" ht="12.75" hidden="1" customHeight="1" x14ac:dyDescent="0.2">
      <c r="A122" s="43">
        <v>23</v>
      </c>
      <c r="B122" s="197" t="s">
        <v>724</v>
      </c>
      <c r="C122" s="195">
        <v>7948.8000000000011</v>
      </c>
      <c r="D122" s="42">
        <v>389</v>
      </c>
      <c r="E122" s="10">
        <v>8</v>
      </c>
      <c r="F122" s="195">
        <v>40391233.810000002</v>
      </c>
    </row>
    <row r="123" spans="1:6" s="33" customFormat="1" ht="12.75" hidden="1" customHeight="1" x14ac:dyDescent="0.2">
      <c r="A123" s="43">
        <v>24</v>
      </c>
      <c r="B123" s="197" t="s">
        <v>124</v>
      </c>
      <c r="C123" s="195">
        <v>744.9</v>
      </c>
      <c r="D123" s="42">
        <v>204</v>
      </c>
      <c r="E123" s="10">
        <v>1</v>
      </c>
      <c r="F123" s="195">
        <v>4095348.95</v>
      </c>
    </row>
    <row r="124" spans="1:6" s="33" customFormat="1" ht="12.75" hidden="1" customHeight="1" x14ac:dyDescent="0.2">
      <c r="A124" s="43">
        <v>25</v>
      </c>
      <c r="B124" s="197" t="s">
        <v>2252</v>
      </c>
      <c r="C124" s="195">
        <v>1994.8</v>
      </c>
      <c r="D124" s="42">
        <v>144</v>
      </c>
      <c r="E124" s="10">
        <v>2</v>
      </c>
      <c r="F124" s="195">
        <v>11298300.350000001</v>
      </c>
    </row>
    <row r="125" spans="1:6" s="33" customFormat="1" ht="12.75" hidden="1" customHeight="1" x14ac:dyDescent="0.2">
      <c r="A125" s="43">
        <v>26</v>
      </c>
      <c r="B125" s="197" t="s">
        <v>208</v>
      </c>
      <c r="C125" s="195">
        <v>42932.909999999996</v>
      </c>
      <c r="D125" s="42">
        <v>2217</v>
      </c>
      <c r="E125" s="10">
        <v>27</v>
      </c>
      <c r="F125" s="195">
        <v>158618531.75000003</v>
      </c>
    </row>
    <row r="126" spans="1:6" s="33" customFormat="1" ht="12.75" hidden="1" customHeight="1" x14ac:dyDescent="0.2">
      <c r="A126" s="43">
        <v>27</v>
      </c>
      <c r="B126" s="197" t="s">
        <v>35</v>
      </c>
      <c r="C126" s="195">
        <v>7545.8</v>
      </c>
      <c r="D126" s="42">
        <v>279</v>
      </c>
      <c r="E126" s="10">
        <v>8</v>
      </c>
      <c r="F126" s="195">
        <v>36896130.829999998</v>
      </c>
    </row>
    <row r="127" spans="1:6" s="33" customFormat="1" ht="12.75" hidden="1" customHeight="1" x14ac:dyDescent="0.2">
      <c r="A127" s="43">
        <v>28</v>
      </c>
      <c r="B127" s="197" t="s">
        <v>241</v>
      </c>
      <c r="C127" s="195">
        <v>16699</v>
      </c>
      <c r="D127" s="42">
        <v>672</v>
      </c>
      <c r="E127" s="10">
        <v>9</v>
      </c>
      <c r="F127" s="195">
        <v>60884832.000000007</v>
      </c>
    </row>
    <row r="128" spans="1:6" s="33" customFormat="1" ht="12.75" hidden="1" customHeight="1" x14ac:dyDescent="0.2">
      <c r="A128" s="43">
        <v>29</v>
      </c>
      <c r="B128" s="197" t="s">
        <v>207</v>
      </c>
      <c r="C128" s="195">
        <v>5376.7</v>
      </c>
      <c r="D128" s="42">
        <v>166</v>
      </c>
      <c r="E128" s="10">
        <v>8</v>
      </c>
      <c r="F128" s="195">
        <v>33303124.099999998</v>
      </c>
    </row>
    <row r="129" spans="1:6" s="33" customFormat="1" ht="12.75" hidden="1" customHeight="1" x14ac:dyDescent="0.2">
      <c r="A129" s="43">
        <v>30</v>
      </c>
      <c r="B129" s="197" t="s">
        <v>195</v>
      </c>
      <c r="C129" s="195">
        <v>2778.01</v>
      </c>
      <c r="D129" s="42">
        <v>133</v>
      </c>
      <c r="E129" s="10">
        <v>4</v>
      </c>
      <c r="F129" s="195">
        <v>20762673.390000001</v>
      </c>
    </row>
    <row r="130" spans="1:6" s="33" customFormat="1" ht="12.75" hidden="1" customHeight="1" x14ac:dyDescent="0.2">
      <c r="A130" s="43">
        <v>31</v>
      </c>
      <c r="B130" s="197" t="s">
        <v>212</v>
      </c>
      <c r="C130" s="195">
        <v>4842.3999999999996</v>
      </c>
      <c r="D130" s="42">
        <v>184</v>
      </c>
      <c r="E130" s="10">
        <v>5</v>
      </c>
      <c r="F130" s="195">
        <v>23935238.34</v>
      </c>
    </row>
    <row r="131" spans="1:6" s="33" customFormat="1" ht="12.75" hidden="1" customHeight="1" x14ac:dyDescent="0.2">
      <c r="A131" s="43">
        <v>32</v>
      </c>
      <c r="B131" s="197" t="s">
        <v>2230</v>
      </c>
      <c r="C131" s="195">
        <v>2010.8000000000002</v>
      </c>
      <c r="D131" s="42">
        <v>95</v>
      </c>
      <c r="E131" s="10">
        <v>2</v>
      </c>
      <c r="F131" s="195">
        <v>12573532.35</v>
      </c>
    </row>
    <row r="132" spans="1:6" s="33" customFormat="1" ht="12.75" hidden="1" customHeight="1" x14ac:dyDescent="0.2">
      <c r="A132" s="43">
        <v>33</v>
      </c>
      <c r="B132" s="197" t="s">
        <v>196</v>
      </c>
      <c r="C132" s="195">
        <v>21136.91</v>
      </c>
      <c r="D132" s="42">
        <v>629</v>
      </c>
      <c r="E132" s="10">
        <v>7</v>
      </c>
      <c r="F132" s="195">
        <v>54897341.309999995</v>
      </c>
    </row>
    <row r="133" spans="1:6" s="33" customFormat="1" ht="12.75" hidden="1" customHeight="1" x14ac:dyDescent="0.2">
      <c r="A133" s="43">
        <v>34</v>
      </c>
      <c r="B133" s="197" t="s">
        <v>143</v>
      </c>
      <c r="C133" s="195">
        <v>5485.6299999999992</v>
      </c>
      <c r="D133" s="42">
        <v>108</v>
      </c>
      <c r="E133" s="10">
        <v>5</v>
      </c>
      <c r="F133" s="195">
        <v>23040326.829999998</v>
      </c>
    </row>
    <row r="134" spans="1:6" s="33" customFormat="1" ht="12.75" hidden="1" customHeight="1" x14ac:dyDescent="0.2">
      <c r="A134" s="43">
        <v>35</v>
      </c>
      <c r="B134" s="197" t="s">
        <v>123</v>
      </c>
      <c r="C134" s="195">
        <v>1928.1999999999998</v>
      </c>
      <c r="D134" s="42">
        <v>50</v>
      </c>
      <c r="E134" s="10">
        <v>2</v>
      </c>
      <c r="F134" s="195">
        <v>11397075.01</v>
      </c>
    </row>
    <row r="135" spans="1:6" s="33" customFormat="1" ht="12.75" hidden="1" customHeight="1" x14ac:dyDescent="0.2">
      <c r="A135" s="43">
        <v>36</v>
      </c>
      <c r="B135" s="197" t="s">
        <v>145</v>
      </c>
      <c r="C135" s="195">
        <v>9824.7999999999993</v>
      </c>
      <c r="D135" s="42">
        <v>201</v>
      </c>
      <c r="E135" s="10">
        <v>5</v>
      </c>
      <c r="F135" s="195">
        <v>19503420.309999999</v>
      </c>
    </row>
    <row r="136" spans="1:6" s="33" customFormat="1" ht="12.75" hidden="1" customHeight="1" x14ac:dyDescent="0.2">
      <c r="A136" s="43">
        <v>37</v>
      </c>
      <c r="B136" s="197" t="s">
        <v>116</v>
      </c>
      <c r="C136" s="195">
        <v>4912.8</v>
      </c>
      <c r="D136" s="42">
        <v>385</v>
      </c>
      <c r="E136" s="10">
        <v>7</v>
      </c>
      <c r="F136" s="195">
        <v>36716377.419999994</v>
      </c>
    </row>
    <row r="137" spans="1:6" s="33" customFormat="1" ht="12.75" hidden="1" customHeight="1" x14ac:dyDescent="0.2">
      <c r="A137" s="43">
        <v>38</v>
      </c>
      <c r="B137" s="197" t="s">
        <v>129</v>
      </c>
      <c r="C137" s="195">
        <v>2283.9</v>
      </c>
      <c r="D137" s="42">
        <v>425</v>
      </c>
      <c r="E137" s="10">
        <v>3</v>
      </c>
      <c r="F137" s="195">
        <v>6211405.8800000008</v>
      </c>
    </row>
    <row r="138" spans="1:6" s="33" customFormat="1" ht="12.75" hidden="1" customHeight="1" x14ac:dyDescent="0.2">
      <c r="A138" s="43">
        <v>39</v>
      </c>
      <c r="B138" s="197" t="s">
        <v>203</v>
      </c>
      <c r="C138" s="195">
        <v>3821.6</v>
      </c>
      <c r="D138" s="42">
        <v>148</v>
      </c>
      <c r="E138" s="10">
        <v>6</v>
      </c>
      <c r="F138" s="195">
        <v>18774781.559999999</v>
      </c>
    </row>
    <row r="139" spans="1:6" s="33" customFormat="1" ht="12.75" hidden="1" customHeight="1" x14ac:dyDescent="0.2">
      <c r="A139" s="43">
        <v>40</v>
      </c>
      <c r="B139" s="197" t="s">
        <v>132</v>
      </c>
      <c r="C139" s="195">
        <v>800.6</v>
      </c>
      <c r="D139" s="42">
        <v>37</v>
      </c>
      <c r="E139" s="10">
        <v>1</v>
      </c>
      <c r="F139" s="195">
        <v>439234.4</v>
      </c>
    </row>
    <row r="140" spans="1:6" s="33" customFormat="1" ht="12.75" hidden="1" customHeight="1" x14ac:dyDescent="0.2">
      <c r="A140" s="43">
        <v>41</v>
      </c>
      <c r="B140" s="197" t="s">
        <v>2254</v>
      </c>
      <c r="C140" s="195">
        <v>763.6</v>
      </c>
      <c r="D140" s="42">
        <v>47</v>
      </c>
      <c r="E140" s="10">
        <v>2</v>
      </c>
      <c r="F140" s="195">
        <v>7233343.5999999996</v>
      </c>
    </row>
    <row r="141" spans="1:6" s="33" customFormat="1" ht="12.75" hidden="1" customHeight="1" x14ac:dyDescent="0.2">
      <c r="A141" s="43">
        <v>42</v>
      </c>
      <c r="B141" s="197" t="s">
        <v>210</v>
      </c>
      <c r="C141" s="195">
        <v>8029.7600000000011</v>
      </c>
      <c r="D141" s="42">
        <v>244</v>
      </c>
      <c r="E141" s="10">
        <v>8</v>
      </c>
      <c r="F141" s="195">
        <v>42525926.390000001</v>
      </c>
    </row>
    <row r="142" spans="1:6" s="33" customFormat="1" ht="12.75" hidden="1" customHeight="1" x14ac:dyDescent="0.2">
      <c r="A142" s="43">
        <v>43</v>
      </c>
      <c r="B142" s="197" t="s">
        <v>2256</v>
      </c>
      <c r="C142" s="195">
        <v>515.5</v>
      </c>
      <c r="D142" s="42">
        <v>21</v>
      </c>
      <c r="E142" s="10">
        <v>1</v>
      </c>
      <c r="F142" s="195">
        <v>4102947.01</v>
      </c>
    </row>
    <row r="143" spans="1:6" s="33" customFormat="1" ht="12.75" hidden="1" customHeight="1" x14ac:dyDescent="0.2">
      <c r="A143" s="43">
        <v>44</v>
      </c>
      <c r="B143" s="197" t="s">
        <v>148</v>
      </c>
      <c r="C143" s="195">
        <v>15184.800000000001</v>
      </c>
      <c r="D143" s="42">
        <v>523</v>
      </c>
      <c r="E143" s="10">
        <v>11</v>
      </c>
      <c r="F143" s="195">
        <v>59158720.799999997</v>
      </c>
    </row>
    <row r="144" spans="1:6" s="33" customFormat="1" ht="12.75" hidden="1" customHeight="1" x14ac:dyDescent="0.2">
      <c r="A144" s="43">
        <v>45</v>
      </c>
      <c r="B144" s="197" t="s">
        <v>150</v>
      </c>
      <c r="C144" s="195">
        <v>17057.77</v>
      </c>
      <c r="D144" s="42">
        <v>496</v>
      </c>
      <c r="E144" s="10">
        <v>7</v>
      </c>
      <c r="F144" s="195">
        <v>67668737.629999995</v>
      </c>
    </row>
    <row r="145" spans="1:6" s="33" customFormat="1" ht="12.75" hidden="1" customHeight="1" x14ac:dyDescent="0.2">
      <c r="A145" s="43">
        <v>46</v>
      </c>
      <c r="B145" s="197" t="s">
        <v>153</v>
      </c>
      <c r="C145" s="195">
        <v>3408.08</v>
      </c>
      <c r="D145" s="42">
        <v>92</v>
      </c>
      <c r="E145" s="10">
        <v>2</v>
      </c>
      <c r="F145" s="143">
        <v>12916685.02</v>
      </c>
    </row>
    <row r="146" spans="1:6" s="33" customFormat="1" ht="12.75" hidden="1" customHeight="1" x14ac:dyDescent="0.2">
      <c r="A146" s="43">
        <v>47</v>
      </c>
      <c r="B146" s="197" t="s">
        <v>155</v>
      </c>
      <c r="C146" s="195">
        <v>115032.78999999998</v>
      </c>
      <c r="D146" s="42">
        <v>4132</v>
      </c>
      <c r="E146" s="10">
        <v>42</v>
      </c>
      <c r="F146" s="143">
        <v>304840012.13000005</v>
      </c>
    </row>
    <row r="147" spans="1:6" s="33" customFormat="1" ht="12.75" hidden="1" customHeight="1" x14ac:dyDescent="0.2">
      <c r="A147" s="43">
        <v>48</v>
      </c>
      <c r="B147" s="197" t="s">
        <v>247</v>
      </c>
      <c r="C147" s="195">
        <v>4404.3</v>
      </c>
      <c r="D147" s="42">
        <v>1189</v>
      </c>
      <c r="E147" s="10">
        <v>5</v>
      </c>
      <c r="F147" s="143">
        <v>22635104.170000002</v>
      </c>
    </row>
  </sheetData>
  <autoFilter ref="A9:Q136"/>
  <mergeCells count="15">
    <mergeCell ref="A99:B99"/>
    <mergeCell ref="G2:Q2"/>
    <mergeCell ref="C2:F2"/>
    <mergeCell ref="E1:F1"/>
    <mergeCell ref="A3:F4"/>
    <mergeCell ref="A54:B54"/>
    <mergeCell ref="A11:B11"/>
    <mergeCell ref="F6:F7"/>
    <mergeCell ref="A5:F5"/>
    <mergeCell ref="A6:A8"/>
    <mergeCell ref="A10:B10"/>
    <mergeCell ref="B6:B8"/>
    <mergeCell ref="C6:C7"/>
    <mergeCell ref="D6:D7"/>
    <mergeCell ref="E6:E7"/>
  </mergeCells>
  <phoneticPr fontId="50" type="noConversion"/>
  <pageMargins left="0.39370078740157483" right="0.39370078740157483" top="1.3779527559055118" bottom="0.39370078740157483" header="0" footer="0"/>
  <pageSetup fitToHeight="0" orientation="landscape" useFirstPageNumber="1" r:id="rId1"/>
  <headerFooter alignWithMargins="0">
    <oddFooter>&amp;C&amp;"Arial Narrow,обычный"&amp;7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373"/>
  <sheetViews>
    <sheetView view="pageBreakPreview" zoomScaleNormal="100" zoomScaleSheetLayoutView="100" workbookViewId="0">
      <selection activeCell="N30" sqref="N3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8" width="23" style="1" hidden="1" customWidth="1"/>
    <col min="9" max="10" width="23" style="1" customWidth="1"/>
    <col min="11" max="11" width="18.5" style="1" customWidth="1"/>
    <col min="12" max="12" width="51.1640625" style="1" customWidth="1"/>
    <col min="13" max="13" width="20.6640625" style="2" customWidth="1"/>
    <col min="14" max="14" width="12.5" style="2" customWidth="1"/>
    <col min="15" max="16" width="9.33203125" style="2"/>
    <col min="17" max="17" width="11.5" style="2" bestFit="1" customWidth="1"/>
    <col min="18" max="16384" width="9.33203125" style="2"/>
  </cols>
  <sheetData>
    <row r="1" spans="1:14" s="4" customFormat="1" ht="51" customHeight="1" x14ac:dyDescent="0.2">
      <c r="A1" s="440" t="s">
        <v>715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</row>
    <row r="2" spans="1:14" s="40" customFormat="1" ht="21" customHeight="1" x14ac:dyDescent="0.2">
      <c r="A2" s="441" t="s">
        <v>238</v>
      </c>
      <c r="B2" s="441" t="s">
        <v>158</v>
      </c>
      <c r="C2" s="442" t="s">
        <v>254</v>
      </c>
      <c r="D2" s="442" t="s">
        <v>269</v>
      </c>
      <c r="E2" s="111"/>
      <c r="F2" s="111"/>
      <c r="G2" s="119" t="s">
        <v>711</v>
      </c>
      <c r="H2" s="124" t="s">
        <v>711</v>
      </c>
      <c r="I2" s="441" t="s">
        <v>711</v>
      </c>
      <c r="J2" s="441" t="s">
        <v>736</v>
      </c>
      <c r="K2" s="447" t="s">
        <v>713</v>
      </c>
      <c r="L2" s="443" t="s">
        <v>714</v>
      </c>
    </row>
    <row r="3" spans="1:14" s="40" customFormat="1" ht="21" customHeight="1" x14ac:dyDescent="0.2">
      <c r="A3" s="441"/>
      <c r="B3" s="441"/>
      <c r="C3" s="442"/>
      <c r="D3" s="442"/>
      <c r="E3" s="111"/>
      <c r="F3" s="111"/>
      <c r="G3" s="120"/>
      <c r="H3" s="125"/>
      <c r="I3" s="441"/>
      <c r="J3" s="441"/>
      <c r="K3" s="447"/>
      <c r="L3" s="444"/>
    </row>
    <row r="4" spans="1:14" s="40" customFormat="1" ht="78" customHeight="1" x14ac:dyDescent="0.2">
      <c r="A4" s="441"/>
      <c r="B4" s="441"/>
      <c r="C4" s="442"/>
      <c r="D4" s="442"/>
      <c r="E4" s="111"/>
      <c r="F4" s="111"/>
      <c r="G4" s="120"/>
      <c r="H4" s="125"/>
      <c r="I4" s="441"/>
      <c r="J4" s="441"/>
      <c r="K4" s="447"/>
      <c r="L4" s="444"/>
    </row>
    <row r="5" spans="1:14" s="40" customFormat="1" ht="9" customHeight="1" x14ac:dyDescent="0.2">
      <c r="A5" s="441"/>
      <c r="B5" s="441"/>
      <c r="C5" s="446" t="s">
        <v>223</v>
      </c>
      <c r="D5" s="446" t="s">
        <v>223</v>
      </c>
      <c r="E5" s="111"/>
      <c r="F5" s="111"/>
      <c r="G5" s="120"/>
      <c r="H5" s="125"/>
      <c r="I5" s="441"/>
      <c r="J5" s="441"/>
      <c r="K5" s="447"/>
      <c r="L5" s="444"/>
    </row>
    <row r="6" spans="1:14" s="40" customFormat="1" ht="9.75" customHeight="1" x14ac:dyDescent="0.2">
      <c r="A6" s="441"/>
      <c r="B6" s="441"/>
      <c r="C6" s="446"/>
      <c r="D6" s="446"/>
      <c r="E6" s="111"/>
      <c r="F6" s="111"/>
      <c r="G6" s="121"/>
      <c r="H6" s="126"/>
      <c r="I6" s="441"/>
      <c r="J6" s="441"/>
      <c r="K6" s="447"/>
      <c r="L6" s="444"/>
    </row>
    <row r="7" spans="1:14" s="40" customFormat="1" ht="25.5" customHeight="1" x14ac:dyDescent="0.2">
      <c r="A7" s="441"/>
      <c r="B7" s="441"/>
      <c r="C7" s="446"/>
      <c r="D7" s="446"/>
      <c r="E7" s="111"/>
      <c r="F7" s="111"/>
      <c r="G7" s="122"/>
      <c r="H7" s="123"/>
      <c r="I7" s="441"/>
      <c r="J7" s="441"/>
      <c r="K7" s="447"/>
      <c r="L7" s="445"/>
    </row>
    <row r="8" spans="1:14" s="40" customFormat="1" ht="12" customHeight="1" x14ac:dyDescent="0.2">
      <c r="A8" s="110" t="s">
        <v>164</v>
      </c>
      <c r="B8" s="118" t="s">
        <v>165</v>
      </c>
      <c r="C8" s="110"/>
      <c r="D8" s="110"/>
      <c r="E8" s="110"/>
      <c r="F8" s="110"/>
      <c r="G8" s="110">
        <v>3</v>
      </c>
      <c r="H8" s="110">
        <v>4</v>
      </c>
      <c r="I8" s="110">
        <v>3</v>
      </c>
      <c r="J8" s="115">
        <v>4</v>
      </c>
      <c r="K8" s="110">
        <v>5</v>
      </c>
      <c r="L8" s="110">
        <v>6</v>
      </c>
    </row>
    <row r="9" spans="1:14" s="38" customFormat="1" ht="12" customHeight="1" x14ac:dyDescent="0.2">
      <c r="A9" s="370" t="s">
        <v>302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</row>
    <row r="10" spans="1:14" s="38" customFormat="1" ht="12" customHeight="1" x14ac:dyDescent="0.2">
      <c r="A10" s="368" t="s">
        <v>321</v>
      </c>
      <c r="B10" s="368"/>
      <c r="C10" s="47" t="e">
        <v>#REF!</v>
      </c>
      <c r="D10" s="47"/>
      <c r="E10" s="47"/>
      <c r="F10" s="47"/>
      <c r="G10" s="47">
        <f>G167+G176+G181+G188+G193+G201+G207+G220+G227+G230+G236+G239+G246+G249+G252+G256+G263+G266+G275+G278+G282+G287+G291+G301+G304+G308+G311+G316+G319+G323+G330+G334+G338+G343+G346+G356+G359+G326</f>
        <v>1108962538.7200003</v>
      </c>
      <c r="H10" s="47">
        <f>H167+H176+H181+H188+H193+H201+H207+H220+H227+H230+H236+H239+H246+H249+H252+H256+H263+H266+H275+H278+H282+H287+H291+H301+H304+H308+H311+H316+H319+H323+H330+H334+H338+H343+H346+H356+H359+H326</f>
        <v>1101304060.5300002</v>
      </c>
      <c r="I10" s="47">
        <f>I167+I176+I181+I188+I193+I201+I207+I220+I227+I230+I236+I239+I246+I249+I252+I256+I263+I266+I275+I278+I282+I287+I291+I301+I304+I308+I311+I316+I319+I323+I330+I334+I338+I343+I346+I356+I359+I326</f>
        <v>1089282970.2500002</v>
      </c>
      <c r="J10" s="47">
        <f>J167+J176+J181+J188+J193+J201+J207+J220+J227+J230+J236+J239+J246+J249+J252+J256+J263+J266+J275+J278+J282+J287+J291+J301+J304+J308+J311+J316+J319+J323+J330+J334+J338+J343+J346+J356+J359+J326</f>
        <v>1016577323.3799994</v>
      </c>
      <c r="K10" s="47">
        <f>K167+K176+K181+K188+K193+K201+K207+K220+K227+K230+K236+K239+K246+K249+K252+K256+K263+K266+K275+K278+K282+K287+K291+K301+K304+K308+K311+K316+K319+K323+K330+K334+K338+K343+K346+K356+K359+K326</f>
        <v>-72705646.870000005</v>
      </c>
      <c r="L10" s="47"/>
    </row>
    <row r="11" spans="1:14" s="38" customFormat="1" ht="12" customHeight="1" x14ac:dyDescent="0.2">
      <c r="A11" s="370" t="s">
        <v>176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</row>
    <row r="12" spans="1:14" s="38" customFormat="1" ht="12" customHeight="1" x14ac:dyDescent="0.2">
      <c r="A12" s="48">
        <v>1</v>
      </c>
      <c r="B12" s="54" t="s">
        <v>311</v>
      </c>
      <c r="C12" s="56">
        <v>2697.2</v>
      </c>
      <c r="D12" s="56"/>
      <c r="E12" s="57"/>
      <c r="F12" s="57"/>
      <c r="G12" s="47">
        <v>3774636.46</v>
      </c>
      <c r="H12" s="47">
        <v>2681274.38</v>
      </c>
      <c r="I12" s="47">
        <v>2681274.38</v>
      </c>
      <c r="J12" s="47">
        <v>2681274.38</v>
      </c>
      <c r="K12" s="52">
        <f>J12-I12</f>
        <v>0</v>
      </c>
      <c r="L12" s="52"/>
      <c r="N12" s="53"/>
    </row>
    <row r="13" spans="1:14" s="38" customFormat="1" ht="11.25" customHeight="1" x14ac:dyDescent="0.2">
      <c r="A13" s="48">
        <v>2</v>
      </c>
      <c r="B13" s="54" t="s">
        <v>390</v>
      </c>
      <c r="C13" s="56">
        <v>2154.1</v>
      </c>
      <c r="D13" s="56"/>
      <c r="E13" s="57"/>
      <c r="F13" s="57"/>
      <c r="G13" s="47">
        <v>2976923.05</v>
      </c>
      <c r="H13" s="47">
        <v>2976923.05</v>
      </c>
      <c r="I13" s="47">
        <v>2976923.05</v>
      </c>
      <c r="J13" s="47">
        <v>2743897.31</v>
      </c>
      <c r="K13" s="52">
        <f t="shared" ref="K13:K76" si="0">J13-I13</f>
        <v>-233025.73999999976</v>
      </c>
      <c r="L13" s="52" t="s">
        <v>735</v>
      </c>
      <c r="M13" s="53"/>
      <c r="N13" s="53"/>
    </row>
    <row r="14" spans="1:14" s="38" customFormat="1" ht="12" customHeight="1" x14ac:dyDescent="0.2">
      <c r="A14" s="48">
        <v>3</v>
      </c>
      <c r="B14" s="54" t="s">
        <v>391</v>
      </c>
      <c r="C14" s="56">
        <v>4019.9</v>
      </c>
      <c r="D14" s="56"/>
      <c r="E14" s="57"/>
      <c r="F14" s="57"/>
      <c r="G14" s="47">
        <v>3724059.58</v>
      </c>
      <c r="H14" s="47">
        <v>3724059.58</v>
      </c>
      <c r="I14" s="47">
        <v>1627827.6</v>
      </c>
      <c r="J14" s="47">
        <v>1627827.6</v>
      </c>
      <c r="K14" s="52">
        <f t="shared" si="0"/>
        <v>0</v>
      </c>
      <c r="L14" s="52"/>
      <c r="N14" s="53"/>
    </row>
    <row r="15" spans="1:14" s="38" customFormat="1" ht="12" customHeight="1" x14ac:dyDescent="0.2">
      <c r="A15" s="48">
        <v>4</v>
      </c>
      <c r="B15" s="54" t="s">
        <v>392</v>
      </c>
      <c r="C15" s="56">
        <v>9829.9</v>
      </c>
      <c r="D15" s="56"/>
      <c r="E15" s="57"/>
      <c r="F15" s="57"/>
      <c r="G15" s="47">
        <v>4787238.24</v>
      </c>
      <c r="H15" s="47">
        <v>4787238.24</v>
      </c>
      <c r="I15" s="47">
        <v>4787238.24</v>
      </c>
      <c r="J15" s="47">
        <v>4646991.08</v>
      </c>
      <c r="K15" s="52">
        <f t="shared" si="0"/>
        <v>-140247.16000000015</v>
      </c>
      <c r="L15" s="52" t="s">
        <v>735</v>
      </c>
      <c r="N15" s="53"/>
    </row>
    <row r="16" spans="1:14" s="38" customFormat="1" ht="12" customHeight="1" x14ac:dyDescent="0.2">
      <c r="A16" s="48">
        <v>5</v>
      </c>
      <c r="B16" s="54" t="s">
        <v>393</v>
      </c>
      <c r="C16" s="56">
        <v>11948.5</v>
      </c>
      <c r="D16" s="56"/>
      <c r="E16" s="57"/>
      <c r="F16" s="57"/>
      <c r="G16" s="47">
        <v>8084730.0800000001</v>
      </c>
      <c r="H16" s="47">
        <v>8084730.0800000001</v>
      </c>
      <c r="I16" s="47">
        <v>8084730.0800000001</v>
      </c>
      <c r="J16" s="47">
        <v>8084730.0800000001</v>
      </c>
      <c r="K16" s="52">
        <f t="shared" si="0"/>
        <v>0</v>
      </c>
      <c r="L16" s="52"/>
      <c r="N16" s="53"/>
    </row>
    <row r="17" spans="1:14" s="38" customFormat="1" ht="12" customHeight="1" x14ac:dyDescent="0.2">
      <c r="A17" s="48">
        <v>6</v>
      </c>
      <c r="B17" s="54" t="s">
        <v>395</v>
      </c>
      <c r="C17" s="56"/>
      <c r="D17" s="56"/>
      <c r="E17" s="57"/>
      <c r="F17" s="57"/>
      <c r="G17" s="47">
        <v>2883792.32</v>
      </c>
      <c r="H17" s="47">
        <v>2883792.32</v>
      </c>
      <c r="I17" s="47">
        <v>2883792.32</v>
      </c>
      <c r="J17" s="47">
        <v>2883792.32</v>
      </c>
      <c r="K17" s="52">
        <f t="shared" si="0"/>
        <v>0</v>
      </c>
      <c r="L17" s="52"/>
      <c r="N17" s="53"/>
    </row>
    <row r="18" spans="1:14" s="38" customFormat="1" ht="12" customHeight="1" x14ac:dyDescent="0.2">
      <c r="A18" s="48">
        <v>7</v>
      </c>
      <c r="B18" s="54" t="s">
        <v>394</v>
      </c>
      <c r="C18" s="56"/>
      <c r="D18" s="56"/>
      <c r="E18" s="57"/>
      <c r="F18" s="57"/>
      <c r="G18" s="47">
        <v>8472918.6999999993</v>
      </c>
      <c r="H18" s="47">
        <v>8472918.6999999993</v>
      </c>
      <c r="I18" s="47">
        <v>6569103.9800000004</v>
      </c>
      <c r="J18" s="47">
        <v>6569103.9800000004</v>
      </c>
      <c r="K18" s="52">
        <f t="shared" si="0"/>
        <v>0</v>
      </c>
      <c r="L18" s="52"/>
      <c r="N18" s="53"/>
    </row>
    <row r="19" spans="1:14" s="38" customFormat="1" ht="12" customHeight="1" x14ac:dyDescent="0.2">
      <c r="A19" s="48">
        <v>8</v>
      </c>
      <c r="B19" s="54" t="s">
        <v>376</v>
      </c>
      <c r="C19" s="50"/>
      <c r="D19" s="37"/>
      <c r="E19" s="51"/>
      <c r="F19" s="55"/>
      <c r="G19" s="47">
        <v>4678574.0599999996</v>
      </c>
      <c r="H19" s="47">
        <v>3625384.5</v>
      </c>
      <c r="I19" s="47">
        <v>3625384.5</v>
      </c>
      <c r="J19" s="47">
        <v>3625384.5</v>
      </c>
      <c r="K19" s="52">
        <f t="shared" si="0"/>
        <v>0</v>
      </c>
      <c r="L19" s="52"/>
      <c r="N19" s="53"/>
    </row>
    <row r="20" spans="1:14" s="38" customFormat="1" ht="12" customHeight="1" x14ac:dyDescent="0.2">
      <c r="A20" s="48">
        <v>9</v>
      </c>
      <c r="B20" s="54" t="s">
        <v>397</v>
      </c>
      <c r="C20" s="56"/>
      <c r="D20" s="56"/>
      <c r="E20" s="57"/>
      <c r="F20" s="57"/>
      <c r="G20" s="47">
        <v>6650138.9500000002</v>
      </c>
      <c r="H20" s="47">
        <v>6650138.9500000002</v>
      </c>
      <c r="I20" s="47">
        <v>6650138.9500000002</v>
      </c>
      <c r="J20" s="47">
        <v>5057781.4400000004</v>
      </c>
      <c r="K20" s="52">
        <f t="shared" si="0"/>
        <v>-1592357.5099999998</v>
      </c>
      <c r="L20" s="52" t="s">
        <v>735</v>
      </c>
      <c r="N20" s="53"/>
    </row>
    <row r="21" spans="1:14" s="38" customFormat="1" ht="12" customHeight="1" x14ac:dyDescent="0.2">
      <c r="A21" s="48">
        <v>10</v>
      </c>
      <c r="B21" s="54" t="s">
        <v>398</v>
      </c>
      <c r="C21" s="56"/>
      <c r="D21" s="56"/>
      <c r="E21" s="57"/>
      <c r="F21" s="57"/>
      <c r="G21" s="47">
        <v>5547043.4800000004</v>
      </c>
      <c r="H21" s="47">
        <v>5547043.4800000004</v>
      </c>
      <c r="I21" s="47">
        <v>5547043.4800000004</v>
      </c>
      <c r="J21" s="47">
        <v>5547043.4800000004</v>
      </c>
      <c r="K21" s="52">
        <f t="shared" si="0"/>
        <v>0</v>
      </c>
      <c r="L21" s="52"/>
      <c r="N21" s="53"/>
    </row>
    <row r="22" spans="1:14" s="38" customFormat="1" ht="12" customHeight="1" x14ac:dyDescent="0.2">
      <c r="A22" s="48">
        <v>11</v>
      </c>
      <c r="B22" s="54" t="s">
        <v>399</v>
      </c>
      <c r="C22" s="56"/>
      <c r="D22" s="56"/>
      <c r="E22" s="57"/>
      <c r="F22" s="57"/>
      <c r="G22" s="47">
        <v>5579405.3899999997</v>
      </c>
      <c r="H22" s="47">
        <v>5579405.3899999997</v>
      </c>
      <c r="I22" s="47">
        <v>5579405.3899999997</v>
      </c>
      <c r="J22" s="47">
        <v>5579405.3899999997</v>
      </c>
      <c r="K22" s="52">
        <f t="shared" si="0"/>
        <v>0</v>
      </c>
      <c r="L22" s="52"/>
      <c r="N22" s="53"/>
    </row>
    <row r="23" spans="1:14" s="38" customFormat="1" ht="12" customHeight="1" x14ac:dyDescent="0.2">
      <c r="A23" s="48">
        <v>12</v>
      </c>
      <c r="B23" s="54" t="s">
        <v>400</v>
      </c>
      <c r="C23" s="56"/>
      <c r="D23" s="56"/>
      <c r="E23" s="57"/>
      <c r="F23" s="57"/>
      <c r="G23" s="47">
        <v>5547587.9900000002</v>
      </c>
      <c r="H23" s="47">
        <v>5547587.9900000002</v>
      </c>
      <c r="I23" s="47">
        <v>5547587.9900000002</v>
      </c>
      <c r="J23" s="47">
        <v>5186367.79</v>
      </c>
      <c r="K23" s="52">
        <f t="shared" si="0"/>
        <v>-361220.20000000019</v>
      </c>
      <c r="L23" s="52" t="s">
        <v>735</v>
      </c>
      <c r="N23" s="53"/>
    </row>
    <row r="24" spans="1:14" s="38" customFormat="1" ht="12" customHeight="1" x14ac:dyDescent="0.2">
      <c r="A24" s="48">
        <v>13</v>
      </c>
      <c r="B24" s="54" t="s">
        <v>401</v>
      </c>
      <c r="C24" s="56"/>
      <c r="D24" s="56"/>
      <c r="E24" s="57"/>
      <c r="F24" s="57"/>
      <c r="G24" s="47">
        <v>5778875.1100000003</v>
      </c>
      <c r="H24" s="47">
        <v>5778875.1100000003</v>
      </c>
      <c r="I24" s="47">
        <v>5778875.1100000003</v>
      </c>
      <c r="J24" s="47">
        <v>5778875.1100000003</v>
      </c>
      <c r="K24" s="52">
        <f t="shared" si="0"/>
        <v>0</v>
      </c>
      <c r="L24" s="52"/>
      <c r="N24" s="53"/>
    </row>
    <row r="25" spans="1:14" s="38" customFormat="1" ht="12" customHeight="1" x14ac:dyDescent="0.2">
      <c r="A25" s="48">
        <v>14</v>
      </c>
      <c r="B25" s="54" t="s">
        <v>402</v>
      </c>
      <c r="C25" s="56"/>
      <c r="D25" s="56"/>
      <c r="E25" s="57"/>
      <c r="F25" s="57"/>
      <c r="G25" s="47">
        <v>5505675.3899999997</v>
      </c>
      <c r="H25" s="47">
        <v>5505675.3899999997</v>
      </c>
      <c r="I25" s="47">
        <v>5505675.3899999997</v>
      </c>
      <c r="J25" s="47">
        <v>5539336.8200000003</v>
      </c>
      <c r="K25" s="52">
        <f t="shared" si="0"/>
        <v>33661.430000000633</v>
      </c>
      <c r="L25" s="52" t="s">
        <v>735</v>
      </c>
      <c r="N25" s="53"/>
    </row>
    <row r="26" spans="1:14" s="38" customFormat="1" ht="12" customHeight="1" x14ac:dyDescent="0.2">
      <c r="A26" s="48">
        <v>15</v>
      </c>
      <c r="B26" s="54" t="s">
        <v>367</v>
      </c>
      <c r="C26" s="56"/>
      <c r="D26" s="56"/>
      <c r="E26" s="57"/>
      <c r="F26" s="57"/>
      <c r="G26" s="47">
        <v>7070585.5</v>
      </c>
      <c r="H26" s="47">
        <v>7070585.5</v>
      </c>
      <c r="I26" s="47">
        <v>7070585.5</v>
      </c>
      <c r="J26" s="47">
        <v>4705237.8499999996</v>
      </c>
      <c r="K26" s="52">
        <f t="shared" si="0"/>
        <v>-2365347.6500000004</v>
      </c>
      <c r="L26" s="52" t="s">
        <v>735</v>
      </c>
      <c r="N26" s="53"/>
    </row>
    <row r="27" spans="1:14" s="38" customFormat="1" ht="12" customHeight="1" x14ac:dyDescent="0.2">
      <c r="A27" s="48">
        <v>16</v>
      </c>
      <c r="B27" s="54" t="s">
        <v>403</v>
      </c>
      <c r="C27" s="56"/>
      <c r="D27" s="56"/>
      <c r="E27" s="57"/>
      <c r="F27" s="57"/>
      <c r="G27" s="47">
        <v>3144742.76</v>
      </c>
      <c r="H27" s="47">
        <v>3144742.76</v>
      </c>
      <c r="I27" s="47">
        <v>2992027.73</v>
      </c>
      <c r="J27" s="47">
        <v>2992027.73</v>
      </c>
      <c r="K27" s="52">
        <f t="shared" si="0"/>
        <v>0</v>
      </c>
      <c r="L27" s="52"/>
      <c r="N27" s="53"/>
    </row>
    <row r="28" spans="1:14" s="38" customFormat="1" ht="12" customHeight="1" x14ac:dyDescent="0.2">
      <c r="A28" s="48">
        <v>17</v>
      </c>
      <c r="B28" s="54" t="s">
        <v>404</v>
      </c>
      <c r="C28" s="56"/>
      <c r="D28" s="56"/>
      <c r="E28" s="57"/>
      <c r="F28" s="57"/>
      <c r="G28" s="47">
        <v>5418504.3499999996</v>
      </c>
      <c r="H28" s="47">
        <v>5418504.3499999996</v>
      </c>
      <c r="I28" s="47">
        <v>5418504.3499999996</v>
      </c>
      <c r="J28" s="47">
        <v>5418504.3499999996</v>
      </c>
      <c r="K28" s="52">
        <f t="shared" si="0"/>
        <v>0</v>
      </c>
      <c r="L28" s="52"/>
      <c r="N28" s="53"/>
    </row>
    <row r="29" spans="1:14" s="38" customFormat="1" ht="12" customHeight="1" x14ac:dyDescent="0.2">
      <c r="A29" s="48">
        <v>18</v>
      </c>
      <c r="B29" s="54" t="s">
        <v>405</v>
      </c>
      <c r="C29" s="56"/>
      <c r="D29" s="56"/>
      <c r="E29" s="57"/>
      <c r="F29" s="57"/>
      <c r="G29" s="47">
        <v>7392762.1399999997</v>
      </c>
      <c r="H29" s="47">
        <v>7392762.1399999997</v>
      </c>
      <c r="I29" s="47">
        <v>5538519.2800000003</v>
      </c>
      <c r="J29" s="47">
        <v>5538519.2800000003</v>
      </c>
      <c r="K29" s="52">
        <f t="shared" si="0"/>
        <v>0</v>
      </c>
      <c r="L29" s="52"/>
      <c r="N29" s="53"/>
    </row>
    <row r="30" spans="1:14" s="38" customFormat="1" ht="12" customHeight="1" x14ac:dyDescent="0.2">
      <c r="A30" s="48">
        <v>19</v>
      </c>
      <c r="B30" s="54" t="s">
        <v>406</v>
      </c>
      <c r="C30" s="56"/>
      <c r="D30" s="56"/>
      <c r="E30" s="57"/>
      <c r="F30" s="57"/>
      <c r="G30" s="47">
        <v>4230613.67</v>
      </c>
      <c r="H30" s="47">
        <v>4230613.67</v>
      </c>
      <c r="I30" s="47">
        <v>4230613.67</v>
      </c>
      <c r="J30" s="47">
        <v>3130632.68</v>
      </c>
      <c r="K30" s="52">
        <f t="shared" si="0"/>
        <v>-1099980.9899999998</v>
      </c>
      <c r="L30" s="52" t="s">
        <v>735</v>
      </c>
      <c r="N30" s="53"/>
    </row>
    <row r="31" spans="1:14" s="38" customFormat="1" ht="12" customHeight="1" x14ac:dyDescent="0.2">
      <c r="A31" s="48">
        <v>20</v>
      </c>
      <c r="B31" s="54" t="s">
        <v>407</v>
      </c>
      <c r="C31" s="56"/>
      <c r="D31" s="56"/>
      <c r="E31" s="57"/>
      <c r="F31" s="57"/>
      <c r="G31" s="47">
        <v>8390171.7599999998</v>
      </c>
      <c r="H31" s="47">
        <v>8390171.7599999998</v>
      </c>
      <c r="I31" s="47">
        <v>8390171.7599999998</v>
      </c>
      <c r="J31" s="47">
        <v>7385516.4900000002</v>
      </c>
      <c r="K31" s="52">
        <f t="shared" si="0"/>
        <v>-1004655.2699999996</v>
      </c>
      <c r="L31" s="52" t="s">
        <v>735</v>
      </c>
      <c r="N31" s="53"/>
    </row>
    <row r="32" spans="1:14" s="38" customFormat="1" ht="12" customHeight="1" x14ac:dyDescent="0.2">
      <c r="A32" s="48">
        <v>21</v>
      </c>
      <c r="B32" s="54" t="s">
        <v>408</v>
      </c>
      <c r="C32" s="56"/>
      <c r="D32" s="56"/>
      <c r="E32" s="57"/>
      <c r="F32" s="57"/>
      <c r="G32" s="47">
        <v>8405510.4900000002</v>
      </c>
      <c r="H32" s="47">
        <v>8405510.4900000002</v>
      </c>
      <c r="I32" s="47">
        <v>8405510.4900000002</v>
      </c>
      <c r="J32" s="47">
        <v>7389341.0899999999</v>
      </c>
      <c r="K32" s="52">
        <f t="shared" si="0"/>
        <v>-1016169.4000000004</v>
      </c>
      <c r="L32" s="52" t="s">
        <v>735</v>
      </c>
      <c r="N32" s="53"/>
    </row>
    <row r="33" spans="1:14" s="38" customFormat="1" ht="12" customHeight="1" x14ac:dyDescent="0.2">
      <c r="A33" s="48">
        <v>22</v>
      </c>
      <c r="B33" s="54" t="s">
        <v>409</v>
      </c>
      <c r="C33" s="56"/>
      <c r="D33" s="56"/>
      <c r="E33" s="57"/>
      <c r="F33" s="57"/>
      <c r="G33" s="47">
        <v>4962744.34</v>
      </c>
      <c r="H33" s="47">
        <v>4962744.34</v>
      </c>
      <c r="I33" s="47">
        <v>4962744.34</v>
      </c>
      <c r="J33" s="47">
        <v>4962744.34</v>
      </c>
      <c r="K33" s="52">
        <f t="shared" si="0"/>
        <v>0</v>
      </c>
      <c r="L33" s="52"/>
      <c r="N33" s="53"/>
    </row>
    <row r="34" spans="1:14" s="38" customFormat="1" ht="12" customHeight="1" x14ac:dyDescent="0.2">
      <c r="A34" s="48">
        <v>23</v>
      </c>
      <c r="B34" s="54" t="s">
        <v>410</v>
      </c>
      <c r="C34" s="56"/>
      <c r="D34" s="56"/>
      <c r="E34" s="57"/>
      <c r="F34" s="57"/>
      <c r="G34" s="47">
        <v>8358691.7599999998</v>
      </c>
      <c r="H34" s="47">
        <v>8358691.7599999998</v>
      </c>
      <c r="I34" s="47">
        <v>8358691.7599999998</v>
      </c>
      <c r="J34" s="47">
        <v>7456155.4900000002</v>
      </c>
      <c r="K34" s="52">
        <f t="shared" si="0"/>
        <v>-902536.26999999955</v>
      </c>
      <c r="L34" s="52" t="s">
        <v>735</v>
      </c>
      <c r="N34" s="53"/>
    </row>
    <row r="35" spans="1:14" s="38" customFormat="1" ht="12" customHeight="1" x14ac:dyDescent="0.2">
      <c r="A35" s="48">
        <v>24</v>
      </c>
      <c r="B35" s="54" t="s">
        <v>411</v>
      </c>
      <c r="C35" s="56"/>
      <c r="D35" s="56"/>
      <c r="E35" s="57"/>
      <c r="F35" s="57"/>
      <c r="G35" s="47">
        <v>8328359.4199999999</v>
      </c>
      <c r="H35" s="47">
        <v>8328359.4199999999</v>
      </c>
      <c r="I35" s="47">
        <v>8328359.4199999999</v>
      </c>
      <c r="J35" s="47">
        <v>8328359.4199999999</v>
      </c>
      <c r="K35" s="52">
        <f t="shared" si="0"/>
        <v>0</v>
      </c>
      <c r="L35" s="52"/>
      <c r="N35" s="53"/>
    </row>
    <row r="36" spans="1:14" s="38" customFormat="1" ht="12" customHeight="1" x14ac:dyDescent="0.2">
      <c r="A36" s="48">
        <v>25</v>
      </c>
      <c r="B36" s="54" t="s">
        <v>412</v>
      </c>
      <c r="C36" s="56"/>
      <c r="D36" s="56"/>
      <c r="E36" s="57"/>
      <c r="F36" s="57"/>
      <c r="G36" s="47">
        <v>4773219.54</v>
      </c>
      <c r="H36" s="47">
        <v>4773219.54</v>
      </c>
      <c r="I36" s="47">
        <v>4773219.54</v>
      </c>
      <c r="J36" s="47">
        <v>4773219.54</v>
      </c>
      <c r="K36" s="52">
        <f t="shared" si="0"/>
        <v>0</v>
      </c>
      <c r="L36" s="52"/>
      <c r="N36" s="53"/>
    </row>
    <row r="37" spans="1:14" s="38" customFormat="1" ht="12" customHeight="1" x14ac:dyDescent="0.2">
      <c r="A37" s="48">
        <v>26</v>
      </c>
      <c r="B37" s="54" t="s">
        <v>413</v>
      </c>
      <c r="C37" s="56"/>
      <c r="D37" s="56"/>
      <c r="E37" s="57"/>
      <c r="F37" s="57"/>
      <c r="G37" s="47">
        <v>4800459.54</v>
      </c>
      <c r="H37" s="47">
        <v>4800459.54</v>
      </c>
      <c r="I37" s="47">
        <v>4800459.54</v>
      </c>
      <c r="J37" s="47">
        <v>4370351.3499999996</v>
      </c>
      <c r="K37" s="52">
        <f t="shared" si="0"/>
        <v>-430108.19000000041</v>
      </c>
      <c r="L37" s="52" t="s">
        <v>735</v>
      </c>
      <c r="N37" s="53"/>
    </row>
    <row r="38" spans="1:14" s="38" customFormat="1" ht="12" customHeight="1" x14ac:dyDescent="0.2">
      <c r="A38" s="48">
        <v>27</v>
      </c>
      <c r="B38" s="54" t="s">
        <v>414</v>
      </c>
      <c r="C38" s="56"/>
      <c r="D38" s="56"/>
      <c r="E38" s="57"/>
      <c r="F38" s="57"/>
      <c r="G38" s="47">
        <v>7254853.0700000003</v>
      </c>
      <c r="H38" s="47">
        <v>7254853.0700000003</v>
      </c>
      <c r="I38" s="47">
        <v>5271936.95</v>
      </c>
      <c r="J38" s="47">
        <v>5271936.95</v>
      </c>
      <c r="K38" s="52">
        <f t="shared" si="0"/>
        <v>0</v>
      </c>
      <c r="L38" s="52"/>
      <c r="N38" s="53"/>
    </row>
    <row r="39" spans="1:14" s="38" customFormat="1" ht="12" customHeight="1" x14ac:dyDescent="0.2">
      <c r="A39" s="48">
        <v>28</v>
      </c>
      <c r="B39" s="54" t="s">
        <v>417</v>
      </c>
      <c r="C39" s="56"/>
      <c r="D39" s="56"/>
      <c r="E39" s="57"/>
      <c r="F39" s="57"/>
      <c r="G39" s="47">
        <v>3528699.08</v>
      </c>
      <c r="H39" s="47">
        <v>3528699.08</v>
      </c>
      <c r="I39" s="47">
        <v>3528699.08</v>
      </c>
      <c r="J39" s="47">
        <v>3528699.08</v>
      </c>
      <c r="K39" s="52">
        <f t="shared" si="0"/>
        <v>0</v>
      </c>
      <c r="L39" s="52"/>
      <c r="N39" s="53"/>
    </row>
    <row r="40" spans="1:14" s="38" customFormat="1" ht="12" customHeight="1" x14ac:dyDescent="0.2">
      <c r="A40" s="48">
        <v>29</v>
      </c>
      <c r="B40" s="54" t="s">
        <v>418</v>
      </c>
      <c r="C40" s="56"/>
      <c r="D40" s="56"/>
      <c r="E40" s="57"/>
      <c r="F40" s="57"/>
      <c r="G40" s="47">
        <v>6113793.6200000001</v>
      </c>
      <c r="H40" s="47">
        <v>6113793.6200000001</v>
      </c>
      <c r="I40" s="47">
        <v>6113793.6200000001</v>
      </c>
      <c r="J40" s="47">
        <v>6113793.6200000001</v>
      </c>
      <c r="K40" s="52">
        <f t="shared" si="0"/>
        <v>0</v>
      </c>
      <c r="L40" s="52"/>
      <c r="N40" s="53"/>
    </row>
    <row r="41" spans="1:14" s="38" customFormat="1" ht="12" customHeight="1" x14ac:dyDescent="0.2">
      <c r="A41" s="48">
        <v>30</v>
      </c>
      <c r="B41" s="54" t="s">
        <v>419</v>
      </c>
      <c r="C41" s="56"/>
      <c r="D41" s="56"/>
      <c r="E41" s="57"/>
      <c r="F41" s="57"/>
      <c r="G41" s="47">
        <v>4418115.13</v>
      </c>
      <c r="H41" s="47">
        <v>4418115.13</v>
      </c>
      <c r="I41" s="47">
        <v>4418115.13</v>
      </c>
      <c r="J41" s="47">
        <v>4418115.13</v>
      </c>
      <c r="K41" s="52">
        <f t="shared" si="0"/>
        <v>0</v>
      </c>
      <c r="L41" s="52"/>
      <c r="N41" s="53"/>
    </row>
    <row r="42" spans="1:14" s="38" customFormat="1" ht="12" customHeight="1" x14ac:dyDescent="0.2">
      <c r="A42" s="48">
        <v>31</v>
      </c>
      <c r="B42" s="54" t="s">
        <v>420</v>
      </c>
      <c r="C42" s="56"/>
      <c r="D42" s="56"/>
      <c r="E42" s="57"/>
      <c r="F42" s="57"/>
      <c r="G42" s="47">
        <v>5272913.3</v>
      </c>
      <c r="H42" s="47">
        <v>5272913.3</v>
      </c>
      <c r="I42" s="47">
        <v>5272913.3</v>
      </c>
      <c r="J42" s="47">
        <v>5060953.9400000004</v>
      </c>
      <c r="K42" s="52">
        <f t="shared" si="0"/>
        <v>-211959.3599999994</v>
      </c>
      <c r="L42" s="52" t="s">
        <v>735</v>
      </c>
      <c r="N42" s="53"/>
    </row>
    <row r="43" spans="1:14" s="38" customFormat="1" ht="12" customHeight="1" x14ac:dyDescent="0.2">
      <c r="A43" s="48">
        <v>32</v>
      </c>
      <c r="B43" s="54" t="s">
        <v>137</v>
      </c>
      <c r="C43" s="56"/>
      <c r="D43" s="56"/>
      <c r="E43" s="57"/>
      <c r="F43" s="57"/>
      <c r="G43" s="47">
        <v>4968625.2300000004</v>
      </c>
      <c r="H43" s="47">
        <v>4968625.2300000004</v>
      </c>
      <c r="I43" s="47">
        <v>4968625.2300000004</v>
      </c>
      <c r="J43" s="47">
        <v>4968625.2300000004</v>
      </c>
      <c r="K43" s="52">
        <f t="shared" si="0"/>
        <v>0</v>
      </c>
      <c r="L43" s="52"/>
      <c r="N43" s="53"/>
    </row>
    <row r="44" spans="1:14" s="38" customFormat="1" ht="12" customHeight="1" x14ac:dyDescent="0.2">
      <c r="A44" s="48">
        <v>33</v>
      </c>
      <c r="B44" s="54" t="s">
        <v>425</v>
      </c>
      <c r="C44" s="56"/>
      <c r="D44" s="56"/>
      <c r="E44" s="57"/>
      <c r="F44" s="57"/>
      <c r="G44" s="47">
        <v>3228503.97</v>
      </c>
      <c r="H44" s="47">
        <v>2461350.38</v>
      </c>
      <c r="I44" s="47">
        <v>2461350.38</v>
      </c>
      <c r="J44" s="47">
        <v>2461350.38</v>
      </c>
      <c r="K44" s="52">
        <f t="shared" si="0"/>
        <v>0</v>
      </c>
      <c r="L44" s="52"/>
      <c r="N44" s="53"/>
    </row>
    <row r="45" spans="1:14" s="38" customFormat="1" ht="12" customHeight="1" x14ac:dyDescent="0.2">
      <c r="A45" s="48">
        <v>34</v>
      </c>
      <c r="B45" s="54" t="s">
        <v>426</v>
      </c>
      <c r="C45" s="56"/>
      <c r="D45" s="56"/>
      <c r="E45" s="57"/>
      <c r="F45" s="57"/>
      <c r="G45" s="47">
        <v>4801795.95</v>
      </c>
      <c r="H45" s="47">
        <v>4801795.95</v>
      </c>
      <c r="I45" s="47">
        <v>4801795.95</v>
      </c>
      <c r="J45" s="47">
        <v>4801795.95</v>
      </c>
      <c r="K45" s="52">
        <f t="shared" si="0"/>
        <v>0</v>
      </c>
      <c r="L45" s="52"/>
      <c r="N45" s="53"/>
    </row>
    <row r="46" spans="1:14" s="38" customFormat="1" ht="12" customHeight="1" x14ac:dyDescent="0.2">
      <c r="A46" s="48">
        <v>35</v>
      </c>
      <c r="B46" s="54" t="s">
        <v>427</v>
      </c>
      <c r="C46" s="56"/>
      <c r="D46" s="56"/>
      <c r="E46" s="57"/>
      <c r="F46" s="57"/>
      <c r="G46" s="47">
        <v>4623471.45</v>
      </c>
      <c r="H46" s="47">
        <v>4623471.45</v>
      </c>
      <c r="I46" s="47">
        <v>4623471.45</v>
      </c>
      <c r="J46" s="47">
        <v>3886039.19</v>
      </c>
      <c r="K46" s="52">
        <f t="shared" si="0"/>
        <v>-737432.26000000024</v>
      </c>
      <c r="L46" s="52" t="s">
        <v>735</v>
      </c>
      <c r="N46" s="53"/>
    </row>
    <row r="47" spans="1:14" s="38" customFormat="1" ht="12" customHeight="1" x14ac:dyDescent="0.2">
      <c r="A47" s="48">
        <v>36</v>
      </c>
      <c r="B47" s="54" t="s">
        <v>428</v>
      </c>
      <c r="C47" s="56"/>
      <c r="D47" s="56"/>
      <c r="E47" s="57"/>
      <c r="F47" s="57"/>
      <c r="G47" s="47">
        <v>6902167.7300000004</v>
      </c>
      <c r="H47" s="47">
        <v>5166663.08</v>
      </c>
      <c r="I47" s="47">
        <v>5166663.08</v>
      </c>
      <c r="J47" s="47">
        <v>5166663.08</v>
      </c>
      <c r="K47" s="52">
        <f t="shared" si="0"/>
        <v>0</v>
      </c>
      <c r="L47" s="52"/>
      <c r="N47" s="53"/>
    </row>
    <row r="48" spans="1:14" s="38" customFormat="1" ht="12" customHeight="1" x14ac:dyDescent="0.2">
      <c r="A48" s="48">
        <v>37</v>
      </c>
      <c r="B48" s="54" t="s">
        <v>421</v>
      </c>
      <c r="C48" s="56"/>
      <c r="D48" s="56"/>
      <c r="E48" s="57"/>
      <c r="F48" s="57"/>
      <c r="G48" s="47">
        <v>2384871.83</v>
      </c>
      <c r="H48" s="47">
        <v>2384871.83</v>
      </c>
      <c r="I48" s="47">
        <v>2384871.83</v>
      </c>
      <c r="J48" s="47">
        <v>2027065.92</v>
      </c>
      <c r="K48" s="52">
        <f t="shared" si="0"/>
        <v>-357805.91000000015</v>
      </c>
      <c r="L48" s="52" t="s">
        <v>735</v>
      </c>
      <c r="N48" s="53"/>
    </row>
    <row r="49" spans="1:14" s="38" customFormat="1" ht="12" customHeight="1" x14ac:dyDescent="0.2">
      <c r="A49" s="48">
        <v>38</v>
      </c>
      <c r="B49" s="54" t="s">
        <v>422</v>
      </c>
      <c r="C49" s="56"/>
      <c r="D49" s="56"/>
      <c r="E49" s="57"/>
      <c r="F49" s="57"/>
      <c r="G49" s="47">
        <v>6236746.2800000003</v>
      </c>
      <c r="H49" s="47">
        <v>6236746.2800000003</v>
      </c>
      <c r="I49" s="47">
        <v>6236746.2800000003</v>
      </c>
      <c r="J49" s="47">
        <v>6236746.2800000003</v>
      </c>
      <c r="K49" s="52">
        <f t="shared" si="0"/>
        <v>0</v>
      </c>
      <c r="L49" s="52"/>
      <c r="N49" s="53"/>
    </row>
    <row r="50" spans="1:14" s="38" customFormat="1" ht="12" customHeight="1" x14ac:dyDescent="0.2">
      <c r="A50" s="48">
        <v>39</v>
      </c>
      <c r="B50" s="54" t="s">
        <v>424</v>
      </c>
      <c r="C50" s="56"/>
      <c r="D50" s="56"/>
      <c r="E50" s="57"/>
      <c r="F50" s="57"/>
      <c r="G50" s="47">
        <v>8572108.9399999995</v>
      </c>
      <c r="H50" s="47">
        <v>8572108.9399999995</v>
      </c>
      <c r="I50" s="47">
        <v>8572108.9399999995</v>
      </c>
      <c r="J50" s="47">
        <v>8572108.9399999995</v>
      </c>
      <c r="K50" s="52">
        <f t="shared" si="0"/>
        <v>0</v>
      </c>
      <c r="L50" s="52"/>
      <c r="N50" s="53"/>
    </row>
    <row r="51" spans="1:14" s="38" customFormat="1" ht="29.25" customHeight="1" x14ac:dyDescent="0.2">
      <c r="A51" s="48">
        <v>40</v>
      </c>
      <c r="B51" s="54" t="s">
        <v>373</v>
      </c>
      <c r="C51" s="50"/>
      <c r="D51" s="37"/>
      <c r="E51" s="51"/>
      <c r="F51" s="55"/>
      <c r="G51" s="47">
        <v>2472868.33</v>
      </c>
      <c r="H51" s="47">
        <v>2472868.33</v>
      </c>
      <c r="I51" s="47">
        <v>2472868.33</v>
      </c>
      <c r="J51" s="47">
        <v>0</v>
      </c>
      <c r="K51" s="52">
        <f t="shared" si="0"/>
        <v>-2472868.33</v>
      </c>
      <c r="L51" s="52" t="s">
        <v>753</v>
      </c>
      <c r="N51" s="53"/>
    </row>
    <row r="52" spans="1:14" s="38" customFormat="1" ht="12" customHeight="1" x14ac:dyDescent="0.2">
      <c r="A52" s="48">
        <v>41</v>
      </c>
      <c r="B52" s="54" t="s">
        <v>430</v>
      </c>
      <c r="C52" s="56"/>
      <c r="D52" s="56"/>
      <c r="E52" s="57"/>
      <c r="F52" s="57"/>
      <c r="G52" s="47">
        <v>2320621.65</v>
      </c>
      <c r="H52" s="47">
        <v>2320621.65</v>
      </c>
      <c r="I52" s="47">
        <v>2320621.65</v>
      </c>
      <c r="J52" s="47">
        <v>2320621.65</v>
      </c>
      <c r="K52" s="52">
        <f t="shared" si="0"/>
        <v>0</v>
      </c>
      <c r="L52" s="52"/>
      <c r="N52" s="53"/>
    </row>
    <row r="53" spans="1:14" s="38" customFormat="1" ht="12" customHeight="1" x14ac:dyDescent="0.2">
      <c r="A53" s="48">
        <v>42</v>
      </c>
      <c r="B53" s="54" t="s">
        <v>440</v>
      </c>
      <c r="C53" s="56"/>
      <c r="D53" s="56"/>
      <c r="E53" s="57"/>
      <c r="F53" s="57"/>
      <c r="G53" s="47">
        <v>3158984.87</v>
      </c>
      <c r="H53" s="47">
        <v>3158984.87</v>
      </c>
      <c r="I53" s="47">
        <v>2595869.34</v>
      </c>
      <c r="J53" s="47">
        <v>2595869.34</v>
      </c>
      <c r="K53" s="52">
        <f t="shared" si="0"/>
        <v>0</v>
      </c>
      <c r="L53" s="52"/>
      <c r="N53" s="53"/>
    </row>
    <row r="54" spans="1:14" s="38" customFormat="1" ht="12" customHeight="1" x14ac:dyDescent="0.2">
      <c r="A54" s="48">
        <v>43</v>
      </c>
      <c r="B54" s="54" t="s">
        <v>441</v>
      </c>
      <c r="C54" s="56"/>
      <c r="D54" s="56"/>
      <c r="E54" s="57"/>
      <c r="F54" s="57"/>
      <c r="G54" s="47">
        <v>3286142.46</v>
      </c>
      <c r="H54" s="47">
        <v>3286142.46</v>
      </c>
      <c r="I54" s="47">
        <v>3286142.46</v>
      </c>
      <c r="J54" s="47">
        <v>3286142.46</v>
      </c>
      <c r="K54" s="52">
        <f t="shared" si="0"/>
        <v>0</v>
      </c>
      <c r="L54" s="52"/>
      <c r="N54" s="53"/>
    </row>
    <row r="55" spans="1:14" s="38" customFormat="1" ht="12" customHeight="1" x14ac:dyDescent="0.2">
      <c r="A55" s="48">
        <v>44</v>
      </c>
      <c r="B55" s="54" t="s">
        <v>442</v>
      </c>
      <c r="C55" s="56"/>
      <c r="D55" s="56"/>
      <c r="E55" s="57"/>
      <c r="F55" s="57"/>
      <c r="G55" s="47">
        <v>5390436.5300000003</v>
      </c>
      <c r="H55" s="47">
        <v>5390436.5300000003</v>
      </c>
      <c r="I55" s="47">
        <v>4308093.3</v>
      </c>
      <c r="J55" s="47">
        <v>4308093.3</v>
      </c>
      <c r="K55" s="52">
        <f t="shared" si="0"/>
        <v>0</v>
      </c>
      <c r="L55" s="52"/>
      <c r="N55" s="53"/>
    </row>
    <row r="56" spans="1:14" s="38" customFormat="1" ht="12" customHeight="1" x14ac:dyDescent="0.2">
      <c r="A56" s="48">
        <v>45</v>
      </c>
      <c r="B56" s="54" t="s">
        <v>434</v>
      </c>
      <c r="C56" s="56"/>
      <c r="D56" s="56"/>
      <c r="E56" s="57"/>
      <c r="F56" s="57"/>
      <c r="G56" s="47">
        <v>2087590.84</v>
      </c>
      <c r="H56" s="47">
        <v>2087590.84</v>
      </c>
      <c r="I56" s="47">
        <v>2087590.84</v>
      </c>
      <c r="J56" s="47">
        <v>2087590.84</v>
      </c>
      <c r="K56" s="52">
        <f t="shared" si="0"/>
        <v>0</v>
      </c>
      <c r="L56" s="52"/>
      <c r="N56" s="53"/>
    </row>
    <row r="57" spans="1:14" s="38" customFormat="1" ht="12" customHeight="1" x14ac:dyDescent="0.2">
      <c r="A57" s="48">
        <v>46</v>
      </c>
      <c r="B57" s="54" t="s">
        <v>443</v>
      </c>
      <c r="C57" s="56"/>
      <c r="D57" s="56"/>
      <c r="E57" s="57"/>
      <c r="F57" s="57"/>
      <c r="G57" s="47">
        <v>4531703.83</v>
      </c>
      <c r="H57" s="47">
        <v>3936510.51</v>
      </c>
      <c r="I57" s="47">
        <v>3936510.51</v>
      </c>
      <c r="J57" s="47">
        <v>3936510.51</v>
      </c>
      <c r="K57" s="52">
        <f t="shared" si="0"/>
        <v>0</v>
      </c>
      <c r="L57" s="52"/>
      <c r="N57" s="53"/>
    </row>
    <row r="58" spans="1:14" s="38" customFormat="1" ht="12" customHeight="1" x14ac:dyDescent="0.2">
      <c r="A58" s="48">
        <v>47</v>
      </c>
      <c r="B58" s="54" t="s">
        <v>444</v>
      </c>
      <c r="C58" s="56"/>
      <c r="D58" s="56"/>
      <c r="E58" s="57"/>
      <c r="F58" s="57"/>
      <c r="G58" s="47">
        <v>3491912.03</v>
      </c>
      <c r="H58" s="47">
        <v>3491912.03</v>
      </c>
      <c r="I58" s="47">
        <v>3491912.03</v>
      </c>
      <c r="J58" s="47">
        <v>3491912.03</v>
      </c>
      <c r="K58" s="52">
        <f t="shared" si="0"/>
        <v>0</v>
      </c>
      <c r="L58" s="52"/>
      <c r="N58" s="53"/>
    </row>
    <row r="59" spans="1:14" s="38" customFormat="1" ht="12" customHeight="1" x14ac:dyDescent="0.2">
      <c r="A59" s="48">
        <v>48</v>
      </c>
      <c r="B59" s="54" t="s">
        <v>445</v>
      </c>
      <c r="C59" s="56"/>
      <c r="D59" s="56"/>
      <c r="E59" s="57"/>
      <c r="F59" s="57"/>
      <c r="G59" s="47">
        <v>4799861.9800000004</v>
      </c>
      <c r="H59" s="47">
        <v>4799861.9800000004</v>
      </c>
      <c r="I59" s="47">
        <v>4799861.9800000004</v>
      </c>
      <c r="J59" s="47">
        <v>4799861.9800000004</v>
      </c>
      <c r="K59" s="52">
        <f t="shared" si="0"/>
        <v>0</v>
      </c>
      <c r="L59" s="52"/>
      <c r="N59" s="53"/>
    </row>
    <row r="60" spans="1:14" s="38" customFormat="1" ht="12" customHeight="1" x14ac:dyDescent="0.2">
      <c r="A60" s="48">
        <v>49</v>
      </c>
      <c r="B60" s="54" t="s">
        <v>446</v>
      </c>
      <c r="C60" s="56"/>
      <c r="D60" s="56"/>
      <c r="E60" s="57"/>
      <c r="F60" s="57"/>
      <c r="G60" s="47">
        <v>6733611.3600000003</v>
      </c>
      <c r="H60" s="47">
        <v>6733611.3600000003</v>
      </c>
      <c r="I60" s="47">
        <v>6733611.3600000003</v>
      </c>
      <c r="J60" s="47">
        <v>7003305.0300000003</v>
      </c>
      <c r="K60" s="52">
        <f t="shared" si="0"/>
        <v>269693.66999999993</v>
      </c>
      <c r="L60" s="52" t="s">
        <v>735</v>
      </c>
      <c r="N60" s="53"/>
    </row>
    <row r="61" spans="1:14" s="38" customFormat="1" ht="12" customHeight="1" x14ac:dyDescent="0.2">
      <c r="A61" s="48">
        <v>50</v>
      </c>
      <c r="B61" s="54" t="s">
        <v>447</v>
      </c>
      <c r="C61" s="56"/>
      <c r="D61" s="56"/>
      <c r="E61" s="57"/>
      <c r="F61" s="57"/>
      <c r="G61" s="47">
        <v>4732393.67</v>
      </c>
      <c r="H61" s="47">
        <v>4732393.67</v>
      </c>
      <c r="I61" s="47">
        <v>4732393.67</v>
      </c>
      <c r="J61" s="47">
        <v>3570174.16</v>
      </c>
      <c r="K61" s="52">
        <f t="shared" si="0"/>
        <v>-1162219.5099999998</v>
      </c>
      <c r="L61" s="52" t="s">
        <v>735</v>
      </c>
      <c r="N61" s="53"/>
    </row>
    <row r="62" spans="1:14" s="38" customFormat="1" ht="12" customHeight="1" x14ac:dyDescent="0.2">
      <c r="A62" s="48">
        <v>51</v>
      </c>
      <c r="B62" s="54" t="s">
        <v>532</v>
      </c>
      <c r="C62" s="56"/>
      <c r="D62" s="56"/>
      <c r="E62" s="57"/>
      <c r="F62" s="57"/>
      <c r="G62" s="47">
        <v>5261982.26</v>
      </c>
      <c r="H62" s="47">
        <v>5261982.26</v>
      </c>
      <c r="I62" s="47">
        <v>5261982.26</v>
      </c>
      <c r="J62" s="47">
        <v>5052967.66</v>
      </c>
      <c r="K62" s="52">
        <f t="shared" si="0"/>
        <v>-209014.59999999963</v>
      </c>
      <c r="L62" s="52" t="s">
        <v>735</v>
      </c>
      <c r="N62" s="53"/>
    </row>
    <row r="63" spans="1:14" s="38" customFormat="1" ht="12" customHeight="1" x14ac:dyDescent="0.2">
      <c r="A63" s="48">
        <v>52</v>
      </c>
      <c r="B63" s="54" t="s">
        <v>448</v>
      </c>
      <c r="C63" s="56"/>
      <c r="D63" s="56"/>
      <c r="E63" s="57"/>
      <c r="F63" s="57"/>
      <c r="G63" s="47">
        <v>3135339.13</v>
      </c>
      <c r="H63" s="47">
        <v>3135339.13</v>
      </c>
      <c r="I63" s="47">
        <v>3135339.13</v>
      </c>
      <c r="J63" s="47">
        <v>3135339.13</v>
      </c>
      <c r="K63" s="52">
        <f t="shared" si="0"/>
        <v>0</v>
      </c>
      <c r="L63" s="52"/>
      <c r="N63" s="53"/>
    </row>
    <row r="64" spans="1:14" s="38" customFormat="1" ht="12" customHeight="1" x14ac:dyDescent="0.2">
      <c r="A64" s="48">
        <v>53</v>
      </c>
      <c r="B64" s="54" t="s">
        <v>450</v>
      </c>
      <c r="C64" s="56"/>
      <c r="D64" s="56"/>
      <c r="E64" s="57"/>
      <c r="F64" s="57"/>
      <c r="G64" s="47">
        <v>5101947.7300000004</v>
      </c>
      <c r="H64" s="47">
        <v>4376980.8600000003</v>
      </c>
      <c r="I64" s="47">
        <v>4376980.8600000003</v>
      </c>
      <c r="J64" s="47">
        <v>4376980.8600000003</v>
      </c>
      <c r="K64" s="52">
        <f t="shared" si="0"/>
        <v>0</v>
      </c>
      <c r="L64" s="52"/>
      <c r="N64" s="53"/>
    </row>
    <row r="65" spans="1:14" s="38" customFormat="1" ht="12" customHeight="1" x14ac:dyDescent="0.2">
      <c r="A65" s="48">
        <v>54</v>
      </c>
      <c r="B65" s="54" t="s">
        <v>451</v>
      </c>
      <c r="C65" s="56"/>
      <c r="D65" s="56"/>
      <c r="E65" s="57"/>
      <c r="F65" s="57"/>
      <c r="G65" s="47">
        <v>4379712.97</v>
      </c>
      <c r="H65" s="47">
        <v>4379712.97</v>
      </c>
      <c r="I65" s="47">
        <v>4379712.97</v>
      </c>
      <c r="J65" s="47">
        <v>3733460.28</v>
      </c>
      <c r="K65" s="52">
        <f t="shared" si="0"/>
        <v>-646252.68999999994</v>
      </c>
      <c r="L65" s="52" t="s">
        <v>735</v>
      </c>
      <c r="N65" s="53"/>
    </row>
    <row r="66" spans="1:14" s="38" customFormat="1" ht="12" customHeight="1" x14ac:dyDescent="0.2">
      <c r="A66" s="48">
        <v>55</v>
      </c>
      <c r="B66" s="54" t="s">
        <v>452</v>
      </c>
      <c r="C66" s="56"/>
      <c r="D66" s="56"/>
      <c r="E66" s="57"/>
      <c r="F66" s="57"/>
      <c r="G66" s="47">
        <v>5922641.1200000001</v>
      </c>
      <c r="H66" s="47">
        <v>5922641.1200000001</v>
      </c>
      <c r="I66" s="47">
        <v>5922641.1200000001</v>
      </c>
      <c r="J66" s="47">
        <v>5922641.1200000001</v>
      </c>
      <c r="K66" s="52">
        <f t="shared" si="0"/>
        <v>0</v>
      </c>
      <c r="L66" s="52"/>
      <c r="N66" s="53"/>
    </row>
    <row r="67" spans="1:14" s="38" customFormat="1" ht="33" customHeight="1" x14ac:dyDescent="0.2">
      <c r="A67" s="48">
        <v>56</v>
      </c>
      <c r="B67" s="54" t="s">
        <v>453</v>
      </c>
      <c r="C67" s="56"/>
      <c r="D67" s="56"/>
      <c r="E67" s="57"/>
      <c r="F67" s="57"/>
      <c r="G67" s="47">
        <v>6917730.79</v>
      </c>
      <c r="H67" s="47">
        <v>6917730.79</v>
      </c>
      <c r="I67" s="47">
        <v>6917730.79</v>
      </c>
      <c r="J67" s="47">
        <v>7473459.9900000002</v>
      </c>
      <c r="K67" s="52">
        <f t="shared" si="0"/>
        <v>555729.20000000019</v>
      </c>
      <c r="L67" s="52" t="s">
        <v>754</v>
      </c>
      <c r="M67" s="53"/>
      <c r="N67" s="53"/>
    </row>
    <row r="68" spans="1:14" s="38" customFormat="1" ht="12" customHeight="1" x14ac:dyDescent="0.2">
      <c r="A68" s="48">
        <v>57</v>
      </c>
      <c r="B68" s="54" t="s">
        <v>454</v>
      </c>
      <c r="C68" s="56"/>
      <c r="D68" s="56"/>
      <c r="E68" s="57"/>
      <c r="F68" s="57"/>
      <c r="G68" s="47">
        <v>4787829.82</v>
      </c>
      <c r="H68" s="47">
        <v>4787829.82</v>
      </c>
      <c r="I68" s="47">
        <v>4787829.82</v>
      </c>
      <c r="J68" s="47">
        <v>4787829.82</v>
      </c>
      <c r="K68" s="52">
        <f t="shared" si="0"/>
        <v>0</v>
      </c>
      <c r="L68" s="52"/>
      <c r="N68" s="53"/>
    </row>
    <row r="69" spans="1:14" s="38" customFormat="1" ht="12" customHeight="1" x14ac:dyDescent="0.2">
      <c r="A69" s="48">
        <v>58</v>
      </c>
      <c r="B69" s="54" t="s">
        <v>455</v>
      </c>
      <c r="C69" s="56"/>
      <c r="D69" s="56"/>
      <c r="E69" s="57"/>
      <c r="F69" s="57"/>
      <c r="G69" s="47">
        <v>3133338.3</v>
      </c>
      <c r="H69" s="47">
        <v>2278251.38</v>
      </c>
      <c r="I69" s="47">
        <v>2278251.38</v>
      </c>
      <c r="J69" s="47">
        <v>2278251.38</v>
      </c>
      <c r="K69" s="52">
        <f t="shared" si="0"/>
        <v>0</v>
      </c>
      <c r="L69" s="52"/>
      <c r="N69" s="53"/>
    </row>
    <row r="70" spans="1:14" s="38" customFormat="1" ht="12" customHeight="1" x14ac:dyDescent="0.2">
      <c r="A70" s="48">
        <v>59</v>
      </c>
      <c r="B70" s="54" t="s">
        <v>456</v>
      </c>
      <c r="C70" s="56"/>
      <c r="D70" s="56"/>
      <c r="E70" s="57"/>
      <c r="F70" s="57"/>
      <c r="G70" s="47">
        <v>3627968.75</v>
      </c>
      <c r="H70" s="47">
        <v>2685161.78</v>
      </c>
      <c r="I70" s="47">
        <v>2685161.78</v>
      </c>
      <c r="J70" s="47">
        <v>2685161.78</v>
      </c>
      <c r="K70" s="52">
        <f t="shared" si="0"/>
        <v>0</v>
      </c>
      <c r="L70" s="52"/>
      <c r="N70" s="53"/>
    </row>
    <row r="71" spans="1:14" s="38" customFormat="1" ht="12" customHeight="1" x14ac:dyDescent="0.2">
      <c r="A71" s="48">
        <v>60</v>
      </c>
      <c r="B71" s="54" t="s">
        <v>457</v>
      </c>
      <c r="C71" s="56"/>
      <c r="D71" s="56"/>
      <c r="E71" s="57"/>
      <c r="F71" s="57"/>
      <c r="G71" s="47">
        <v>2994739.5</v>
      </c>
      <c r="H71" s="47">
        <v>2994739.5</v>
      </c>
      <c r="I71" s="47">
        <v>2994739.5</v>
      </c>
      <c r="J71" s="47">
        <v>2994739.5</v>
      </c>
      <c r="K71" s="52">
        <f t="shared" si="0"/>
        <v>0</v>
      </c>
      <c r="L71" s="52"/>
      <c r="N71" s="53"/>
    </row>
    <row r="72" spans="1:14" s="38" customFormat="1" ht="12" customHeight="1" x14ac:dyDescent="0.2">
      <c r="A72" s="48">
        <v>61</v>
      </c>
      <c r="B72" s="54" t="s">
        <v>458</v>
      </c>
      <c r="C72" s="56"/>
      <c r="D72" s="56"/>
      <c r="E72" s="57"/>
      <c r="F72" s="57"/>
      <c r="G72" s="47">
        <v>2963581.98</v>
      </c>
      <c r="H72" s="47">
        <v>2963581.98</v>
      </c>
      <c r="I72" s="47">
        <v>2963581.98</v>
      </c>
      <c r="J72" s="47">
        <v>2963581.98</v>
      </c>
      <c r="K72" s="52">
        <f t="shared" si="0"/>
        <v>0</v>
      </c>
      <c r="L72" s="52"/>
      <c r="N72" s="53"/>
    </row>
    <row r="73" spans="1:14" s="38" customFormat="1" ht="29.25" customHeight="1" x14ac:dyDescent="0.2">
      <c r="A73" s="48">
        <v>62</v>
      </c>
      <c r="B73" s="54" t="s">
        <v>461</v>
      </c>
      <c r="C73" s="56"/>
      <c r="D73" s="56"/>
      <c r="E73" s="57"/>
      <c r="F73" s="57"/>
      <c r="G73" s="47">
        <v>4951282.76</v>
      </c>
      <c r="H73" s="47">
        <v>4951282.76</v>
      </c>
      <c r="I73" s="47">
        <v>4951282.76</v>
      </c>
      <c r="J73" s="47">
        <v>5089279.5599999996</v>
      </c>
      <c r="K73" s="52">
        <f t="shared" si="0"/>
        <v>137996.79999999981</v>
      </c>
      <c r="L73" s="52" t="s">
        <v>754</v>
      </c>
      <c r="N73" s="53"/>
    </row>
    <row r="74" spans="1:14" s="38" customFormat="1" ht="12" customHeight="1" x14ac:dyDescent="0.2">
      <c r="A74" s="48">
        <v>63</v>
      </c>
      <c r="B74" s="54" t="s">
        <v>462</v>
      </c>
      <c r="C74" s="56"/>
      <c r="D74" s="56"/>
      <c r="E74" s="57"/>
      <c r="F74" s="57"/>
      <c r="G74" s="47">
        <v>5413131.6600000001</v>
      </c>
      <c r="H74" s="47">
        <v>5413131.6600000001</v>
      </c>
      <c r="I74" s="47">
        <v>5413131.6600000001</v>
      </c>
      <c r="J74" s="47">
        <v>5413131.6600000001</v>
      </c>
      <c r="K74" s="52">
        <f t="shared" si="0"/>
        <v>0</v>
      </c>
      <c r="L74" s="52"/>
      <c r="N74" s="53"/>
    </row>
    <row r="75" spans="1:14" s="38" customFormat="1" ht="12" customHeight="1" x14ac:dyDescent="0.2">
      <c r="A75" s="48">
        <v>64</v>
      </c>
      <c r="B75" s="54" t="s">
        <v>463</v>
      </c>
      <c r="C75" s="56"/>
      <c r="D75" s="56"/>
      <c r="E75" s="57"/>
      <c r="F75" s="57"/>
      <c r="G75" s="47">
        <v>3277974.1</v>
      </c>
      <c r="H75" s="47">
        <v>3277974.1</v>
      </c>
      <c r="I75" s="47">
        <v>2736502.84</v>
      </c>
      <c r="J75" s="47">
        <v>2736502.84</v>
      </c>
      <c r="K75" s="52">
        <f t="shared" si="0"/>
        <v>0</v>
      </c>
      <c r="L75" s="52"/>
      <c r="N75" s="53"/>
    </row>
    <row r="76" spans="1:14" s="38" customFormat="1" ht="12" customHeight="1" x14ac:dyDescent="0.2">
      <c r="A76" s="48">
        <v>65</v>
      </c>
      <c r="B76" s="54" t="s">
        <v>464</v>
      </c>
      <c r="C76" s="56"/>
      <c r="D76" s="56"/>
      <c r="E76" s="57"/>
      <c r="F76" s="57"/>
      <c r="G76" s="47">
        <v>5245222.26</v>
      </c>
      <c r="H76" s="47">
        <v>5245222.26</v>
      </c>
      <c r="I76" s="47">
        <v>5245222.26</v>
      </c>
      <c r="J76" s="47">
        <v>5046096.66</v>
      </c>
      <c r="K76" s="52">
        <f t="shared" si="0"/>
        <v>-199125.59999999963</v>
      </c>
      <c r="L76" s="52" t="s">
        <v>735</v>
      </c>
      <c r="N76" s="53"/>
    </row>
    <row r="77" spans="1:14" s="38" customFormat="1" ht="12" customHeight="1" x14ac:dyDescent="0.2">
      <c r="A77" s="48">
        <v>66</v>
      </c>
      <c r="B77" s="54" t="s">
        <v>465</v>
      </c>
      <c r="C77" s="56"/>
      <c r="D77" s="56"/>
      <c r="E77" s="57"/>
      <c r="F77" s="57"/>
      <c r="G77" s="47">
        <v>4412522.67</v>
      </c>
      <c r="H77" s="47">
        <v>4412522.67</v>
      </c>
      <c r="I77" s="47">
        <v>4412522.67</v>
      </c>
      <c r="J77" s="47">
        <v>4360664.2699999996</v>
      </c>
      <c r="K77" s="52">
        <f t="shared" ref="K77:K140" si="1">J77-I77</f>
        <v>-51858.400000000373</v>
      </c>
      <c r="L77" s="52" t="s">
        <v>735</v>
      </c>
      <c r="N77" s="53"/>
    </row>
    <row r="78" spans="1:14" s="38" customFormat="1" ht="12" customHeight="1" x14ac:dyDescent="0.2">
      <c r="A78" s="48">
        <v>67</v>
      </c>
      <c r="B78" s="54" t="s">
        <v>466</v>
      </c>
      <c r="C78" s="56"/>
      <c r="D78" s="56"/>
      <c r="E78" s="57"/>
      <c r="F78" s="57"/>
      <c r="G78" s="47">
        <v>4057800.44</v>
      </c>
      <c r="H78" s="47">
        <v>4057800.44</v>
      </c>
      <c r="I78" s="47">
        <v>4057800.44</v>
      </c>
      <c r="J78" s="47">
        <v>4057800.44</v>
      </c>
      <c r="K78" s="52">
        <f t="shared" si="1"/>
        <v>0</v>
      </c>
      <c r="L78" s="52"/>
      <c r="N78" s="53"/>
    </row>
    <row r="79" spans="1:14" s="38" customFormat="1" ht="12" customHeight="1" x14ac:dyDescent="0.2">
      <c r="A79" s="48">
        <v>68</v>
      </c>
      <c r="B79" s="54" t="s">
        <v>468</v>
      </c>
      <c r="C79" s="56"/>
      <c r="D79" s="56"/>
      <c r="E79" s="57"/>
      <c r="F79" s="57"/>
      <c r="G79" s="47">
        <v>6036908.7699999996</v>
      </c>
      <c r="H79" s="47">
        <v>6036908.7699999996</v>
      </c>
      <c r="I79" s="47">
        <v>6036908.7699999996</v>
      </c>
      <c r="J79" s="47">
        <v>6036908.7699999996</v>
      </c>
      <c r="K79" s="52">
        <f t="shared" si="1"/>
        <v>0</v>
      </c>
      <c r="L79" s="52"/>
      <c r="N79" s="53"/>
    </row>
    <row r="80" spans="1:14" s="38" customFormat="1" ht="12" customHeight="1" x14ac:dyDescent="0.2">
      <c r="A80" s="48">
        <v>69</v>
      </c>
      <c r="B80" s="54" t="s">
        <v>469</v>
      </c>
      <c r="C80" s="56"/>
      <c r="D80" s="56"/>
      <c r="E80" s="57"/>
      <c r="F80" s="57"/>
      <c r="G80" s="47">
        <v>5785396.7699999996</v>
      </c>
      <c r="H80" s="47">
        <v>5785396.7699999996</v>
      </c>
      <c r="I80" s="47">
        <v>5785396.7699999996</v>
      </c>
      <c r="J80" s="47">
        <v>5785396.7699999996</v>
      </c>
      <c r="K80" s="52">
        <f t="shared" si="1"/>
        <v>0</v>
      </c>
      <c r="L80" s="52"/>
      <c r="N80" s="53"/>
    </row>
    <row r="81" spans="1:14" s="38" customFormat="1" ht="12" customHeight="1" x14ac:dyDescent="0.2">
      <c r="A81" s="48">
        <v>70</v>
      </c>
      <c r="B81" s="54" t="s">
        <v>470</v>
      </c>
      <c r="C81" s="56"/>
      <c r="D81" s="56"/>
      <c r="E81" s="57"/>
      <c r="F81" s="57"/>
      <c r="G81" s="47">
        <v>5555246.1600000001</v>
      </c>
      <c r="H81" s="47">
        <v>5555246.1600000001</v>
      </c>
      <c r="I81" s="47">
        <v>5555246.1600000001</v>
      </c>
      <c r="J81" s="47">
        <v>5555246.1600000001</v>
      </c>
      <c r="K81" s="52">
        <f t="shared" si="1"/>
        <v>0</v>
      </c>
      <c r="L81" s="52"/>
      <c r="N81" s="53"/>
    </row>
    <row r="82" spans="1:14" s="38" customFormat="1" ht="12" customHeight="1" x14ac:dyDescent="0.2">
      <c r="A82" s="48">
        <v>71</v>
      </c>
      <c r="B82" s="54" t="s">
        <v>471</v>
      </c>
      <c r="C82" s="56"/>
      <c r="D82" s="56"/>
      <c r="E82" s="57"/>
      <c r="F82" s="57"/>
      <c r="G82" s="47">
        <v>5484489.5199999996</v>
      </c>
      <c r="H82" s="47">
        <v>5484489.5199999996</v>
      </c>
      <c r="I82" s="47">
        <v>5484489.5199999996</v>
      </c>
      <c r="J82" s="47">
        <v>5484489.5199999996</v>
      </c>
      <c r="K82" s="52">
        <f t="shared" si="1"/>
        <v>0</v>
      </c>
      <c r="L82" s="52"/>
      <c r="N82" s="53"/>
    </row>
    <row r="83" spans="1:14" s="38" customFormat="1" ht="12" customHeight="1" x14ac:dyDescent="0.2">
      <c r="A83" s="48">
        <v>72</v>
      </c>
      <c r="B83" s="54" t="s">
        <v>472</v>
      </c>
      <c r="C83" s="56"/>
      <c r="D83" s="56"/>
      <c r="E83" s="57"/>
      <c r="F83" s="57"/>
      <c r="G83" s="47">
        <v>4835464.1900000004</v>
      </c>
      <c r="H83" s="47">
        <v>4835464.1900000004</v>
      </c>
      <c r="I83" s="47">
        <v>4835464.1900000004</v>
      </c>
      <c r="J83" s="47">
        <v>4113944.01</v>
      </c>
      <c r="K83" s="52">
        <f t="shared" si="1"/>
        <v>-721520.18000000063</v>
      </c>
      <c r="L83" s="52" t="s">
        <v>735</v>
      </c>
      <c r="N83" s="53"/>
    </row>
    <row r="84" spans="1:14" s="38" customFormat="1" ht="12" customHeight="1" x14ac:dyDescent="0.2">
      <c r="A84" s="48">
        <v>73</v>
      </c>
      <c r="B84" s="54" t="s">
        <v>473</v>
      </c>
      <c r="C84" s="56"/>
      <c r="D84" s="56"/>
      <c r="E84" s="57"/>
      <c r="F84" s="57"/>
      <c r="G84" s="47">
        <v>4922485.83</v>
      </c>
      <c r="H84" s="47">
        <v>4922485.83</v>
      </c>
      <c r="I84" s="47">
        <v>4922485.83</v>
      </c>
      <c r="J84" s="47">
        <v>4922485.83</v>
      </c>
      <c r="K84" s="52">
        <f t="shared" si="1"/>
        <v>0</v>
      </c>
      <c r="L84" s="52"/>
      <c r="N84" s="53"/>
    </row>
    <row r="85" spans="1:14" s="38" customFormat="1" ht="12" customHeight="1" x14ac:dyDescent="0.2">
      <c r="A85" s="48">
        <v>74</v>
      </c>
      <c r="B85" s="54" t="s">
        <v>474</v>
      </c>
      <c r="C85" s="56"/>
      <c r="D85" s="56"/>
      <c r="E85" s="57"/>
      <c r="F85" s="57"/>
      <c r="G85" s="47">
        <v>7691321.4800000004</v>
      </c>
      <c r="H85" s="47">
        <v>7691321.4800000004</v>
      </c>
      <c r="I85" s="47">
        <v>7691321.4800000004</v>
      </c>
      <c r="J85" s="47">
        <v>6891058.75</v>
      </c>
      <c r="K85" s="52">
        <f t="shared" si="1"/>
        <v>-800262.73000000045</v>
      </c>
      <c r="L85" s="52" t="s">
        <v>735</v>
      </c>
      <c r="N85" s="53"/>
    </row>
    <row r="86" spans="1:14" s="38" customFormat="1" ht="12" customHeight="1" x14ac:dyDescent="0.2">
      <c r="A86" s="48">
        <v>75</v>
      </c>
      <c r="B86" s="54" t="s">
        <v>475</v>
      </c>
      <c r="C86" s="56"/>
      <c r="D86" s="56"/>
      <c r="E86" s="57"/>
      <c r="F86" s="57"/>
      <c r="G86" s="47">
        <v>2404251.83</v>
      </c>
      <c r="H86" s="47">
        <v>2404251.83</v>
      </c>
      <c r="I86" s="47">
        <v>2404251.83</v>
      </c>
      <c r="J86" s="47">
        <v>1734501.24</v>
      </c>
      <c r="K86" s="52">
        <f t="shared" si="1"/>
        <v>-669750.59000000008</v>
      </c>
      <c r="L86" s="52" t="s">
        <v>735</v>
      </c>
      <c r="N86" s="53"/>
    </row>
    <row r="87" spans="1:14" s="38" customFormat="1" ht="12" customHeight="1" x14ac:dyDescent="0.2">
      <c r="A87" s="48">
        <v>76</v>
      </c>
      <c r="B87" s="54" t="s">
        <v>476</v>
      </c>
      <c r="C87" s="56"/>
      <c r="D87" s="56"/>
      <c r="E87" s="57"/>
      <c r="F87" s="57"/>
      <c r="G87" s="47">
        <v>2397121.83</v>
      </c>
      <c r="H87" s="47">
        <v>2397121.83</v>
      </c>
      <c r="I87" s="47">
        <v>2397121.83</v>
      </c>
      <c r="J87" s="47">
        <v>2167241.9500000002</v>
      </c>
      <c r="K87" s="52">
        <f t="shared" si="1"/>
        <v>-229879.87999999989</v>
      </c>
      <c r="L87" s="52" t="s">
        <v>735</v>
      </c>
      <c r="N87" s="53"/>
    </row>
    <row r="88" spans="1:14" s="38" customFormat="1" ht="12" customHeight="1" x14ac:dyDescent="0.2">
      <c r="A88" s="48">
        <v>77</v>
      </c>
      <c r="B88" s="54" t="s">
        <v>479</v>
      </c>
      <c r="C88" s="56"/>
      <c r="D88" s="56"/>
      <c r="E88" s="57"/>
      <c r="F88" s="57"/>
      <c r="G88" s="47">
        <v>6099918.6799999997</v>
      </c>
      <c r="H88" s="47">
        <v>6099918.6799999997</v>
      </c>
      <c r="I88" s="47">
        <v>6099918.6799999997</v>
      </c>
      <c r="J88" s="47">
        <v>5720042.0099999998</v>
      </c>
      <c r="K88" s="52">
        <f t="shared" si="1"/>
        <v>-379876.66999999993</v>
      </c>
      <c r="L88" s="52" t="s">
        <v>735</v>
      </c>
      <c r="N88" s="53"/>
    </row>
    <row r="89" spans="1:14" s="38" customFormat="1" ht="12" customHeight="1" x14ac:dyDescent="0.2">
      <c r="A89" s="48">
        <v>78</v>
      </c>
      <c r="B89" s="54" t="s">
        <v>481</v>
      </c>
      <c r="C89" s="56"/>
      <c r="D89" s="56"/>
      <c r="E89" s="57"/>
      <c r="F89" s="57"/>
      <c r="G89" s="47">
        <v>4845494.2300000004</v>
      </c>
      <c r="H89" s="47">
        <v>3737064.67</v>
      </c>
      <c r="I89" s="47">
        <v>3737064.67</v>
      </c>
      <c r="J89" s="47">
        <v>3737064.67</v>
      </c>
      <c r="K89" s="52">
        <f t="shared" si="1"/>
        <v>0</v>
      </c>
      <c r="L89" s="52"/>
      <c r="N89" s="53"/>
    </row>
    <row r="90" spans="1:14" s="38" customFormat="1" ht="12" customHeight="1" x14ac:dyDescent="0.2">
      <c r="A90" s="48">
        <v>79</v>
      </c>
      <c r="B90" s="54" t="s">
        <v>482</v>
      </c>
      <c r="C90" s="56"/>
      <c r="D90" s="56"/>
      <c r="E90" s="57"/>
      <c r="F90" s="57"/>
      <c r="G90" s="47">
        <v>5357978.97</v>
      </c>
      <c r="H90" s="47">
        <v>5357978.97</v>
      </c>
      <c r="I90" s="47">
        <v>5357978.97</v>
      </c>
      <c r="J90" s="47">
        <v>5357978.97</v>
      </c>
      <c r="K90" s="52">
        <f t="shared" si="1"/>
        <v>0</v>
      </c>
      <c r="L90" s="52"/>
      <c r="N90" s="53"/>
    </row>
    <row r="91" spans="1:14" s="38" customFormat="1" ht="12" customHeight="1" x14ac:dyDescent="0.2">
      <c r="A91" s="48">
        <v>80</v>
      </c>
      <c r="B91" s="54" t="s">
        <v>485</v>
      </c>
      <c r="C91" s="56"/>
      <c r="D91" s="56"/>
      <c r="E91" s="57"/>
      <c r="F91" s="57"/>
      <c r="G91" s="47">
        <v>2599043.71</v>
      </c>
      <c r="H91" s="47">
        <v>2599043.71</v>
      </c>
      <c r="I91" s="47">
        <v>2599043.71</v>
      </c>
      <c r="J91" s="47">
        <v>2599043.71</v>
      </c>
      <c r="K91" s="52">
        <f t="shared" si="1"/>
        <v>0</v>
      </c>
      <c r="L91" s="52"/>
      <c r="N91" s="53"/>
    </row>
    <row r="92" spans="1:14" s="38" customFormat="1" ht="12" customHeight="1" x14ac:dyDescent="0.2">
      <c r="A92" s="48">
        <v>81</v>
      </c>
      <c r="B92" s="54" t="s">
        <v>486</v>
      </c>
      <c r="C92" s="56"/>
      <c r="D92" s="56"/>
      <c r="E92" s="57"/>
      <c r="F92" s="57"/>
      <c r="G92" s="47">
        <v>5909380.5700000003</v>
      </c>
      <c r="H92" s="47">
        <v>5909380.5700000003</v>
      </c>
      <c r="I92" s="47">
        <v>5909380.5700000003</v>
      </c>
      <c r="J92" s="47">
        <v>5909380.5700000003</v>
      </c>
      <c r="K92" s="52">
        <f t="shared" si="1"/>
        <v>0</v>
      </c>
      <c r="L92" s="52"/>
      <c r="N92" s="53"/>
    </row>
    <row r="93" spans="1:14" s="38" customFormat="1" ht="12" customHeight="1" x14ac:dyDescent="0.2">
      <c r="A93" s="48">
        <v>82</v>
      </c>
      <c r="B93" s="54" t="s">
        <v>487</v>
      </c>
      <c r="C93" s="56"/>
      <c r="D93" s="56"/>
      <c r="E93" s="57"/>
      <c r="F93" s="57"/>
      <c r="G93" s="47">
        <v>3731481.5</v>
      </c>
      <c r="H93" s="47">
        <v>3731481.5</v>
      </c>
      <c r="I93" s="47">
        <v>3731481.5</v>
      </c>
      <c r="J93" s="47">
        <v>2976949.88</v>
      </c>
      <c r="K93" s="52">
        <f t="shared" si="1"/>
        <v>-754531.62000000011</v>
      </c>
      <c r="L93" s="52" t="s">
        <v>735</v>
      </c>
      <c r="N93" s="53"/>
    </row>
    <row r="94" spans="1:14" s="38" customFormat="1" ht="12" customHeight="1" x14ac:dyDescent="0.2">
      <c r="A94" s="48">
        <v>83</v>
      </c>
      <c r="B94" s="54" t="s">
        <v>489</v>
      </c>
      <c r="C94" s="56"/>
      <c r="D94" s="56"/>
      <c r="E94" s="57"/>
      <c r="F94" s="57"/>
      <c r="G94" s="47">
        <v>4431696.88</v>
      </c>
      <c r="H94" s="47">
        <v>4431696.88</v>
      </c>
      <c r="I94" s="47">
        <v>4431696.88</v>
      </c>
      <c r="J94" s="47">
        <v>3745452.67</v>
      </c>
      <c r="K94" s="52">
        <f t="shared" si="1"/>
        <v>-686244.21</v>
      </c>
      <c r="L94" s="52" t="s">
        <v>735</v>
      </c>
      <c r="N94" s="53"/>
    </row>
    <row r="95" spans="1:14" s="38" customFormat="1" ht="12" customHeight="1" x14ac:dyDescent="0.2">
      <c r="A95" s="48">
        <v>84</v>
      </c>
      <c r="B95" s="54" t="s">
        <v>490</v>
      </c>
      <c r="C95" s="56"/>
      <c r="D95" s="56"/>
      <c r="E95" s="57"/>
      <c r="F95" s="57"/>
      <c r="G95" s="47">
        <v>6733013.9299999997</v>
      </c>
      <c r="H95" s="47">
        <v>6733013.9299999997</v>
      </c>
      <c r="I95" s="47">
        <v>5731392.6900000004</v>
      </c>
      <c r="J95" s="47">
        <v>5731392.6900000004</v>
      </c>
      <c r="K95" s="52">
        <f t="shared" si="1"/>
        <v>0</v>
      </c>
      <c r="L95" s="52"/>
      <c r="N95" s="53"/>
    </row>
    <row r="96" spans="1:14" s="38" customFormat="1" ht="12" customHeight="1" x14ac:dyDescent="0.2">
      <c r="A96" s="48">
        <v>85</v>
      </c>
      <c r="B96" s="54" t="s">
        <v>492</v>
      </c>
      <c r="C96" s="56"/>
      <c r="D96" s="56"/>
      <c r="E96" s="57"/>
      <c r="F96" s="57"/>
      <c r="G96" s="47">
        <v>5804664.1100000003</v>
      </c>
      <c r="H96" s="47">
        <v>5804664.1100000003</v>
      </c>
      <c r="I96" s="47">
        <v>5804664.1100000003</v>
      </c>
      <c r="J96" s="47">
        <v>5804664.1100000003</v>
      </c>
      <c r="K96" s="52">
        <f t="shared" si="1"/>
        <v>0</v>
      </c>
      <c r="L96" s="52"/>
      <c r="N96" s="53"/>
    </row>
    <row r="97" spans="1:14" s="38" customFormat="1" ht="12" customHeight="1" x14ac:dyDescent="0.2">
      <c r="A97" s="48">
        <v>86</v>
      </c>
      <c r="B97" s="54" t="s">
        <v>494</v>
      </c>
      <c r="C97" s="56"/>
      <c r="D97" s="56"/>
      <c r="E97" s="57"/>
      <c r="F97" s="57"/>
      <c r="G97" s="47">
        <v>3094458.4</v>
      </c>
      <c r="H97" s="47">
        <v>3094458.4</v>
      </c>
      <c r="I97" s="47">
        <v>3094458.4</v>
      </c>
      <c r="J97" s="47">
        <v>3094458.4</v>
      </c>
      <c r="K97" s="52">
        <f t="shared" si="1"/>
        <v>0</v>
      </c>
      <c r="L97" s="52"/>
      <c r="N97" s="53"/>
    </row>
    <row r="98" spans="1:14" s="38" customFormat="1" ht="12" customHeight="1" x14ac:dyDescent="0.2">
      <c r="A98" s="48">
        <v>87</v>
      </c>
      <c r="B98" s="54" t="s">
        <v>495</v>
      </c>
      <c r="C98" s="56"/>
      <c r="D98" s="56"/>
      <c r="E98" s="57"/>
      <c r="F98" s="57"/>
      <c r="G98" s="47">
        <v>6231126.4900000002</v>
      </c>
      <c r="H98" s="47">
        <v>6231126.4900000002</v>
      </c>
      <c r="I98" s="47">
        <v>6231126.4900000002</v>
      </c>
      <c r="J98" s="47">
        <v>6231126.4900000002</v>
      </c>
      <c r="K98" s="52">
        <f t="shared" si="1"/>
        <v>0</v>
      </c>
      <c r="L98" s="52"/>
      <c r="N98" s="53"/>
    </row>
    <row r="99" spans="1:14" s="38" customFormat="1" ht="12" customHeight="1" x14ac:dyDescent="0.2">
      <c r="A99" s="48">
        <v>88</v>
      </c>
      <c r="B99" s="54" t="s">
        <v>498</v>
      </c>
      <c r="C99" s="56"/>
      <c r="D99" s="56"/>
      <c r="E99" s="57"/>
      <c r="F99" s="57"/>
      <c r="G99" s="47">
        <v>4632753.67</v>
      </c>
      <c r="H99" s="47">
        <v>4632753.67</v>
      </c>
      <c r="I99" s="47">
        <v>4632753.67</v>
      </c>
      <c r="J99" s="47">
        <v>3772000.81</v>
      </c>
      <c r="K99" s="52">
        <f t="shared" si="1"/>
        <v>-860752.85999999987</v>
      </c>
      <c r="L99" s="52" t="s">
        <v>735</v>
      </c>
      <c r="N99" s="53"/>
    </row>
    <row r="100" spans="1:14" s="38" customFormat="1" ht="24" customHeight="1" x14ac:dyDescent="0.2">
      <c r="A100" s="48">
        <v>89</v>
      </c>
      <c r="B100" s="54" t="s">
        <v>499</v>
      </c>
      <c r="C100" s="56"/>
      <c r="D100" s="56"/>
      <c r="E100" s="57"/>
      <c r="F100" s="57"/>
      <c r="G100" s="47">
        <v>5081158.72</v>
      </c>
      <c r="H100" s="47">
        <v>5081158.72</v>
      </c>
      <c r="I100" s="47">
        <v>5081158.72</v>
      </c>
      <c r="J100" s="47">
        <v>5500681.1200000001</v>
      </c>
      <c r="K100" s="52">
        <f t="shared" si="1"/>
        <v>419522.40000000037</v>
      </c>
      <c r="L100" s="52" t="s">
        <v>754</v>
      </c>
      <c r="N100" s="53"/>
    </row>
    <row r="101" spans="1:14" s="38" customFormat="1" ht="12" customHeight="1" x14ac:dyDescent="0.2">
      <c r="A101" s="48">
        <v>90</v>
      </c>
      <c r="B101" s="54" t="s">
        <v>500</v>
      </c>
      <c r="C101" s="56"/>
      <c r="D101" s="56"/>
      <c r="E101" s="57"/>
      <c r="F101" s="57"/>
      <c r="G101" s="47">
        <v>7930429.5199999996</v>
      </c>
      <c r="H101" s="47">
        <v>7930429.5199999996</v>
      </c>
      <c r="I101" s="47">
        <v>7930429.5199999996</v>
      </c>
      <c r="J101" s="47">
        <v>7748411.21</v>
      </c>
      <c r="K101" s="52">
        <f t="shared" si="1"/>
        <v>-182018.30999999959</v>
      </c>
      <c r="L101" s="52" t="s">
        <v>735</v>
      </c>
      <c r="N101" s="53"/>
    </row>
    <row r="102" spans="1:14" s="38" customFormat="1" ht="12" customHeight="1" x14ac:dyDescent="0.2">
      <c r="A102" s="48">
        <v>91</v>
      </c>
      <c r="B102" s="54" t="s">
        <v>501</v>
      </c>
      <c r="C102" s="56"/>
      <c r="D102" s="56"/>
      <c r="E102" s="57"/>
      <c r="F102" s="57"/>
      <c r="G102" s="47">
        <v>5112343.79</v>
      </c>
      <c r="H102" s="47">
        <v>5112343.79</v>
      </c>
      <c r="I102" s="47">
        <v>5112343.79</v>
      </c>
      <c r="J102" s="47">
        <v>5112343.79</v>
      </c>
      <c r="K102" s="52">
        <f t="shared" si="1"/>
        <v>0</v>
      </c>
      <c r="L102" s="52"/>
      <c r="N102" s="53"/>
    </row>
    <row r="103" spans="1:14" s="38" customFormat="1" ht="12" customHeight="1" x14ac:dyDescent="0.2">
      <c r="A103" s="48">
        <v>92</v>
      </c>
      <c r="B103" s="54" t="s">
        <v>502</v>
      </c>
      <c r="C103" s="56"/>
      <c r="D103" s="56"/>
      <c r="E103" s="57"/>
      <c r="F103" s="57"/>
      <c r="G103" s="47">
        <v>3980520.24</v>
      </c>
      <c r="H103" s="47">
        <v>3980520.24</v>
      </c>
      <c r="I103" s="47">
        <v>3980520.24</v>
      </c>
      <c r="J103" s="47">
        <v>3980520.24</v>
      </c>
      <c r="K103" s="52">
        <f t="shared" si="1"/>
        <v>0</v>
      </c>
      <c r="L103" s="52"/>
      <c r="N103" s="53"/>
    </row>
    <row r="104" spans="1:14" s="38" customFormat="1" ht="12" customHeight="1" x14ac:dyDescent="0.2">
      <c r="A104" s="48">
        <v>93</v>
      </c>
      <c r="B104" s="54" t="s">
        <v>374</v>
      </c>
      <c r="C104" s="50"/>
      <c r="D104" s="37"/>
      <c r="E104" s="51"/>
      <c r="F104" s="55"/>
      <c r="G104" s="47">
        <v>3070409.73</v>
      </c>
      <c r="H104" s="47">
        <v>3070409.73</v>
      </c>
      <c r="I104" s="47">
        <v>3070409.73</v>
      </c>
      <c r="J104" s="47">
        <v>3070409.73</v>
      </c>
      <c r="K104" s="52">
        <f t="shared" si="1"/>
        <v>0</v>
      </c>
      <c r="L104" s="52"/>
      <c r="N104" s="53"/>
    </row>
    <row r="105" spans="1:14" s="38" customFormat="1" ht="12" customHeight="1" x14ac:dyDescent="0.2">
      <c r="A105" s="48">
        <v>94</v>
      </c>
      <c r="B105" s="54" t="s">
        <v>503</v>
      </c>
      <c r="C105" s="56"/>
      <c r="D105" s="56"/>
      <c r="E105" s="57"/>
      <c r="F105" s="57"/>
      <c r="G105" s="47">
        <v>2810204.1</v>
      </c>
      <c r="H105" s="47">
        <v>2810204.1</v>
      </c>
      <c r="I105" s="47">
        <v>2810204.1</v>
      </c>
      <c r="J105" s="47">
        <v>2810204.1</v>
      </c>
      <c r="K105" s="52">
        <f t="shared" si="1"/>
        <v>0</v>
      </c>
      <c r="L105" s="52"/>
      <c r="N105" s="53"/>
    </row>
    <row r="106" spans="1:14" s="38" customFormat="1" ht="29.25" customHeight="1" x14ac:dyDescent="0.2">
      <c r="A106" s="48">
        <v>95</v>
      </c>
      <c r="B106" s="54" t="s">
        <v>504</v>
      </c>
      <c r="C106" s="56"/>
      <c r="D106" s="56"/>
      <c r="E106" s="57"/>
      <c r="F106" s="57"/>
      <c r="G106" s="47">
        <v>2809324.1</v>
      </c>
      <c r="H106" s="47">
        <v>2809324.1</v>
      </c>
      <c r="I106" s="47">
        <v>2809324.1</v>
      </c>
      <c r="J106" s="47">
        <v>0</v>
      </c>
      <c r="K106" s="52">
        <f t="shared" si="1"/>
        <v>-2809324.1</v>
      </c>
      <c r="L106" s="52" t="s">
        <v>752</v>
      </c>
      <c r="N106" s="53"/>
    </row>
    <row r="107" spans="1:14" s="38" customFormat="1" ht="12" customHeight="1" x14ac:dyDescent="0.2">
      <c r="A107" s="48">
        <v>96</v>
      </c>
      <c r="B107" s="54" t="s">
        <v>506</v>
      </c>
      <c r="C107" s="56"/>
      <c r="D107" s="56"/>
      <c r="E107" s="57"/>
      <c r="F107" s="57"/>
      <c r="G107" s="47">
        <v>3169434.1</v>
      </c>
      <c r="H107" s="47">
        <v>3169434.1</v>
      </c>
      <c r="I107" s="47">
        <v>3169434.1</v>
      </c>
      <c r="J107" s="47">
        <v>2350071.2999999998</v>
      </c>
      <c r="K107" s="52">
        <f t="shared" si="1"/>
        <v>-819362.80000000028</v>
      </c>
      <c r="L107" s="52" t="s">
        <v>735</v>
      </c>
      <c r="N107" s="53"/>
    </row>
    <row r="108" spans="1:14" s="38" customFormat="1" ht="12" customHeight="1" x14ac:dyDescent="0.2">
      <c r="A108" s="48">
        <v>97</v>
      </c>
      <c r="B108" s="54" t="s">
        <v>507</v>
      </c>
      <c r="C108" s="56"/>
      <c r="D108" s="56"/>
      <c r="E108" s="57"/>
      <c r="F108" s="57"/>
      <c r="G108" s="47">
        <v>3012724.1</v>
      </c>
      <c r="H108" s="47">
        <v>3012724.1</v>
      </c>
      <c r="I108" s="47">
        <v>3012724.1</v>
      </c>
      <c r="J108" s="47">
        <v>2501615.4500000002</v>
      </c>
      <c r="K108" s="52">
        <f t="shared" si="1"/>
        <v>-511108.64999999991</v>
      </c>
      <c r="L108" s="52" t="s">
        <v>735</v>
      </c>
      <c r="N108" s="53"/>
    </row>
    <row r="109" spans="1:14" s="38" customFormat="1" ht="12" customHeight="1" x14ac:dyDescent="0.2">
      <c r="A109" s="48">
        <v>98</v>
      </c>
      <c r="B109" s="54" t="s">
        <v>508</v>
      </c>
      <c r="C109" s="56"/>
      <c r="D109" s="56"/>
      <c r="E109" s="57"/>
      <c r="F109" s="57"/>
      <c r="G109" s="47">
        <v>3410764.1</v>
      </c>
      <c r="H109" s="47">
        <v>3410764.1</v>
      </c>
      <c r="I109" s="47">
        <v>3410764.1</v>
      </c>
      <c r="J109" s="47">
        <v>3410764.1</v>
      </c>
      <c r="K109" s="52">
        <f t="shared" si="1"/>
        <v>0</v>
      </c>
      <c r="L109" s="52"/>
      <c r="N109" s="53"/>
    </row>
    <row r="110" spans="1:14" s="38" customFormat="1" ht="12" customHeight="1" x14ac:dyDescent="0.2">
      <c r="A110" s="48">
        <v>99</v>
      </c>
      <c r="B110" s="54" t="s">
        <v>515</v>
      </c>
      <c r="C110" s="56"/>
      <c r="D110" s="56"/>
      <c r="E110" s="57"/>
      <c r="F110" s="57"/>
      <c r="G110" s="47">
        <v>6002626.6600000001</v>
      </c>
      <c r="H110" s="47">
        <v>6002626.6600000001</v>
      </c>
      <c r="I110" s="47">
        <v>6002626.6600000001</v>
      </c>
      <c r="J110" s="47">
        <v>6162309.4100000001</v>
      </c>
      <c r="K110" s="52">
        <f t="shared" si="1"/>
        <v>159682.75</v>
      </c>
      <c r="L110" s="52" t="s">
        <v>735</v>
      </c>
      <c r="N110" s="53"/>
    </row>
    <row r="111" spans="1:14" s="38" customFormat="1" ht="30" customHeight="1" x14ac:dyDescent="0.2">
      <c r="A111" s="48">
        <v>100</v>
      </c>
      <c r="B111" s="54" t="s">
        <v>516</v>
      </c>
      <c r="C111" s="56"/>
      <c r="D111" s="56"/>
      <c r="E111" s="57"/>
      <c r="F111" s="57"/>
      <c r="G111" s="47">
        <v>2988244.1</v>
      </c>
      <c r="H111" s="47">
        <v>2988244.1</v>
      </c>
      <c r="I111" s="47">
        <v>2988244.1</v>
      </c>
      <c r="J111" s="47">
        <v>0</v>
      </c>
      <c r="K111" s="52">
        <f t="shared" si="1"/>
        <v>-2988244.1</v>
      </c>
      <c r="L111" s="52" t="s">
        <v>752</v>
      </c>
      <c r="N111" s="53"/>
    </row>
    <row r="112" spans="1:14" s="38" customFormat="1" ht="12" customHeight="1" x14ac:dyDescent="0.2">
      <c r="A112" s="48">
        <v>101</v>
      </c>
      <c r="B112" s="54" t="s">
        <v>517</v>
      </c>
      <c r="C112" s="56"/>
      <c r="D112" s="56"/>
      <c r="E112" s="57"/>
      <c r="F112" s="57"/>
      <c r="G112" s="47">
        <v>7943161.4299999997</v>
      </c>
      <c r="H112" s="47">
        <v>7786251.4400000004</v>
      </c>
      <c r="I112" s="47">
        <v>7786251.4400000004</v>
      </c>
      <c r="J112" s="47">
        <v>7786251.4400000004</v>
      </c>
      <c r="K112" s="52">
        <f t="shared" si="1"/>
        <v>0</v>
      </c>
      <c r="L112" s="52"/>
      <c r="N112" s="53"/>
    </row>
    <row r="113" spans="1:14" s="38" customFormat="1" ht="12" customHeight="1" x14ac:dyDescent="0.2">
      <c r="A113" s="48">
        <v>102</v>
      </c>
      <c r="B113" s="54" t="s">
        <v>513</v>
      </c>
      <c r="C113" s="56"/>
      <c r="D113" s="56"/>
      <c r="E113" s="57"/>
      <c r="F113" s="57"/>
      <c r="G113" s="47">
        <v>5258411.33</v>
      </c>
      <c r="H113" s="47">
        <v>5258411.33</v>
      </c>
      <c r="I113" s="47">
        <v>5258411.33</v>
      </c>
      <c r="J113" s="47">
        <v>4482435.47</v>
      </c>
      <c r="K113" s="52">
        <f t="shared" si="1"/>
        <v>-775975.86000000034</v>
      </c>
      <c r="L113" s="52" t="s">
        <v>735</v>
      </c>
      <c r="N113" s="53"/>
    </row>
    <row r="114" spans="1:14" s="38" customFormat="1" ht="12" customHeight="1" x14ac:dyDescent="0.2">
      <c r="A114" s="48">
        <v>103</v>
      </c>
      <c r="B114" s="54" t="s">
        <v>514</v>
      </c>
      <c r="C114" s="56"/>
      <c r="D114" s="56"/>
      <c r="E114" s="57"/>
      <c r="F114" s="57"/>
      <c r="G114" s="47">
        <v>2806547.46</v>
      </c>
      <c r="H114" s="47">
        <v>2240052.0499999998</v>
      </c>
      <c r="I114" s="47">
        <v>2240052.0499999998</v>
      </c>
      <c r="J114" s="47">
        <v>2240052.0499999998</v>
      </c>
      <c r="K114" s="52">
        <f t="shared" si="1"/>
        <v>0</v>
      </c>
      <c r="L114" s="52"/>
      <c r="N114" s="53"/>
    </row>
    <row r="115" spans="1:14" s="38" customFormat="1" ht="12" customHeight="1" x14ac:dyDescent="0.2">
      <c r="A115" s="48">
        <v>104</v>
      </c>
      <c r="B115" s="54" t="s">
        <v>535</v>
      </c>
      <c r="C115" s="56"/>
      <c r="D115" s="56"/>
      <c r="E115" s="57"/>
      <c r="F115" s="57"/>
      <c r="G115" s="47">
        <v>5275750.75</v>
      </c>
      <c r="H115" s="47">
        <v>5275750.75</v>
      </c>
      <c r="I115" s="47">
        <v>5275750.75</v>
      </c>
      <c r="J115" s="47">
        <v>5275750.75</v>
      </c>
      <c r="K115" s="52">
        <f t="shared" si="1"/>
        <v>0</v>
      </c>
      <c r="L115" s="52"/>
      <c r="N115" s="53"/>
    </row>
    <row r="116" spans="1:14" s="38" customFormat="1" ht="12" customHeight="1" x14ac:dyDescent="0.2">
      <c r="A116" s="48">
        <v>105</v>
      </c>
      <c r="B116" s="54" t="s">
        <v>536</v>
      </c>
      <c r="C116" s="56"/>
      <c r="D116" s="56"/>
      <c r="E116" s="57"/>
      <c r="F116" s="57"/>
      <c r="G116" s="47">
        <v>5422199.8200000003</v>
      </c>
      <c r="H116" s="47">
        <v>5422199.8200000003</v>
      </c>
      <c r="I116" s="47">
        <v>5422199.8200000003</v>
      </c>
      <c r="J116" s="47">
        <v>5424332.9100000001</v>
      </c>
      <c r="K116" s="52">
        <f t="shared" si="1"/>
        <v>2133.089999999851</v>
      </c>
      <c r="L116" s="52" t="s">
        <v>735</v>
      </c>
      <c r="N116" s="53"/>
    </row>
    <row r="117" spans="1:14" s="38" customFormat="1" ht="26.25" customHeight="1" x14ac:dyDescent="0.2">
      <c r="A117" s="48">
        <v>106</v>
      </c>
      <c r="B117" s="54" t="s">
        <v>537</v>
      </c>
      <c r="C117" s="56"/>
      <c r="D117" s="56"/>
      <c r="E117" s="57"/>
      <c r="F117" s="57"/>
      <c r="G117" s="47">
        <v>2811065.44</v>
      </c>
      <c r="H117" s="47">
        <v>2811065.44</v>
      </c>
      <c r="I117" s="47">
        <v>2811065.44</v>
      </c>
      <c r="J117" s="47">
        <v>0</v>
      </c>
      <c r="K117" s="52">
        <f t="shared" si="1"/>
        <v>-2811065.44</v>
      </c>
      <c r="L117" s="52" t="s">
        <v>752</v>
      </c>
      <c r="N117" s="53"/>
    </row>
    <row r="118" spans="1:14" s="38" customFormat="1" ht="24" customHeight="1" x14ac:dyDescent="0.2">
      <c r="A118" s="48">
        <v>107</v>
      </c>
      <c r="B118" s="54" t="s">
        <v>538</v>
      </c>
      <c r="C118" s="56"/>
      <c r="D118" s="56"/>
      <c r="E118" s="57"/>
      <c r="F118" s="57"/>
      <c r="G118" s="47">
        <v>2879780.64</v>
      </c>
      <c r="H118" s="47">
        <v>2879780.64</v>
      </c>
      <c r="I118" s="47">
        <v>2879780.64</v>
      </c>
      <c r="J118" s="47">
        <v>0</v>
      </c>
      <c r="K118" s="52">
        <f t="shared" si="1"/>
        <v>-2879780.64</v>
      </c>
      <c r="L118" s="52" t="s">
        <v>752</v>
      </c>
      <c r="N118" s="53"/>
    </row>
    <row r="119" spans="1:14" s="38" customFormat="1" ht="12" customHeight="1" x14ac:dyDescent="0.2">
      <c r="A119" s="48">
        <v>108</v>
      </c>
      <c r="B119" s="54" t="s">
        <v>539</v>
      </c>
      <c r="C119" s="56"/>
      <c r="D119" s="56"/>
      <c r="E119" s="57"/>
      <c r="F119" s="57"/>
      <c r="G119" s="47">
        <v>4846250.6100000003</v>
      </c>
      <c r="H119" s="47">
        <v>4846250.6100000003</v>
      </c>
      <c r="I119" s="47">
        <v>4846250.6100000003</v>
      </c>
      <c r="J119" s="47">
        <v>4907808.79</v>
      </c>
      <c r="K119" s="52">
        <f t="shared" si="1"/>
        <v>61558.179999999702</v>
      </c>
      <c r="L119" s="52" t="s">
        <v>735</v>
      </c>
      <c r="N119" s="53"/>
    </row>
    <row r="120" spans="1:14" s="38" customFormat="1" ht="12" customHeight="1" x14ac:dyDescent="0.2">
      <c r="A120" s="48">
        <v>109</v>
      </c>
      <c r="B120" s="54" t="s">
        <v>541</v>
      </c>
      <c r="C120" s="56"/>
      <c r="D120" s="56"/>
      <c r="E120" s="57"/>
      <c r="F120" s="57"/>
      <c r="G120" s="47">
        <v>4126600.08</v>
      </c>
      <c r="H120" s="47">
        <v>4126600.08</v>
      </c>
      <c r="I120" s="47">
        <v>4126600.08</v>
      </c>
      <c r="J120" s="47">
        <v>3949244.82</v>
      </c>
      <c r="K120" s="52">
        <f t="shared" si="1"/>
        <v>-177355.26000000024</v>
      </c>
      <c r="L120" s="52" t="s">
        <v>735</v>
      </c>
      <c r="N120" s="53"/>
    </row>
    <row r="121" spans="1:14" s="38" customFormat="1" ht="12" customHeight="1" x14ac:dyDescent="0.2">
      <c r="A121" s="48">
        <v>110</v>
      </c>
      <c r="B121" s="54" t="s">
        <v>317</v>
      </c>
      <c r="C121" s="56"/>
      <c r="D121" s="56"/>
      <c r="E121" s="57"/>
      <c r="F121" s="57"/>
      <c r="G121" s="47">
        <v>2882301.98</v>
      </c>
      <c r="H121" s="47">
        <v>2882301.98</v>
      </c>
      <c r="I121" s="47">
        <v>2882301.98</v>
      </c>
      <c r="J121" s="47">
        <v>2631640.4700000002</v>
      </c>
      <c r="K121" s="52">
        <f t="shared" si="1"/>
        <v>-250661.50999999978</v>
      </c>
      <c r="L121" s="52" t="s">
        <v>735</v>
      </c>
      <c r="N121" s="53"/>
    </row>
    <row r="122" spans="1:14" s="38" customFormat="1" ht="12" customHeight="1" x14ac:dyDescent="0.2">
      <c r="A122" s="48">
        <v>111</v>
      </c>
      <c r="B122" s="54" t="s">
        <v>520</v>
      </c>
      <c r="C122" s="56"/>
      <c r="D122" s="56"/>
      <c r="E122" s="57"/>
      <c r="F122" s="57"/>
      <c r="G122" s="47">
        <v>5714902.79</v>
      </c>
      <c r="H122" s="47">
        <v>5714902.79</v>
      </c>
      <c r="I122" s="47">
        <v>5714902.79</v>
      </c>
      <c r="J122" s="47">
        <v>5714902.79</v>
      </c>
      <c r="K122" s="52">
        <f t="shared" si="1"/>
        <v>0</v>
      </c>
      <c r="L122" s="52"/>
      <c r="N122" s="53"/>
    </row>
    <row r="123" spans="1:14" s="38" customFormat="1" ht="12" customHeight="1" x14ac:dyDescent="0.2">
      <c r="A123" s="48">
        <v>112</v>
      </c>
      <c r="B123" s="54" t="s">
        <v>524</v>
      </c>
      <c r="C123" s="56"/>
      <c r="D123" s="56"/>
      <c r="E123" s="57"/>
      <c r="F123" s="57"/>
      <c r="G123" s="47">
        <v>5557184.9699999997</v>
      </c>
      <c r="H123" s="47">
        <v>5557184.9699999997</v>
      </c>
      <c r="I123" s="47">
        <v>5557184.9699999997</v>
      </c>
      <c r="J123" s="47">
        <v>5557184.9699999997</v>
      </c>
      <c r="K123" s="52">
        <f t="shared" si="1"/>
        <v>0</v>
      </c>
      <c r="L123" s="52"/>
      <c r="N123" s="53"/>
    </row>
    <row r="124" spans="1:14" s="38" customFormat="1" ht="12" customHeight="1" x14ac:dyDescent="0.2">
      <c r="A124" s="48">
        <v>113</v>
      </c>
      <c r="B124" s="54" t="s">
        <v>525</v>
      </c>
      <c r="C124" s="56"/>
      <c r="D124" s="56"/>
      <c r="E124" s="57"/>
      <c r="F124" s="57"/>
      <c r="G124" s="47">
        <v>5556094.9699999997</v>
      </c>
      <c r="H124" s="47">
        <v>5556094.9699999997</v>
      </c>
      <c r="I124" s="47">
        <v>5556094.9699999997</v>
      </c>
      <c r="J124" s="47">
        <v>5556094.9699999997</v>
      </c>
      <c r="K124" s="52">
        <f t="shared" si="1"/>
        <v>0</v>
      </c>
      <c r="L124" s="52"/>
      <c r="N124" s="53"/>
    </row>
    <row r="125" spans="1:14" s="38" customFormat="1" ht="12" customHeight="1" x14ac:dyDescent="0.2">
      <c r="A125" s="48">
        <v>114</v>
      </c>
      <c r="B125" s="54" t="s">
        <v>526</v>
      </c>
      <c r="C125" s="56"/>
      <c r="D125" s="56"/>
      <c r="E125" s="57"/>
      <c r="F125" s="57"/>
      <c r="G125" s="47">
        <v>5342651.66</v>
      </c>
      <c r="H125" s="47">
        <v>5342651.66</v>
      </c>
      <c r="I125" s="47">
        <v>5342651.66</v>
      </c>
      <c r="J125" s="47">
        <v>5342651.66</v>
      </c>
      <c r="K125" s="52">
        <f t="shared" si="1"/>
        <v>0</v>
      </c>
      <c r="L125" s="52"/>
      <c r="N125" s="53"/>
    </row>
    <row r="126" spans="1:14" s="38" customFormat="1" ht="32.25" customHeight="1" x14ac:dyDescent="0.2">
      <c r="A126" s="48">
        <v>115</v>
      </c>
      <c r="B126" s="54" t="s">
        <v>527</v>
      </c>
      <c r="C126" s="56"/>
      <c r="D126" s="56"/>
      <c r="E126" s="57"/>
      <c r="F126" s="57"/>
      <c r="G126" s="47">
        <v>5398969.7199999997</v>
      </c>
      <c r="H126" s="47">
        <v>5398969.7199999997</v>
      </c>
      <c r="I126" s="47">
        <v>5398969.7199999997</v>
      </c>
      <c r="J126" s="47">
        <v>0</v>
      </c>
      <c r="K126" s="52">
        <f t="shared" si="1"/>
        <v>-5398969.7199999997</v>
      </c>
      <c r="L126" s="52" t="s">
        <v>752</v>
      </c>
      <c r="N126" s="53"/>
    </row>
    <row r="127" spans="1:14" s="38" customFormat="1" ht="12" customHeight="1" x14ac:dyDescent="0.2">
      <c r="A127" s="48">
        <v>116</v>
      </c>
      <c r="B127" s="54" t="s">
        <v>542</v>
      </c>
      <c r="C127" s="56"/>
      <c r="D127" s="56"/>
      <c r="E127" s="57"/>
      <c r="F127" s="57"/>
      <c r="G127" s="47">
        <v>5080746.8</v>
      </c>
      <c r="H127" s="47">
        <v>5080746.8</v>
      </c>
      <c r="I127" s="47">
        <v>5080746.8</v>
      </c>
      <c r="J127" s="47">
        <v>5080746.8</v>
      </c>
      <c r="K127" s="52">
        <f t="shared" si="1"/>
        <v>0</v>
      </c>
      <c r="L127" s="52"/>
      <c r="N127" s="53"/>
    </row>
    <row r="128" spans="1:14" s="38" customFormat="1" ht="12" customHeight="1" x14ac:dyDescent="0.2">
      <c r="A128" s="48">
        <v>117</v>
      </c>
      <c r="B128" s="54" t="s">
        <v>543</v>
      </c>
      <c r="C128" s="56"/>
      <c r="D128" s="56"/>
      <c r="E128" s="57"/>
      <c r="F128" s="57"/>
      <c r="G128" s="47">
        <v>4565123.84</v>
      </c>
      <c r="H128" s="47">
        <v>4565123.84</v>
      </c>
      <c r="I128" s="47">
        <v>4565123.84</v>
      </c>
      <c r="J128" s="47">
        <v>4211804.82</v>
      </c>
      <c r="K128" s="52">
        <f t="shared" si="1"/>
        <v>-353319.01999999955</v>
      </c>
      <c r="L128" s="52" t="s">
        <v>735</v>
      </c>
      <c r="N128" s="53"/>
    </row>
    <row r="129" spans="1:14" s="38" customFormat="1" ht="29.25" customHeight="1" x14ac:dyDescent="0.2">
      <c r="A129" s="48">
        <v>118</v>
      </c>
      <c r="B129" s="54" t="s">
        <v>544</v>
      </c>
      <c r="C129" s="56"/>
      <c r="D129" s="56"/>
      <c r="E129" s="57"/>
      <c r="F129" s="57"/>
      <c r="G129" s="47">
        <v>3864820.14</v>
      </c>
      <c r="H129" s="47">
        <v>3864820.14</v>
      </c>
      <c r="I129" s="47">
        <v>3864820.14</v>
      </c>
      <c r="J129" s="47">
        <v>0</v>
      </c>
      <c r="K129" s="52">
        <f t="shared" si="1"/>
        <v>-3864820.14</v>
      </c>
      <c r="L129" s="52" t="s">
        <v>752</v>
      </c>
      <c r="N129" s="53"/>
    </row>
    <row r="130" spans="1:14" s="38" customFormat="1" ht="26.25" customHeight="1" x14ac:dyDescent="0.2">
      <c r="A130" s="48">
        <v>119</v>
      </c>
      <c r="B130" s="54" t="s">
        <v>554</v>
      </c>
      <c r="C130" s="56"/>
      <c r="D130" s="56"/>
      <c r="E130" s="57"/>
      <c r="F130" s="57"/>
      <c r="G130" s="47">
        <v>4922528.17</v>
      </c>
      <c r="H130" s="47">
        <v>4922528.17</v>
      </c>
      <c r="I130" s="47">
        <v>4922528.17</v>
      </c>
      <c r="J130" s="47">
        <v>4922491.7699999996</v>
      </c>
      <c r="K130" s="52">
        <f t="shared" si="1"/>
        <v>-36.400000000372529</v>
      </c>
      <c r="L130" s="52" t="s">
        <v>754</v>
      </c>
      <c r="N130" s="53"/>
    </row>
    <row r="131" spans="1:14" s="38" customFormat="1" ht="12" customHeight="1" x14ac:dyDescent="0.2">
      <c r="A131" s="48">
        <v>120</v>
      </c>
      <c r="B131" s="54" t="s">
        <v>555</v>
      </c>
      <c r="C131" s="56"/>
      <c r="D131" s="56"/>
      <c r="E131" s="57"/>
      <c r="F131" s="57"/>
      <c r="G131" s="47">
        <v>2873957.36</v>
      </c>
      <c r="H131" s="47">
        <v>2873957.36</v>
      </c>
      <c r="I131" s="47">
        <v>2873957.36</v>
      </c>
      <c r="J131" s="47">
        <v>2873957.36</v>
      </c>
      <c r="K131" s="52">
        <f t="shared" si="1"/>
        <v>0</v>
      </c>
      <c r="L131" s="52"/>
      <c r="N131" s="53"/>
    </row>
    <row r="132" spans="1:14" s="38" customFormat="1" ht="12" customHeight="1" x14ac:dyDescent="0.2">
      <c r="A132" s="48">
        <v>121</v>
      </c>
      <c r="B132" s="54" t="s">
        <v>320</v>
      </c>
      <c r="C132" s="56"/>
      <c r="D132" s="56"/>
      <c r="E132" s="57"/>
      <c r="F132" s="57"/>
      <c r="G132" s="47">
        <v>3602888.23</v>
      </c>
      <c r="H132" s="47">
        <v>3602888.23</v>
      </c>
      <c r="I132" s="47">
        <v>3602888.23</v>
      </c>
      <c r="J132" s="47">
        <v>3602888.23</v>
      </c>
      <c r="K132" s="52">
        <f t="shared" si="1"/>
        <v>0</v>
      </c>
      <c r="L132" s="52"/>
      <c r="N132" s="53"/>
    </row>
    <row r="133" spans="1:14" s="38" customFormat="1" ht="12" customHeight="1" x14ac:dyDescent="0.2">
      <c r="A133" s="48">
        <v>122</v>
      </c>
      <c r="B133" s="54" t="s">
        <v>142</v>
      </c>
      <c r="C133" s="50"/>
      <c r="D133" s="37"/>
      <c r="E133" s="51"/>
      <c r="F133" s="55"/>
      <c r="G133" s="47">
        <v>4758994.0199999996</v>
      </c>
      <c r="H133" s="47">
        <v>4758994.0199999996</v>
      </c>
      <c r="I133" s="47">
        <v>4758994.0199999996</v>
      </c>
      <c r="J133" s="47">
        <v>3973024.65</v>
      </c>
      <c r="K133" s="52">
        <f t="shared" si="1"/>
        <v>-785969.36999999965</v>
      </c>
      <c r="L133" s="52" t="s">
        <v>735</v>
      </c>
      <c r="N133" s="53"/>
    </row>
    <row r="134" spans="1:14" s="38" customFormat="1" ht="12" customHeight="1" x14ac:dyDescent="0.2">
      <c r="A134" s="48">
        <v>123</v>
      </c>
      <c r="B134" s="54" t="s">
        <v>387</v>
      </c>
      <c r="C134" s="50"/>
      <c r="D134" s="37"/>
      <c r="E134" s="51"/>
      <c r="F134" s="55"/>
      <c r="G134" s="47">
        <v>8708941.9600000009</v>
      </c>
      <c r="H134" s="47">
        <v>8708941.9600000009</v>
      </c>
      <c r="I134" s="47">
        <v>8708941.9600000009</v>
      </c>
      <c r="J134" s="47">
        <v>8708941.9600000009</v>
      </c>
      <c r="K134" s="52">
        <f t="shared" si="1"/>
        <v>0</v>
      </c>
      <c r="L134" s="50"/>
      <c r="N134" s="53"/>
    </row>
    <row r="135" spans="1:14" s="38" customFormat="1" ht="12" customHeight="1" x14ac:dyDescent="0.2">
      <c r="A135" s="48">
        <v>124</v>
      </c>
      <c r="B135" s="54" t="s">
        <v>663</v>
      </c>
      <c r="C135" s="50"/>
      <c r="D135" s="37"/>
      <c r="E135" s="51"/>
      <c r="F135" s="55"/>
      <c r="G135" s="47">
        <v>2388791.83</v>
      </c>
      <c r="H135" s="47">
        <v>2388791.83</v>
      </c>
      <c r="I135" s="47">
        <v>2388791.83</v>
      </c>
      <c r="J135" s="47">
        <v>1996979.29</v>
      </c>
      <c r="K135" s="52">
        <f t="shared" si="1"/>
        <v>-391812.54000000004</v>
      </c>
      <c r="L135" s="52" t="s">
        <v>735</v>
      </c>
      <c r="N135" s="53"/>
    </row>
    <row r="136" spans="1:14" s="38" customFormat="1" ht="12" customHeight="1" x14ac:dyDescent="0.2">
      <c r="A136" s="48">
        <v>125</v>
      </c>
      <c r="B136" s="54" t="s">
        <v>664</v>
      </c>
      <c r="C136" s="50"/>
      <c r="D136" s="37"/>
      <c r="E136" s="51"/>
      <c r="F136" s="55"/>
      <c r="G136" s="47">
        <v>4003995.17</v>
      </c>
      <c r="H136" s="47">
        <v>4003995.17</v>
      </c>
      <c r="I136" s="47">
        <v>4003995.17</v>
      </c>
      <c r="J136" s="47">
        <v>4003995.17</v>
      </c>
      <c r="K136" s="52">
        <f t="shared" si="1"/>
        <v>0</v>
      </c>
      <c r="L136" s="52"/>
      <c r="N136" s="53"/>
    </row>
    <row r="137" spans="1:14" s="38" customFormat="1" ht="12" customHeight="1" x14ac:dyDescent="0.2">
      <c r="A137" s="48">
        <v>126</v>
      </c>
      <c r="B137" s="54" t="s">
        <v>665</v>
      </c>
      <c r="C137" s="50"/>
      <c r="D137" s="37"/>
      <c r="E137" s="51"/>
      <c r="F137" s="55"/>
      <c r="G137" s="47">
        <v>6007521.6699999999</v>
      </c>
      <c r="H137" s="47">
        <v>6007521.6699999999</v>
      </c>
      <c r="I137" s="47">
        <v>6007521.6699999999</v>
      </c>
      <c r="J137" s="47">
        <v>5692607.9199999999</v>
      </c>
      <c r="K137" s="52">
        <f t="shared" si="1"/>
        <v>-314913.75</v>
      </c>
      <c r="L137" s="52" t="s">
        <v>735</v>
      </c>
      <c r="N137" s="53"/>
    </row>
    <row r="138" spans="1:14" s="38" customFormat="1" ht="12" customHeight="1" x14ac:dyDescent="0.2">
      <c r="A138" s="48">
        <v>127</v>
      </c>
      <c r="B138" s="54" t="s">
        <v>670</v>
      </c>
      <c r="C138" s="50"/>
      <c r="D138" s="37"/>
      <c r="E138" s="51"/>
      <c r="F138" s="55"/>
      <c r="G138" s="47">
        <v>3708598.43</v>
      </c>
      <c r="H138" s="47">
        <v>3708598.43</v>
      </c>
      <c r="I138" s="47">
        <v>3708598.43</v>
      </c>
      <c r="J138" s="47">
        <v>3708598.43</v>
      </c>
      <c r="K138" s="52">
        <f t="shared" si="1"/>
        <v>0</v>
      </c>
      <c r="L138" s="52"/>
      <c r="N138" s="53"/>
    </row>
    <row r="139" spans="1:14" s="38" customFormat="1" ht="12" customHeight="1" x14ac:dyDescent="0.2">
      <c r="A139" s="48">
        <v>128</v>
      </c>
      <c r="B139" s="54" t="s">
        <v>671</v>
      </c>
      <c r="C139" s="50"/>
      <c r="D139" s="37"/>
      <c r="E139" s="51"/>
      <c r="F139" s="55"/>
      <c r="G139" s="47">
        <v>3583810.3</v>
      </c>
      <c r="H139" s="47">
        <v>3583810.3</v>
      </c>
      <c r="I139" s="47">
        <v>3583810.3</v>
      </c>
      <c r="J139" s="47">
        <v>3583810.3</v>
      </c>
      <c r="K139" s="52">
        <f t="shared" si="1"/>
        <v>0</v>
      </c>
      <c r="L139" s="52"/>
      <c r="N139" s="53"/>
    </row>
    <row r="140" spans="1:14" s="38" customFormat="1" ht="12" customHeight="1" x14ac:dyDescent="0.2">
      <c r="A140" s="48">
        <v>129</v>
      </c>
      <c r="B140" s="54" t="s">
        <v>672</v>
      </c>
      <c r="C140" s="50"/>
      <c r="D140" s="37"/>
      <c r="E140" s="51"/>
      <c r="F140" s="55"/>
      <c r="G140" s="47">
        <v>5829433.6699999999</v>
      </c>
      <c r="H140" s="47">
        <v>5829433.6699999999</v>
      </c>
      <c r="I140" s="47">
        <v>5829433.6699999999</v>
      </c>
      <c r="J140" s="47">
        <v>5829433.6699999999</v>
      </c>
      <c r="K140" s="52">
        <f t="shared" si="1"/>
        <v>0</v>
      </c>
      <c r="L140" s="52"/>
      <c r="N140" s="53"/>
    </row>
    <row r="141" spans="1:14" s="38" customFormat="1" ht="12" customHeight="1" x14ac:dyDescent="0.2">
      <c r="A141" s="48">
        <v>130</v>
      </c>
      <c r="B141" s="54" t="s">
        <v>673</v>
      </c>
      <c r="C141" s="50"/>
      <c r="D141" s="37"/>
      <c r="E141" s="51"/>
      <c r="F141" s="55"/>
      <c r="G141" s="47">
        <v>4724423.67</v>
      </c>
      <c r="H141" s="47">
        <v>4724423.67</v>
      </c>
      <c r="I141" s="47">
        <v>4724423.67</v>
      </c>
      <c r="J141" s="47">
        <v>3453046.86</v>
      </c>
      <c r="K141" s="52">
        <f t="shared" ref="K141:K163" si="2">J141-I141</f>
        <v>-1271376.81</v>
      </c>
      <c r="L141" s="52" t="s">
        <v>735</v>
      </c>
      <c r="N141" s="53"/>
    </row>
    <row r="142" spans="1:14" s="38" customFormat="1" ht="12" customHeight="1" x14ac:dyDescent="0.2">
      <c r="A142" s="48">
        <v>131</v>
      </c>
      <c r="B142" s="54" t="s">
        <v>674</v>
      </c>
      <c r="C142" s="50"/>
      <c r="D142" s="37"/>
      <c r="E142" s="51"/>
      <c r="F142" s="55"/>
      <c r="G142" s="47">
        <v>3423682.98</v>
      </c>
      <c r="H142" s="47">
        <v>3423682.98</v>
      </c>
      <c r="I142" s="47">
        <v>3423682.98</v>
      </c>
      <c r="J142" s="47">
        <v>3423682.98</v>
      </c>
      <c r="K142" s="52">
        <f t="shared" si="2"/>
        <v>0</v>
      </c>
      <c r="L142" s="52"/>
      <c r="N142" s="53"/>
    </row>
    <row r="143" spans="1:14" s="38" customFormat="1" ht="13.5" customHeight="1" x14ac:dyDescent="0.2">
      <c r="A143" s="48">
        <v>132</v>
      </c>
      <c r="B143" s="54" t="s">
        <v>396</v>
      </c>
      <c r="C143" s="56"/>
      <c r="D143" s="56"/>
      <c r="E143" s="57"/>
      <c r="F143" s="57"/>
      <c r="G143" s="47">
        <v>9984103.3499999996</v>
      </c>
      <c r="H143" s="47">
        <v>9984103.3499999996</v>
      </c>
      <c r="I143" s="47">
        <v>9984103.3499999996</v>
      </c>
      <c r="J143" s="47">
        <v>9984103.3499999996</v>
      </c>
      <c r="K143" s="52">
        <f t="shared" si="2"/>
        <v>0</v>
      </c>
      <c r="L143" s="52"/>
      <c r="N143" s="53"/>
    </row>
    <row r="144" spans="1:14" s="38" customFormat="1" ht="12" customHeight="1" x14ac:dyDescent="0.2">
      <c r="A144" s="48">
        <v>133</v>
      </c>
      <c r="B144" s="54" t="s">
        <v>682</v>
      </c>
      <c r="C144" s="56"/>
      <c r="D144" s="56"/>
      <c r="E144" s="57"/>
      <c r="F144" s="57"/>
      <c r="G144" s="47">
        <v>3207401.28</v>
      </c>
      <c r="H144" s="47">
        <v>3207401.28</v>
      </c>
      <c r="I144" s="47">
        <v>3207401.28</v>
      </c>
      <c r="J144" s="47">
        <v>3207401.28</v>
      </c>
      <c r="K144" s="52">
        <f t="shared" si="2"/>
        <v>0</v>
      </c>
      <c r="L144" s="50"/>
      <c r="N144" s="53"/>
    </row>
    <row r="145" spans="1:14" s="38" customFormat="1" ht="12" customHeight="1" x14ac:dyDescent="0.2">
      <c r="A145" s="48">
        <v>134</v>
      </c>
      <c r="B145" s="54" t="s">
        <v>684</v>
      </c>
      <c r="C145" s="56"/>
      <c r="D145" s="56"/>
      <c r="E145" s="57"/>
      <c r="F145" s="57"/>
      <c r="G145" s="47">
        <v>7802274.5800000001</v>
      </c>
      <c r="H145" s="47">
        <v>7802274.5800000001</v>
      </c>
      <c r="I145" s="47">
        <v>7802274.5800000001</v>
      </c>
      <c r="J145" s="47">
        <v>7802274.5800000001</v>
      </c>
      <c r="K145" s="52">
        <f t="shared" si="2"/>
        <v>0</v>
      </c>
      <c r="L145" s="52"/>
      <c r="N145" s="53"/>
    </row>
    <row r="146" spans="1:14" s="38" customFormat="1" ht="12" customHeight="1" x14ac:dyDescent="0.2">
      <c r="A146" s="48">
        <v>135</v>
      </c>
      <c r="B146" s="54" t="s">
        <v>688</v>
      </c>
      <c r="C146" s="56"/>
      <c r="D146" s="56"/>
      <c r="E146" s="57"/>
      <c r="F146" s="57"/>
      <c r="G146" s="47">
        <v>981705.99</v>
      </c>
      <c r="H146" s="47">
        <v>981705.99</v>
      </c>
      <c r="I146" s="47">
        <v>1023387.89</v>
      </c>
      <c r="J146" s="47">
        <v>1023387.89</v>
      </c>
      <c r="K146" s="52">
        <f t="shared" si="2"/>
        <v>0</v>
      </c>
      <c r="L146" s="52"/>
      <c r="N146" s="53"/>
    </row>
    <row r="147" spans="1:14" s="38" customFormat="1" ht="12.75" customHeight="1" x14ac:dyDescent="0.2">
      <c r="A147" s="48">
        <v>136</v>
      </c>
      <c r="B147" s="54" t="s">
        <v>141</v>
      </c>
      <c r="C147" s="56">
        <v>5511.9</v>
      </c>
      <c r="D147" s="56"/>
      <c r="E147" s="57"/>
      <c r="F147" s="57"/>
      <c r="G147" s="47">
        <v>6597486.9699999997</v>
      </c>
      <c r="H147" s="47">
        <v>6597486.9699999997</v>
      </c>
      <c r="I147" s="47">
        <v>6597486.9699999997</v>
      </c>
      <c r="J147" s="47">
        <v>6597486.9699999997</v>
      </c>
      <c r="K147" s="52">
        <f t="shared" si="2"/>
        <v>0</v>
      </c>
      <c r="L147" s="52"/>
      <c r="N147" s="53"/>
    </row>
    <row r="148" spans="1:14" s="38" customFormat="1" ht="12.75" customHeight="1" x14ac:dyDescent="0.2">
      <c r="A148" s="48">
        <v>137</v>
      </c>
      <c r="B148" s="54" t="s">
        <v>694</v>
      </c>
      <c r="C148" s="56"/>
      <c r="D148" s="67"/>
      <c r="E148" s="57"/>
      <c r="F148" s="57"/>
      <c r="G148" s="47">
        <v>6563307.8300000001</v>
      </c>
      <c r="H148" s="47">
        <v>6563307.8300000001</v>
      </c>
      <c r="I148" s="47">
        <v>6968045.4199999999</v>
      </c>
      <c r="J148" s="47">
        <v>6968045.4199999999</v>
      </c>
      <c r="K148" s="52">
        <f t="shared" si="2"/>
        <v>0</v>
      </c>
      <c r="L148" s="52"/>
      <c r="N148" s="53"/>
    </row>
    <row r="149" spans="1:14" s="38" customFormat="1" ht="12" customHeight="1" x14ac:dyDescent="0.2">
      <c r="A149" s="48">
        <v>138</v>
      </c>
      <c r="B149" s="54" t="s">
        <v>696</v>
      </c>
      <c r="C149" s="56"/>
      <c r="D149" s="56"/>
      <c r="E149" s="57"/>
      <c r="F149" s="57"/>
      <c r="G149" s="47">
        <v>5467494.8399999999</v>
      </c>
      <c r="H149" s="47">
        <v>5467494.8399999999</v>
      </c>
      <c r="I149" s="47">
        <v>5467494.8399999999</v>
      </c>
      <c r="J149" s="47">
        <v>5310414.5</v>
      </c>
      <c r="K149" s="52">
        <f t="shared" si="2"/>
        <v>-157080.33999999985</v>
      </c>
      <c r="L149" s="52" t="s">
        <v>735</v>
      </c>
      <c r="N149" s="53"/>
    </row>
    <row r="150" spans="1:14" s="38" customFormat="1" ht="25.5" customHeight="1" x14ac:dyDescent="0.2">
      <c r="A150" s="48">
        <v>139</v>
      </c>
      <c r="B150" s="54" t="s">
        <v>697</v>
      </c>
      <c r="C150" s="56"/>
      <c r="D150" s="56"/>
      <c r="E150" s="57"/>
      <c r="F150" s="57"/>
      <c r="G150" s="47">
        <v>6603243.4199999999</v>
      </c>
      <c r="H150" s="47">
        <v>6603243.4199999999</v>
      </c>
      <c r="I150" s="47">
        <v>6603243.4199999999</v>
      </c>
      <c r="J150" s="47">
        <v>0</v>
      </c>
      <c r="K150" s="52">
        <f t="shared" si="2"/>
        <v>-6603243.4199999999</v>
      </c>
      <c r="L150" s="52" t="s">
        <v>752</v>
      </c>
      <c r="N150" s="53"/>
    </row>
    <row r="151" spans="1:14" s="38" customFormat="1" ht="12" customHeight="1" x14ac:dyDescent="0.2">
      <c r="A151" s="48">
        <v>140</v>
      </c>
      <c r="B151" s="54" t="s">
        <v>700</v>
      </c>
      <c r="C151" s="56">
        <v>3206</v>
      </c>
      <c r="D151" s="56"/>
      <c r="E151" s="57"/>
      <c r="F151" s="57"/>
      <c r="G151" s="47">
        <v>5480750.5700000003</v>
      </c>
      <c r="H151" s="47">
        <v>5480750.5700000003</v>
      </c>
      <c r="I151" s="47">
        <v>5480750.5700000003</v>
      </c>
      <c r="J151" s="47">
        <v>5480750.5700000003</v>
      </c>
      <c r="K151" s="52">
        <f t="shared" si="2"/>
        <v>0</v>
      </c>
      <c r="L151" s="52"/>
      <c r="N151" s="53"/>
    </row>
    <row r="152" spans="1:14" s="38" customFormat="1" ht="12" customHeight="1" x14ac:dyDescent="0.2">
      <c r="A152" s="48">
        <v>141</v>
      </c>
      <c r="B152" s="54" t="s">
        <v>702</v>
      </c>
      <c r="C152" s="56"/>
      <c r="D152" s="56"/>
      <c r="E152" s="57"/>
      <c r="F152" s="57"/>
      <c r="G152" s="47">
        <v>4565859.29</v>
      </c>
      <c r="H152" s="47">
        <v>4565859.29</v>
      </c>
      <c r="I152" s="47">
        <v>4565859.29</v>
      </c>
      <c r="J152" s="47">
        <v>4565859.29</v>
      </c>
      <c r="K152" s="52">
        <f t="shared" si="2"/>
        <v>0</v>
      </c>
      <c r="L152" s="50"/>
      <c r="N152" s="53"/>
    </row>
    <row r="153" spans="1:14" s="38" customFormat="1" ht="12" customHeight="1" x14ac:dyDescent="0.2">
      <c r="A153" s="48">
        <v>142</v>
      </c>
      <c r="B153" s="54" t="s">
        <v>703</v>
      </c>
      <c r="C153" s="56"/>
      <c r="D153" s="56"/>
      <c r="E153" s="57"/>
      <c r="F153" s="57"/>
      <c r="G153" s="47">
        <v>2282929.64</v>
      </c>
      <c r="H153" s="47">
        <v>2282929.64</v>
      </c>
      <c r="I153" s="47">
        <v>2282929.64</v>
      </c>
      <c r="J153" s="47">
        <v>2282929.64</v>
      </c>
      <c r="K153" s="52">
        <f t="shared" si="2"/>
        <v>0</v>
      </c>
      <c r="L153" s="50"/>
      <c r="N153" s="53"/>
    </row>
    <row r="154" spans="1:14" s="38" customFormat="1" ht="12.75" customHeight="1" x14ac:dyDescent="0.2">
      <c r="A154" s="48">
        <v>143</v>
      </c>
      <c r="B154" s="54" t="s">
        <v>704</v>
      </c>
      <c r="C154" s="56"/>
      <c r="D154" s="56"/>
      <c r="E154" s="57"/>
      <c r="F154" s="57"/>
      <c r="G154" s="47">
        <v>4396211.26</v>
      </c>
      <c r="H154" s="47">
        <v>4396211.26</v>
      </c>
      <c r="I154" s="47">
        <v>4396211.26</v>
      </c>
      <c r="J154" s="47">
        <v>3938415.08</v>
      </c>
      <c r="K154" s="52">
        <f t="shared" si="2"/>
        <v>-457796.1799999997</v>
      </c>
      <c r="L154" s="52" t="s">
        <v>735</v>
      </c>
      <c r="M154" s="53"/>
      <c r="N154" s="53"/>
    </row>
    <row r="155" spans="1:14" s="38" customFormat="1" ht="12" customHeight="1" x14ac:dyDescent="0.2">
      <c r="A155" s="48">
        <v>144</v>
      </c>
      <c r="B155" s="54" t="s">
        <v>716</v>
      </c>
      <c r="C155" s="56"/>
      <c r="D155" s="56"/>
      <c r="E155" s="57"/>
      <c r="F155" s="57"/>
      <c r="G155" s="47">
        <v>306299</v>
      </c>
      <c r="H155" s="47">
        <v>306299</v>
      </c>
      <c r="I155" s="47">
        <v>306299</v>
      </c>
      <c r="J155" s="47">
        <v>306299</v>
      </c>
      <c r="K155" s="52">
        <f t="shared" si="2"/>
        <v>0</v>
      </c>
      <c r="L155" s="50"/>
      <c r="N155" s="53"/>
    </row>
    <row r="156" spans="1:14" s="38" customFormat="1" ht="11.25" customHeight="1" x14ac:dyDescent="0.2">
      <c r="A156" s="48">
        <v>145</v>
      </c>
      <c r="B156" s="54" t="s">
        <v>692</v>
      </c>
      <c r="C156" s="56"/>
      <c r="D156" s="56"/>
      <c r="E156" s="57"/>
      <c r="F156" s="57"/>
      <c r="G156" s="47"/>
      <c r="H156" s="47">
        <v>109195.64</v>
      </c>
      <c r="I156" s="47">
        <v>109195.64</v>
      </c>
      <c r="J156" s="47">
        <v>109195.64</v>
      </c>
      <c r="K156" s="52">
        <f t="shared" si="2"/>
        <v>0</v>
      </c>
      <c r="L156" s="50"/>
      <c r="N156" s="53"/>
    </row>
    <row r="157" spans="1:14" s="38" customFormat="1" ht="11.25" customHeight="1" x14ac:dyDescent="0.2">
      <c r="A157" s="48">
        <v>146</v>
      </c>
      <c r="B157" s="54" t="s">
        <v>737</v>
      </c>
      <c r="C157" s="56"/>
      <c r="D157" s="56"/>
      <c r="E157" s="57"/>
      <c r="F157" s="57"/>
      <c r="G157" s="47"/>
      <c r="H157" s="47">
        <v>2426896.7999999998</v>
      </c>
      <c r="I157" s="47">
        <v>2426896.7999999998</v>
      </c>
      <c r="J157" s="47">
        <v>2426896.7999999998</v>
      </c>
      <c r="K157" s="52">
        <f t="shared" si="2"/>
        <v>0</v>
      </c>
      <c r="L157" s="50"/>
      <c r="N157" s="53"/>
    </row>
    <row r="158" spans="1:14" s="38" customFormat="1" ht="42" customHeight="1" x14ac:dyDescent="0.2">
      <c r="A158" s="48">
        <v>147</v>
      </c>
      <c r="B158" s="54" t="s">
        <v>739</v>
      </c>
      <c r="C158" s="56"/>
      <c r="D158" s="56"/>
      <c r="E158" s="57"/>
      <c r="F158" s="57"/>
      <c r="G158" s="47"/>
      <c r="H158" s="47"/>
      <c r="I158" s="47">
        <v>960432.13</v>
      </c>
      <c r="J158" s="47">
        <v>960432.13</v>
      </c>
      <c r="K158" s="52">
        <f t="shared" si="2"/>
        <v>0</v>
      </c>
      <c r="L158" s="50"/>
      <c r="N158" s="53"/>
    </row>
    <row r="159" spans="1:14" s="38" customFormat="1" ht="42" customHeight="1" x14ac:dyDescent="0.2">
      <c r="A159" s="48"/>
      <c r="B159" s="54" t="s">
        <v>746</v>
      </c>
      <c r="C159" s="56"/>
      <c r="D159" s="56"/>
      <c r="E159" s="57"/>
      <c r="F159" s="57"/>
      <c r="G159" s="47"/>
      <c r="H159" s="47"/>
      <c r="I159" s="47">
        <v>0</v>
      </c>
      <c r="J159" s="47">
        <v>1803339</v>
      </c>
      <c r="K159" s="52">
        <f t="shared" si="2"/>
        <v>1803339</v>
      </c>
      <c r="L159" s="50" t="s">
        <v>738</v>
      </c>
      <c r="N159" s="53"/>
    </row>
    <row r="160" spans="1:14" s="38" customFormat="1" ht="42" customHeight="1" x14ac:dyDescent="0.2">
      <c r="A160" s="48"/>
      <c r="B160" s="54" t="s">
        <v>748</v>
      </c>
      <c r="C160" s="56"/>
      <c r="D160" s="56"/>
      <c r="E160" s="57"/>
      <c r="F160" s="57"/>
      <c r="G160" s="47"/>
      <c r="H160" s="47"/>
      <c r="I160" s="47">
        <v>0</v>
      </c>
      <c r="J160" s="47">
        <v>2308979.59</v>
      </c>
      <c r="K160" s="52">
        <f t="shared" si="2"/>
        <v>2308979.59</v>
      </c>
      <c r="L160" s="50" t="s">
        <v>738</v>
      </c>
      <c r="N160" s="53"/>
    </row>
    <row r="161" spans="1:14" s="38" customFormat="1" ht="42" customHeight="1" x14ac:dyDescent="0.2">
      <c r="A161" s="48"/>
      <c r="B161" s="54" t="s">
        <v>747</v>
      </c>
      <c r="C161" s="56"/>
      <c r="D161" s="56"/>
      <c r="E161" s="57"/>
      <c r="F161" s="57"/>
      <c r="G161" s="47"/>
      <c r="H161" s="47"/>
      <c r="I161" s="47">
        <v>0</v>
      </c>
      <c r="J161" s="47">
        <v>3869131</v>
      </c>
      <c r="K161" s="52">
        <f t="shared" si="2"/>
        <v>3869131</v>
      </c>
      <c r="L161" s="50" t="s">
        <v>738</v>
      </c>
      <c r="N161" s="53"/>
    </row>
    <row r="162" spans="1:14" s="38" customFormat="1" ht="42" customHeight="1" x14ac:dyDescent="0.2">
      <c r="A162" s="48"/>
      <c r="B162" s="54" t="s">
        <v>749</v>
      </c>
      <c r="C162" s="56"/>
      <c r="D162" s="56"/>
      <c r="E162" s="57"/>
      <c r="F162" s="57"/>
      <c r="G162" s="47"/>
      <c r="H162" s="47"/>
      <c r="I162" s="47">
        <v>0</v>
      </c>
      <c r="J162" s="47">
        <v>3095077.25</v>
      </c>
      <c r="K162" s="52">
        <f t="shared" si="2"/>
        <v>3095077.25</v>
      </c>
      <c r="L162" s="50" t="s">
        <v>738</v>
      </c>
      <c r="N162" s="53"/>
    </row>
    <row r="163" spans="1:14" s="38" customFormat="1" ht="42" customHeight="1" x14ac:dyDescent="0.2">
      <c r="A163" s="48"/>
      <c r="B163" s="54" t="s">
        <v>750</v>
      </c>
      <c r="C163" s="56"/>
      <c r="D163" s="56"/>
      <c r="E163" s="57"/>
      <c r="F163" s="57"/>
      <c r="G163" s="47"/>
      <c r="H163" s="47"/>
      <c r="I163" s="47">
        <v>0</v>
      </c>
      <c r="J163" s="47">
        <v>4055545.75</v>
      </c>
      <c r="K163" s="52">
        <f t="shared" si="2"/>
        <v>4055545.75</v>
      </c>
      <c r="L163" s="50" t="s">
        <v>738</v>
      </c>
      <c r="N163" s="53"/>
    </row>
    <row r="164" spans="1:14" s="38" customFormat="1" ht="42" customHeight="1" x14ac:dyDescent="0.2">
      <c r="A164" s="48"/>
      <c r="B164" s="54" t="s">
        <v>677</v>
      </c>
      <c r="C164" s="56"/>
      <c r="D164" s="56"/>
      <c r="E164" s="57"/>
      <c r="F164" s="57"/>
      <c r="G164" s="47"/>
      <c r="H164" s="47"/>
      <c r="I164" s="47">
        <v>0</v>
      </c>
      <c r="J164" s="47">
        <v>904569.06</v>
      </c>
      <c r="K164" s="52">
        <f>J164-I164</f>
        <v>904569.06</v>
      </c>
      <c r="L164" s="50" t="s">
        <v>738</v>
      </c>
      <c r="N164" s="53"/>
    </row>
    <row r="165" spans="1:14" s="38" customFormat="1" ht="42" customHeight="1" x14ac:dyDescent="0.2">
      <c r="A165" s="48"/>
      <c r="B165" s="54" t="s">
        <v>764</v>
      </c>
      <c r="C165" s="56"/>
      <c r="D165" s="56"/>
      <c r="E165" s="57"/>
      <c r="F165" s="57"/>
      <c r="G165" s="127"/>
      <c r="H165" s="127"/>
      <c r="I165" s="127">
        <v>0</v>
      </c>
      <c r="J165" s="127">
        <v>5101712</v>
      </c>
      <c r="K165" s="52">
        <f>J165-I165</f>
        <v>5101712</v>
      </c>
      <c r="L165" s="50" t="s">
        <v>738</v>
      </c>
      <c r="N165" s="53"/>
    </row>
    <row r="166" spans="1:14" s="38" customFormat="1" ht="42" customHeight="1" x14ac:dyDescent="0.2">
      <c r="A166" s="48"/>
      <c r="B166" s="54" t="s">
        <v>765</v>
      </c>
      <c r="C166" s="56"/>
      <c r="D166" s="56"/>
      <c r="E166" s="57"/>
      <c r="F166" s="57"/>
      <c r="G166" s="127"/>
      <c r="H166" s="127"/>
      <c r="I166" s="127">
        <v>0</v>
      </c>
      <c r="J166" s="127">
        <v>3519695.81</v>
      </c>
      <c r="K166" s="52">
        <f>J166-I166</f>
        <v>3519695.81</v>
      </c>
      <c r="L166" s="50" t="s">
        <v>738</v>
      </c>
      <c r="N166" s="53"/>
    </row>
    <row r="167" spans="1:14" s="38" customFormat="1" ht="28.5" customHeight="1" x14ac:dyDescent="0.2">
      <c r="A167" s="448" t="s">
        <v>175</v>
      </c>
      <c r="B167" s="448"/>
      <c r="C167" s="47">
        <v>30649.599999999999</v>
      </c>
      <c r="D167" s="74"/>
      <c r="E167" s="47"/>
      <c r="F167" s="47"/>
      <c r="G167" s="47">
        <f>SUM(G12:G157)</f>
        <v>698236584.13000023</v>
      </c>
      <c r="H167" s="47">
        <f>SUM(H12:H158)</f>
        <v>691173577.6500001</v>
      </c>
      <c r="I167" s="47">
        <f>SUM(I12:I166)</f>
        <v>681401957.29999995</v>
      </c>
      <c r="J167" s="127">
        <f>SUM(J12:J166)</f>
        <v>653598746.13999999</v>
      </c>
      <c r="K167" s="127">
        <f>SUM(K12:K166)</f>
        <v>-27803211.16</v>
      </c>
      <c r="L167" s="47"/>
    </row>
    <row r="168" spans="1:14" s="38" customFormat="1" ht="12" customHeight="1" x14ac:dyDescent="0.2">
      <c r="A168" s="297" t="s">
        <v>177</v>
      </c>
      <c r="B168" s="298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</row>
    <row r="169" spans="1:14" s="38" customFormat="1" ht="27" customHeight="1" x14ac:dyDescent="0.2">
      <c r="A169" s="48">
        <v>148</v>
      </c>
      <c r="B169" s="58" t="s">
        <v>323</v>
      </c>
      <c r="C169" s="61"/>
      <c r="D169" s="56"/>
      <c r="E169" s="62"/>
      <c r="F169" s="62"/>
      <c r="G169" s="47">
        <v>3543386.29</v>
      </c>
      <c r="H169" s="47">
        <v>3543386.29</v>
      </c>
      <c r="I169" s="47">
        <f t="shared" ref="I169:I175" si="3">H169</f>
        <v>3543386.29</v>
      </c>
      <c r="J169" s="47">
        <v>4812390.29</v>
      </c>
      <c r="K169" s="52">
        <f>J169-I169</f>
        <v>1269004</v>
      </c>
      <c r="L169" s="52" t="s">
        <v>754</v>
      </c>
    </row>
    <row r="170" spans="1:14" s="38" customFormat="1" ht="12" customHeight="1" x14ac:dyDescent="0.2">
      <c r="A170" s="48">
        <v>149</v>
      </c>
      <c r="B170" s="58" t="s">
        <v>600</v>
      </c>
      <c r="C170" s="61"/>
      <c r="D170" s="56"/>
      <c r="E170" s="62"/>
      <c r="F170" s="62"/>
      <c r="G170" s="47">
        <v>3017903.44</v>
      </c>
      <c r="H170" s="47">
        <v>3017903.44</v>
      </c>
      <c r="I170" s="47">
        <f t="shared" si="3"/>
        <v>3017903.44</v>
      </c>
      <c r="J170" s="47">
        <v>3017903.44</v>
      </c>
      <c r="K170" s="52">
        <f t="shared" ref="K170:K175" si="4">J170-I170</f>
        <v>0</v>
      </c>
      <c r="L170" s="52"/>
    </row>
    <row r="171" spans="1:14" s="38" customFormat="1" ht="12" customHeight="1" x14ac:dyDescent="0.2">
      <c r="A171" s="48">
        <v>150</v>
      </c>
      <c r="B171" s="58" t="s">
        <v>604</v>
      </c>
      <c r="C171" s="61"/>
      <c r="D171" s="56"/>
      <c r="E171" s="62"/>
      <c r="F171" s="62"/>
      <c r="G171" s="47">
        <v>3914961.37</v>
      </c>
      <c r="H171" s="47">
        <v>3914961.37</v>
      </c>
      <c r="I171" s="47">
        <f t="shared" si="3"/>
        <v>3914961.37</v>
      </c>
      <c r="J171" s="47">
        <v>3914961.37</v>
      </c>
      <c r="K171" s="52">
        <f t="shared" si="4"/>
        <v>0</v>
      </c>
      <c r="L171" s="52"/>
    </row>
    <row r="172" spans="1:14" s="38" customFormat="1" ht="12" customHeight="1" x14ac:dyDescent="0.2">
      <c r="A172" s="48">
        <v>151</v>
      </c>
      <c r="B172" s="58" t="s">
        <v>607</v>
      </c>
      <c r="C172" s="61"/>
      <c r="D172" s="56"/>
      <c r="E172" s="62"/>
      <c r="F172" s="62"/>
      <c r="G172" s="47">
        <v>4106526.64</v>
      </c>
      <c r="H172" s="47">
        <v>4106526.64</v>
      </c>
      <c r="I172" s="47">
        <f t="shared" si="3"/>
        <v>4106526.64</v>
      </c>
      <c r="J172" s="47">
        <v>4106526.64</v>
      </c>
      <c r="K172" s="52">
        <f t="shared" si="4"/>
        <v>0</v>
      </c>
      <c r="L172" s="52"/>
    </row>
    <row r="173" spans="1:14" s="90" customFormat="1" ht="24.75" customHeight="1" x14ac:dyDescent="0.2">
      <c r="A173" s="48">
        <v>152</v>
      </c>
      <c r="B173" s="58" t="s">
        <v>593</v>
      </c>
      <c r="C173" s="59"/>
      <c r="D173" s="56"/>
      <c r="E173" s="60"/>
      <c r="F173" s="60"/>
      <c r="G173" s="47">
        <v>5409510.1299999999</v>
      </c>
      <c r="H173" s="47">
        <v>5409510.1299999999</v>
      </c>
      <c r="I173" s="47">
        <f t="shared" si="3"/>
        <v>5409510.1299999999</v>
      </c>
      <c r="J173" s="47">
        <v>0</v>
      </c>
      <c r="K173" s="52">
        <f t="shared" si="4"/>
        <v>-5409510.1299999999</v>
      </c>
      <c r="L173" s="52" t="s">
        <v>752</v>
      </c>
    </row>
    <row r="174" spans="1:14" s="90" customFormat="1" ht="12" customHeight="1" x14ac:dyDescent="0.2">
      <c r="A174" s="48">
        <v>153</v>
      </c>
      <c r="B174" s="58" t="s">
        <v>598</v>
      </c>
      <c r="C174" s="59"/>
      <c r="D174" s="56"/>
      <c r="E174" s="60"/>
      <c r="F174" s="60"/>
      <c r="G174" s="47">
        <v>6625444.5499999998</v>
      </c>
      <c r="H174" s="47">
        <v>6625444.5499999998</v>
      </c>
      <c r="I174" s="47">
        <f t="shared" si="3"/>
        <v>6625444.5499999998</v>
      </c>
      <c r="J174" s="47">
        <v>6625444.5499999998</v>
      </c>
      <c r="K174" s="52">
        <f t="shared" si="4"/>
        <v>0</v>
      </c>
      <c r="L174" s="52"/>
    </row>
    <row r="175" spans="1:14" s="90" customFormat="1" ht="29.25" customHeight="1" x14ac:dyDescent="0.2">
      <c r="A175" s="48">
        <v>154</v>
      </c>
      <c r="B175" s="58" t="s">
        <v>687</v>
      </c>
      <c r="C175" s="59"/>
      <c r="D175" s="56"/>
      <c r="E175" s="60"/>
      <c r="F175" s="60"/>
      <c r="G175" s="47">
        <v>3093378.44</v>
      </c>
      <c r="H175" s="47">
        <v>3093378.44</v>
      </c>
      <c r="I175" s="47">
        <f t="shared" si="3"/>
        <v>3093378.44</v>
      </c>
      <c r="J175" s="47">
        <v>0</v>
      </c>
      <c r="K175" s="52">
        <f t="shared" si="4"/>
        <v>-3093378.44</v>
      </c>
      <c r="L175" s="52" t="s">
        <v>752</v>
      </c>
    </row>
    <row r="176" spans="1:14" s="38" customFormat="1" ht="26.25" customHeight="1" x14ac:dyDescent="0.2">
      <c r="A176" s="448" t="s">
        <v>178</v>
      </c>
      <c r="B176" s="448"/>
      <c r="C176" s="47">
        <v>0</v>
      </c>
      <c r="D176" s="74"/>
      <c r="E176" s="55"/>
      <c r="F176" s="55"/>
      <c r="G176" s="47">
        <f>SUM(G169:G175)</f>
        <v>29711110.860000003</v>
      </c>
      <c r="H176" s="47">
        <f>SUM(H169:H175)</f>
        <v>29711110.860000003</v>
      </c>
      <c r="I176" s="47">
        <f>SUM(I169:I175)</f>
        <v>29711110.860000003</v>
      </c>
      <c r="J176" s="47">
        <f>SUM(J169:J175)</f>
        <v>22477226.290000003</v>
      </c>
      <c r="K176" s="52">
        <f>J176-I176</f>
        <v>-7233884.5700000003</v>
      </c>
      <c r="L176" s="47"/>
    </row>
    <row r="177" spans="1:17" s="38" customFormat="1" ht="12" customHeight="1" x14ac:dyDescent="0.2">
      <c r="A177" s="297" t="s">
        <v>138</v>
      </c>
      <c r="B177" s="298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</row>
    <row r="178" spans="1:17" s="38" customFormat="1" ht="12" customHeight="1" x14ac:dyDescent="0.2">
      <c r="A178" s="48">
        <v>155</v>
      </c>
      <c r="B178" s="64" t="s">
        <v>325</v>
      </c>
      <c r="C178" s="83">
        <v>4065.4</v>
      </c>
      <c r="D178" s="56"/>
      <c r="E178" s="84"/>
      <c r="F178" s="84"/>
      <c r="G178" s="47">
        <v>6483994.2999999998</v>
      </c>
      <c r="H178" s="47">
        <v>6483994.2999999998</v>
      </c>
      <c r="I178" s="47">
        <f>H178</f>
        <v>6483994.2999999998</v>
      </c>
      <c r="J178" s="47">
        <v>6483994.2999999998</v>
      </c>
      <c r="K178" s="52">
        <f>J178-I178</f>
        <v>0</v>
      </c>
      <c r="L178" s="52"/>
    </row>
    <row r="179" spans="1:17" s="38" customFormat="1" ht="12" customHeight="1" x14ac:dyDescent="0.2">
      <c r="A179" s="48">
        <v>156</v>
      </c>
      <c r="B179" s="64" t="s">
        <v>326</v>
      </c>
      <c r="C179" s="83">
        <v>1546</v>
      </c>
      <c r="D179" s="56"/>
      <c r="E179" s="84"/>
      <c r="F179" s="84"/>
      <c r="G179" s="47">
        <v>6839537.8899999997</v>
      </c>
      <c r="H179" s="47">
        <v>6839537.8899999997</v>
      </c>
      <c r="I179" s="47">
        <f>H179</f>
        <v>6839537.8899999997</v>
      </c>
      <c r="J179" s="47">
        <v>6839537.8899999997</v>
      </c>
      <c r="K179" s="52">
        <f>J179-I179</f>
        <v>0</v>
      </c>
      <c r="L179" s="52"/>
    </row>
    <row r="180" spans="1:17" s="38" customFormat="1" ht="12" customHeight="1" x14ac:dyDescent="0.2">
      <c r="A180" s="48">
        <v>157</v>
      </c>
      <c r="B180" s="64" t="s">
        <v>327</v>
      </c>
      <c r="C180" s="83">
        <v>6406.5</v>
      </c>
      <c r="D180" s="56"/>
      <c r="E180" s="84"/>
      <c r="F180" s="84"/>
      <c r="G180" s="47">
        <v>10078539.6</v>
      </c>
      <c r="H180" s="47">
        <v>10078539.6</v>
      </c>
      <c r="I180" s="47">
        <f>H180</f>
        <v>10078539.6</v>
      </c>
      <c r="J180" s="47">
        <v>10078539.6</v>
      </c>
      <c r="K180" s="52">
        <f>J180-I180</f>
        <v>0</v>
      </c>
      <c r="L180" s="52"/>
    </row>
    <row r="181" spans="1:17" s="38" customFormat="1" ht="28.5" customHeight="1" x14ac:dyDescent="0.2">
      <c r="A181" s="448" t="s">
        <v>139</v>
      </c>
      <c r="B181" s="448"/>
      <c r="C181" s="47">
        <v>12017.9</v>
      </c>
      <c r="D181" s="74"/>
      <c r="E181" s="55"/>
      <c r="F181" s="55"/>
      <c r="G181" s="47">
        <f>SUM(G178:G180)</f>
        <v>23402071.789999999</v>
      </c>
      <c r="H181" s="47">
        <f>SUM(H178:H180)</f>
        <v>23402071.789999999</v>
      </c>
      <c r="I181" s="47">
        <f>SUM(I178:I180)</f>
        <v>23402071.789999999</v>
      </c>
      <c r="J181" s="47">
        <f>SUM(J178:J180)</f>
        <v>23402071.789999999</v>
      </c>
      <c r="K181" s="47">
        <f>SUM(K178:K180)</f>
        <v>0</v>
      </c>
      <c r="L181" s="47"/>
    </row>
    <row r="182" spans="1:17" s="38" customFormat="1" ht="12" customHeight="1" x14ac:dyDescent="0.2">
      <c r="A182" s="297" t="s">
        <v>680</v>
      </c>
      <c r="B182" s="298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</row>
    <row r="183" spans="1:17" s="38" customFormat="1" ht="12" customHeight="1" x14ac:dyDescent="0.2">
      <c r="A183" s="48">
        <v>158</v>
      </c>
      <c r="B183" s="66" t="s">
        <v>291</v>
      </c>
      <c r="C183" s="83">
        <v>4065.4</v>
      </c>
      <c r="D183" s="56"/>
      <c r="E183" s="84"/>
      <c r="F183" s="84"/>
      <c r="G183" s="47">
        <v>3538843.2</v>
      </c>
      <c r="H183" s="47">
        <v>3538843.2</v>
      </c>
      <c r="I183" s="47">
        <f>H183</f>
        <v>3538843.2</v>
      </c>
      <c r="J183" s="47">
        <v>2535169.17</v>
      </c>
      <c r="K183" s="52">
        <f>J183-I183</f>
        <v>-1003674.0300000003</v>
      </c>
      <c r="L183" s="52" t="s">
        <v>735</v>
      </c>
      <c r="M183" s="53"/>
    </row>
    <row r="184" spans="1:17" s="38" customFormat="1" ht="13.5" customHeight="1" x14ac:dyDescent="0.2">
      <c r="A184" s="48">
        <v>159</v>
      </c>
      <c r="B184" s="66" t="s">
        <v>292</v>
      </c>
      <c r="C184" s="83">
        <v>1546</v>
      </c>
      <c r="D184" s="56"/>
      <c r="E184" s="84"/>
      <c r="F184" s="84"/>
      <c r="G184" s="47">
        <v>2253576.34</v>
      </c>
      <c r="H184" s="47">
        <v>2550643.54</v>
      </c>
      <c r="I184" s="47">
        <f>H184</f>
        <v>2550643.54</v>
      </c>
      <c r="J184" s="47">
        <v>2550643.54</v>
      </c>
      <c r="K184" s="52">
        <f>J184-I184</f>
        <v>0</v>
      </c>
      <c r="L184" s="52"/>
    </row>
    <row r="185" spans="1:17" s="38" customFormat="1" ht="30" customHeight="1" x14ac:dyDescent="0.2">
      <c r="A185" s="48">
        <v>160</v>
      </c>
      <c r="B185" s="108" t="s">
        <v>76</v>
      </c>
      <c r="C185" s="91"/>
      <c r="D185" s="92"/>
      <c r="E185" s="91"/>
      <c r="F185" s="91"/>
      <c r="G185" s="47">
        <v>2891869.45</v>
      </c>
      <c r="H185" s="47">
        <v>2891869.45</v>
      </c>
      <c r="I185" s="47">
        <f>H185</f>
        <v>2891869.45</v>
      </c>
      <c r="J185" s="47">
        <v>2961368.52</v>
      </c>
      <c r="K185" s="52">
        <f>J185-I185</f>
        <v>69499.069999999832</v>
      </c>
      <c r="L185" s="52" t="s">
        <v>735</v>
      </c>
    </row>
    <row r="186" spans="1:17" s="38" customFormat="1" ht="12" customHeight="1" x14ac:dyDescent="0.2">
      <c r="A186" s="48">
        <v>161</v>
      </c>
      <c r="B186" s="65" t="s">
        <v>75</v>
      </c>
      <c r="C186" s="47">
        <v>875.6</v>
      </c>
      <c r="D186" s="56"/>
      <c r="E186" s="47"/>
      <c r="F186" s="47"/>
      <c r="G186" s="47">
        <v>3533041.92</v>
      </c>
      <c r="H186" s="47">
        <v>3533041.92</v>
      </c>
      <c r="I186" s="47">
        <f>H186</f>
        <v>3533041.92</v>
      </c>
      <c r="J186" s="47">
        <v>3604864.74</v>
      </c>
      <c r="K186" s="52">
        <f>J186-I186</f>
        <v>71822.820000000298</v>
      </c>
      <c r="L186" s="52" t="s">
        <v>735</v>
      </c>
    </row>
    <row r="187" spans="1:17" s="38" customFormat="1" ht="39.75" customHeight="1" x14ac:dyDescent="0.2">
      <c r="A187" s="48"/>
      <c r="B187" s="65" t="s">
        <v>751</v>
      </c>
      <c r="C187" s="47"/>
      <c r="D187" s="56"/>
      <c r="E187" s="47"/>
      <c r="F187" s="47"/>
      <c r="G187" s="47"/>
      <c r="H187" s="47"/>
      <c r="I187" s="47"/>
      <c r="J187" s="47">
        <v>1861279</v>
      </c>
      <c r="K187" s="52">
        <f>J187-I187</f>
        <v>1861279</v>
      </c>
      <c r="L187" s="52" t="s">
        <v>738</v>
      </c>
    </row>
    <row r="188" spans="1:17" s="38" customFormat="1" ht="29.25" customHeight="1" x14ac:dyDescent="0.2">
      <c r="A188" s="448" t="s">
        <v>679</v>
      </c>
      <c r="B188" s="448"/>
      <c r="C188" s="47">
        <v>5611.4</v>
      </c>
      <c r="D188" s="74"/>
      <c r="E188" s="55"/>
      <c r="F188" s="55"/>
      <c r="G188" s="47">
        <f>SUM(G183:G186)</f>
        <v>12217330.91</v>
      </c>
      <c r="H188" s="47">
        <f>SUM(H183:H186)</f>
        <v>12514398.110000001</v>
      </c>
      <c r="I188" s="47">
        <f>SUM(I183:I187)</f>
        <v>12514398.110000001</v>
      </c>
      <c r="J188" s="47">
        <f>SUM(J183:J187)</f>
        <v>13513324.970000001</v>
      </c>
      <c r="K188" s="47">
        <f>SUM(K183:K187)</f>
        <v>998926.85999999987</v>
      </c>
      <c r="L188" s="47"/>
    </row>
    <row r="189" spans="1:17" s="38" customFormat="1" ht="12" customHeight="1" x14ac:dyDescent="0.2">
      <c r="A189" s="307" t="s">
        <v>181</v>
      </c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</row>
    <row r="190" spans="1:17" s="38" customFormat="1" ht="12" customHeight="1" x14ac:dyDescent="0.2">
      <c r="A190" s="48">
        <v>162</v>
      </c>
      <c r="B190" s="96" t="s">
        <v>329</v>
      </c>
      <c r="C190" s="47">
        <v>702.8</v>
      </c>
      <c r="D190" s="56"/>
      <c r="E190" s="47"/>
      <c r="F190" s="47"/>
      <c r="G190" s="47">
        <v>3920579.29</v>
      </c>
      <c r="H190" s="47">
        <v>3141029.08</v>
      </c>
      <c r="I190" s="47">
        <f>H190</f>
        <v>3141029.08</v>
      </c>
      <c r="J190" s="47">
        <v>3141029.08</v>
      </c>
      <c r="K190" s="52">
        <f>J190-I190</f>
        <v>0</v>
      </c>
      <c r="L190" s="52"/>
    </row>
    <row r="191" spans="1:17" s="38" customFormat="1" ht="12" customHeight="1" x14ac:dyDescent="0.2">
      <c r="A191" s="48">
        <v>163</v>
      </c>
      <c r="B191" s="96" t="s">
        <v>330</v>
      </c>
      <c r="C191" s="47"/>
      <c r="D191" s="56"/>
      <c r="E191" s="47"/>
      <c r="F191" s="47"/>
      <c r="G191" s="47">
        <v>2525667.38</v>
      </c>
      <c r="H191" s="47">
        <v>2525667.38</v>
      </c>
      <c r="I191" s="47">
        <f>H191</f>
        <v>2525667.38</v>
      </c>
      <c r="J191" s="47">
        <v>2525667.38</v>
      </c>
      <c r="K191" s="52">
        <f>J191-I191</f>
        <v>0</v>
      </c>
      <c r="L191" s="52"/>
      <c r="Q191" s="53"/>
    </row>
    <row r="192" spans="1:17" s="38" customFormat="1" ht="12" customHeight="1" x14ac:dyDescent="0.2">
      <c r="A192" s="48">
        <v>164</v>
      </c>
      <c r="B192" s="66" t="s">
        <v>331</v>
      </c>
      <c r="C192" s="47">
        <v>1798.2</v>
      </c>
      <c r="D192" s="56"/>
      <c r="E192" s="47"/>
      <c r="F192" s="47"/>
      <c r="G192" s="47">
        <v>2376006.65</v>
      </c>
      <c r="H192" s="47">
        <v>2376006.65</v>
      </c>
      <c r="I192" s="47">
        <f>H192</f>
        <v>2376006.65</v>
      </c>
      <c r="J192" s="47">
        <v>2376006.65</v>
      </c>
      <c r="K192" s="52">
        <f>J192-I192</f>
        <v>0</v>
      </c>
      <c r="L192" s="52"/>
    </row>
    <row r="193" spans="1:13" s="38" customFormat="1" ht="30" customHeight="1" x14ac:dyDescent="0.2">
      <c r="A193" s="306" t="s">
        <v>182</v>
      </c>
      <c r="B193" s="306"/>
      <c r="C193" s="75">
        <v>2501</v>
      </c>
      <c r="D193" s="69"/>
      <c r="E193" s="47"/>
      <c r="F193" s="47"/>
      <c r="G193" s="75">
        <f>SUM(G190:G192)</f>
        <v>8822253.3200000003</v>
      </c>
      <c r="H193" s="75">
        <f>SUM(H190:H192)</f>
        <v>8042703.1099999994</v>
      </c>
      <c r="I193" s="75">
        <f>SUM(I190:I192)</f>
        <v>8042703.1099999994</v>
      </c>
      <c r="J193" s="75">
        <f>SUM(J190:J192)</f>
        <v>8042703.1099999994</v>
      </c>
      <c r="K193" s="75">
        <f>SUM(K190:K192)</f>
        <v>0</v>
      </c>
      <c r="L193" s="75"/>
    </row>
    <row r="194" spans="1:13" s="38" customFormat="1" ht="12" customHeight="1" x14ac:dyDescent="0.2">
      <c r="A194" s="297" t="s">
        <v>180</v>
      </c>
      <c r="B194" s="298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</row>
    <row r="195" spans="1:13" s="38" customFormat="1" ht="12" customHeight="1" x14ac:dyDescent="0.2">
      <c r="A195" s="48">
        <v>165</v>
      </c>
      <c r="B195" s="70" t="s">
        <v>620</v>
      </c>
      <c r="C195" s="61">
        <v>977.9</v>
      </c>
      <c r="D195" s="56"/>
      <c r="E195" s="62"/>
      <c r="F195" s="62"/>
      <c r="G195" s="47">
        <v>5028861.2300000004</v>
      </c>
      <c r="H195" s="47">
        <v>5028861.2300000004</v>
      </c>
      <c r="I195" s="47">
        <f>H195</f>
        <v>5028861.2300000004</v>
      </c>
      <c r="J195" s="47">
        <v>5028861.2300000004</v>
      </c>
      <c r="K195" s="52">
        <f t="shared" ref="K195:K200" si="5">J195-I195</f>
        <v>0</v>
      </c>
      <c r="L195" s="52"/>
    </row>
    <row r="196" spans="1:13" s="38" customFormat="1" ht="12" customHeight="1" x14ac:dyDescent="0.2">
      <c r="A196" s="48">
        <v>166</v>
      </c>
      <c r="B196" s="70" t="s">
        <v>621</v>
      </c>
      <c r="C196" s="61"/>
      <c r="D196" s="56"/>
      <c r="E196" s="62"/>
      <c r="F196" s="62"/>
      <c r="G196" s="47">
        <v>5304421.47</v>
      </c>
      <c r="H196" s="47">
        <v>5304421.47</v>
      </c>
      <c r="I196" s="47">
        <f>H196</f>
        <v>5304421.47</v>
      </c>
      <c r="J196" s="47">
        <v>5304421.47</v>
      </c>
      <c r="K196" s="52">
        <f t="shared" si="5"/>
        <v>0</v>
      </c>
      <c r="L196" s="52"/>
    </row>
    <row r="197" spans="1:13" s="38" customFormat="1" ht="12" customHeight="1" x14ac:dyDescent="0.2">
      <c r="A197" s="48">
        <v>167</v>
      </c>
      <c r="B197" s="70" t="s">
        <v>622</v>
      </c>
      <c r="C197" s="61"/>
      <c r="D197" s="56"/>
      <c r="E197" s="62"/>
      <c r="F197" s="62"/>
      <c r="G197" s="47">
        <v>5491064.7800000003</v>
      </c>
      <c r="H197" s="47">
        <v>5491064.7800000003</v>
      </c>
      <c r="I197" s="47">
        <f>H197</f>
        <v>5491064.7800000003</v>
      </c>
      <c r="J197" s="47">
        <v>5491064.7800000003</v>
      </c>
      <c r="K197" s="52">
        <f t="shared" si="5"/>
        <v>0</v>
      </c>
      <c r="L197" s="52"/>
    </row>
    <row r="198" spans="1:13" s="38" customFormat="1" ht="12" customHeight="1" x14ac:dyDescent="0.2">
      <c r="A198" s="48">
        <v>168</v>
      </c>
      <c r="B198" s="70" t="s">
        <v>623</v>
      </c>
      <c r="C198" s="61"/>
      <c r="D198" s="56"/>
      <c r="E198" s="62"/>
      <c r="F198" s="62"/>
      <c r="G198" s="47">
        <v>5455174.8300000001</v>
      </c>
      <c r="H198" s="47">
        <v>5455174.8300000001</v>
      </c>
      <c r="I198" s="47">
        <f>H198</f>
        <v>5455174.8300000001</v>
      </c>
      <c r="J198" s="47">
        <v>5455174.8300000001</v>
      </c>
      <c r="K198" s="52">
        <f t="shared" si="5"/>
        <v>0</v>
      </c>
      <c r="L198" s="52"/>
    </row>
    <row r="199" spans="1:13" s="38" customFormat="1" ht="12" customHeight="1" x14ac:dyDescent="0.2">
      <c r="A199" s="48">
        <v>169</v>
      </c>
      <c r="B199" s="70" t="s">
        <v>611</v>
      </c>
      <c r="C199" s="71"/>
      <c r="D199" s="72"/>
      <c r="E199" s="73"/>
      <c r="F199" s="73"/>
      <c r="G199" s="47">
        <v>6823460.75</v>
      </c>
      <c r="H199" s="47">
        <v>6823460.75</v>
      </c>
      <c r="I199" s="47">
        <f>H199</f>
        <v>6823460.75</v>
      </c>
      <c r="J199" s="47">
        <v>7376291.8899999997</v>
      </c>
      <c r="K199" s="52">
        <f t="shared" si="5"/>
        <v>552831.13999999966</v>
      </c>
      <c r="L199" s="52" t="s">
        <v>735</v>
      </c>
    </row>
    <row r="200" spans="1:13" s="38" customFormat="1" ht="12" customHeight="1" x14ac:dyDescent="0.2">
      <c r="A200" s="48">
        <v>170</v>
      </c>
      <c r="B200" s="70" t="s">
        <v>675</v>
      </c>
      <c r="C200" s="71"/>
      <c r="D200" s="72"/>
      <c r="E200" s="73"/>
      <c r="F200" s="73"/>
      <c r="G200" s="47">
        <v>18010676.48</v>
      </c>
      <c r="H200" s="47">
        <v>18010676.48</v>
      </c>
      <c r="I200" s="47">
        <v>19293574.48</v>
      </c>
      <c r="J200" s="47">
        <v>18626756</v>
      </c>
      <c r="K200" s="52">
        <f t="shared" si="5"/>
        <v>-666818.48000000045</v>
      </c>
      <c r="L200" s="52" t="s">
        <v>735</v>
      </c>
      <c r="M200" s="53"/>
    </row>
    <row r="201" spans="1:13" s="38" customFormat="1" ht="24.75" customHeight="1" x14ac:dyDescent="0.2">
      <c r="A201" s="448" t="s">
        <v>179</v>
      </c>
      <c r="B201" s="448"/>
      <c r="C201" s="47">
        <v>977.9</v>
      </c>
      <c r="D201" s="74"/>
      <c r="E201" s="55"/>
      <c r="F201" s="55"/>
      <c r="G201" s="47">
        <f>SUM(G195:G200)</f>
        <v>46113659.540000007</v>
      </c>
      <c r="H201" s="47">
        <f>SUM(H195:H200)</f>
        <v>46113659.540000007</v>
      </c>
      <c r="I201" s="47">
        <f>SUM(I195:I200)</f>
        <v>47396557.540000007</v>
      </c>
      <c r="J201" s="47">
        <f>SUM(J195:J200)</f>
        <v>47282570.200000003</v>
      </c>
      <c r="K201" s="47">
        <f>SUM(K195:K200)</f>
        <v>-113987.34000000078</v>
      </c>
      <c r="L201" s="47"/>
    </row>
    <row r="202" spans="1:13" s="38" customFormat="1" ht="12" customHeight="1" x14ac:dyDescent="0.2">
      <c r="A202" s="307" t="s">
        <v>183</v>
      </c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</row>
    <row r="203" spans="1:13" s="38" customFormat="1" ht="12" customHeight="1" x14ac:dyDescent="0.2">
      <c r="A203" s="48">
        <v>171</v>
      </c>
      <c r="B203" s="108" t="s">
        <v>627</v>
      </c>
      <c r="C203" s="47">
        <v>702.8</v>
      </c>
      <c r="D203" s="56"/>
      <c r="E203" s="47"/>
      <c r="F203" s="47"/>
      <c r="G203" s="47">
        <v>2061484.82</v>
      </c>
      <c r="H203" s="47">
        <v>2061484.82</v>
      </c>
      <c r="I203" s="47">
        <f>H203</f>
        <v>2061484.82</v>
      </c>
      <c r="J203" s="47">
        <v>2061484.82</v>
      </c>
      <c r="K203" s="52">
        <f>J203-I203</f>
        <v>0</v>
      </c>
      <c r="L203" s="52"/>
    </row>
    <row r="204" spans="1:13" s="38" customFormat="1" ht="12" customHeight="1" x14ac:dyDescent="0.2">
      <c r="A204" s="48">
        <v>172</v>
      </c>
      <c r="B204" s="108" t="s">
        <v>628</v>
      </c>
      <c r="C204" s="47"/>
      <c r="D204" s="56"/>
      <c r="E204" s="47"/>
      <c r="F204" s="47"/>
      <c r="G204" s="47">
        <v>2550011.29</v>
      </c>
      <c r="H204" s="47">
        <v>2550011.29</v>
      </c>
      <c r="I204" s="47">
        <f>H204</f>
        <v>2550011.29</v>
      </c>
      <c r="J204" s="47">
        <v>2550011.29</v>
      </c>
      <c r="K204" s="52">
        <f>J204-I204</f>
        <v>0</v>
      </c>
      <c r="L204" s="52"/>
    </row>
    <row r="205" spans="1:13" s="38" customFormat="1" ht="12" customHeight="1" x14ac:dyDescent="0.2">
      <c r="A205" s="48">
        <v>173</v>
      </c>
      <c r="B205" s="108" t="s">
        <v>629</v>
      </c>
      <c r="C205" s="47">
        <v>1798.2</v>
      </c>
      <c r="D205" s="56"/>
      <c r="E205" s="47"/>
      <c r="F205" s="47"/>
      <c r="G205" s="47">
        <v>1405487.81</v>
      </c>
      <c r="H205" s="47">
        <v>1405487.81</v>
      </c>
      <c r="I205" s="47">
        <f>H205</f>
        <v>1405487.81</v>
      </c>
      <c r="J205" s="47">
        <v>1405487.81</v>
      </c>
      <c r="K205" s="52">
        <f>J205-I205</f>
        <v>0</v>
      </c>
      <c r="L205" s="52"/>
    </row>
    <row r="206" spans="1:13" s="38" customFormat="1" ht="29.25" customHeight="1" x14ac:dyDescent="0.2">
      <c r="A206" s="48">
        <v>174</v>
      </c>
      <c r="B206" s="117" t="s">
        <v>135</v>
      </c>
      <c r="C206" s="47"/>
      <c r="D206" s="56"/>
      <c r="E206" s="47"/>
      <c r="F206" s="47"/>
      <c r="G206" s="47">
        <v>6678892.7199999997</v>
      </c>
      <c r="H206" s="47">
        <v>6678892.7199999997</v>
      </c>
      <c r="I206" s="47">
        <f>H206</f>
        <v>6678892.7199999997</v>
      </c>
      <c r="J206" s="47">
        <v>0</v>
      </c>
      <c r="K206" s="52">
        <f>J206-I206</f>
        <v>-6678892.7199999997</v>
      </c>
      <c r="L206" s="52" t="s">
        <v>752</v>
      </c>
    </row>
    <row r="207" spans="1:13" s="38" customFormat="1" ht="42" customHeight="1" x14ac:dyDescent="0.2">
      <c r="A207" s="306" t="s">
        <v>216</v>
      </c>
      <c r="B207" s="306"/>
      <c r="C207" s="75">
        <v>2501</v>
      </c>
      <c r="D207" s="69"/>
      <c r="E207" s="47"/>
      <c r="F207" s="47"/>
      <c r="G207" s="75">
        <f>SUM(G203:G206)</f>
        <v>12695876.640000001</v>
      </c>
      <c r="H207" s="75">
        <f>SUM(H203:H206)</f>
        <v>12695876.640000001</v>
      </c>
      <c r="I207" s="75">
        <f>SUM(I203:I206)</f>
        <v>12695876.640000001</v>
      </c>
      <c r="J207" s="75">
        <f>SUM(J203:J206)</f>
        <v>6016983.9199999999</v>
      </c>
      <c r="K207" s="75">
        <f>SUM(K203:K206)</f>
        <v>-6678892.7199999997</v>
      </c>
      <c r="L207" s="75"/>
    </row>
    <row r="208" spans="1:13" s="38" customFormat="1" ht="12" customHeight="1" x14ac:dyDescent="0.2">
      <c r="A208" s="297" t="s">
        <v>204</v>
      </c>
      <c r="B208" s="298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</row>
    <row r="209" spans="1:12" s="38" customFormat="1" ht="12" customHeight="1" x14ac:dyDescent="0.2">
      <c r="A209" s="48">
        <v>175</v>
      </c>
      <c r="B209" s="108" t="s">
        <v>332</v>
      </c>
      <c r="C209" s="47">
        <v>961.6</v>
      </c>
      <c r="D209" s="56"/>
      <c r="E209" s="47"/>
      <c r="F209" s="47"/>
      <c r="G209" s="47">
        <v>2588063.84</v>
      </c>
      <c r="H209" s="47">
        <v>2588063.84</v>
      </c>
      <c r="I209" s="47">
        <v>2588063.84</v>
      </c>
      <c r="J209" s="47">
        <v>2588063.84</v>
      </c>
      <c r="K209" s="52">
        <f t="shared" ref="K209:K219" si="6">J209-I209</f>
        <v>0</v>
      </c>
      <c r="L209" s="52"/>
    </row>
    <row r="210" spans="1:12" s="38" customFormat="1" ht="12" customHeight="1" x14ac:dyDescent="0.2">
      <c r="A210" s="48">
        <v>176</v>
      </c>
      <c r="B210" s="108" t="s">
        <v>333</v>
      </c>
      <c r="C210" s="47">
        <v>964.1</v>
      </c>
      <c r="D210" s="56"/>
      <c r="E210" s="47"/>
      <c r="F210" s="47"/>
      <c r="G210" s="47">
        <v>1619442.69</v>
      </c>
      <c r="H210" s="47">
        <v>1619442.69</v>
      </c>
      <c r="I210" s="47">
        <v>1619442.69</v>
      </c>
      <c r="J210" s="47">
        <v>1619442.69</v>
      </c>
      <c r="K210" s="52">
        <f t="shared" si="6"/>
        <v>0</v>
      </c>
      <c r="L210" s="52"/>
    </row>
    <row r="211" spans="1:12" s="38" customFormat="1" ht="12" customHeight="1" x14ac:dyDescent="0.2">
      <c r="A211" s="48">
        <v>177</v>
      </c>
      <c r="B211" s="108" t="s">
        <v>634</v>
      </c>
      <c r="C211" s="47">
        <v>961.6</v>
      </c>
      <c r="D211" s="56"/>
      <c r="E211" s="47"/>
      <c r="F211" s="47"/>
      <c r="G211" s="47">
        <v>4137161.45</v>
      </c>
      <c r="H211" s="47">
        <v>4137161.45</v>
      </c>
      <c r="I211" s="47">
        <v>4035429.77</v>
      </c>
      <c r="J211" s="47">
        <v>4035429.77</v>
      </c>
      <c r="K211" s="52">
        <f t="shared" si="6"/>
        <v>0</v>
      </c>
      <c r="L211" s="52"/>
    </row>
    <row r="212" spans="1:12" s="38" customFormat="1" ht="12" customHeight="1" x14ac:dyDescent="0.2">
      <c r="A212" s="48">
        <v>178</v>
      </c>
      <c r="B212" s="108" t="s">
        <v>639</v>
      </c>
      <c r="C212" s="47">
        <v>1676.6</v>
      </c>
      <c r="D212" s="56"/>
      <c r="E212" s="47"/>
      <c r="F212" s="47"/>
      <c r="G212" s="47">
        <v>3278977.56</v>
      </c>
      <c r="H212" s="47">
        <v>3278977.56</v>
      </c>
      <c r="I212" s="47">
        <v>3278977.56</v>
      </c>
      <c r="J212" s="47">
        <v>3278977.56</v>
      </c>
      <c r="K212" s="52">
        <f t="shared" si="6"/>
        <v>0</v>
      </c>
      <c r="L212" s="52"/>
    </row>
    <row r="213" spans="1:12" s="38" customFormat="1" ht="12" customHeight="1" x14ac:dyDescent="0.2">
      <c r="A213" s="48">
        <v>179</v>
      </c>
      <c r="B213" s="108" t="s">
        <v>640</v>
      </c>
      <c r="C213" s="47"/>
      <c r="D213" s="56"/>
      <c r="E213" s="47"/>
      <c r="F213" s="47"/>
      <c r="G213" s="47">
        <v>3456810.28</v>
      </c>
      <c r="H213" s="47">
        <v>3456810.28</v>
      </c>
      <c r="I213" s="47">
        <v>3456810.28</v>
      </c>
      <c r="J213" s="47">
        <v>3456810.28</v>
      </c>
      <c r="K213" s="52">
        <f t="shared" si="6"/>
        <v>0</v>
      </c>
      <c r="L213" s="52"/>
    </row>
    <row r="214" spans="1:12" s="38" customFormat="1" ht="12" customHeight="1" x14ac:dyDescent="0.2">
      <c r="A214" s="48">
        <v>180</v>
      </c>
      <c r="B214" s="108" t="s">
        <v>335</v>
      </c>
      <c r="C214" s="47"/>
      <c r="D214" s="56"/>
      <c r="E214" s="47"/>
      <c r="F214" s="47"/>
      <c r="G214" s="47">
        <v>2713576.77</v>
      </c>
      <c r="H214" s="47">
        <v>2713576.77</v>
      </c>
      <c r="I214" s="47">
        <v>2136239.9300000002</v>
      </c>
      <c r="J214" s="47">
        <v>2136239.9300000002</v>
      </c>
      <c r="K214" s="52">
        <f t="shared" si="6"/>
        <v>0</v>
      </c>
      <c r="L214" s="52"/>
    </row>
    <row r="215" spans="1:12" s="38" customFormat="1" ht="12" customHeight="1" x14ac:dyDescent="0.2">
      <c r="A215" s="48">
        <v>181</v>
      </c>
      <c r="B215" s="108" t="s">
        <v>336</v>
      </c>
      <c r="C215" s="47"/>
      <c r="D215" s="56"/>
      <c r="E215" s="47"/>
      <c r="F215" s="47"/>
      <c r="G215" s="47">
        <v>11136084.939999999</v>
      </c>
      <c r="H215" s="47">
        <v>11136084.939999999</v>
      </c>
      <c r="I215" s="47">
        <v>9253951.8300000001</v>
      </c>
      <c r="J215" s="47">
        <v>9253951.8300000001</v>
      </c>
      <c r="K215" s="52">
        <f t="shared" si="6"/>
        <v>0</v>
      </c>
      <c r="L215" s="52"/>
    </row>
    <row r="216" spans="1:12" s="38" customFormat="1" ht="12" customHeight="1" x14ac:dyDescent="0.2">
      <c r="A216" s="48">
        <v>182</v>
      </c>
      <c r="B216" s="108" t="s">
        <v>337</v>
      </c>
      <c r="C216" s="47"/>
      <c r="D216" s="56"/>
      <c r="E216" s="47"/>
      <c r="F216" s="47"/>
      <c r="G216" s="47">
        <v>2627926.66</v>
      </c>
      <c r="H216" s="47">
        <v>2495961.39</v>
      </c>
      <c r="I216" s="47">
        <v>2495961.39</v>
      </c>
      <c r="J216" s="47">
        <v>2495961.39</v>
      </c>
      <c r="K216" s="52">
        <f t="shared" si="6"/>
        <v>0</v>
      </c>
      <c r="L216" s="52"/>
    </row>
    <row r="217" spans="1:12" s="38" customFormat="1" ht="12" customHeight="1" x14ac:dyDescent="0.2">
      <c r="A217" s="48">
        <v>183</v>
      </c>
      <c r="B217" s="108" t="s">
        <v>338</v>
      </c>
      <c r="C217" s="47"/>
      <c r="D217" s="56"/>
      <c r="E217" s="47"/>
      <c r="F217" s="47"/>
      <c r="G217" s="47">
        <v>1484284.51</v>
      </c>
      <c r="H217" s="47">
        <v>1484284.51</v>
      </c>
      <c r="I217" s="47">
        <v>1484284.51</v>
      </c>
      <c r="J217" s="47">
        <v>1238157.8</v>
      </c>
      <c r="K217" s="52">
        <f t="shared" si="6"/>
        <v>-246126.70999999996</v>
      </c>
      <c r="L217" s="52" t="s">
        <v>735</v>
      </c>
    </row>
    <row r="218" spans="1:12" s="38" customFormat="1" ht="12" customHeight="1" x14ac:dyDescent="0.2">
      <c r="A218" s="48">
        <v>184</v>
      </c>
      <c r="B218" s="117" t="s">
        <v>666</v>
      </c>
      <c r="C218" s="47"/>
      <c r="D218" s="56"/>
      <c r="E218" s="47"/>
      <c r="F218" s="47"/>
      <c r="G218" s="47">
        <v>4842699.4400000004</v>
      </c>
      <c r="H218" s="47">
        <v>4842699.4400000004</v>
      </c>
      <c r="I218" s="47">
        <v>4842699.4400000004</v>
      </c>
      <c r="J218" s="47">
        <v>4591337.9000000004</v>
      </c>
      <c r="K218" s="52">
        <f>J218-I218</f>
        <v>-251361.54000000004</v>
      </c>
      <c r="L218" s="52" t="s">
        <v>735</v>
      </c>
    </row>
    <row r="219" spans="1:12" s="38" customFormat="1" ht="12" customHeight="1" x14ac:dyDescent="0.2">
      <c r="A219" s="48">
        <v>185</v>
      </c>
      <c r="B219" s="108" t="s">
        <v>676</v>
      </c>
      <c r="C219" s="47"/>
      <c r="D219" s="56"/>
      <c r="E219" s="47"/>
      <c r="F219" s="47"/>
      <c r="G219" s="47">
        <v>8811885.1899999995</v>
      </c>
      <c r="H219" s="47">
        <v>8811885.1899999995</v>
      </c>
      <c r="I219" s="47">
        <v>8811885.1899999995</v>
      </c>
      <c r="J219" s="47">
        <v>8811885.1899999995</v>
      </c>
      <c r="K219" s="52">
        <f t="shared" si="6"/>
        <v>0</v>
      </c>
      <c r="L219" s="52"/>
    </row>
    <row r="220" spans="1:12" s="38" customFormat="1" ht="27.75" customHeight="1" x14ac:dyDescent="0.2">
      <c r="A220" s="448" t="s">
        <v>184</v>
      </c>
      <c r="B220" s="448"/>
      <c r="C220" s="47">
        <v>4563.8999999999996</v>
      </c>
      <c r="D220" s="74"/>
      <c r="E220" s="55"/>
      <c r="F220" s="55"/>
      <c r="G220" s="47">
        <f>SUM(G209:G219)</f>
        <v>46696913.329999998</v>
      </c>
      <c r="H220" s="47">
        <f>SUM(H209:H219)</f>
        <v>46564948.060000002</v>
      </c>
      <c r="I220" s="47">
        <f>SUM(I209:I219)</f>
        <v>44003746.43</v>
      </c>
      <c r="J220" s="47">
        <f>SUM(J209:J219)</f>
        <v>43506258.18</v>
      </c>
      <c r="K220" s="47">
        <f>SUM(K209:K219)</f>
        <v>-497488.25</v>
      </c>
      <c r="L220" s="47"/>
    </row>
    <row r="221" spans="1:12" s="38" customFormat="1" ht="12" customHeight="1" x14ac:dyDescent="0.2">
      <c r="A221" s="307" t="s">
        <v>218</v>
      </c>
      <c r="B221" s="308"/>
      <c r="C221" s="308"/>
      <c r="D221" s="308"/>
      <c r="E221" s="308"/>
      <c r="F221" s="308"/>
      <c r="G221" s="308"/>
      <c r="H221" s="308"/>
      <c r="I221" s="308"/>
      <c r="J221" s="308"/>
      <c r="K221" s="308"/>
      <c r="L221" s="308"/>
    </row>
    <row r="222" spans="1:12" s="38" customFormat="1" ht="12" customHeight="1" x14ac:dyDescent="0.2">
      <c r="A222" s="68">
        <v>186</v>
      </c>
      <c r="B222" s="108" t="s">
        <v>643</v>
      </c>
      <c r="C222" s="47">
        <v>291.39999999999998</v>
      </c>
      <c r="D222" s="56">
        <v>15.3</v>
      </c>
      <c r="E222" s="47"/>
      <c r="F222" s="47"/>
      <c r="G222" s="47">
        <v>2716861.39</v>
      </c>
      <c r="H222" s="47">
        <v>2716861.39</v>
      </c>
      <c r="I222" s="47">
        <f>H222</f>
        <v>2716861.39</v>
      </c>
      <c r="J222" s="47">
        <v>2716861.39</v>
      </c>
      <c r="K222" s="52">
        <f>J222-I222</f>
        <v>0</v>
      </c>
      <c r="L222" s="52"/>
    </row>
    <row r="223" spans="1:12" s="38" customFormat="1" ht="12" customHeight="1" x14ac:dyDescent="0.2">
      <c r="A223" s="68">
        <v>187</v>
      </c>
      <c r="B223" s="117" t="s">
        <v>644</v>
      </c>
      <c r="C223" s="47"/>
      <c r="D223" s="56"/>
      <c r="E223" s="47"/>
      <c r="F223" s="47"/>
      <c r="G223" s="47">
        <v>4137946.68</v>
      </c>
      <c r="H223" s="47">
        <v>4137946.68</v>
      </c>
      <c r="I223" s="47">
        <f>H223</f>
        <v>4137946.68</v>
      </c>
      <c r="J223" s="47">
        <v>3378207.13</v>
      </c>
      <c r="K223" s="52">
        <f>J223-I223</f>
        <v>-759739.55000000028</v>
      </c>
      <c r="L223" s="52" t="s">
        <v>735</v>
      </c>
    </row>
    <row r="224" spans="1:12" s="38" customFormat="1" ht="12" customHeight="1" x14ac:dyDescent="0.2">
      <c r="A224" s="68">
        <v>188</v>
      </c>
      <c r="B224" s="117" t="s">
        <v>683</v>
      </c>
      <c r="C224" s="47"/>
      <c r="D224" s="56"/>
      <c r="E224" s="47"/>
      <c r="F224" s="47"/>
      <c r="G224" s="47">
        <v>4363910.66</v>
      </c>
      <c r="H224" s="47">
        <v>4363910.66</v>
      </c>
      <c r="I224" s="47">
        <f>H224</f>
        <v>4363910.66</v>
      </c>
      <c r="J224" s="47">
        <v>3733027.25</v>
      </c>
      <c r="K224" s="52">
        <f>J224-I224</f>
        <v>-630883.41000000015</v>
      </c>
      <c r="L224" s="52" t="s">
        <v>735</v>
      </c>
    </row>
    <row r="225" spans="1:12" s="38" customFormat="1" ht="11.25" customHeight="1" x14ac:dyDescent="0.2">
      <c r="A225" s="68">
        <v>189</v>
      </c>
      <c r="B225" s="117" t="s">
        <v>705</v>
      </c>
      <c r="C225" s="47"/>
      <c r="D225" s="56"/>
      <c r="E225" s="47"/>
      <c r="F225" s="47"/>
      <c r="G225" s="47">
        <v>2912504.92</v>
      </c>
      <c r="H225" s="47">
        <v>2912504.92</v>
      </c>
      <c r="I225" s="47">
        <f>H225</f>
        <v>2912504.92</v>
      </c>
      <c r="J225" s="47">
        <v>2853608.49</v>
      </c>
      <c r="K225" s="52">
        <f>J225-I225</f>
        <v>-58896.429999999702</v>
      </c>
      <c r="L225" s="52" t="s">
        <v>735</v>
      </c>
    </row>
    <row r="226" spans="1:12" s="38" customFormat="1" ht="29.25" customHeight="1" x14ac:dyDescent="0.2">
      <c r="A226" s="68">
        <v>190</v>
      </c>
      <c r="B226" s="108" t="s">
        <v>709</v>
      </c>
      <c r="C226" s="75">
        <v>590.20000000000005</v>
      </c>
      <c r="D226" s="56"/>
      <c r="E226" s="47"/>
      <c r="F226" s="47"/>
      <c r="G226" s="47">
        <v>2788423.2</v>
      </c>
      <c r="H226" s="47">
        <v>3035826.92</v>
      </c>
      <c r="I226" s="47">
        <f>H226</f>
        <v>3035826.92</v>
      </c>
      <c r="J226" s="47">
        <v>3035826.92</v>
      </c>
      <c r="K226" s="52">
        <f>J226-I226</f>
        <v>0</v>
      </c>
      <c r="L226" s="52"/>
    </row>
    <row r="227" spans="1:12" s="38" customFormat="1" ht="25.5" customHeight="1" x14ac:dyDescent="0.2">
      <c r="A227" s="449" t="s">
        <v>219</v>
      </c>
      <c r="B227" s="449"/>
      <c r="C227" s="91">
        <v>590.20000000000005</v>
      </c>
      <c r="D227" s="92"/>
      <c r="E227" s="91"/>
      <c r="F227" s="91"/>
      <c r="G227" s="91">
        <f>SUM(G222:G226)</f>
        <v>16919646.850000001</v>
      </c>
      <c r="H227" s="91">
        <f>SUM(H222:H226)</f>
        <v>17167050.57</v>
      </c>
      <c r="I227" s="91">
        <f>SUM(I222:I226)</f>
        <v>17167050.57</v>
      </c>
      <c r="J227" s="91">
        <f>SUM(J222:J226)</f>
        <v>15717531.18</v>
      </c>
      <c r="K227" s="91">
        <f>SUM(K222:K226)</f>
        <v>-1449519.3900000001</v>
      </c>
      <c r="L227" s="91"/>
    </row>
    <row r="228" spans="1:12" s="38" customFormat="1" ht="12" customHeight="1" x14ac:dyDescent="0.2">
      <c r="A228" s="307" t="s">
        <v>214</v>
      </c>
      <c r="B228" s="308"/>
      <c r="C228" s="308"/>
      <c r="D228" s="308"/>
      <c r="E228" s="308"/>
      <c r="F228" s="308"/>
      <c r="G228" s="308"/>
      <c r="H228" s="308"/>
      <c r="I228" s="308"/>
      <c r="J228" s="308"/>
      <c r="K228" s="308"/>
      <c r="L228" s="308"/>
    </row>
    <row r="229" spans="1:12" s="38" customFormat="1" ht="24" customHeight="1" x14ac:dyDescent="0.2">
      <c r="A229" s="68">
        <v>191</v>
      </c>
      <c r="B229" s="108" t="s">
        <v>655</v>
      </c>
      <c r="C229" s="75">
        <v>590.20000000000005</v>
      </c>
      <c r="D229" s="56"/>
      <c r="E229" s="47"/>
      <c r="F229" s="47"/>
      <c r="G229" s="47">
        <v>3837446.58</v>
      </c>
      <c r="H229" s="47">
        <v>3837446.58</v>
      </c>
      <c r="I229" s="47">
        <f>H229</f>
        <v>3837446.58</v>
      </c>
      <c r="J229" s="47">
        <v>4005566.18</v>
      </c>
      <c r="K229" s="52">
        <f>J229-I229</f>
        <v>168119.60000000009</v>
      </c>
      <c r="L229" s="52" t="s">
        <v>754</v>
      </c>
    </row>
    <row r="230" spans="1:12" s="38" customFormat="1" ht="30.75" customHeight="1" x14ac:dyDescent="0.2">
      <c r="A230" s="449" t="s">
        <v>215</v>
      </c>
      <c r="B230" s="449"/>
      <c r="C230" s="91">
        <v>590.20000000000005</v>
      </c>
      <c r="D230" s="92"/>
      <c r="E230" s="91"/>
      <c r="F230" s="91"/>
      <c r="G230" s="91">
        <f>SUM(G229)</f>
        <v>3837446.58</v>
      </c>
      <c r="H230" s="91">
        <f>SUM(H229)</f>
        <v>3837446.58</v>
      </c>
      <c r="I230" s="91">
        <f>SUM(I229)</f>
        <v>3837446.58</v>
      </c>
      <c r="J230" s="91">
        <f>SUM(J229)</f>
        <v>4005566.18</v>
      </c>
      <c r="K230" s="91">
        <f>SUM(K229)</f>
        <v>168119.60000000009</v>
      </c>
      <c r="L230" s="91"/>
    </row>
    <row r="231" spans="1:12" s="38" customFormat="1" ht="12" customHeight="1" x14ac:dyDescent="0.2">
      <c r="A231" s="356" t="s">
        <v>192</v>
      </c>
      <c r="B231" s="356"/>
      <c r="C231" s="356"/>
      <c r="D231" s="356"/>
      <c r="E231" s="356"/>
      <c r="F231" s="356"/>
      <c r="G231" s="356"/>
      <c r="H231" s="356"/>
      <c r="I231" s="356"/>
      <c r="J231" s="356"/>
      <c r="K231" s="356"/>
      <c r="L231" s="356"/>
    </row>
    <row r="232" spans="1:12" s="38" customFormat="1" ht="12" customHeight="1" x14ac:dyDescent="0.2">
      <c r="A232" s="48">
        <v>192</v>
      </c>
      <c r="B232" s="108" t="s">
        <v>1</v>
      </c>
      <c r="C232" s="112"/>
      <c r="D232" s="112"/>
      <c r="E232" s="112"/>
      <c r="F232" s="112"/>
      <c r="G232" s="47">
        <v>3123137.67</v>
      </c>
      <c r="H232" s="47">
        <v>3123137.67</v>
      </c>
      <c r="I232" s="47">
        <v>2859579.49</v>
      </c>
      <c r="J232" s="47">
        <v>2859579.49</v>
      </c>
      <c r="K232" s="52">
        <f>J232-I232</f>
        <v>0</v>
      </c>
      <c r="L232" s="52"/>
    </row>
    <row r="233" spans="1:12" s="38" customFormat="1" ht="12" customHeight="1" x14ac:dyDescent="0.2">
      <c r="A233" s="48">
        <v>193</v>
      </c>
      <c r="B233" s="108" t="s">
        <v>2</v>
      </c>
      <c r="C233" s="112"/>
      <c r="D233" s="112"/>
      <c r="E233" s="112"/>
      <c r="F233" s="112"/>
      <c r="G233" s="47">
        <v>3517548.28</v>
      </c>
      <c r="H233" s="47">
        <v>3517548.28</v>
      </c>
      <c r="I233" s="47">
        <v>3072354.33</v>
      </c>
      <c r="J233" s="47">
        <v>3072354.33</v>
      </c>
      <c r="K233" s="52">
        <f>J233-I233</f>
        <v>0</v>
      </c>
      <c r="L233" s="52"/>
    </row>
    <row r="234" spans="1:12" s="38" customFormat="1" ht="12" customHeight="1" x14ac:dyDescent="0.2">
      <c r="A234" s="48">
        <v>194</v>
      </c>
      <c r="B234" s="108" t="s">
        <v>5</v>
      </c>
      <c r="C234" s="112"/>
      <c r="D234" s="112"/>
      <c r="E234" s="112"/>
      <c r="F234" s="112"/>
      <c r="G234" s="47">
        <v>3202132.55</v>
      </c>
      <c r="H234" s="47">
        <v>3202132.55</v>
      </c>
      <c r="I234" s="47">
        <v>3202132.55</v>
      </c>
      <c r="J234" s="47">
        <v>3202132.55</v>
      </c>
      <c r="K234" s="52">
        <f>J234-I234</f>
        <v>0</v>
      </c>
      <c r="L234" s="52"/>
    </row>
    <row r="235" spans="1:12" s="38" customFormat="1" ht="12" customHeight="1" x14ac:dyDescent="0.2">
      <c r="A235" s="48">
        <v>195</v>
      </c>
      <c r="B235" s="108" t="s">
        <v>6</v>
      </c>
      <c r="C235" s="75">
        <v>590.20000000000005</v>
      </c>
      <c r="D235" s="56"/>
      <c r="E235" s="47"/>
      <c r="F235" s="47"/>
      <c r="G235" s="47">
        <v>3060815.39</v>
      </c>
      <c r="H235" s="47">
        <v>3060815.39</v>
      </c>
      <c r="I235" s="47">
        <v>3060815.39</v>
      </c>
      <c r="J235" s="47">
        <v>3060815.39</v>
      </c>
      <c r="K235" s="52">
        <f>J235-I235</f>
        <v>0</v>
      </c>
      <c r="L235" s="52"/>
    </row>
    <row r="236" spans="1:12" s="38" customFormat="1" ht="30.75" customHeight="1" x14ac:dyDescent="0.2">
      <c r="A236" s="449" t="s">
        <v>189</v>
      </c>
      <c r="B236" s="449"/>
      <c r="C236" s="91">
        <v>590.20000000000005</v>
      </c>
      <c r="D236" s="92"/>
      <c r="E236" s="91"/>
      <c r="F236" s="91"/>
      <c r="G236" s="91">
        <f>SUM(G232:G235)</f>
        <v>12903633.890000001</v>
      </c>
      <c r="H236" s="91">
        <f>SUM(H232:H235)</f>
        <v>12903633.890000001</v>
      </c>
      <c r="I236" s="91">
        <f>SUM(I232:I235)</f>
        <v>12194881.760000002</v>
      </c>
      <c r="J236" s="91">
        <f>SUM(J232:J235)</f>
        <v>12194881.760000002</v>
      </c>
      <c r="K236" s="91">
        <f>SUM(K232:K235)</f>
        <v>0</v>
      </c>
      <c r="L236" s="91"/>
    </row>
    <row r="237" spans="1:12" s="38" customFormat="1" ht="12" customHeight="1" x14ac:dyDescent="0.2">
      <c r="A237" s="300" t="s">
        <v>185</v>
      </c>
      <c r="B237" s="301"/>
      <c r="C237" s="301"/>
      <c r="D237" s="301"/>
      <c r="E237" s="301"/>
      <c r="F237" s="301"/>
      <c r="G237" s="301"/>
      <c r="H237" s="301"/>
      <c r="I237" s="301"/>
      <c r="J237" s="301"/>
      <c r="K237" s="301"/>
      <c r="L237" s="301"/>
    </row>
    <row r="238" spans="1:12" s="38" customFormat="1" ht="12" customHeight="1" x14ac:dyDescent="0.2">
      <c r="A238" s="48">
        <v>196</v>
      </c>
      <c r="B238" s="117" t="s">
        <v>656</v>
      </c>
      <c r="C238" s="75">
        <v>590.20000000000005</v>
      </c>
      <c r="D238" s="56"/>
      <c r="E238" s="47"/>
      <c r="F238" s="47"/>
      <c r="G238" s="47">
        <v>2186444.5299999998</v>
      </c>
      <c r="H238" s="47">
        <v>2186444.5299999998</v>
      </c>
      <c r="I238" s="47">
        <f>H238</f>
        <v>2186444.5299999998</v>
      </c>
      <c r="J238" s="47">
        <v>2029703.3</v>
      </c>
      <c r="K238" s="52">
        <f>J238-I238</f>
        <v>-156741.22999999975</v>
      </c>
      <c r="L238" s="52" t="s">
        <v>735</v>
      </c>
    </row>
    <row r="239" spans="1:12" s="38" customFormat="1" ht="26.25" customHeight="1" x14ac:dyDescent="0.2">
      <c r="A239" s="449" t="s">
        <v>126</v>
      </c>
      <c r="B239" s="449"/>
      <c r="C239" s="91" t="e">
        <v>#REF!</v>
      </c>
      <c r="D239" s="92"/>
      <c r="E239" s="91"/>
      <c r="F239" s="91"/>
      <c r="G239" s="91">
        <f>SUM(G238)</f>
        <v>2186444.5299999998</v>
      </c>
      <c r="H239" s="91">
        <f>SUM(H238)</f>
        <v>2186444.5299999998</v>
      </c>
      <c r="I239" s="91">
        <f>SUM(I238)</f>
        <v>2186444.5299999998</v>
      </c>
      <c r="J239" s="91">
        <f>SUM(J238)</f>
        <v>2029703.3</v>
      </c>
      <c r="K239" s="91">
        <f>SUM(K238)</f>
        <v>-156741.22999999975</v>
      </c>
      <c r="L239" s="91"/>
    </row>
    <row r="240" spans="1:12" s="38" customFormat="1" ht="12" customHeight="1" x14ac:dyDescent="0.2">
      <c r="A240" s="300" t="s">
        <v>186</v>
      </c>
      <c r="B240" s="301"/>
      <c r="C240" s="301"/>
      <c r="D240" s="301"/>
      <c r="E240" s="301"/>
      <c r="F240" s="301"/>
      <c r="G240" s="301"/>
      <c r="H240" s="301"/>
      <c r="I240" s="301"/>
      <c r="J240" s="301"/>
      <c r="K240" s="301"/>
      <c r="L240" s="301"/>
    </row>
    <row r="241" spans="1:12" s="38" customFormat="1" ht="12" customHeight="1" x14ac:dyDescent="0.2">
      <c r="A241" s="48">
        <v>197</v>
      </c>
      <c r="B241" s="65" t="s">
        <v>657</v>
      </c>
      <c r="C241" s="75"/>
      <c r="D241" s="56"/>
      <c r="E241" s="47"/>
      <c r="F241" s="47"/>
      <c r="G241" s="47">
        <v>2050382.09</v>
      </c>
      <c r="H241" s="47">
        <v>2050382.09</v>
      </c>
      <c r="I241" s="47">
        <f>H241</f>
        <v>2050382.09</v>
      </c>
      <c r="J241" s="50">
        <v>1844476.62</v>
      </c>
      <c r="K241" s="52">
        <f>J241-I241</f>
        <v>-205905.46999999997</v>
      </c>
      <c r="L241" s="52" t="s">
        <v>735</v>
      </c>
    </row>
    <row r="242" spans="1:12" s="38" customFormat="1" ht="12" customHeight="1" x14ac:dyDescent="0.2">
      <c r="A242" s="48">
        <v>198</v>
      </c>
      <c r="B242" s="65" t="s">
        <v>658</v>
      </c>
      <c r="C242" s="75"/>
      <c r="D242" s="56"/>
      <c r="E242" s="47"/>
      <c r="F242" s="47"/>
      <c r="G242" s="47">
        <v>3347595.85</v>
      </c>
      <c r="H242" s="47">
        <v>3347595.85</v>
      </c>
      <c r="I242" s="47">
        <f>H242</f>
        <v>3347595.85</v>
      </c>
      <c r="J242" s="50">
        <v>3070599.41</v>
      </c>
      <c r="K242" s="52">
        <f>J242-I242</f>
        <v>-276996.43999999994</v>
      </c>
      <c r="L242" s="52" t="s">
        <v>735</v>
      </c>
    </row>
    <row r="243" spans="1:12" s="38" customFormat="1" ht="29.25" customHeight="1" x14ac:dyDescent="0.2">
      <c r="A243" s="48">
        <v>199</v>
      </c>
      <c r="B243" s="65" t="s">
        <v>710</v>
      </c>
      <c r="C243" s="75"/>
      <c r="D243" s="56"/>
      <c r="E243" s="47"/>
      <c r="F243" s="47"/>
      <c r="G243" s="47">
        <v>2598969.23</v>
      </c>
      <c r="H243" s="47">
        <v>2598969.23</v>
      </c>
      <c r="I243" s="47">
        <f>H243</f>
        <v>2598969.23</v>
      </c>
      <c r="J243" s="50">
        <v>0</v>
      </c>
      <c r="K243" s="52">
        <f>J243-I243</f>
        <v>-2598969.23</v>
      </c>
      <c r="L243" s="52" t="s">
        <v>752</v>
      </c>
    </row>
    <row r="244" spans="1:12" s="38" customFormat="1" ht="12" customHeight="1" x14ac:dyDescent="0.2">
      <c r="A244" s="48">
        <v>200</v>
      </c>
      <c r="B244" s="65" t="s">
        <v>659</v>
      </c>
      <c r="C244" s="75"/>
      <c r="D244" s="56"/>
      <c r="E244" s="47"/>
      <c r="F244" s="47"/>
      <c r="G244" s="47">
        <v>3049419.31</v>
      </c>
      <c r="H244" s="47">
        <v>3049419.31</v>
      </c>
      <c r="I244" s="47">
        <f>H244</f>
        <v>3049419.31</v>
      </c>
      <c r="J244" s="50">
        <v>2960808.99</v>
      </c>
      <c r="K244" s="52">
        <f>J244-I244</f>
        <v>-88610.319999999832</v>
      </c>
      <c r="L244" s="52" t="s">
        <v>735</v>
      </c>
    </row>
    <row r="245" spans="1:12" s="38" customFormat="1" ht="12" customHeight="1" x14ac:dyDescent="0.2">
      <c r="A245" s="48">
        <v>201</v>
      </c>
      <c r="B245" s="65" t="s">
        <v>662</v>
      </c>
      <c r="C245" s="75"/>
      <c r="D245" s="56"/>
      <c r="E245" s="47"/>
      <c r="F245" s="47"/>
      <c r="G245" s="47">
        <v>2691215.44</v>
      </c>
      <c r="H245" s="47">
        <v>2691215.44</v>
      </c>
      <c r="I245" s="47">
        <f>H245</f>
        <v>2691215.44</v>
      </c>
      <c r="J245" s="47">
        <v>2428154.91</v>
      </c>
      <c r="K245" s="52">
        <f>J245-I245</f>
        <v>-263060.5299999998</v>
      </c>
      <c r="L245" s="52" t="s">
        <v>735</v>
      </c>
    </row>
    <row r="246" spans="1:12" s="38" customFormat="1" ht="30.75" customHeight="1" x14ac:dyDescent="0.2">
      <c r="A246" s="449" t="s">
        <v>190</v>
      </c>
      <c r="B246" s="449"/>
      <c r="C246" s="91" t="e">
        <v>#REF!</v>
      </c>
      <c r="D246" s="92"/>
      <c r="E246" s="91"/>
      <c r="F246" s="91"/>
      <c r="G246" s="91">
        <f>SUM(G241:G245)</f>
        <v>13737581.92</v>
      </c>
      <c r="H246" s="91">
        <f>SUM(H241:H245)</f>
        <v>13737581.92</v>
      </c>
      <c r="I246" s="91">
        <f>SUM(I241:I245)</f>
        <v>13737581.92</v>
      </c>
      <c r="J246" s="91">
        <f>SUM(J241:J245)</f>
        <v>10304039.93</v>
      </c>
      <c r="K246" s="91">
        <f>SUM(K241:K245)</f>
        <v>-3433541.9899999993</v>
      </c>
      <c r="L246" s="91"/>
    </row>
    <row r="247" spans="1:12" s="38" customFormat="1" ht="12" customHeight="1" x14ac:dyDescent="0.2">
      <c r="A247" s="300" t="s">
        <v>188</v>
      </c>
      <c r="B247" s="301"/>
      <c r="C247" s="301"/>
      <c r="D247" s="301"/>
      <c r="E247" s="301"/>
      <c r="F247" s="301"/>
      <c r="G247" s="301"/>
      <c r="H247" s="301"/>
      <c r="I247" s="301"/>
      <c r="J247" s="301"/>
      <c r="K247" s="301"/>
      <c r="L247" s="301"/>
    </row>
    <row r="248" spans="1:12" s="38" customFormat="1" ht="12" customHeight="1" x14ac:dyDescent="0.2">
      <c r="A248" s="48">
        <v>202</v>
      </c>
      <c r="B248" s="117" t="s">
        <v>661</v>
      </c>
      <c r="C248" s="109"/>
      <c r="D248" s="109"/>
      <c r="E248" s="109"/>
      <c r="F248" s="109"/>
      <c r="G248" s="47">
        <v>5056456.71</v>
      </c>
      <c r="H248" s="47">
        <v>5056456.71</v>
      </c>
      <c r="I248" s="47">
        <f>H248</f>
        <v>5056456.71</v>
      </c>
      <c r="J248" s="47">
        <v>4597341.71</v>
      </c>
      <c r="K248" s="52">
        <f>J248-I248</f>
        <v>-459115</v>
      </c>
      <c r="L248" s="52" t="s">
        <v>735</v>
      </c>
    </row>
    <row r="249" spans="1:12" s="38" customFormat="1" ht="30.75" customHeight="1" x14ac:dyDescent="0.2">
      <c r="A249" s="449" t="s">
        <v>191</v>
      </c>
      <c r="B249" s="449"/>
      <c r="C249" s="91" t="e">
        <v>#REF!</v>
      </c>
      <c r="D249" s="92"/>
      <c r="E249" s="91"/>
      <c r="F249" s="91"/>
      <c r="G249" s="91">
        <f>SUM(G248)</f>
        <v>5056456.71</v>
      </c>
      <c r="H249" s="91">
        <f>SUM(H248)</f>
        <v>5056456.71</v>
      </c>
      <c r="I249" s="91">
        <f>SUM(I248)</f>
        <v>5056456.71</v>
      </c>
      <c r="J249" s="91">
        <f>SUM(J248)</f>
        <v>4597341.71</v>
      </c>
      <c r="K249" s="91">
        <f>SUM(K248)</f>
        <v>-459115</v>
      </c>
      <c r="L249" s="91"/>
    </row>
    <row r="250" spans="1:12" s="38" customFormat="1" ht="12" customHeight="1" x14ac:dyDescent="0.2">
      <c r="A250" s="300" t="s">
        <v>7</v>
      </c>
      <c r="B250" s="301"/>
      <c r="C250" s="301"/>
      <c r="D250" s="301"/>
      <c r="E250" s="301"/>
      <c r="F250" s="301"/>
      <c r="G250" s="301"/>
      <c r="H250" s="301"/>
      <c r="I250" s="301"/>
      <c r="J250" s="301"/>
      <c r="K250" s="301"/>
      <c r="L250" s="301"/>
    </row>
    <row r="251" spans="1:12" s="38" customFormat="1" ht="12" customHeight="1" x14ac:dyDescent="0.2">
      <c r="A251" s="85">
        <v>203</v>
      </c>
      <c r="B251" s="108" t="s">
        <v>8</v>
      </c>
      <c r="C251" s="75">
        <v>590.20000000000005</v>
      </c>
      <c r="D251" s="56"/>
      <c r="E251" s="47"/>
      <c r="F251" s="47"/>
      <c r="G251" s="47">
        <v>2319095.4</v>
      </c>
      <c r="H251" s="47">
        <v>2319095.4</v>
      </c>
      <c r="I251" s="47">
        <f>H251</f>
        <v>2319095.4</v>
      </c>
      <c r="J251" s="47">
        <v>2319095.4</v>
      </c>
      <c r="K251" s="52">
        <f>J251-I251</f>
        <v>0</v>
      </c>
      <c r="L251" s="52"/>
    </row>
    <row r="252" spans="1:12" s="38" customFormat="1" ht="27" customHeight="1" x14ac:dyDescent="0.2">
      <c r="A252" s="450" t="s">
        <v>11</v>
      </c>
      <c r="B252" s="451"/>
      <c r="C252" s="91">
        <v>590.20000000000005</v>
      </c>
      <c r="D252" s="92"/>
      <c r="E252" s="91"/>
      <c r="F252" s="91"/>
      <c r="G252" s="91">
        <f>SUM(G251)</f>
        <v>2319095.4</v>
      </c>
      <c r="H252" s="91">
        <f>SUM(H251)</f>
        <v>2319095.4</v>
      </c>
      <c r="I252" s="91">
        <f>SUM(I251)</f>
        <v>2319095.4</v>
      </c>
      <c r="J252" s="91">
        <f>SUM(J251)</f>
        <v>2319095.4</v>
      </c>
      <c r="K252" s="91">
        <f>SUM(K251)</f>
        <v>0</v>
      </c>
      <c r="L252" s="91"/>
    </row>
    <row r="253" spans="1:12" s="38" customFormat="1" ht="12" customHeight="1" x14ac:dyDescent="0.2">
      <c r="A253" s="356" t="s">
        <v>205</v>
      </c>
      <c r="B253" s="356"/>
      <c r="C253" s="356"/>
      <c r="D253" s="356"/>
      <c r="E253" s="356"/>
      <c r="F253" s="356"/>
      <c r="G253" s="356"/>
      <c r="H253" s="356"/>
      <c r="I253" s="356"/>
      <c r="J253" s="356"/>
      <c r="K253" s="356"/>
      <c r="L253" s="356"/>
    </row>
    <row r="254" spans="1:12" s="38" customFormat="1" ht="12" customHeight="1" x14ac:dyDescent="0.2">
      <c r="A254" s="48">
        <v>204</v>
      </c>
      <c r="B254" s="117" t="s">
        <v>14</v>
      </c>
      <c r="C254" s="112"/>
      <c r="D254" s="112"/>
      <c r="E254" s="112"/>
      <c r="F254" s="112"/>
      <c r="G254" s="47">
        <v>1544395.92</v>
      </c>
      <c r="H254" s="47">
        <v>1544395.92</v>
      </c>
      <c r="I254" s="47">
        <f>H254</f>
        <v>1544395.92</v>
      </c>
      <c r="J254" s="47">
        <v>1401786.92</v>
      </c>
      <c r="K254" s="52">
        <f>J254-I254</f>
        <v>-142609</v>
      </c>
      <c r="L254" s="52" t="s">
        <v>735</v>
      </c>
    </row>
    <row r="255" spans="1:12" s="38" customFormat="1" ht="12" customHeight="1" x14ac:dyDescent="0.2">
      <c r="A255" s="48">
        <v>205</v>
      </c>
      <c r="B255" s="117" t="s">
        <v>15</v>
      </c>
      <c r="C255" s="75">
        <v>590.20000000000005</v>
      </c>
      <c r="D255" s="56"/>
      <c r="E255" s="47"/>
      <c r="F255" s="47"/>
      <c r="G255" s="47">
        <v>1608659.04</v>
      </c>
      <c r="H255" s="47">
        <v>1608659.04</v>
      </c>
      <c r="I255" s="47">
        <f>H255</f>
        <v>1608659.04</v>
      </c>
      <c r="J255" s="47">
        <v>1447124.75</v>
      </c>
      <c r="K255" s="52">
        <f>J255-I255</f>
        <v>-161534.29000000004</v>
      </c>
      <c r="L255" s="52" t="s">
        <v>735</v>
      </c>
    </row>
    <row r="256" spans="1:12" s="38" customFormat="1" ht="30.75" customHeight="1" x14ac:dyDescent="0.2">
      <c r="A256" s="450" t="s">
        <v>16</v>
      </c>
      <c r="B256" s="451"/>
      <c r="C256" s="91">
        <v>590.20000000000005</v>
      </c>
      <c r="D256" s="92"/>
      <c r="E256" s="91"/>
      <c r="F256" s="91"/>
      <c r="G256" s="91">
        <f>SUM(G254:G255)</f>
        <v>3153054.96</v>
      </c>
      <c r="H256" s="91">
        <f>SUM(H254:H255)</f>
        <v>3153054.96</v>
      </c>
      <c r="I256" s="91">
        <f>SUM(I254:I255)</f>
        <v>3153054.96</v>
      </c>
      <c r="J256" s="91">
        <f>SUM(J254:J255)</f>
        <v>2848911.67</v>
      </c>
      <c r="K256" s="91">
        <f>SUM(K254:K255)</f>
        <v>-304143.29000000004</v>
      </c>
      <c r="L256" s="91"/>
    </row>
    <row r="257" spans="1:12" s="38" customFormat="1" ht="12" customHeight="1" x14ac:dyDescent="0.2">
      <c r="A257" s="313" t="s">
        <v>722</v>
      </c>
      <c r="B257" s="314"/>
      <c r="C257" s="314"/>
      <c r="D257" s="314"/>
      <c r="E257" s="314"/>
      <c r="F257" s="314"/>
      <c r="G257" s="314"/>
      <c r="H257" s="314"/>
      <c r="I257" s="314"/>
      <c r="J257" s="314"/>
      <c r="K257" s="314"/>
      <c r="L257" s="314"/>
    </row>
    <row r="258" spans="1:12" s="38" customFormat="1" ht="12" customHeight="1" x14ac:dyDescent="0.2">
      <c r="A258" s="77">
        <v>206</v>
      </c>
      <c r="B258" s="108" t="s">
        <v>341</v>
      </c>
      <c r="C258" s="47">
        <v>3105.5</v>
      </c>
      <c r="D258" s="56"/>
      <c r="E258" s="47"/>
      <c r="F258" s="47"/>
      <c r="G258" s="47">
        <v>4702176.0599999996</v>
      </c>
      <c r="H258" s="47">
        <v>4702176.0599999996</v>
      </c>
      <c r="I258" s="47">
        <f>H258</f>
        <v>4702176.0599999996</v>
      </c>
      <c r="J258" s="47">
        <v>4702176.0599999996</v>
      </c>
      <c r="K258" s="52">
        <f>J258-I258</f>
        <v>0</v>
      </c>
      <c r="L258" s="52"/>
    </row>
    <row r="259" spans="1:12" s="38" customFormat="1" ht="32.25" customHeight="1" x14ac:dyDescent="0.2">
      <c r="A259" s="77">
        <v>207</v>
      </c>
      <c r="B259" s="108" t="s">
        <v>342</v>
      </c>
      <c r="C259" s="47">
        <v>3225.6</v>
      </c>
      <c r="D259" s="56"/>
      <c r="E259" s="47"/>
      <c r="F259" s="47"/>
      <c r="G259" s="47">
        <v>3212919.08</v>
      </c>
      <c r="H259" s="47">
        <v>3212919.08</v>
      </c>
      <c r="I259" s="47">
        <f>H259</f>
        <v>3212919.08</v>
      </c>
      <c r="J259" s="47">
        <v>4160742.08</v>
      </c>
      <c r="K259" s="52">
        <f>J259-I259</f>
        <v>947823</v>
      </c>
      <c r="L259" s="52" t="s">
        <v>754</v>
      </c>
    </row>
    <row r="260" spans="1:12" s="38" customFormat="1" ht="29.25" customHeight="1" x14ac:dyDescent="0.2">
      <c r="A260" s="77">
        <v>208</v>
      </c>
      <c r="B260" s="117" t="s">
        <v>343</v>
      </c>
      <c r="C260" s="47">
        <v>2592.1999999999998</v>
      </c>
      <c r="D260" s="56"/>
      <c r="E260" s="47"/>
      <c r="F260" s="47"/>
      <c r="G260" s="47">
        <v>6320624.5599999996</v>
      </c>
      <c r="H260" s="47">
        <v>6320624.5599999996</v>
      </c>
      <c r="I260" s="47">
        <f>H260</f>
        <v>6320624.5599999996</v>
      </c>
      <c r="J260" s="47">
        <v>0</v>
      </c>
      <c r="K260" s="52">
        <f>J260-I260</f>
        <v>-6320624.5599999996</v>
      </c>
      <c r="L260" s="52" t="s">
        <v>752</v>
      </c>
    </row>
    <row r="261" spans="1:12" s="38" customFormat="1" ht="29.25" customHeight="1" x14ac:dyDescent="0.2">
      <c r="A261" s="77">
        <v>209</v>
      </c>
      <c r="B261" s="117" t="s">
        <v>344</v>
      </c>
      <c r="C261" s="47">
        <v>3042.2</v>
      </c>
      <c r="D261" s="56"/>
      <c r="E261" s="47"/>
      <c r="F261" s="47"/>
      <c r="G261" s="47">
        <v>5809976.0599999996</v>
      </c>
      <c r="H261" s="47">
        <v>5809976.0599999996</v>
      </c>
      <c r="I261" s="47">
        <f>H261</f>
        <v>5809976.0599999996</v>
      </c>
      <c r="J261" s="47">
        <v>0</v>
      </c>
      <c r="K261" s="52">
        <f>J261-I261</f>
        <v>-5809976.0599999996</v>
      </c>
      <c r="L261" s="52" t="s">
        <v>752</v>
      </c>
    </row>
    <row r="262" spans="1:12" s="38" customFormat="1" ht="12" customHeight="1" x14ac:dyDescent="0.2">
      <c r="A262" s="77">
        <v>210</v>
      </c>
      <c r="B262" s="102" t="s">
        <v>345</v>
      </c>
      <c r="C262" s="47"/>
      <c r="D262" s="74"/>
      <c r="E262" s="47"/>
      <c r="F262" s="47"/>
      <c r="G262" s="47">
        <v>3813855.61</v>
      </c>
      <c r="H262" s="47">
        <v>3813855.61</v>
      </c>
      <c r="I262" s="47">
        <f>H262</f>
        <v>3813855.61</v>
      </c>
      <c r="J262" s="47">
        <v>3813855.61</v>
      </c>
      <c r="K262" s="52">
        <f>J262-I262</f>
        <v>0</v>
      </c>
      <c r="L262" s="52"/>
    </row>
    <row r="263" spans="1:12" s="38" customFormat="1" ht="26.25" customHeight="1" x14ac:dyDescent="0.2">
      <c r="A263" s="452" t="s">
        <v>723</v>
      </c>
      <c r="B263" s="453"/>
      <c r="C263" s="47"/>
      <c r="D263" s="74"/>
      <c r="E263" s="47"/>
      <c r="F263" s="47"/>
      <c r="G263" s="47">
        <f>SUM(G258:G262)</f>
        <v>23859551.369999997</v>
      </c>
      <c r="H263" s="47">
        <f>SUM(H258:H262)</f>
        <v>23859551.369999997</v>
      </c>
      <c r="I263" s="47">
        <f>SUM(I258:I262)</f>
        <v>23859551.369999997</v>
      </c>
      <c r="J263" s="47">
        <f>SUM(J258:J262)</f>
        <v>12676773.75</v>
      </c>
      <c r="K263" s="47">
        <f>SUM(K258:K262)</f>
        <v>-11182777.619999999</v>
      </c>
      <c r="L263" s="47"/>
    </row>
    <row r="264" spans="1:12" s="38" customFormat="1" ht="12" customHeight="1" x14ac:dyDescent="0.2">
      <c r="A264" s="300" t="s">
        <v>124</v>
      </c>
      <c r="B264" s="301"/>
      <c r="C264" s="301"/>
      <c r="D264" s="301"/>
      <c r="E264" s="301"/>
      <c r="F264" s="301"/>
      <c r="G264" s="301"/>
      <c r="H264" s="301"/>
      <c r="I264" s="301"/>
      <c r="J264" s="301"/>
      <c r="K264" s="301"/>
      <c r="L264" s="301"/>
    </row>
    <row r="265" spans="1:12" s="38" customFormat="1" ht="12" customHeight="1" x14ac:dyDescent="0.2">
      <c r="A265" s="48">
        <v>211</v>
      </c>
      <c r="B265" s="108" t="s">
        <v>20</v>
      </c>
      <c r="C265" s="75">
        <v>590.20000000000005</v>
      </c>
      <c r="D265" s="56"/>
      <c r="E265" s="47"/>
      <c r="F265" s="47"/>
      <c r="G265" s="47">
        <v>2906130.25</v>
      </c>
      <c r="H265" s="47">
        <v>2906130.25</v>
      </c>
      <c r="I265" s="47">
        <f>H265</f>
        <v>2906130.25</v>
      </c>
      <c r="J265" s="47">
        <v>2906130.25</v>
      </c>
      <c r="K265" s="52">
        <f>J265-I265</f>
        <v>0</v>
      </c>
      <c r="L265" s="52"/>
    </row>
    <row r="266" spans="1:12" s="38" customFormat="1" ht="38.25" customHeight="1" x14ac:dyDescent="0.2">
      <c r="A266" s="449" t="s">
        <v>125</v>
      </c>
      <c r="B266" s="449"/>
      <c r="C266" s="91">
        <v>590.20000000000005</v>
      </c>
      <c r="D266" s="92"/>
      <c r="E266" s="91"/>
      <c r="F266" s="91"/>
      <c r="G266" s="91">
        <f>SUM(G265)</f>
        <v>2906130.25</v>
      </c>
      <c r="H266" s="91">
        <f>SUM(H265)</f>
        <v>2906130.25</v>
      </c>
      <c r="I266" s="91">
        <f>SUM(I265)</f>
        <v>2906130.25</v>
      </c>
      <c r="J266" s="91">
        <f>SUM(J265)</f>
        <v>2906130.25</v>
      </c>
      <c r="K266" s="91">
        <f>SUM(K265)</f>
        <v>0</v>
      </c>
      <c r="L266" s="91"/>
    </row>
    <row r="267" spans="1:12" s="38" customFormat="1" ht="12" customHeight="1" x14ac:dyDescent="0.2">
      <c r="A267" s="313" t="s">
        <v>208</v>
      </c>
      <c r="B267" s="314"/>
      <c r="C267" s="314"/>
      <c r="D267" s="314"/>
      <c r="E267" s="314"/>
      <c r="F267" s="314"/>
      <c r="G267" s="314"/>
      <c r="H267" s="314"/>
      <c r="I267" s="314"/>
      <c r="J267" s="314"/>
      <c r="K267" s="314"/>
      <c r="L267" s="314"/>
    </row>
    <row r="268" spans="1:12" s="38" customFormat="1" ht="12" customHeight="1" x14ac:dyDescent="0.2">
      <c r="A268" s="48">
        <v>212</v>
      </c>
      <c r="B268" s="65" t="s">
        <v>23</v>
      </c>
      <c r="C268" s="47">
        <v>3784</v>
      </c>
      <c r="D268" s="56"/>
      <c r="E268" s="47"/>
      <c r="F268" s="47"/>
      <c r="G268" s="47">
        <v>435204.83</v>
      </c>
      <c r="H268" s="47">
        <v>435204.83</v>
      </c>
      <c r="I268" s="47">
        <f t="shared" ref="I268:I274" si="7">H268</f>
        <v>435204.83</v>
      </c>
      <c r="J268" s="47">
        <v>435204.83</v>
      </c>
      <c r="K268" s="52">
        <f t="shared" ref="K268:K274" si="8">J268-I268</f>
        <v>0</v>
      </c>
      <c r="L268" s="52"/>
    </row>
    <row r="269" spans="1:12" s="38" customFormat="1" ht="24" customHeight="1" x14ac:dyDescent="0.2">
      <c r="A269" s="48">
        <v>213</v>
      </c>
      <c r="B269" s="65" t="s">
        <v>22</v>
      </c>
      <c r="C269" s="47">
        <v>3784</v>
      </c>
      <c r="D269" s="56"/>
      <c r="E269" s="47"/>
      <c r="F269" s="47"/>
      <c r="G269" s="47">
        <v>3542761.09</v>
      </c>
      <c r="H269" s="47">
        <v>3542761.09</v>
      </c>
      <c r="I269" s="47">
        <f t="shared" si="7"/>
        <v>3542761.09</v>
      </c>
      <c r="J269" s="47">
        <v>4043504.09</v>
      </c>
      <c r="K269" s="52">
        <f t="shared" si="8"/>
        <v>500743</v>
      </c>
      <c r="L269" s="52" t="s">
        <v>754</v>
      </c>
    </row>
    <row r="270" spans="1:12" s="38" customFormat="1" ht="12" customHeight="1" x14ac:dyDescent="0.2">
      <c r="A270" s="48">
        <v>214</v>
      </c>
      <c r="B270" s="65" t="s">
        <v>24</v>
      </c>
      <c r="C270" s="47"/>
      <c r="D270" s="56"/>
      <c r="E270" s="47"/>
      <c r="F270" s="47"/>
      <c r="G270" s="47">
        <v>2166349.7799999998</v>
      </c>
      <c r="H270" s="47">
        <v>2166349.7799999998</v>
      </c>
      <c r="I270" s="47">
        <f t="shared" si="7"/>
        <v>2166349.7799999998</v>
      </c>
      <c r="J270" s="47">
        <v>1959027.89</v>
      </c>
      <c r="K270" s="52">
        <f t="shared" si="8"/>
        <v>-207321.8899999999</v>
      </c>
      <c r="L270" s="52" t="s">
        <v>735</v>
      </c>
    </row>
    <row r="271" spans="1:12" s="38" customFormat="1" ht="12" customHeight="1" x14ac:dyDescent="0.2">
      <c r="A271" s="48">
        <v>215</v>
      </c>
      <c r="B271" s="65" t="s">
        <v>25</v>
      </c>
      <c r="C271" s="47"/>
      <c r="D271" s="56"/>
      <c r="E271" s="47"/>
      <c r="F271" s="47"/>
      <c r="G271" s="47">
        <v>2542259.48</v>
      </c>
      <c r="H271" s="47">
        <v>2542259.48</v>
      </c>
      <c r="I271" s="47">
        <f t="shared" si="7"/>
        <v>2542259.48</v>
      </c>
      <c r="J271" s="47">
        <v>2542259.48</v>
      </c>
      <c r="K271" s="52">
        <f t="shared" si="8"/>
        <v>0</v>
      </c>
      <c r="L271" s="52"/>
    </row>
    <row r="272" spans="1:12" s="38" customFormat="1" ht="12" customHeight="1" x14ac:dyDescent="0.2">
      <c r="A272" s="48">
        <v>216</v>
      </c>
      <c r="B272" s="65" t="s">
        <v>33</v>
      </c>
      <c r="C272" s="47"/>
      <c r="D272" s="56"/>
      <c r="E272" s="47"/>
      <c r="F272" s="47"/>
      <c r="G272" s="47">
        <v>3098343.06</v>
      </c>
      <c r="H272" s="47">
        <v>3098343.06</v>
      </c>
      <c r="I272" s="47">
        <f t="shared" si="7"/>
        <v>3098343.06</v>
      </c>
      <c r="J272" s="47">
        <v>3098343.06</v>
      </c>
      <c r="K272" s="52">
        <f t="shared" si="8"/>
        <v>0</v>
      </c>
      <c r="L272" s="52"/>
    </row>
    <row r="273" spans="1:12" s="38" customFormat="1" ht="12" customHeight="1" x14ac:dyDescent="0.2">
      <c r="A273" s="48">
        <v>217</v>
      </c>
      <c r="B273" s="65" t="s">
        <v>31</v>
      </c>
      <c r="C273" s="47"/>
      <c r="D273" s="56"/>
      <c r="E273" s="47"/>
      <c r="F273" s="47"/>
      <c r="G273" s="47">
        <v>2492293.7999999998</v>
      </c>
      <c r="H273" s="47">
        <v>2492293.7999999998</v>
      </c>
      <c r="I273" s="47">
        <f t="shared" si="7"/>
        <v>2492293.7999999998</v>
      </c>
      <c r="J273" s="47">
        <v>2344384.73</v>
      </c>
      <c r="K273" s="52">
        <f t="shared" si="8"/>
        <v>-147909.06999999983</v>
      </c>
      <c r="L273" s="52" t="s">
        <v>735</v>
      </c>
    </row>
    <row r="274" spans="1:12" s="38" customFormat="1" ht="12" customHeight="1" x14ac:dyDescent="0.2">
      <c r="A274" s="48">
        <v>218</v>
      </c>
      <c r="B274" s="65" t="s">
        <v>34</v>
      </c>
      <c r="C274" s="47"/>
      <c r="D274" s="56"/>
      <c r="E274" s="47"/>
      <c r="F274" s="47"/>
      <c r="G274" s="47">
        <v>2895592.9</v>
      </c>
      <c r="H274" s="47">
        <v>2895592.9</v>
      </c>
      <c r="I274" s="47">
        <f t="shared" si="7"/>
        <v>2895592.9</v>
      </c>
      <c r="J274" s="47">
        <v>2493624.06</v>
      </c>
      <c r="K274" s="52">
        <f t="shared" si="8"/>
        <v>-401968.83999999985</v>
      </c>
      <c r="L274" s="52" t="s">
        <v>735</v>
      </c>
    </row>
    <row r="275" spans="1:12" s="38" customFormat="1" ht="24" customHeight="1" x14ac:dyDescent="0.2">
      <c r="A275" s="452" t="s">
        <v>209</v>
      </c>
      <c r="B275" s="453"/>
      <c r="C275" s="78">
        <v>7568</v>
      </c>
      <c r="D275" s="78"/>
      <c r="E275" s="47"/>
      <c r="F275" s="47"/>
      <c r="G275" s="78">
        <f>SUM(G268:G274)</f>
        <v>17172804.939999998</v>
      </c>
      <c r="H275" s="78">
        <f>SUM(H268:H274)</f>
        <v>17172804.939999998</v>
      </c>
      <c r="I275" s="78">
        <f>SUM(I268:I274)</f>
        <v>17172804.939999998</v>
      </c>
      <c r="J275" s="78">
        <f>SUM(J268:J274)</f>
        <v>16916348.140000001</v>
      </c>
      <c r="K275" s="78">
        <f>SUM(K268:K274)</f>
        <v>-256456.79999999958</v>
      </c>
      <c r="L275" s="78"/>
    </row>
    <row r="276" spans="1:12" s="38" customFormat="1" ht="12" customHeight="1" x14ac:dyDescent="0.2">
      <c r="A276" s="300" t="s">
        <v>35</v>
      </c>
      <c r="B276" s="301"/>
      <c r="C276" s="301"/>
      <c r="D276" s="301"/>
      <c r="E276" s="301"/>
      <c r="F276" s="301"/>
      <c r="G276" s="301"/>
      <c r="H276" s="301"/>
      <c r="I276" s="301"/>
      <c r="J276" s="301"/>
      <c r="K276" s="301"/>
      <c r="L276" s="301"/>
    </row>
    <row r="277" spans="1:12" s="38" customFormat="1" ht="12" customHeight="1" x14ac:dyDescent="0.2">
      <c r="A277" s="48">
        <v>219</v>
      </c>
      <c r="B277" s="108" t="s">
        <v>37</v>
      </c>
      <c r="C277" s="75">
        <v>590.20000000000005</v>
      </c>
      <c r="D277" s="56"/>
      <c r="E277" s="47"/>
      <c r="F277" s="47"/>
      <c r="G277" s="47">
        <v>3424862.27</v>
      </c>
      <c r="H277" s="47">
        <v>3424862.27</v>
      </c>
      <c r="I277" s="47">
        <f>H277</f>
        <v>3424862.27</v>
      </c>
      <c r="J277" s="47">
        <v>3424862.27</v>
      </c>
      <c r="K277" s="52">
        <f>J277-I277</f>
        <v>0</v>
      </c>
      <c r="L277" s="52"/>
    </row>
    <row r="278" spans="1:12" s="38" customFormat="1" ht="34.5" customHeight="1" x14ac:dyDescent="0.2">
      <c r="A278" s="449" t="s">
        <v>36</v>
      </c>
      <c r="B278" s="449"/>
      <c r="C278" s="91">
        <v>590.20000000000005</v>
      </c>
      <c r="D278" s="92"/>
      <c r="E278" s="91"/>
      <c r="F278" s="91"/>
      <c r="G278" s="91">
        <f>SUM(G277)</f>
        <v>3424862.27</v>
      </c>
      <c r="H278" s="91">
        <f>SUM(H277)</f>
        <v>3424862.27</v>
      </c>
      <c r="I278" s="91">
        <f>SUM(I277)</f>
        <v>3424862.27</v>
      </c>
      <c r="J278" s="91">
        <f>SUM(J277)</f>
        <v>3424862.27</v>
      </c>
      <c r="K278" s="91">
        <f>SUM(K277)</f>
        <v>0</v>
      </c>
      <c r="L278" s="91"/>
    </row>
    <row r="279" spans="1:12" s="38" customFormat="1" ht="12" customHeight="1" x14ac:dyDescent="0.2">
      <c r="A279" s="297" t="s">
        <v>245</v>
      </c>
      <c r="B279" s="298"/>
      <c r="C279" s="298"/>
      <c r="D279" s="298"/>
      <c r="E279" s="298"/>
      <c r="F279" s="298"/>
      <c r="G279" s="298"/>
      <c r="H279" s="298"/>
      <c r="I279" s="298"/>
      <c r="J279" s="298"/>
      <c r="K279" s="298"/>
      <c r="L279" s="298"/>
    </row>
    <row r="280" spans="1:12" s="38" customFormat="1" ht="12" customHeight="1" x14ac:dyDescent="0.2">
      <c r="A280" s="48">
        <v>220</v>
      </c>
      <c r="B280" s="65" t="s">
        <v>346</v>
      </c>
      <c r="C280" s="47">
        <v>909.2</v>
      </c>
      <c r="D280" s="56"/>
      <c r="E280" s="47"/>
      <c r="F280" s="47"/>
      <c r="G280" s="47">
        <v>3293316.57</v>
      </c>
      <c r="H280" s="47">
        <v>3293316.57</v>
      </c>
      <c r="I280" s="47">
        <f>H280</f>
        <v>3293316.57</v>
      </c>
      <c r="J280" s="47">
        <v>3293316.57</v>
      </c>
      <c r="K280" s="52">
        <f>J280-I280</f>
        <v>0</v>
      </c>
      <c r="L280" s="52"/>
    </row>
    <row r="281" spans="1:12" s="38" customFormat="1" ht="12" customHeight="1" x14ac:dyDescent="0.2">
      <c r="A281" s="48">
        <v>221</v>
      </c>
      <c r="B281" s="65" t="s">
        <v>38</v>
      </c>
      <c r="C281" s="47">
        <v>562.4</v>
      </c>
      <c r="D281" s="56"/>
      <c r="E281" s="47"/>
      <c r="F281" s="47"/>
      <c r="G281" s="47">
        <v>4267469.93</v>
      </c>
      <c r="H281" s="47">
        <v>4267469.93</v>
      </c>
      <c r="I281" s="47">
        <f>H281</f>
        <v>4267469.93</v>
      </c>
      <c r="J281" s="47">
        <v>4267469.93</v>
      </c>
      <c r="K281" s="52">
        <f>J281-I281</f>
        <v>0</v>
      </c>
      <c r="L281" s="52"/>
    </row>
    <row r="282" spans="1:12" s="38" customFormat="1" ht="40.5" customHeight="1" x14ac:dyDescent="0.2">
      <c r="A282" s="448" t="s">
        <v>233</v>
      </c>
      <c r="B282" s="448"/>
      <c r="C282" s="47">
        <v>1471.6</v>
      </c>
      <c r="D282" s="74"/>
      <c r="E282" s="55"/>
      <c r="F282" s="55"/>
      <c r="G282" s="47">
        <f>SUM(G280:G281)</f>
        <v>7560786.5</v>
      </c>
      <c r="H282" s="47">
        <f>SUM(H280:H281)</f>
        <v>7560786.5</v>
      </c>
      <c r="I282" s="47">
        <f>SUM(I280:I281)</f>
        <v>7560786.5</v>
      </c>
      <c r="J282" s="47">
        <f>SUM(J280:J281)</f>
        <v>7560786.5</v>
      </c>
      <c r="K282" s="47">
        <f>SUM(K280:K281)</f>
        <v>0</v>
      </c>
      <c r="L282" s="47"/>
    </row>
    <row r="283" spans="1:12" s="38" customFormat="1" ht="12" customHeight="1" x14ac:dyDescent="0.2">
      <c r="A283" s="297" t="s">
        <v>207</v>
      </c>
      <c r="B283" s="298"/>
      <c r="C283" s="298"/>
      <c r="D283" s="298"/>
      <c r="E283" s="298"/>
      <c r="F283" s="298"/>
      <c r="G283" s="298"/>
      <c r="H283" s="298"/>
      <c r="I283" s="298"/>
      <c r="J283" s="298"/>
      <c r="K283" s="298"/>
      <c r="L283" s="298"/>
    </row>
    <row r="284" spans="1:12" s="38" customFormat="1" ht="12" customHeight="1" x14ac:dyDescent="0.2">
      <c r="A284" s="48">
        <v>222</v>
      </c>
      <c r="B284" s="65" t="s">
        <v>40</v>
      </c>
      <c r="C284" s="47">
        <v>909.2</v>
      </c>
      <c r="D284" s="56"/>
      <c r="E284" s="47"/>
      <c r="F284" s="47"/>
      <c r="G284" s="47">
        <v>3895638.35</v>
      </c>
      <c r="H284" s="47">
        <v>3895638.35</v>
      </c>
      <c r="I284" s="47">
        <f>H284</f>
        <v>3895638.35</v>
      </c>
      <c r="J284" s="47">
        <v>3895638.35</v>
      </c>
      <c r="K284" s="52">
        <f>J284-I284</f>
        <v>0</v>
      </c>
      <c r="L284" s="52"/>
    </row>
    <row r="285" spans="1:12" s="38" customFormat="1" ht="12" customHeight="1" x14ac:dyDescent="0.2">
      <c r="A285" s="48">
        <v>223</v>
      </c>
      <c r="B285" s="65" t="s">
        <v>686</v>
      </c>
      <c r="C285" s="47"/>
      <c r="D285" s="56"/>
      <c r="E285" s="47"/>
      <c r="F285" s="47"/>
      <c r="G285" s="47">
        <v>2892315.66</v>
      </c>
      <c r="H285" s="47">
        <v>2892315.66</v>
      </c>
      <c r="I285" s="47">
        <v>2766391.22</v>
      </c>
      <c r="J285" s="47">
        <v>2766391.22</v>
      </c>
      <c r="K285" s="52">
        <f>J285-I285</f>
        <v>0</v>
      </c>
      <c r="L285" s="52"/>
    </row>
    <row r="286" spans="1:12" s="38" customFormat="1" ht="12" customHeight="1" x14ac:dyDescent="0.2">
      <c r="A286" s="48">
        <v>224</v>
      </c>
      <c r="B286" s="65" t="s">
        <v>690</v>
      </c>
      <c r="C286" s="47"/>
      <c r="D286" s="56"/>
      <c r="E286" s="47"/>
      <c r="F286" s="47"/>
      <c r="G286" s="47">
        <v>2376146.29</v>
      </c>
      <c r="H286" s="47">
        <v>2376146.29</v>
      </c>
      <c r="I286" s="47">
        <f>H286</f>
        <v>2376146.29</v>
      </c>
      <c r="J286" s="47">
        <v>2376146.29</v>
      </c>
      <c r="K286" s="52">
        <f>J286-I286</f>
        <v>0</v>
      </c>
      <c r="L286" s="52"/>
    </row>
    <row r="287" spans="1:12" s="38" customFormat="1" ht="27" customHeight="1" x14ac:dyDescent="0.2">
      <c r="A287" s="448" t="s">
        <v>206</v>
      </c>
      <c r="B287" s="448"/>
      <c r="C287" s="47">
        <v>909.2</v>
      </c>
      <c r="D287" s="74"/>
      <c r="E287" s="55"/>
      <c r="F287" s="55"/>
      <c r="G287" s="47">
        <f>SUM(G284:G286)</f>
        <v>9164100.3000000007</v>
      </c>
      <c r="H287" s="47">
        <f>SUM(H284:H286)</f>
        <v>9164100.3000000007</v>
      </c>
      <c r="I287" s="47">
        <f>SUM(I284:I286)</f>
        <v>9038175.8599999994</v>
      </c>
      <c r="J287" s="47">
        <f>SUM(J284:J286)</f>
        <v>9038175.8599999994</v>
      </c>
      <c r="K287" s="47">
        <f>SUM(K284:K286)</f>
        <v>0</v>
      </c>
      <c r="L287" s="47"/>
    </row>
    <row r="288" spans="1:12" s="38" customFormat="1" ht="12" customHeight="1" x14ac:dyDescent="0.2">
      <c r="A288" s="297" t="s">
        <v>195</v>
      </c>
      <c r="B288" s="298"/>
      <c r="C288" s="298"/>
      <c r="D288" s="298"/>
      <c r="E288" s="298"/>
      <c r="F288" s="298"/>
      <c r="G288" s="298"/>
      <c r="H288" s="298"/>
      <c r="I288" s="298"/>
      <c r="J288" s="298"/>
      <c r="K288" s="298"/>
      <c r="L288" s="298"/>
    </row>
    <row r="289" spans="1:12" s="38" customFormat="1" ht="29.25" customHeight="1" x14ac:dyDescent="0.2">
      <c r="A289" s="48">
        <v>225</v>
      </c>
      <c r="B289" s="117" t="s">
        <v>43</v>
      </c>
      <c r="C289" s="47">
        <v>909.2</v>
      </c>
      <c r="D289" s="56"/>
      <c r="E289" s="47"/>
      <c r="F289" s="47"/>
      <c r="G289" s="47">
        <v>1460448.2</v>
      </c>
      <c r="H289" s="47">
        <v>1460448.2</v>
      </c>
      <c r="I289" s="47">
        <f>H289</f>
        <v>1460448.2</v>
      </c>
      <c r="J289" s="47">
        <v>0</v>
      </c>
      <c r="K289" s="52">
        <f>J289-I289</f>
        <v>-1460448.2</v>
      </c>
      <c r="L289" s="52" t="s">
        <v>752</v>
      </c>
    </row>
    <row r="290" spans="1:12" s="38" customFormat="1" ht="12" customHeight="1" x14ac:dyDescent="0.2">
      <c r="A290" s="48">
        <v>226</v>
      </c>
      <c r="B290" s="108" t="s">
        <v>44</v>
      </c>
      <c r="C290" s="47">
        <v>562.4</v>
      </c>
      <c r="D290" s="56"/>
      <c r="E290" s="47"/>
      <c r="F290" s="47"/>
      <c r="G290" s="47">
        <v>4197266.28</v>
      </c>
      <c r="H290" s="47">
        <v>4197266.28</v>
      </c>
      <c r="I290" s="47">
        <v>4142882.89</v>
      </c>
      <c r="J290" s="47">
        <v>4142882.89</v>
      </c>
      <c r="K290" s="52">
        <f>J290-I290</f>
        <v>0</v>
      </c>
      <c r="L290" s="52"/>
    </row>
    <row r="291" spans="1:12" s="38" customFormat="1" ht="32.25" customHeight="1" x14ac:dyDescent="0.2">
      <c r="A291" s="448" t="s">
        <v>194</v>
      </c>
      <c r="B291" s="448"/>
      <c r="C291" s="47">
        <v>1471.6</v>
      </c>
      <c r="D291" s="74"/>
      <c r="E291" s="55"/>
      <c r="F291" s="55"/>
      <c r="G291" s="47">
        <f>SUM(G289:G290)</f>
        <v>5657714.4800000004</v>
      </c>
      <c r="H291" s="47">
        <f>SUM(H289:H290)</f>
        <v>5657714.4800000004</v>
      </c>
      <c r="I291" s="47">
        <f>SUM(I289:I290)</f>
        <v>5603331.0899999999</v>
      </c>
      <c r="J291" s="47">
        <f>SUM(J289:J290)</f>
        <v>4142882.89</v>
      </c>
      <c r="K291" s="47">
        <f>SUM(K289:K290)</f>
        <v>-1460448.2</v>
      </c>
      <c r="L291" s="47"/>
    </row>
    <row r="292" spans="1:12" s="38" customFormat="1" ht="12" customHeight="1" x14ac:dyDescent="0.2">
      <c r="A292" s="313" t="s">
        <v>212</v>
      </c>
      <c r="B292" s="314"/>
      <c r="C292" s="314"/>
      <c r="D292" s="314"/>
      <c r="E292" s="314"/>
      <c r="F292" s="314"/>
      <c r="G292" s="314"/>
      <c r="H292" s="314"/>
      <c r="I292" s="314"/>
      <c r="J292" s="314"/>
      <c r="K292" s="314"/>
      <c r="L292" s="314"/>
    </row>
    <row r="293" spans="1:12" s="38" customFormat="1" ht="12" customHeight="1" x14ac:dyDescent="0.2">
      <c r="A293" s="93">
        <v>227</v>
      </c>
      <c r="B293" s="94" t="s">
        <v>48</v>
      </c>
      <c r="C293" s="47">
        <v>4679.67</v>
      </c>
      <c r="D293" s="56"/>
      <c r="E293" s="47"/>
      <c r="F293" s="47"/>
      <c r="G293" s="47">
        <v>652368.36</v>
      </c>
      <c r="H293" s="47">
        <v>652368.36</v>
      </c>
      <c r="I293" s="47">
        <v>739499.75</v>
      </c>
      <c r="J293" s="47">
        <v>739499.75</v>
      </c>
      <c r="K293" s="52">
        <f t="shared" ref="K293:K300" si="9">J293-I293</f>
        <v>0</v>
      </c>
      <c r="L293" s="52"/>
    </row>
    <row r="294" spans="1:12" s="38" customFormat="1" ht="12" customHeight="1" x14ac:dyDescent="0.2">
      <c r="A294" s="93">
        <v>228</v>
      </c>
      <c r="B294" s="94" t="s">
        <v>50</v>
      </c>
      <c r="C294" s="47">
        <v>3784</v>
      </c>
      <c r="D294" s="56"/>
      <c r="E294" s="47"/>
      <c r="F294" s="47"/>
      <c r="G294" s="47">
        <v>577854.43000000005</v>
      </c>
      <c r="H294" s="47">
        <v>577854.43000000005</v>
      </c>
      <c r="I294" s="47">
        <v>629816.72</v>
      </c>
      <c r="J294" s="47">
        <v>629816.72</v>
      </c>
      <c r="K294" s="52">
        <f t="shared" si="9"/>
        <v>0</v>
      </c>
      <c r="L294" s="52"/>
    </row>
    <row r="295" spans="1:12" s="38" customFormat="1" ht="57" customHeight="1" x14ac:dyDescent="0.2">
      <c r="A295" s="93">
        <v>229</v>
      </c>
      <c r="B295" s="94" t="s">
        <v>51</v>
      </c>
      <c r="C295" s="47"/>
      <c r="D295" s="56"/>
      <c r="E295" s="47"/>
      <c r="F295" s="47"/>
      <c r="G295" s="47">
        <v>762607.71</v>
      </c>
      <c r="H295" s="47">
        <v>762607.71</v>
      </c>
      <c r="I295" s="47">
        <f t="shared" ref="I295:I300" si="10">H295</f>
        <v>762607.71</v>
      </c>
      <c r="J295" s="47">
        <v>724468.41</v>
      </c>
      <c r="K295" s="52">
        <f t="shared" si="9"/>
        <v>-38139.29999999993</v>
      </c>
      <c r="L295" s="52" t="s">
        <v>766</v>
      </c>
    </row>
    <row r="296" spans="1:12" s="38" customFormat="1" ht="12" customHeight="1" x14ac:dyDescent="0.2">
      <c r="A296" s="93">
        <v>230</v>
      </c>
      <c r="B296" s="94" t="s">
        <v>52</v>
      </c>
      <c r="C296" s="47"/>
      <c r="D296" s="56"/>
      <c r="E296" s="47"/>
      <c r="F296" s="47"/>
      <c r="G296" s="47">
        <v>823577.97</v>
      </c>
      <c r="H296" s="47">
        <v>823577.97</v>
      </c>
      <c r="I296" s="47">
        <f t="shared" si="10"/>
        <v>823577.97</v>
      </c>
      <c r="J296" s="47">
        <v>929119.67</v>
      </c>
      <c r="K296" s="52">
        <f t="shared" si="9"/>
        <v>105541.70000000007</v>
      </c>
      <c r="L296" s="52" t="s">
        <v>735</v>
      </c>
    </row>
    <row r="297" spans="1:12" s="38" customFormat="1" ht="12" customHeight="1" x14ac:dyDescent="0.2">
      <c r="A297" s="93">
        <v>231</v>
      </c>
      <c r="B297" s="94" t="s">
        <v>53</v>
      </c>
      <c r="C297" s="47"/>
      <c r="D297" s="56"/>
      <c r="E297" s="47"/>
      <c r="F297" s="47"/>
      <c r="G297" s="47">
        <v>821948.84</v>
      </c>
      <c r="H297" s="47">
        <v>821948.84</v>
      </c>
      <c r="I297" s="47">
        <f t="shared" si="10"/>
        <v>821948.84</v>
      </c>
      <c r="J297" s="47">
        <v>927483.45</v>
      </c>
      <c r="K297" s="52">
        <f t="shared" si="9"/>
        <v>105534.60999999999</v>
      </c>
      <c r="L297" s="52" t="s">
        <v>735</v>
      </c>
    </row>
    <row r="298" spans="1:12" s="38" customFormat="1" ht="12" customHeight="1" x14ac:dyDescent="0.2">
      <c r="A298" s="93">
        <v>232</v>
      </c>
      <c r="B298" s="94" t="s">
        <v>54</v>
      </c>
      <c r="C298" s="47"/>
      <c r="D298" s="56"/>
      <c r="E298" s="47"/>
      <c r="F298" s="47"/>
      <c r="G298" s="47">
        <v>805540.65</v>
      </c>
      <c r="H298" s="47">
        <v>805540.65</v>
      </c>
      <c r="I298" s="47">
        <f t="shared" si="10"/>
        <v>805540.65</v>
      </c>
      <c r="J298" s="47">
        <v>877079.58</v>
      </c>
      <c r="K298" s="52">
        <f t="shared" si="9"/>
        <v>71538.929999999935</v>
      </c>
      <c r="L298" s="52" t="s">
        <v>735</v>
      </c>
    </row>
    <row r="299" spans="1:12" s="38" customFormat="1" ht="12" customHeight="1" x14ac:dyDescent="0.2">
      <c r="A299" s="93">
        <v>233</v>
      </c>
      <c r="B299" s="94" t="s">
        <v>55</v>
      </c>
      <c r="C299" s="47"/>
      <c r="D299" s="56"/>
      <c r="E299" s="47"/>
      <c r="F299" s="47"/>
      <c r="G299" s="47">
        <v>800042.62</v>
      </c>
      <c r="H299" s="47">
        <v>800042.62</v>
      </c>
      <c r="I299" s="47">
        <f t="shared" si="10"/>
        <v>800042.62</v>
      </c>
      <c r="J299" s="47">
        <v>871684.77</v>
      </c>
      <c r="K299" s="52">
        <f t="shared" si="9"/>
        <v>71642.150000000023</v>
      </c>
      <c r="L299" s="52" t="s">
        <v>735</v>
      </c>
    </row>
    <row r="300" spans="1:12" s="38" customFormat="1" ht="12" customHeight="1" x14ac:dyDescent="0.2">
      <c r="A300" s="93">
        <v>234</v>
      </c>
      <c r="B300" s="94" t="s">
        <v>56</v>
      </c>
      <c r="C300" s="47"/>
      <c r="D300" s="56"/>
      <c r="E300" s="47"/>
      <c r="F300" s="47"/>
      <c r="G300" s="47">
        <v>761014.98</v>
      </c>
      <c r="H300" s="47">
        <v>761014.98</v>
      </c>
      <c r="I300" s="47">
        <f t="shared" si="10"/>
        <v>761014.98</v>
      </c>
      <c r="J300" s="47">
        <v>865882.58</v>
      </c>
      <c r="K300" s="52">
        <f t="shared" si="9"/>
        <v>104867.59999999998</v>
      </c>
      <c r="L300" s="52" t="s">
        <v>735</v>
      </c>
    </row>
    <row r="301" spans="1:12" s="38" customFormat="1" ht="43.5" customHeight="1" x14ac:dyDescent="0.2">
      <c r="A301" s="311" t="s">
        <v>213</v>
      </c>
      <c r="B301" s="311"/>
      <c r="C301" s="78">
        <v>8463.67</v>
      </c>
      <c r="D301" s="78"/>
      <c r="E301" s="47"/>
      <c r="F301" s="47"/>
      <c r="G301" s="78">
        <f>SUM(G293:G300)</f>
        <v>6004955.5600000005</v>
      </c>
      <c r="H301" s="78">
        <f>SUM(H293:H300)</f>
        <v>6004955.5600000005</v>
      </c>
      <c r="I301" s="78">
        <f>SUM(I293:I300)</f>
        <v>6144049.2400000002</v>
      </c>
      <c r="J301" s="78">
        <f>SUM(J293:J300)</f>
        <v>6565034.9299999997</v>
      </c>
      <c r="K301" s="78">
        <f>SUM(K293:K300)</f>
        <v>420985.69000000006</v>
      </c>
      <c r="L301" s="78"/>
    </row>
    <row r="302" spans="1:12" s="38" customFormat="1" ht="12" customHeight="1" x14ac:dyDescent="0.2">
      <c r="A302" s="307" t="s">
        <v>115</v>
      </c>
      <c r="B302" s="308"/>
      <c r="C302" s="308"/>
      <c r="D302" s="308"/>
      <c r="E302" s="308"/>
      <c r="F302" s="308"/>
      <c r="G302" s="308"/>
      <c r="H302" s="308"/>
      <c r="I302" s="308"/>
      <c r="J302" s="308"/>
      <c r="K302" s="308"/>
      <c r="L302" s="308"/>
    </row>
    <row r="303" spans="1:12" s="38" customFormat="1" ht="12" customHeight="1" x14ac:dyDescent="0.2">
      <c r="A303" s="93">
        <v>235</v>
      </c>
      <c r="B303" s="95" t="s">
        <v>299</v>
      </c>
      <c r="C303" s="91">
        <v>862.8</v>
      </c>
      <c r="D303" s="56"/>
      <c r="E303" s="91"/>
      <c r="F303" s="91"/>
      <c r="G303" s="47">
        <v>4481753.6399999997</v>
      </c>
      <c r="H303" s="47">
        <v>4481753.6399999997</v>
      </c>
      <c r="I303" s="47">
        <f>H303</f>
        <v>4481753.6399999997</v>
      </c>
      <c r="J303" s="47">
        <v>4481753.6399999997</v>
      </c>
      <c r="K303" s="52">
        <f>J303-I303</f>
        <v>0</v>
      </c>
      <c r="L303" s="52"/>
    </row>
    <row r="304" spans="1:12" s="38" customFormat="1" ht="43.5" customHeight="1" x14ac:dyDescent="0.2">
      <c r="A304" s="449" t="s">
        <v>237</v>
      </c>
      <c r="B304" s="449"/>
      <c r="C304" s="91">
        <v>862.8</v>
      </c>
      <c r="D304" s="92"/>
      <c r="E304" s="91"/>
      <c r="F304" s="91"/>
      <c r="G304" s="91">
        <f>SUM(G303)</f>
        <v>4481753.6399999997</v>
      </c>
      <c r="H304" s="91">
        <f>SUM(H303)</f>
        <v>4481753.6399999997</v>
      </c>
      <c r="I304" s="91">
        <f>SUM(I303)</f>
        <v>4481753.6399999997</v>
      </c>
      <c r="J304" s="91">
        <f>SUM(J303)</f>
        <v>4481753.6399999997</v>
      </c>
      <c r="K304" s="91">
        <f>SUM(K303)</f>
        <v>0</v>
      </c>
      <c r="L304" s="91"/>
    </row>
    <row r="305" spans="1:12" s="38" customFormat="1" ht="12" customHeight="1" x14ac:dyDescent="0.2">
      <c r="A305" s="297" t="s">
        <v>143</v>
      </c>
      <c r="B305" s="298"/>
      <c r="C305" s="298"/>
      <c r="D305" s="298"/>
      <c r="E305" s="298"/>
      <c r="F305" s="298"/>
      <c r="G305" s="298"/>
      <c r="H305" s="298"/>
      <c r="I305" s="298"/>
      <c r="J305" s="298"/>
      <c r="K305" s="298"/>
      <c r="L305" s="298"/>
    </row>
    <row r="306" spans="1:12" s="38" customFormat="1" ht="26.25" customHeight="1" x14ac:dyDescent="0.2">
      <c r="A306" s="80">
        <v>236</v>
      </c>
      <c r="B306" s="81" t="s">
        <v>60</v>
      </c>
      <c r="C306" s="47">
        <v>909.2</v>
      </c>
      <c r="D306" s="56"/>
      <c r="E306" s="47"/>
      <c r="F306" s="47"/>
      <c r="G306" s="47">
        <v>2576536.59</v>
      </c>
      <c r="H306" s="47">
        <v>2576536.59</v>
      </c>
      <c r="I306" s="47">
        <f>H306</f>
        <v>2576536.59</v>
      </c>
      <c r="J306" s="47">
        <v>2861738.99</v>
      </c>
      <c r="K306" s="52">
        <f>J306-I306</f>
        <v>285202.40000000037</v>
      </c>
      <c r="L306" s="52" t="s">
        <v>754</v>
      </c>
    </row>
    <row r="307" spans="1:12" s="38" customFormat="1" ht="26.25" customHeight="1" x14ac:dyDescent="0.2">
      <c r="A307" s="80">
        <v>237</v>
      </c>
      <c r="B307" s="81" t="s">
        <v>61</v>
      </c>
      <c r="C307" s="47">
        <v>562.4</v>
      </c>
      <c r="D307" s="56"/>
      <c r="E307" s="47"/>
      <c r="F307" s="47"/>
      <c r="G307" s="47">
        <v>2548768.13</v>
      </c>
      <c r="H307" s="47">
        <v>2548768.13</v>
      </c>
      <c r="I307" s="47">
        <f>H307</f>
        <v>2548768.13</v>
      </c>
      <c r="J307" s="47">
        <v>2828715.73</v>
      </c>
      <c r="K307" s="52">
        <f>J307-I307</f>
        <v>279947.60000000009</v>
      </c>
      <c r="L307" s="52" t="s">
        <v>754</v>
      </c>
    </row>
    <row r="308" spans="1:12" s="38" customFormat="1" ht="30.75" customHeight="1" x14ac:dyDescent="0.2">
      <c r="A308" s="448" t="s">
        <v>144</v>
      </c>
      <c r="B308" s="448"/>
      <c r="C308" s="47">
        <v>1471.6</v>
      </c>
      <c r="D308" s="74"/>
      <c r="E308" s="55"/>
      <c r="F308" s="55"/>
      <c r="G308" s="47">
        <f>SUM(G306:G307)</f>
        <v>5125304.72</v>
      </c>
      <c r="H308" s="47">
        <f>SUM(H306:H307)</f>
        <v>5125304.72</v>
      </c>
      <c r="I308" s="47">
        <f>SUM(I306:I307)</f>
        <v>5125304.72</v>
      </c>
      <c r="J308" s="47">
        <f>SUM(J306:J307)</f>
        <v>5690454.7200000007</v>
      </c>
      <c r="K308" s="47">
        <f>SUM(K306:K307)</f>
        <v>565150.00000000047</v>
      </c>
      <c r="L308" s="47"/>
    </row>
    <row r="309" spans="1:12" s="38" customFormat="1" ht="12" customHeight="1" x14ac:dyDescent="0.2">
      <c r="A309" s="297" t="s">
        <v>145</v>
      </c>
      <c r="B309" s="298"/>
      <c r="C309" s="298"/>
      <c r="D309" s="298"/>
      <c r="E309" s="298"/>
      <c r="F309" s="298"/>
      <c r="G309" s="298"/>
      <c r="H309" s="298"/>
      <c r="I309" s="298"/>
      <c r="J309" s="298"/>
      <c r="K309" s="298"/>
      <c r="L309" s="298"/>
    </row>
    <row r="310" spans="1:12" s="38" customFormat="1" ht="12" customHeight="1" x14ac:dyDescent="0.2">
      <c r="A310" s="68">
        <v>238</v>
      </c>
      <c r="B310" s="82" t="s">
        <v>701</v>
      </c>
      <c r="C310" s="47">
        <v>562.4</v>
      </c>
      <c r="D310" s="56"/>
      <c r="E310" s="47"/>
      <c r="F310" s="47"/>
      <c r="G310" s="47">
        <v>2319835.6</v>
      </c>
      <c r="H310" s="47">
        <v>2319835.6</v>
      </c>
      <c r="I310" s="47">
        <f>H310</f>
        <v>2319835.6</v>
      </c>
      <c r="J310" s="47">
        <v>2052302.78</v>
      </c>
      <c r="K310" s="52">
        <f>J310-I310</f>
        <v>-267532.82000000007</v>
      </c>
      <c r="L310" s="52" t="s">
        <v>735</v>
      </c>
    </row>
    <row r="311" spans="1:12" s="38" customFormat="1" ht="43.5" customHeight="1" x14ac:dyDescent="0.2">
      <c r="A311" s="448" t="s">
        <v>146</v>
      </c>
      <c r="B311" s="448"/>
      <c r="C311" s="47">
        <v>0</v>
      </c>
      <c r="D311" s="74"/>
      <c r="E311" s="55"/>
      <c r="F311" s="55"/>
      <c r="G311" s="47">
        <f>SUM(G310)</f>
        <v>2319835.6</v>
      </c>
      <c r="H311" s="47">
        <f>SUM(H310)</f>
        <v>2319835.6</v>
      </c>
      <c r="I311" s="47">
        <f>SUM(I310)</f>
        <v>2319835.6</v>
      </c>
      <c r="J311" s="47">
        <f>SUM(J310)</f>
        <v>2052302.78</v>
      </c>
      <c r="K311" s="47">
        <f>SUM(K310)</f>
        <v>-267532.82000000007</v>
      </c>
      <c r="L311" s="47"/>
    </row>
    <row r="312" spans="1:12" s="38" customFormat="1" ht="12" customHeight="1" x14ac:dyDescent="0.2">
      <c r="A312" s="297" t="s">
        <v>116</v>
      </c>
      <c r="B312" s="298"/>
      <c r="C312" s="298"/>
      <c r="D312" s="298"/>
      <c r="E312" s="298"/>
      <c r="F312" s="298"/>
      <c r="G312" s="298"/>
      <c r="H312" s="298"/>
      <c r="I312" s="298"/>
      <c r="J312" s="298"/>
      <c r="K312" s="298"/>
      <c r="L312" s="298"/>
    </row>
    <row r="313" spans="1:12" s="38" customFormat="1" ht="12" customHeight="1" x14ac:dyDescent="0.2">
      <c r="A313" s="68">
        <v>239</v>
      </c>
      <c r="B313" s="82" t="s">
        <v>65</v>
      </c>
      <c r="C313" s="47">
        <v>909.2</v>
      </c>
      <c r="D313" s="56"/>
      <c r="E313" s="47"/>
      <c r="F313" s="47"/>
      <c r="G313" s="47">
        <v>4570680.63</v>
      </c>
      <c r="H313" s="47">
        <v>4570680.63</v>
      </c>
      <c r="I313" s="47">
        <f>H313</f>
        <v>4570680.63</v>
      </c>
      <c r="J313" s="47">
        <v>4478879.01</v>
      </c>
      <c r="K313" s="52">
        <f>J313-I313</f>
        <v>-91801.620000000112</v>
      </c>
      <c r="L313" s="52" t="s">
        <v>735</v>
      </c>
    </row>
    <row r="314" spans="1:12" s="38" customFormat="1" ht="23.25" customHeight="1" x14ac:dyDescent="0.2">
      <c r="A314" s="68">
        <v>240</v>
      </c>
      <c r="B314" s="82" t="s">
        <v>66</v>
      </c>
      <c r="C314" s="47"/>
      <c r="D314" s="56"/>
      <c r="E314" s="47"/>
      <c r="F314" s="47"/>
      <c r="G314" s="47">
        <v>2538021.85</v>
      </c>
      <c r="H314" s="47">
        <v>2538021.85</v>
      </c>
      <c r="I314" s="47">
        <f>H314</f>
        <v>2538021.85</v>
      </c>
      <c r="J314" s="47">
        <v>2725024.85</v>
      </c>
      <c r="K314" s="52">
        <f>J314-I314</f>
        <v>187003</v>
      </c>
      <c r="L314" s="52" t="s">
        <v>754</v>
      </c>
    </row>
    <row r="315" spans="1:12" s="38" customFormat="1" ht="25.5" customHeight="1" x14ac:dyDescent="0.2">
      <c r="A315" s="68">
        <v>241</v>
      </c>
      <c r="B315" s="82" t="s">
        <v>67</v>
      </c>
      <c r="C315" s="47">
        <v>562.4</v>
      </c>
      <c r="D315" s="56"/>
      <c r="E315" s="47"/>
      <c r="F315" s="47"/>
      <c r="G315" s="47">
        <v>2508785.2799999998</v>
      </c>
      <c r="H315" s="47">
        <v>2508785.2799999998</v>
      </c>
      <c r="I315" s="47">
        <f>H315</f>
        <v>2508785.2799999998</v>
      </c>
      <c r="J315" s="47">
        <v>2715995.28</v>
      </c>
      <c r="K315" s="52">
        <f>J315-I315</f>
        <v>207210</v>
      </c>
      <c r="L315" s="52" t="s">
        <v>754</v>
      </c>
    </row>
    <row r="316" spans="1:12" s="38" customFormat="1" ht="27" customHeight="1" x14ac:dyDescent="0.2">
      <c r="A316" s="448" t="s">
        <v>117</v>
      </c>
      <c r="B316" s="448"/>
      <c r="C316" s="47">
        <v>1471.6</v>
      </c>
      <c r="D316" s="74"/>
      <c r="E316" s="55"/>
      <c r="F316" s="55"/>
      <c r="G316" s="47">
        <f>SUM(G313:G315)</f>
        <v>9617487.7599999998</v>
      </c>
      <c r="H316" s="47">
        <f>SUM(H313:H315)</f>
        <v>9617487.7599999998</v>
      </c>
      <c r="I316" s="47">
        <f>SUM(I313:I315)</f>
        <v>9617487.7599999998</v>
      </c>
      <c r="J316" s="47">
        <f>SUM(J313:J315)</f>
        <v>9919899.1399999987</v>
      </c>
      <c r="K316" s="47">
        <f>SUM(K313:K315)</f>
        <v>302411.37999999989</v>
      </c>
      <c r="L316" s="47"/>
    </row>
    <row r="317" spans="1:12" s="38" customFormat="1" ht="12" customHeight="1" x14ac:dyDescent="0.2">
      <c r="A317" s="356" t="s">
        <v>203</v>
      </c>
      <c r="B317" s="356"/>
      <c r="C317" s="356"/>
      <c r="D317" s="356"/>
      <c r="E317" s="356"/>
      <c r="F317" s="356"/>
      <c r="G317" s="356"/>
      <c r="H317" s="356"/>
      <c r="I317" s="356"/>
      <c r="J317" s="356"/>
      <c r="K317" s="356"/>
      <c r="L317" s="356"/>
    </row>
    <row r="318" spans="1:12" s="38" customFormat="1" ht="12" customHeight="1" x14ac:dyDescent="0.2">
      <c r="A318" s="68">
        <v>242</v>
      </c>
      <c r="B318" s="82" t="s">
        <v>73</v>
      </c>
      <c r="C318" s="91"/>
      <c r="D318" s="92"/>
      <c r="E318" s="91"/>
      <c r="F318" s="91"/>
      <c r="G318" s="47">
        <v>2389757.84</v>
      </c>
      <c r="H318" s="47">
        <v>2389757.84</v>
      </c>
      <c r="I318" s="47">
        <f>H318</f>
        <v>2389757.84</v>
      </c>
      <c r="J318" s="47">
        <v>1939201.81</v>
      </c>
      <c r="K318" s="52">
        <f>J318-I318</f>
        <v>-450556.0299999998</v>
      </c>
      <c r="L318" s="52" t="s">
        <v>735</v>
      </c>
    </row>
    <row r="319" spans="1:12" s="38" customFormat="1" ht="43.5" customHeight="1" x14ac:dyDescent="0.2">
      <c r="A319" s="449" t="s">
        <v>147</v>
      </c>
      <c r="B319" s="449"/>
      <c r="C319" s="91"/>
      <c r="D319" s="92"/>
      <c r="E319" s="91"/>
      <c r="F319" s="91"/>
      <c r="G319" s="91">
        <f>SUM(G318)</f>
        <v>2389757.84</v>
      </c>
      <c r="H319" s="91">
        <f>SUM(H318)</f>
        <v>2389757.84</v>
      </c>
      <c r="I319" s="91">
        <f>SUM(I318)</f>
        <v>2389757.84</v>
      </c>
      <c r="J319" s="91">
        <f>SUM(J318)</f>
        <v>1939201.81</v>
      </c>
      <c r="K319" s="91">
        <f>SUM(K318)</f>
        <v>-450556.0299999998</v>
      </c>
      <c r="L319" s="91"/>
    </row>
    <row r="320" spans="1:12" s="38" customFormat="1" ht="12" customHeight="1" x14ac:dyDescent="0.2">
      <c r="A320" s="356" t="s">
        <v>132</v>
      </c>
      <c r="B320" s="356"/>
      <c r="C320" s="356"/>
      <c r="D320" s="356"/>
      <c r="E320" s="356"/>
      <c r="F320" s="356"/>
      <c r="G320" s="356"/>
      <c r="H320" s="356"/>
      <c r="I320" s="356"/>
      <c r="J320" s="356"/>
      <c r="K320" s="356"/>
      <c r="L320" s="356"/>
    </row>
    <row r="321" spans="1:12" s="38" customFormat="1" ht="29.25" customHeight="1" x14ac:dyDescent="0.2">
      <c r="A321" s="68">
        <v>243</v>
      </c>
      <c r="B321" s="76" t="s">
        <v>74</v>
      </c>
      <c r="C321" s="75"/>
      <c r="D321" s="69"/>
      <c r="E321" s="55"/>
      <c r="F321" s="55"/>
      <c r="G321" s="47">
        <v>2711137.78</v>
      </c>
      <c r="H321" s="47">
        <v>2711137.78</v>
      </c>
      <c r="I321" s="47">
        <f>H321</f>
        <v>2711137.78</v>
      </c>
      <c r="J321" s="47">
        <v>0</v>
      </c>
      <c r="K321" s="52">
        <f>J321-I321</f>
        <v>-2711137.78</v>
      </c>
      <c r="L321" s="52" t="s">
        <v>752</v>
      </c>
    </row>
    <row r="322" spans="1:12" s="38" customFormat="1" ht="12" customHeight="1" x14ac:dyDescent="0.2">
      <c r="A322" s="103">
        <v>244</v>
      </c>
      <c r="B322" s="65" t="s">
        <v>685</v>
      </c>
      <c r="C322" s="75"/>
      <c r="D322" s="69"/>
      <c r="E322" s="55"/>
      <c r="F322" s="55"/>
      <c r="G322" s="47">
        <v>2738078.43</v>
      </c>
      <c r="H322" s="47">
        <v>2738078.43</v>
      </c>
      <c r="I322" s="47">
        <f>H322</f>
        <v>2738078.43</v>
      </c>
      <c r="J322" s="47">
        <v>2738078.43</v>
      </c>
      <c r="K322" s="52">
        <f>J322-I322</f>
        <v>0</v>
      </c>
      <c r="L322" s="52"/>
    </row>
    <row r="323" spans="1:12" s="38" customFormat="1" ht="43.5" customHeight="1" x14ac:dyDescent="0.2">
      <c r="A323" s="454" t="s">
        <v>131</v>
      </c>
      <c r="B323" s="455"/>
      <c r="C323" s="91"/>
      <c r="D323" s="92"/>
      <c r="E323" s="91"/>
      <c r="F323" s="91"/>
      <c r="G323" s="91">
        <f>SUM(G321:G322)</f>
        <v>5449216.21</v>
      </c>
      <c r="H323" s="91">
        <f>SUM(H321:H322)</f>
        <v>5449216.21</v>
      </c>
      <c r="I323" s="91">
        <f>SUM(I321:I322)</f>
        <v>5449216.21</v>
      </c>
      <c r="J323" s="91">
        <f>SUM(J321:J322)</f>
        <v>2738078.43</v>
      </c>
      <c r="K323" s="91">
        <f>SUM(K321:K322)</f>
        <v>-2711137.78</v>
      </c>
      <c r="L323" s="91"/>
    </row>
    <row r="324" spans="1:12" s="38" customFormat="1" ht="12" customHeight="1" x14ac:dyDescent="0.2">
      <c r="A324" s="356" t="s">
        <v>729</v>
      </c>
      <c r="B324" s="356"/>
      <c r="C324" s="356"/>
      <c r="D324" s="356"/>
      <c r="E324" s="356"/>
      <c r="F324" s="356"/>
      <c r="G324" s="356"/>
      <c r="H324" s="356"/>
      <c r="I324" s="356"/>
      <c r="J324" s="356"/>
      <c r="K324" s="356"/>
      <c r="L324" s="356"/>
    </row>
    <row r="325" spans="1:12" s="38" customFormat="1" ht="29.25" customHeight="1" x14ac:dyDescent="0.2">
      <c r="A325" s="68">
        <v>245</v>
      </c>
      <c r="B325" s="82" t="s">
        <v>731</v>
      </c>
      <c r="C325" s="91"/>
      <c r="D325" s="92"/>
      <c r="E325" s="91"/>
      <c r="F325" s="91"/>
      <c r="G325" s="47">
        <v>401807.01</v>
      </c>
      <c r="H325" s="47">
        <v>401807.01</v>
      </c>
      <c r="I325" s="47">
        <f>H325</f>
        <v>401807.01</v>
      </c>
      <c r="J325" s="47">
        <v>0</v>
      </c>
      <c r="K325" s="52">
        <f>J325-I325</f>
        <v>-401807.01</v>
      </c>
      <c r="L325" s="52" t="s">
        <v>762</v>
      </c>
    </row>
    <row r="326" spans="1:12" s="38" customFormat="1" ht="30.75" customHeight="1" x14ac:dyDescent="0.2">
      <c r="A326" s="449" t="s">
        <v>730</v>
      </c>
      <c r="B326" s="449"/>
      <c r="C326" s="91"/>
      <c r="D326" s="92"/>
      <c r="E326" s="91"/>
      <c r="F326" s="91"/>
      <c r="G326" s="91">
        <f>SUM(G325)</f>
        <v>401807.01</v>
      </c>
      <c r="H326" s="91">
        <f>SUM(H325)</f>
        <v>401807.01</v>
      </c>
      <c r="I326" s="91">
        <f>SUM(I325)</f>
        <v>401807.01</v>
      </c>
      <c r="J326" s="91">
        <f>SUM(J325)</f>
        <v>0</v>
      </c>
      <c r="K326" s="91">
        <f>SUM(K325)</f>
        <v>-401807.01</v>
      </c>
      <c r="L326" s="91"/>
    </row>
    <row r="327" spans="1:12" s="38" customFormat="1" ht="12" customHeight="1" x14ac:dyDescent="0.2">
      <c r="A327" s="307" t="s">
        <v>210</v>
      </c>
      <c r="B327" s="308"/>
      <c r="C327" s="308"/>
      <c r="D327" s="308"/>
      <c r="E327" s="308"/>
      <c r="F327" s="308"/>
      <c r="G327" s="308"/>
      <c r="H327" s="308"/>
      <c r="I327" s="308"/>
      <c r="J327" s="308"/>
      <c r="K327" s="308"/>
      <c r="L327" s="308"/>
    </row>
    <row r="328" spans="1:12" s="38" customFormat="1" ht="12" customHeight="1" x14ac:dyDescent="0.2">
      <c r="A328" s="48">
        <v>246</v>
      </c>
      <c r="B328" s="117" t="s">
        <v>77</v>
      </c>
      <c r="C328" s="47"/>
      <c r="D328" s="56"/>
      <c r="E328" s="47"/>
      <c r="F328" s="47"/>
      <c r="G328" s="47">
        <v>3138711.03</v>
      </c>
      <c r="H328" s="47">
        <v>3138711.03</v>
      </c>
      <c r="I328" s="47">
        <f>H328</f>
        <v>3138711.03</v>
      </c>
      <c r="J328" s="47">
        <v>3226764.44</v>
      </c>
      <c r="K328" s="52">
        <f>J328-I328</f>
        <v>88053.410000000149</v>
      </c>
      <c r="L328" s="52" t="s">
        <v>735</v>
      </c>
    </row>
    <row r="329" spans="1:12" s="38" customFormat="1" ht="27.75" customHeight="1" x14ac:dyDescent="0.2">
      <c r="A329" s="48">
        <v>247</v>
      </c>
      <c r="B329" s="108" t="s">
        <v>78</v>
      </c>
      <c r="C329" s="47">
        <v>894.2</v>
      </c>
      <c r="D329" s="56"/>
      <c r="E329" s="47"/>
      <c r="F329" s="47"/>
      <c r="G329" s="47">
        <v>3854030.7</v>
      </c>
      <c r="H329" s="47">
        <v>3854030.7</v>
      </c>
      <c r="I329" s="47">
        <f>H329</f>
        <v>3854030.7</v>
      </c>
      <c r="J329" s="47">
        <v>0</v>
      </c>
      <c r="K329" s="52">
        <f>J329-I329</f>
        <v>-3854030.7</v>
      </c>
      <c r="L329" s="52" t="s">
        <v>752</v>
      </c>
    </row>
    <row r="330" spans="1:12" s="38" customFormat="1" ht="43.5" customHeight="1" x14ac:dyDescent="0.2">
      <c r="A330" s="448" t="s">
        <v>211</v>
      </c>
      <c r="B330" s="448"/>
      <c r="C330" s="47">
        <v>894.2</v>
      </c>
      <c r="D330" s="74"/>
      <c r="E330" s="55"/>
      <c r="F330" s="55"/>
      <c r="G330" s="47">
        <f>SUM(G328:G329)</f>
        <v>6992741.7300000004</v>
      </c>
      <c r="H330" s="47">
        <f>SUM(H328:H329)</f>
        <v>6992741.7300000004</v>
      </c>
      <c r="I330" s="47">
        <f>SUM(I328:I329)</f>
        <v>6992741.7300000004</v>
      </c>
      <c r="J330" s="47">
        <f>SUM(J328:J329)</f>
        <v>3226764.44</v>
      </c>
      <c r="K330" s="47">
        <f>SUM(K328:K329)</f>
        <v>-3765977.29</v>
      </c>
      <c r="L330" s="47"/>
    </row>
    <row r="331" spans="1:12" s="38" customFormat="1" ht="12" customHeight="1" x14ac:dyDescent="0.2">
      <c r="A331" s="297" t="s">
        <v>148</v>
      </c>
      <c r="B331" s="298"/>
      <c r="C331" s="298"/>
      <c r="D331" s="298"/>
      <c r="E331" s="298"/>
      <c r="F331" s="298"/>
      <c r="G331" s="298"/>
      <c r="H331" s="298"/>
      <c r="I331" s="298"/>
      <c r="J331" s="298"/>
      <c r="K331" s="298"/>
      <c r="L331" s="298"/>
    </row>
    <row r="332" spans="1:12" s="38" customFormat="1" ht="12" customHeight="1" x14ac:dyDescent="0.2">
      <c r="A332" s="48">
        <v>248</v>
      </c>
      <c r="B332" s="108" t="s">
        <v>80</v>
      </c>
      <c r="C332" s="47">
        <v>909.2</v>
      </c>
      <c r="D332" s="56"/>
      <c r="E332" s="47"/>
      <c r="F332" s="47"/>
      <c r="G332" s="47">
        <v>3913033.05</v>
      </c>
      <c r="H332" s="47">
        <v>3913033.05</v>
      </c>
      <c r="I332" s="47">
        <v>3691833.03</v>
      </c>
      <c r="J332" s="47">
        <v>3691833.03</v>
      </c>
      <c r="K332" s="52">
        <f>J332-I332</f>
        <v>0</v>
      </c>
      <c r="L332" s="52"/>
    </row>
    <row r="333" spans="1:12" s="38" customFormat="1" ht="12" customHeight="1" x14ac:dyDescent="0.2">
      <c r="A333" s="48">
        <v>249</v>
      </c>
      <c r="B333" s="117" t="s">
        <v>81</v>
      </c>
      <c r="C333" s="47">
        <v>562.4</v>
      </c>
      <c r="D333" s="56"/>
      <c r="E333" s="47"/>
      <c r="F333" s="47"/>
      <c r="G333" s="47">
        <v>2081776.58</v>
      </c>
      <c r="H333" s="47">
        <v>2081776.58</v>
      </c>
      <c r="I333" s="47">
        <v>2081776.58</v>
      </c>
      <c r="J333" s="47">
        <v>2180088.4</v>
      </c>
      <c r="K333" s="52">
        <f>J333-I333</f>
        <v>98311.819999999832</v>
      </c>
      <c r="L333" s="52" t="s">
        <v>735</v>
      </c>
    </row>
    <row r="334" spans="1:12" s="38" customFormat="1" ht="25.5" customHeight="1" x14ac:dyDescent="0.2">
      <c r="A334" s="448" t="s">
        <v>149</v>
      </c>
      <c r="B334" s="448"/>
      <c r="C334" s="47">
        <v>1471.6</v>
      </c>
      <c r="D334" s="74"/>
      <c r="E334" s="55"/>
      <c r="F334" s="55"/>
      <c r="G334" s="47">
        <f>SUM(G332:G333)</f>
        <v>5994809.6299999999</v>
      </c>
      <c r="H334" s="47">
        <f>SUM(H332:H333)</f>
        <v>5994809.6299999999</v>
      </c>
      <c r="I334" s="47">
        <f>SUM(I332:I333)</f>
        <v>5773609.6099999994</v>
      </c>
      <c r="J334" s="47">
        <f>SUM(J332:J333)</f>
        <v>5871921.4299999997</v>
      </c>
      <c r="K334" s="47">
        <f>SUM(K332:K333)</f>
        <v>98311.819999999832</v>
      </c>
      <c r="L334" s="47"/>
    </row>
    <row r="335" spans="1:12" s="38" customFormat="1" ht="12" customHeight="1" x14ac:dyDescent="0.2">
      <c r="A335" s="297" t="s">
        <v>150</v>
      </c>
      <c r="B335" s="298"/>
      <c r="C335" s="298"/>
      <c r="D335" s="298"/>
      <c r="E335" s="298"/>
      <c r="F335" s="298"/>
      <c r="G335" s="298"/>
      <c r="H335" s="298"/>
      <c r="I335" s="298"/>
      <c r="J335" s="298"/>
      <c r="K335" s="298"/>
      <c r="L335" s="298"/>
    </row>
    <row r="336" spans="1:12" s="38" customFormat="1" ht="12" customHeight="1" x14ac:dyDescent="0.2">
      <c r="A336" s="48">
        <v>250</v>
      </c>
      <c r="B336" s="65" t="s">
        <v>87</v>
      </c>
      <c r="C336" s="47">
        <v>909.2</v>
      </c>
      <c r="D336" s="56"/>
      <c r="E336" s="47"/>
      <c r="F336" s="47"/>
      <c r="G336" s="47">
        <v>3701681.09</v>
      </c>
      <c r="H336" s="47">
        <v>3701681.09</v>
      </c>
      <c r="I336" s="47">
        <f>H336</f>
        <v>3701681.09</v>
      </c>
      <c r="J336" s="47">
        <v>3701681.09</v>
      </c>
      <c r="K336" s="52">
        <f>J336-I336</f>
        <v>0</v>
      </c>
      <c r="L336" s="52"/>
    </row>
    <row r="337" spans="1:12" s="38" customFormat="1" ht="12" customHeight="1" x14ac:dyDescent="0.2">
      <c r="A337" s="48">
        <v>251</v>
      </c>
      <c r="B337" s="65" t="s">
        <v>89</v>
      </c>
      <c r="C337" s="47">
        <v>562.4</v>
      </c>
      <c r="D337" s="56"/>
      <c r="E337" s="47"/>
      <c r="F337" s="47"/>
      <c r="G337" s="47">
        <v>4221808.32</v>
      </c>
      <c r="H337" s="47">
        <v>4221808.32</v>
      </c>
      <c r="I337" s="47">
        <f>H337</f>
        <v>4221808.32</v>
      </c>
      <c r="J337" s="47">
        <v>4221808.32</v>
      </c>
      <c r="K337" s="52">
        <f>J337-I337</f>
        <v>0</v>
      </c>
      <c r="L337" s="52"/>
    </row>
    <row r="338" spans="1:12" s="38" customFormat="1" ht="27.75" customHeight="1" x14ac:dyDescent="0.2">
      <c r="A338" s="448" t="s">
        <v>151</v>
      </c>
      <c r="B338" s="448"/>
      <c r="C338" s="47">
        <v>1471.6</v>
      </c>
      <c r="D338" s="74"/>
      <c r="E338" s="55"/>
      <c r="F338" s="55"/>
      <c r="G338" s="47">
        <f>SUM(G336:G337)</f>
        <v>7923489.4100000001</v>
      </c>
      <c r="H338" s="47">
        <f>SUM(H336:H337)</f>
        <v>7923489.4100000001</v>
      </c>
      <c r="I338" s="47">
        <f>SUM(I336:I337)</f>
        <v>7923489.4100000001</v>
      </c>
      <c r="J338" s="47">
        <f>SUM(J336:J337)</f>
        <v>7923489.4100000001</v>
      </c>
      <c r="K338" s="47">
        <f>SUM(K336:K337)</f>
        <v>0</v>
      </c>
      <c r="L338" s="47"/>
    </row>
    <row r="339" spans="1:12" s="38" customFormat="1" ht="12" customHeight="1" x14ac:dyDescent="0.2">
      <c r="A339" s="356" t="s">
        <v>153</v>
      </c>
      <c r="B339" s="356"/>
      <c r="C339" s="356"/>
      <c r="D339" s="356"/>
      <c r="E339" s="356"/>
      <c r="F339" s="356"/>
      <c r="G339" s="356"/>
      <c r="H339" s="356"/>
      <c r="I339" s="356"/>
      <c r="J339" s="356"/>
      <c r="K339" s="356"/>
      <c r="L339" s="356"/>
    </row>
    <row r="340" spans="1:12" s="38" customFormat="1" ht="29.25" customHeight="1" x14ac:dyDescent="0.2">
      <c r="A340" s="48">
        <v>252</v>
      </c>
      <c r="B340" s="117" t="s">
        <v>91</v>
      </c>
      <c r="C340" s="112"/>
      <c r="D340" s="112"/>
      <c r="E340" s="112"/>
      <c r="F340" s="112"/>
      <c r="G340" s="47">
        <v>1941645.92</v>
      </c>
      <c r="H340" s="47">
        <v>1941645.92</v>
      </c>
      <c r="I340" s="47">
        <f>H340</f>
        <v>1941645.92</v>
      </c>
      <c r="J340" s="47">
        <v>0</v>
      </c>
      <c r="K340" s="52">
        <f>J340-I340</f>
        <v>-1941645.92</v>
      </c>
      <c r="L340" s="52" t="s">
        <v>752</v>
      </c>
    </row>
    <row r="341" spans="1:12" s="38" customFormat="1" ht="12" customHeight="1" x14ac:dyDescent="0.2">
      <c r="A341" s="48">
        <v>253</v>
      </c>
      <c r="B341" s="108" t="s">
        <v>92</v>
      </c>
      <c r="C341" s="91"/>
      <c r="D341" s="92"/>
      <c r="E341" s="91"/>
      <c r="F341" s="91"/>
      <c r="G341" s="47">
        <v>2203335.92</v>
      </c>
      <c r="H341" s="47">
        <v>2203335.92</v>
      </c>
      <c r="I341" s="47">
        <f>H341</f>
        <v>2203335.92</v>
      </c>
      <c r="J341" s="47">
        <v>2203335.92</v>
      </c>
      <c r="K341" s="52">
        <f>J341-I341</f>
        <v>0</v>
      </c>
      <c r="L341" s="52"/>
    </row>
    <row r="342" spans="1:12" s="38" customFormat="1" ht="12" customHeight="1" x14ac:dyDescent="0.2">
      <c r="A342" s="48">
        <v>254</v>
      </c>
      <c r="B342" s="108" t="s">
        <v>691</v>
      </c>
      <c r="C342" s="91"/>
      <c r="D342" s="92"/>
      <c r="E342" s="91"/>
      <c r="F342" s="91"/>
      <c r="G342" s="47">
        <v>1537529.67</v>
      </c>
      <c r="H342" s="47">
        <v>1537529.67</v>
      </c>
      <c r="I342" s="47">
        <f>H342</f>
        <v>1537529.67</v>
      </c>
      <c r="J342" s="47">
        <v>1537529.67</v>
      </c>
      <c r="K342" s="52">
        <f>J342-I342</f>
        <v>0</v>
      </c>
      <c r="L342" s="52"/>
    </row>
    <row r="343" spans="1:12" s="38" customFormat="1" ht="43.5" customHeight="1" x14ac:dyDescent="0.2">
      <c r="A343" s="449" t="s">
        <v>152</v>
      </c>
      <c r="B343" s="449"/>
      <c r="C343" s="91"/>
      <c r="D343" s="92"/>
      <c r="E343" s="91"/>
      <c r="F343" s="91"/>
      <c r="G343" s="91">
        <f>SUM(G340:G342)</f>
        <v>5682511.5099999998</v>
      </c>
      <c r="H343" s="91">
        <f>SUM(H340:H342)</f>
        <v>5682511.5099999998</v>
      </c>
      <c r="I343" s="91">
        <f>SUM(I340:I342)</f>
        <v>5682511.5099999998</v>
      </c>
      <c r="J343" s="91">
        <f>SUM(J340:J342)</f>
        <v>3740865.59</v>
      </c>
      <c r="K343" s="91">
        <f>SUM(K340:K342)</f>
        <v>-1941645.92</v>
      </c>
      <c r="L343" s="91"/>
    </row>
    <row r="344" spans="1:12" s="38" customFormat="1" ht="12" customHeight="1" x14ac:dyDescent="0.2">
      <c r="A344" s="356" t="s">
        <v>242</v>
      </c>
      <c r="B344" s="356"/>
      <c r="C344" s="356"/>
      <c r="D344" s="356"/>
      <c r="E344" s="356"/>
      <c r="F344" s="356"/>
      <c r="G344" s="356"/>
      <c r="H344" s="356"/>
      <c r="I344" s="356"/>
      <c r="J344" s="356"/>
      <c r="K344" s="356"/>
      <c r="L344" s="356"/>
    </row>
    <row r="345" spans="1:12" s="38" customFormat="1" ht="12" customHeight="1" x14ac:dyDescent="0.2">
      <c r="A345" s="48">
        <v>255</v>
      </c>
      <c r="B345" s="108" t="s">
        <v>93</v>
      </c>
      <c r="C345" s="91"/>
      <c r="D345" s="92"/>
      <c r="E345" s="91"/>
      <c r="F345" s="91"/>
      <c r="G345" s="47">
        <v>3956278.9</v>
      </c>
      <c r="H345" s="47">
        <v>3956278.9</v>
      </c>
      <c r="I345" s="47">
        <f>H345</f>
        <v>3956278.9</v>
      </c>
      <c r="J345" s="47">
        <v>3956278.9</v>
      </c>
      <c r="K345" s="52">
        <f>J345-I345</f>
        <v>0</v>
      </c>
      <c r="L345" s="52"/>
    </row>
    <row r="346" spans="1:12" s="38" customFormat="1" ht="30.75" customHeight="1" x14ac:dyDescent="0.2">
      <c r="A346" s="449" t="s">
        <v>243</v>
      </c>
      <c r="B346" s="449"/>
      <c r="C346" s="91"/>
      <c r="D346" s="92"/>
      <c r="E346" s="91"/>
      <c r="F346" s="91"/>
      <c r="G346" s="91">
        <f>SUM(G345)</f>
        <v>3956278.9</v>
      </c>
      <c r="H346" s="91">
        <f>SUM(H345)</f>
        <v>3956278.9</v>
      </c>
      <c r="I346" s="91">
        <f>SUM(I345)</f>
        <v>3956278.9</v>
      </c>
      <c r="J346" s="91">
        <f>SUM(J345)</f>
        <v>3956278.9</v>
      </c>
      <c r="K346" s="91">
        <f>SUM(K345)</f>
        <v>0</v>
      </c>
      <c r="L346" s="91"/>
    </row>
    <row r="347" spans="1:12" s="38" customFormat="1" ht="12" customHeight="1" x14ac:dyDescent="0.2">
      <c r="A347" s="297" t="s">
        <v>155</v>
      </c>
      <c r="B347" s="298"/>
      <c r="C347" s="298"/>
      <c r="D347" s="298"/>
      <c r="E347" s="298"/>
      <c r="F347" s="298"/>
      <c r="G347" s="298"/>
      <c r="H347" s="298"/>
      <c r="I347" s="298"/>
      <c r="J347" s="298"/>
      <c r="K347" s="298"/>
      <c r="L347" s="298"/>
    </row>
    <row r="348" spans="1:12" s="38" customFormat="1" ht="12" customHeight="1" x14ac:dyDescent="0.2">
      <c r="A348" s="48">
        <v>256</v>
      </c>
      <c r="B348" s="65" t="s">
        <v>101</v>
      </c>
      <c r="C348" s="47">
        <v>1289.5999999999999</v>
      </c>
      <c r="D348" s="56"/>
      <c r="E348" s="47"/>
      <c r="F348" s="47"/>
      <c r="G348" s="47">
        <v>5179896.5599999996</v>
      </c>
      <c r="H348" s="47">
        <v>5179896.5599999996</v>
      </c>
      <c r="I348" s="47">
        <f t="shared" ref="I348:I355" si="11">H348</f>
        <v>5179896.5599999996</v>
      </c>
      <c r="J348" s="47">
        <v>4593542.51</v>
      </c>
      <c r="K348" s="52">
        <f t="shared" ref="K348:K355" si="12">J348-I348</f>
        <v>-586354.04999999981</v>
      </c>
      <c r="L348" s="52" t="s">
        <v>735</v>
      </c>
    </row>
    <row r="349" spans="1:12" s="38" customFormat="1" ht="34.5" customHeight="1" x14ac:dyDescent="0.2">
      <c r="A349" s="48">
        <v>257</v>
      </c>
      <c r="B349" s="65" t="s">
        <v>102</v>
      </c>
      <c r="C349" s="47"/>
      <c r="D349" s="56"/>
      <c r="E349" s="47"/>
      <c r="F349" s="47"/>
      <c r="G349" s="47">
        <v>4020006.85</v>
      </c>
      <c r="H349" s="47">
        <v>4020006.85</v>
      </c>
      <c r="I349" s="47">
        <f t="shared" si="11"/>
        <v>4020006.85</v>
      </c>
      <c r="J349" s="47">
        <v>0</v>
      </c>
      <c r="K349" s="52">
        <f t="shared" si="12"/>
        <v>-4020006.85</v>
      </c>
      <c r="L349" s="52" t="s">
        <v>752</v>
      </c>
    </row>
    <row r="350" spans="1:12" s="38" customFormat="1" ht="12" customHeight="1" x14ac:dyDescent="0.2">
      <c r="A350" s="48">
        <v>258</v>
      </c>
      <c r="B350" s="65" t="s">
        <v>103</v>
      </c>
      <c r="C350" s="47"/>
      <c r="D350" s="56"/>
      <c r="E350" s="47"/>
      <c r="F350" s="47"/>
      <c r="G350" s="47">
        <v>5667220</v>
      </c>
      <c r="H350" s="47">
        <v>5667220</v>
      </c>
      <c r="I350" s="47">
        <f t="shared" si="11"/>
        <v>5667220</v>
      </c>
      <c r="J350" s="47">
        <v>5667220</v>
      </c>
      <c r="K350" s="52">
        <f t="shared" si="12"/>
        <v>0</v>
      </c>
      <c r="L350" s="52"/>
    </row>
    <row r="351" spans="1:12" s="38" customFormat="1" ht="12" customHeight="1" x14ac:dyDescent="0.2">
      <c r="A351" s="48">
        <v>259</v>
      </c>
      <c r="B351" s="65" t="s">
        <v>104</v>
      </c>
      <c r="C351" s="47"/>
      <c r="D351" s="56"/>
      <c r="E351" s="47"/>
      <c r="F351" s="47"/>
      <c r="G351" s="47">
        <v>2838437.43</v>
      </c>
      <c r="H351" s="47">
        <v>2838437.43</v>
      </c>
      <c r="I351" s="47">
        <f t="shared" si="11"/>
        <v>2838437.43</v>
      </c>
      <c r="J351" s="47">
        <v>2838437.43</v>
      </c>
      <c r="K351" s="52">
        <f t="shared" si="12"/>
        <v>0</v>
      </c>
      <c r="L351" s="52"/>
    </row>
    <row r="352" spans="1:12" s="38" customFormat="1" ht="12" customHeight="1" x14ac:dyDescent="0.2">
      <c r="A352" s="48">
        <v>260</v>
      </c>
      <c r="B352" s="65" t="s">
        <v>105</v>
      </c>
      <c r="C352" s="47"/>
      <c r="D352" s="56"/>
      <c r="E352" s="47"/>
      <c r="F352" s="47"/>
      <c r="G352" s="47">
        <v>3864784.94</v>
      </c>
      <c r="H352" s="47">
        <v>3864784.94</v>
      </c>
      <c r="I352" s="47">
        <f t="shared" si="11"/>
        <v>3864784.94</v>
      </c>
      <c r="J352" s="47">
        <v>3864784.94</v>
      </c>
      <c r="K352" s="52">
        <f t="shared" si="12"/>
        <v>0</v>
      </c>
      <c r="L352" s="52"/>
    </row>
    <row r="353" spans="1:12" s="38" customFormat="1" ht="12" customHeight="1" x14ac:dyDescent="0.2">
      <c r="A353" s="48">
        <v>261</v>
      </c>
      <c r="B353" s="65" t="s">
        <v>108</v>
      </c>
      <c r="C353" s="47"/>
      <c r="D353" s="56"/>
      <c r="E353" s="47"/>
      <c r="F353" s="47"/>
      <c r="G353" s="47">
        <v>3050030.25</v>
      </c>
      <c r="H353" s="47">
        <v>3050030.25</v>
      </c>
      <c r="I353" s="47">
        <f t="shared" si="11"/>
        <v>3050030.25</v>
      </c>
      <c r="J353" s="47">
        <v>3050030.25</v>
      </c>
      <c r="K353" s="52">
        <f t="shared" si="12"/>
        <v>0</v>
      </c>
      <c r="L353" s="52"/>
    </row>
    <row r="354" spans="1:12" s="38" customFormat="1" ht="12" customHeight="1" x14ac:dyDescent="0.2">
      <c r="A354" s="48">
        <v>262</v>
      </c>
      <c r="B354" s="65" t="s">
        <v>111</v>
      </c>
      <c r="C354" s="47"/>
      <c r="D354" s="56"/>
      <c r="E354" s="47"/>
      <c r="F354" s="47"/>
      <c r="G354" s="47">
        <v>2104737.92</v>
      </c>
      <c r="H354" s="47">
        <v>2104737.92</v>
      </c>
      <c r="I354" s="47">
        <f t="shared" si="11"/>
        <v>2104737.92</v>
      </c>
      <c r="J354" s="47">
        <v>2104737.92</v>
      </c>
      <c r="K354" s="52">
        <f t="shared" si="12"/>
        <v>0</v>
      </c>
      <c r="L354" s="52"/>
    </row>
    <row r="355" spans="1:12" s="38" customFormat="1" ht="12" customHeight="1" x14ac:dyDescent="0.2">
      <c r="A355" s="48">
        <v>263</v>
      </c>
      <c r="B355" s="65" t="s">
        <v>698</v>
      </c>
      <c r="C355" s="47"/>
      <c r="D355" s="56"/>
      <c r="E355" s="47"/>
      <c r="F355" s="47"/>
      <c r="G355" s="47">
        <v>5066796.5</v>
      </c>
      <c r="H355" s="47">
        <v>5066796.5</v>
      </c>
      <c r="I355" s="47">
        <f t="shared" si="11"/>
        <v>5066796.5</v>
      </c>
      <c r="J355" s="47">
        <v>4982469.59</v>
      </c>
      <c r="K355" s="52">
        <f t="shared" si="12"/>
        <v>-84326.910000000149</v>
      </c>
      <c r="L355" s="52" t="s">
        <v>735</v>
      </c>
    </row>
    <row r="356" spans="1:12" s="38" customFormat="1" ht="43.5" customHeight="1" x14ac:dyDescent="0.2">
      <c r="A356" s="448" t="s">
        <v>154</v>
      </c>
      <c r="B356" s="448"/>
      <c r="C356" s="47">
        <v>1289.5999999999999</v>
      </c>
      <c r="D356" s="74"/>
      <c r="E356" s="55"/>
      <c r="F356" s="55"/>
      <c r="G356" s="47">
        <f>SUM(G348:G355)</f>
        <v>31791910.450000003</v>
      </c>
      <c r="H356" s="47">
        <f>SUM(H348:H355)</f>
        <v>31791910.450000003</v>
      </c>
      <c r="I356" s="47">
        <f>SUM(I348:I355)</f>
        <v>31791910.450000003</v>
      </c>
      <c r="J356" s="47">
        <f>SUM(J348:J355)</f>
        <v>27101222.639999997</v>
      </c>
      <c r="K356" s="47">
        <f>SUM(K348:K355)</f>
        <v>-4690687.8100000005</v>
      </c>
      <c r="L356" s="47"/>
    </row>
    <row r="357" spans="1:12" s="38" customFormat="1" ht="12" customHeight="1" x14ac:dyDescent="0.2">
      <c r="A357" s="356" t="s">
        <v>247</v>
      </c>
      <c r="B357" s="356"/>
      <c r="C357" s="356"/>
      <c r="D357" s="356"/>
      <c r="E357" s="356"/>
      <c r="F357" s="356"/>
      <c r="G357" s="356"/>
      <c r="H357" s="356"/>
      <c r="I357" s="356"/>
      <c r="J357" s="356"/>
      <c r="K357" s="356"/>
      <c r="L357" s="356"/>
    </row>
    <row r="358" spans="1:12" s="38" customFormat="1" ht="12" customHeight="1" x14ac:dyDescent="0.2">
      <c r="A358" s="48">
        <v>264</v>
      </c>
      <c r="B358" s="108" t="s">
        <v>112</v>
      </c>
      <c r="C358" s="91"/>
      <c r="D358" s="92"/>
      <c r="E358" s="91"/>
      <c r="F358" s="91"/>
      <c r="G358" s="47">
        <v>3075567.28</v>
      </c>
      <c r="H358" s="47">
        <v>2847140.13</v>
      </c>
      <c r="I358" s="47">
        <f>H358</f>
        <v>2847140.13</v>
      </c>
      <c r="J358" s="47">
        <v>2847140.13</v>
      </c>
      <c r="K358" s="52">
        <f>J358-I358</f>
        <v>0</v>
      </c>
      <c r="L358" s="52"/>
    </row>
    <row r="359" spans="1:12" s="38" customFormat="1" ht="26.25" customHeight="1" x14ac:dyDescent="0.2">
      <c r="A359" s="449" t="s">
        <v>248</v>
      </c>
      <c r="B359" s="449"/>
      <c r="C359" s="91"/>
      <c r="D359" s="92"/>
      <c r="E359" s="91"/>
      <c r="F359" s="91"/>
      <c r="G359" s="91">
        <f>SUM(G358)</f>
        <v>3075567.28</v>
      </c>
      <c r="H359" s="91">
        <f>SUM(H358)</f>
        <v>2847140.13</v>
      </c>
      <c r="I359" s="91">
        <f>SUM(I358)</f>
        <v>2847140.13</v>
      </c>
      <c r="J359" s="91">
        <f>SUM(J358)</f>
        <v>2847140.13</v>
      </c>
      <c r="K359" s="91">
        <f>SUM(K358)</f>
        <v>0</v>
      </c>
      <c r="L359" s="91"/>
    </row>
    <row r="360" spans="1:12" ht="12.75" customHeight="1" x14ac:dyDescent="0.2"/>
    <row r="361" spans="1:12" ht="12.75" customHeight="1" x14ac:dyDescent="0.2">
      <c r="B361" s="40" t="s">
        <v>733</v>
      </c>
    </row>
    <row r="362" spans="1:12" ht="12.75" customHeight="1" x14ac:dyDescent="0.2">
      <c r="B362" s="40" t="s">
        <v>734</v>
      </c>
    </row>
    <row r="363" spans="1:12" ht="12.75" customHeight="1" x14ac:dyDescent="0.2"/>
    <row r="364" spans="1:12" ht="12.75" customHeight="1" x14ac:dyDescent="0.2"/>
    <row r="365" spans="1:12" ht="12.75" customHeight="1" x14ac:dyDescent="0.2"/>
    <row r="366" spans="1:12" ht="12.75" customHeight="1" x14ac:dyDescent="0.2"/>
    <row r="367" spans="1:12" ht="12.75" customHeight="1" x14ac:dyDescent="0.2"/>
    <row r="368" spans="1:12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</sheetData>
  <autoFilter ref="A8:L373"/>
  <mergeCells count="89">
    <mergeCell ref="A347:L347"/>
    <mergeCell ref="A356:B356"/>
    <mergeCell ref="A357:L357"/>
    <mergeCell ref="A359:B359"/>
    <mergeCell ref="A335:L335"/>
    <mergeCell ref="A338:B338"/>
    <mergeCell ref="A339:L339"/>
    <mergeCell ref="A343:B343"/>
    <mergeCell ref="A344:L344"/>
    <mergeCell ref="A346:B346"/>
    <mergeCell ref="A334:B334"/>
    <mergeCell ref="A312:L312"/>
    <mergeCell ref="A316:B316"/>
    <mergeCell ref="A317:L317"/>
    <mergeCell ref="A319:B319"/>
    <mergeCell ref="A320:L320"/>
    <mergeCell ref="A323:B323"/>
    <mergeCell ref="A324:L324"/>
    <mergeCell ref="A326:B326"/>
    <mergeCell ref="A327:L327"/>
    <mergeCell ref="A330:B330"/>
    <mergeCell ref="A331:L331"/>
    <mergeCell ref="A311:B311"/>
    <mergeCell ref="A283:L283"/>
    <mergeCell ref="A287:B287"/>
    <mergeCell ref="A288:L288"/>
    <mergeCell ref="A291:B291"/>
    <mergeCell ref="A292:L292"/>
    <mergeCell ref="A301:B301"/>
    <mergeCell ref="A302:L302"/>
    <mergeCell ref="A304:B304"/>
    <mergeCell ref="A305:L305"/>
    <mergeCell ref="A308:B308"/>
    <mergeCell ref="A309:L309"/>
    <mergeCell ref="A282:B282"/>
    <mergeCell ref="A253:L253"/>
    <mergeCell ref="A256:B256"/>
    <mergeCell ref="A257:L257"/>
    <mergeCell ref="A263:B263"/>
    <mergeCell ref="A264:L264"/>
    <mergeCell ref="A266:B266"/>
    <mergeCell ref="A267:L267"/>
    <mergeCell ref="A275:B275"/>
    <mergeCell ref="A276:L276"/>
    <mergeCell ref="A278:B278"/>
    <mergeCell ref="A279:L279"/>
    <mergeCell ref="A252:B252"/>
    <mergeCell ref="A228:L228"/>
    <mergeCell ref="A230:B230"/>
    <mergeCell ref="A231:L231"/>
    <mergeCell ref="A236:B236"/>
    <mergeCell ref="A237:L237"/>
    <mergeCell ref="A239:B239"/>
    <mergeCell ref="A240:L240"/>
    <mergeCell ref="A246:B246"/>
    <mergeCell ref="A247:L247"/>
    <mergeCell ref="A249:B249"/>
    <mergeCell ref="A250:L250"/>
    <mergeCell ref="A227:B227"/>
    <mergeCell ref="A189:L189"/>
    <mergeCell ref="A193:B193"/>
    <mergeCell ref="A194:L194"/>
    <mergeCell ref="A201:B201"/>
    <mergeCell ref="A202:L202"/>
    <mergeCell ref="A207:B207"/>
    <mergeCell ref="A208:L208"/>
    <mergeCell ref="A220:B220"/>
    <mergeCell ref="A221:L221"/>
    <mergeCell ref="A188:B188"/>
    <mergeCell ref="D5:D7"/>
    <mergeCell ref="A9:L9"/>
    <mergeCell ref="A10:B10"/>
    <mergeCell ref="A11:L11"/>
    <mergeCell ref="A167:B167"/>
    <mergeCell ref="A168:L168"/>
    <mergeCell ref="A176:B176"/>
    <mergeCell ref="A177:L177"/>
    <mergeCell ref="A181:B181"/>
    <mergeCell ref="A182:L182"/>
    <mergeCell ref="A1:L1"/>
    <mergeCell ref="A2:A7"/>
    <mergeCell ref="B2:B7"/>
    <mergeCell ref="C2:C4"/>
    <mergeCell ref="D2:D4"/>
    <mergeCell ref="L2:L7"/>
    <mergeCell ref="C5:C7"/>
    <mergeCell ref="I2:I7"/>
    <mergeCell ref="J2:J7"/>
    <mergeCell ref="K2:K7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394"/>
  <sheetViews>
    <sheetView view="pageBreakPreview" zoomScaleNormal="100" zoomScaleSheetLayoutView="100" workbookViewId="0">
      <selection activeCell="I10" sqref="I10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customWidth="1"/>
    <col min="10" max="10" width="25.83203125" style="1" customWidth="1"/>
    <col min="11" max="11" width="51.1640625" style="3" customWidth="1"/>
    <col min="12" max="16" width="9.33203125" style="2"/>
    <col min="17" max="17" width="25" style="2" customWidth="1"/>
    <col min="18" max="16384" width="9.33203125" style="2"/>
  </cols>
  <sheetData>
    <row r="1" spans="1:17" s="4" customFormat="1" ht="45" customHeight="1" x14ac:dyDescent="0.2">
      <c r="A1" s="460" t="s">
        <v>732</v>
      </c>
      <c r="B1" s="461"/>
      <c r="C1" s="461"/>
      <c r="D1" s="461"/>
      <c r="E1" s="461"/>
      <c r="F1" s="461"/>
      <c r="G1" s="461"/>
      <c r="H1" s="461"/>
      <c r="I1" s="461"/>
      <c r="J1" s="461"/>
      <c r="K1" s="462"/>
    </row>
    <row r="2" spans="1:17" s="40" customFormat="1" ht="11.25" x14ac:dyDescent="0.2">
      <c r="A2" s="441" t="s">
        <v>238</v>
      </c>
      <c r="B2" s="441" t="s">
        <v>158</v>
      </c>
      <c r="C2" s="442" t="s">
        <v>254</v>
      </c>
      <c r="D2" s="442" t="s">
        <v>269</v>
      </c>
      <c r="E2" s="101"/>
      <c r="F2" s="101"/>
      <c r="G2" s="463" t="s">
        <v>711</v>
      </c>
      <c r="H2" s="463" t="s">
        <v>711</v>
      </c>
      <c r="I2" s="465" t="s">
        <v>712</v>
      </c>
      <c r="J2" s="447" t="s">
        <v>713</v>
      </c>
      <c r="K2" s="447" t="s">
        <v>714</v>
      </c>
    </row>
    <row r="3" spans="1:17" s="40" customFormat="1" ht="11.25" x14ac:dyDescent="0.2">
      <c r="A3" s="441"/>
      <c r="B3" s="441"/>
      <c r="C3" s="442"/>
      <c r="D3" s="442"/>
      <c r="E3" s="101"/>
      <c r="F3" s="101"/>
      <c r="G3" s="463"/>
      <c r="H3" s="463"/>
      <c r="I3" s="466"/>
      <c r="J3" s="447"/>
      <c r="K3" s="447"/>
    </row>
    <row r="4" spans="1:17" s="40" customFormat="1" ht="11.25" x14ac:dyDescent="0.2">
      <c r="A4" s="441"/>
      <c r="B4" s="441"/>
      <c r="C4" s="442"/>
      <c r="D4" s="442"/>
      <c r="E4" s="101"/>
      <c r="F4" s="101"/>
      <c r="G4" s="463"/>
      <c r="H4" s="463"/>
      <c r="I4" s="466"/>
      <c r="J4" s="447"/>
      <c r="K4" s="447"/>
    </row>
    <row r="5" spans="1:17" s="40" customFormat="1" ht="11.25" x14ac:dyDescent="0.2">
      <c r="A5" s="441"/>
      <c r="B5" s="441"/>
      <c r="C5" s="446" t="s">
        <v>223</v>
      </c>
      <c r="D5" s="446" t="s">
        <v>223</v>
      </c>
      <c r="E5" s="101"/>
      <c r="F5" s="101"/>
      <c r="G5" s="463"/>
      <c r="H5" s="463"/>
      <c r="I5" s="466"/>
      <c r="J5" s="447"/>
      <c r="K5" s="447"/>
    </row>
    <row r="6" spans="1:17" s="40" customFormat="1" ht="11.25" x14ac:dyDescent="0.2">
      <c r="A6" s="441"/>
      <c r="B6" s="441"/>
      <c r="C6" s="446"/>
      <c r="D6" s="446"/>
      <c r="E6" s="101"/>
      <c r="F6" s="101"/>
      <c r="G6" s="463"/>
      <c r="H6" s="463"/>
      <c r="I6" s="467"/>
      <c r="J6" s="447"/>
      <c r="K6" s="447"/>
    </row>
    <row r="7" spans="1:17" s="40" customFormat="1" x14ac:dyDescent="0.2">
      <c r="A7" s="441"/>
      <c r="B7" s="441"/>
      <c r="C7" s="446"/>
      <c r="D7" s="446"/>
      <c r="E7" s="101"/>
      <c r="F7" s="101"/>
      <c r="G7" s="447" t="s">
        <v>163</v>
      </c>
      <c r="H7" s="447"/>
      <c r="I7" s="447"/>
      <c r="J7" s="447"/>
      <c r="K7" s="447"/>
    </row>
    <row r="8" spans="1:17" s="40" customFormat="1" x14ac:dyDescent="0.2">
      <c r="A8" s="98" t="s">
        <v>164</v>
      </c>
      <c r="B8" s="98" t="s">
        <v>165</v>
      </c>
      <c r="C8" s="98"/>
      <c r="D8" s="98"/>
      <c r="E8" s="98"/>
      <c r="F8" s="98"/>
      <c r="G8" s="98">
        <v>3</v>
      </c>
      <c r="H8" s="89">
        <v>3</v>
      </c>
      <c r="I8" s="89">
        <v>4</v>
      </c>
      <c r="J8" s="89">
        <v>5</v>
      </c>
      <c r="K8" s="118">
        <v>6</v>
      </c>
      <c r="Q8" s="132"/>
    </row>
    <row r="9" spans="1:17" s="38" customFormat="1" x14ac:dyDescent="0.2">
      <c r="A9" s="297" t="s">
        <v>348</v>
      </c>
      <c r="B9" s="298"/>
      <c r="C9" s="298"/>
      <c r="D9" s="298"/>
      <c r="E9" s="298"/>
      <c r="F9" s="298"/>
      <c r="G9" s="298"/>
      <c r="H9" s="298"/>
      <c r="I9" s="298"/>
      <c r="J9" s="298"/>
      <c r="K9" s="299"/>
    </row>
    <row r="10" spans="1:17" s="38" customFormat="1" x14ac:dyDescent="0.2">
      <c r="A10" s="368" t="s">
        <v>349</v>
      </c>
      <c r="B10" s="368"/>
      <c r="C10" s="47" t="e">
        <v>#REF!</v>
      </c>
      <c r="D10" s="47"/>
      <c r="E10" s="47"/>
      <c r="F10" s="47"/>
      <c r="G10" s="47">
        <f>G171+G194+G206+G210+G215+G226+G232+G249+G254+G264+G267+G270+G274+G279+G282+G286+G289+G299+G311+G303+G316+G319+G323+G329+G333+G336+G340+G344+G351+G355+G347+G359+G369+G373+G389+G363+G235</f>
        <v>830344969.13</v>
      </c>
      <c r="H10" s="47">
        <f>H171+H194+H206+H210+H215+H226+H232+H249+H254+H264+H267+H270+H274+H279+H282+H286+H289+H299+H311+H303+H316+H319+H323+H329+H333+H336+H340+H344+H351+H355+H347+H359+H369+H373+H389+H363+H235</f>
        <v>1154609527.9400003</v>
      </c>
      <c r="I10" s="47">
        <f>I171+I194+I206+I210+I215+I226+I232+I249+I254+I264+I267+I270+I274+I279+I282+I286+I289+I299+I311+I303+I316+I319+I323+I329+I333+I336+I340+I344+I351+I355+I347+I359+I369+I373+I389+I363+I235</f>
        <v>1308948790.2900002</v>
      </c>
      <c r="J10" s="47">
        <f>J171+J194+J206+J210+J215+J226+J232+J249+J254+J264+J267+J270+J274+J279+J282+J286+J289+J299+J311+J303+J316+J319+J323+J329+J333+J336+J340+J344+J351+J355+J347+J359+J369+J373+J389+J363+J235</f>
        <v>154339262.34999996</v>
      </c>
      <c r="K10" s="116"/>
    </row>
    <row r="11" spans="1:17" s="38" customFormat="1" x14ac:dyDescent="0.2">
      <c r="A11" s="297" t="s">
        <v>176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9"/>
    </row>
    <row r="12" spans="1:17" s="38" customFormat="1" ht="25.5" x14ac:dyDescent="0.2">
      <c r="A12" s="48">
        <v>1</v>
      </c>
      <c r="B12" s="54" t="s">
        <v>584</v>
      </c>
      <c r="C12" s="56">
        <v>2697.2</v>
      </c>
      <c r="D12" s="56"/>
      <c r="E12" s="57"/>
      <c r="F12" s="57"/>
      <c r="G12" s="104">
        <v>3473085.24</v>
      </c>
      <c r="H12" s="97">
        <v>4762688.5999999996</v>
      </c>
      <c r="I12" s="114">
        <v>4762688.5999999996</v>
      </c>
      <c r="J12" s="97">
        <f>I12-H12</f>
        <v>0</v>
      </c>
      <c r="K12" s="118"/>
    </row>
    <row r="13" spans="1:17" s="38" customFormat="1" x14ac:dyDescent="0.2">
      <c r="A13" s="48">
        <v>2</v>
      </c>
      <c r="B13" s="54" t="s">
        <v>585</v>
      </c>
      <c r="C13" s="56">
        <v>2154.1</v>
      </c>
      <c r="D13" s="56"/>
      <c r="E13" s="57"/>
      <c r="F13" s="57"/>
      <c r="G13" s="104">
        <v>3311546.39</v>
      </c>
      <c r="H13" s="97">
        <v>4541168.2</v>
      </c>
      <c r="I13" s="114">
        <v>4541168.2</v>
      </c>
      <c r="J13" s="114">
        <f t="shared" ref="J13:J76" si="0">I13-H13</f>
        <v>0</v>
      </c>
      <c r="K13" s="118"/>
    </row>
    <row r="14" spans="1:17" s="38" customFormat="1" x14ac:dyDescent="0.2">
      <c r="A14" s="48">
        <v>3</v>
      </c>
      <c r="B14" s="54" t="s">
        <v>588</v>
      </c>
      <c r="C14" s="56">
        <v>4019.9</v>
      </c>
      <c r="D14" s="56"/>
      <c r="E14" s="57"/>
      <c r="F14" s="57"/>
      <c r="G14" s="104">
        <v>1373080.21</v>
      </c>
      <c r="H14" s="97">
        <v>1882923.4</v>
      </c>
      <c r="I14" s="114">
        <v>1882923.4</v>
      </c>
      <c r="J14" s="114">
        <f t="shared" si="0"/>
        <v>0</v>
      </c>
      <c r="K14" s="118"/>
    </row>
    <row r="15" spans="1:17" s="38" customFormat="1" x14ac:dyDescent="0.2">
      <c r="A15" s="48">
        <v>4</v>
      </c>
      <c r="B15" s="54" t="s">
        <v>589</v>
      </c>
      <c r="C15" s="56">
        <v>9829.9</v>
      </c>
      <c r="D15" s="56"/>
      <c r="E15" s="57"/>
      <c r="F15" s="57"/>
      <c r="G15" s="104">
        <v>3311546.39</v>
      </c>
      <c r="H15" s="97">
        <v>4541168.2</v>
      </c>
      <c r="I15" s="114">
        <v>4541168.2</v>
      </c>
      <c r="J15" s="114">
        <f t="shared" si="0"/>
        <v>0</v>
      </c>
      <c r="K15" s="118"/>
    </row>
    <row r="16" spans="1:17" s="38" customFormat="1" x14ac:dyDescent="0.2">
      <c r="A16" s="48">
        <v>5</v>
      </c>
      <c r="B16" s="54" t="s">
        <v>586</v>
      </c>
      <c r="C16" s="56">
        <v>11948.5</v>
      </c>
      <c r="D16" s="56"/>
      <c r="E16" s="57"/>
      <c r="F16" s="57"/>
      <c r="G16" s="104">
        <v>1534619.06</v>
      </c>
      <c r="H16" s="97">
        <v>2104443.7999999998</v>
      </c>
      <c r="I16" s="114">
        <v>2104443.7999999998</v>
      </c>
      <c r="J16" s="114">
        <f t="shared" si="0"/>
        <v>0</v>
      </c>
      <c r="K16" s="118"/>
    </row>
    <row r="17" spans="1:11" s="38" customFormat="1" x14ac:dyDescent="0.2">
      <c r="A17" s="48">
        <v>6</v>
      </c>
      <c r="B17" s="54" t="s">
        <v>587</v>
      </c>
      <c r="C17" s="56">
        <v>3415</v>
      </c>
      <c r="D17" s="56"/>
      <c r="E17" s="57"/>
      <c r="F17" s="57"/>
      <c r="G17" s="104">
        <v>3412508.17</v>
      </c>
      <c r="H17" s="97">
        <v>4679618.45</v>
      </c>
      <c r="I17" s="114">
        <v>4679618.45</v>
      </c>
      <c r="J17" s="114">
        <f t="shared" si="0"/>
        <v>0</v>
      </c>
      <c r="K17" s="118"/>
    </row>
    <row r="18" spans="1:11" s="38" customFormat="1" x14ac:dyDescent="0.2">
      <c r="A18" s="48">
        <v>7</v>
      </c>
      <c r="B18" s="49" t="s">
        <v>120</v>
      </c>
      <c r="C18" s="56">
        <v>2028</v>
      </c>
      <c r="D18" s="56"/>
      <c r="E18" s="57"/>
      <c r="F18" s="57"/>
      <c r="G18" s="104">
        <v>1416363.64</v>
      </c>
      <c r="H18" s="97">
        <v>2007730.32</v>
      </c>
      <c r="I18" s="114">
        <v>2007730.32</v>
      </c>
      <c r="J18" s="114">
        <f t="shared" si="0"/>
        <v>0</v>
      </c>
      <c r="K18" s="118"/>
    </row>
    <row r="19" spans="1:11" s="38" customFormat="1" x14ac:dyDescent="0.2">
      <c r="A19" s="48">
        <v>8</v>
      </c>
      <c r="B19" s="49" t="s">
        <v>121</v>
      </c>
      <c r="C19" s="56">
        <v>3393</v>
      </c>
      <c r="D19" s="56"/>
      <c r="E19" s="57"/>
      <c r="F19" s="57"/>
      <c r="G19" s="104">
        <v>1575094.05</v>
      </c>
      <c r="H19" s="97">
        <v>2232734.58</v>
      </c>
      <c r="I19" s="114">
        <v>2232734.58</v>
      </c>
      <c r="J19" s="114">
        <f t="shared" si="0"/>
        <v>0</v>
      </c>
      <c r="K19" s="118"/>
    </row>
    <row r="20" spans="1:11" s="38" customFormat="1" x14ac:dyDescent="0.2">
      <c r="A20" s="48">
        <v>9</v>
      </c>
      <c r="B20" s="54" t="s">
        <v>303</v>
      </c>
      <c r="C20" s="56">
        <v>3576.9</v>
      </c>
      <c r="D20" s="56"/>
      <c r="E20" s="57"/>
      <c r="F20" s="57"/>
      <c r="G20" s="104">
        <v>3882789.99</v>
      </c>
      <c r="H20" s="97">
        <v>5503950.3600000003</v>
      </c>
      <c r="I20" s="114">
        <v>5503950.3600000003</v>
      </c>
      <c r="J20" s="114">
        <f t="shared" si="0"/>
        <v>0</v>
      </c>
      <c r="K20" s="118"/>
    </row>
    <row r="21" spans="1:11" s="38" customFormat="1" x14ac:dyDescent="0.2">
      <c r="A21" s="48">
        <v>10</v>
      </c>
      <c r="B21" s="54" t="s">
        <v>304</v>
      </c>
      <c r="C21" s="56">
        <v>3222.6</v>
      </c>
      <c r="D21" s="56"/>
      <c r="E21" s="57"/>
      <c r="F21" s="57"/>
      <c r="G21" s="104">
        <v>4070010.47</v>
      </c>
      <c r="H21" s="97">
        <v>5769340</v>
      </c>
      <c r="I21" s="114">
        <v>5769340</v>
      </c>
      <c r="J21" s="114">
        <f t="shared" si="0"/>
        <v>0</v>
      </c>
      <c r="K21" s="118"/>
    </row>
    <row r="22" spans="1:11" s="38" customFormat="1" ht="51" x14ac:dyDescent="0.2">
      <c r="A22" s="48">
        <v>11</v>
      </c>
      <c r="B22" s="54" t="s">
        <v>350</v>
      </c>
      <c r="C22" s="56">
        <v>2850.4</v>
      </c>
      <c r="D22" s="56"/>
      <c r="E22" s="57"/>
      <c r="F22" s="57"/>
      <c r="G22" s="104">
        <v>4565859.29</v>
      </c>
      <c r="H22" s="97">
        <v>5564359.7999999998</v>
      </c>
      <c r="I22" s="114">
        <v>11261751.68</v>
      </c>
      <c r="J22" s="114">
        <f t="shared" si="0"/>
        <v>5697391.8799999999</v>
      </c>
      <c r="K22" s="118" t="s">
        <v>758</v>
      </c>
    </row>
    <row r="23" spans="1:11" s="38" customFormat="1" ht="51" x14ac:dyDescent="0.2">
      <c r="A23" s="48">
        <v>12</v>
      </c>
      <c r="B23" s="54" t="s">
        <v>744</v>
      </c>
      <c r="C23" s="56">
        <v>2455.5</v>
      </c>
      <c r="D23" s="56"/>
      <c r="E23" s="57"/>
      <c r="F23" s="57"/>
      <c r="G23" s="104">
        <v>6848788.9299999997</v>
      </c>
      <c r="H23" s="97">
        <v>8346539.7000000002</v>
      </c>
      <c r="I23" s="114">
        <v>15836838.300000001</v>
      </c>
      <c r="J23" s="114">
        <f t="shared" si="0"/>
        <v>7490298.6000000006</v>
      </c>
      <c r="K23" s="118" t="s">
        <v>758</v>
      </c>
    </row>
    <row r="24" spans="1:11" s="38" customFormat="1" x14ac:dyDescent="0.2">
      <c r="A24" s="48">
        <v>13</v>
      </c>
      <c r="B24" s="54" t="s">
        <v>305</v>
      </c>
      <c r="C24" s="56">
        <v>2443.9</v>
      </c>
      <c r="D24" s="56"/>
      <c r="E24" s="57"/>
      <c r="F24" s="57"/>
      <c r="G24" s="104">
        <v>1587304.08</v>
      </c>
      <c r="H24" s="97">
        <v>2250042.6</v>
      </c>
      <c r="I24" s="114">
        <v>2250042.6</v>
      </c>
      <c r="J24" s="114">
        <f t="shared" si="0"/>
        <v>0</v>
      </c>
      <c r="K24" s="118"/>
    </row>
    <row r="25" spans="1:11" s="38" customFormat="1" x14ac:dyDescent="0.2">
      <c r="A25" s="48">
        <v>14</v>
      </c>
      <c r="B25" s="54" t="s">
        <v>306</v>
      </c>
      <c r="C25" s="56">
        <v>3555.3</v>
      </c>
      <c r="D25" s="56"/>
      <c r="E25" s="57"/>
      <c r="F25" s="57"/>
      <c r="G25" s="104">
        <v>1465203.77</v>
      </c>
      <c r="H25" s="97">
        <v>2076962.4</v>
      </c>
      <c r="I25" s="114">
        <v>2076962.4</v>
      </c>
      <c r="J25" s="114">
        <f t="shared" si="0"/>
        <v>0</v>
      </c>
      <c r="K25" s="118"/>
    </row>
    <row r="26" spans="1:11" s="38" customFormat="1" x14ac:dyDescent="0.2">
      <c r="A26" s="48">
        <v>15</v>
      </c>
      <c r="B26" s="54" t="s">
        <v>351</v>
      </c>
      <c r="C26" s="56">
        <v>3588</v>
      </c>
      <c r="D26" s="56"/>
      <c r="E26" s="57"/>
      <c r="F26" s="57"/>
      <c r="G26" s="104">
        <v>1953605.03</v>
      </c>
      <c r="H26" s="97">
        <v>2769283.21</v>
      </c>
      <c r="I26" s="114">
        <v>2769283.21</v>
      </c>
      <c r="J26" s="114">
        <f t="shared" si="0"/>
        <v>0</v>
      </c>
      <c r="K26" s="118"/>
    </row>
    <row r="27" spans="1:11" s="38" customFormat="1" x14ac:dyDescent="0.2">
      <c r="A27" s="48">
        <v>16</v>
      </c>
      <c r="B27" s="54" t="s">
        <v>307</v>
      </c>
      <c r="C27" s="56">
        <v>3569.7</v>
      </c>
      <c r="D27" s="56"/>
      <c r="E27" s="57"/>
      <c r="F27" s="57"/>
      <c r="G27" s="104">
        <v>3919420.08</v>
      </c>
      <c r="H27" s="97">
        <v>5555874.4199999999</v>
      </c>
      <c r="I27" s="114">
        <v>5555874.4199999999</v>
      </c>
      <c r="J27" s="114">
        <f t="shared" si="0"/>
        <v>0</v>
      </c>
      <c r="K27" s="118"/>
    </row>
    <row r="28" spans="1:11" s="38" customFormat="1" x14ac:dyDescent="0.2">
      <c r="A28" s="48">
        <v>17</v>
      </c>
      <c r="B28" s="49" t="s">
        <v>279</v>
      </c>
      <c r="C28" s="56">
        <v>3545.6</v>
      </c>
      <c r="D28" s="56"/>
      <c r="E28" s="57"/>
      <c r="F28" s="57"/>
      <c r="G28" s="104">
        <v>3067622.72</v>
      </c>
      <c r="H28" s="97">
        <v>4206672.4000000004</v>
      </c>
      <c r="I28" s="114">
        <v>4206672.4000000004</v>
      </c>
      <c r="J28" s="114">
        <f t="shared" si="0"/>
        <v>0</v>
      </c>
      <c r="K28" s="118"/>
    </row>
    <row r="29" spans="1:11" s="38" customFormat="1" x14ac:dyDescent="0.2">
      <c r="A29" s="48">
        <v>18</v>
      </c>
      <c r="B29" s="49" t="s">
        <v>281</v>
      </c>
      <c r="C29" s="56">
        <v>5711</v>
      </c>
      <c r="D29" s="56"/>
      <c r="E29" s="57"/>
      <c r="F29" s="57"/>
      <c r="G29" s="104">
        <v>7140017.0899999999</v>
      </c>
      <c r="H29" s="97">
        <v>9791201.6799999997</v>
      </c>
      <c r="I29" s="114">
        <v>9791201.6799999997</v>
      </c>
      <c r="J29" s="114">
        <f t="shared" si="0"/>
        <v>0</v>
      </c>
      <c r="K29" s="118"/>
    </row>
    <row r="30" spans="1:11" s="38" customFormat="1" x14ac:dyDescent="0.2">
      <c r="A30" s="48">
        <v>19</v>
      </c>
      <c r="B30" s="54" t="s">
        <v>352</v>
      </c>
      <c r="C30" s="56">
        <v>1992.5</v>
      </c>
      <c r="D30" s="56"/>
      <c r="E30" s="57"/>
      <c r="F30" s="57"/>
      <c r="G30" s="104">
        <v>1992985.54</v>
      </c>
      <c r="H30" s="97">
        <v>2733007.94</v>
      </c>
      <c r="I30" s="114">
        <v>2733007.94</v>
      </c>
      <c r="J30" s="114">
        <f t="shared" si="0"/>
        <v>0</v>
      </c>
      <c r="K30" s="118"/>
    </row>
    <row r="31" spans="1:11" s="38" customFormat="1" ht="25.5" x14ac:dyDescent="0.2">
      <c r="A31" s="48">
        <v>20</v>
      </c>
      <c r="B31" s="54" t="s">
        <v>353</v>
      </c>
      <c r="C31" s="56">
        <v>3489</v>
      </c>
      <c r="D31" s="56"/>
      <c r="E31" s="57"/>
      <c r="F31" s="57"/>
      <c r="G31" s="104">
        <v>989425.44</v>
      </c>
      <c r="H31" s="97">
        <v>1356812.45</v>
      </c>
      <c r="I31" s="114">
        <v>1498086.56</v>
      </c>
      <c r="J31" s="114">
        <f t="shared" si="0"/>
        <v>141274.1100000001</v>
      </c>
      <c r="K31" s="118" t="s">
        <v>754</v>
      </c>
    </row>
    <row r="32" spans="1:11" s="38" customFormat="1" x14ac:dyDescent="0.2">
      <c r="A32" s="48">
        <v>21</v>
      </c>
      <c r="B32" s="54" t="s">
        <v>355</v>
      </c>
      <c r="C32" s="56">
        <v>6688</v>
      </c>
      <c r="D32" s="56"/>
      <c r="E32" s="57"/>
      <c r="F32" s="57"/>
      <c r="G32" s="104">
        <v>1130771.94</v>
      </c>
      <c r="H32" s="97">
        <v>1550642.79</v>
      </c>
      <c r="I32" s="114">
        <v>1550642.79</v>
      </c>
      <c r="J32" s="114">
        <f t="shared" si="0"/>
        <v>0</v>
      </c>
      <c r="K32" s="118"/>
    </row>
    <row r="33" spans="1:11" s="38" customFormat="1" x14ac:dyDescent="0.2">
      <c r="A33" s="48">
        <v>22</v>
      </c>
      <c r="B33" s="54" t="s">
        <v>356</v>
      </c>
      <c r="C33" s="56">
        <v>2691.4</v>
      </c>
      <c r="D33" s="56"/>
      <c r="E33" s="57"/>
      <c r="F33" s="57"/>
      <c r="G33" s="104">
        <v>3988607.26</v>
      </c>
      <c r="H33" s="97">
        <v>9218444.4199999999</v>
      </c>
      <c r="I33" s="114">
        <v>9218444.4199999999</v>
      </c>
      <c r="J33" s="114">
        <f t="shared" si="0"/>
        <v>0</v>
      </c>
      <c r="K33" s="118"/>
    </row>
    <row r="34" spans="1:11" s="38" customFormat="1" x14ac:dyDescent="0.2">
      <c r="A34" s="48">
        <v>23</v>
      </c>
      <c r="B34" s="54" t="s">
        <v>357</v>
      </c>
      <c r="C34" s="56">
        <v>2434.4</v>
      </c>
      <c r="D34" s="56"/>
      <c r="E34" s="57"/>
      <c r="F34" s="57"/>
      <c r="G34" s="104">
        <v>3049045.76</v>
      </c>
      <c r="H34" s="97">
        <v>4181197.55</v>
      </c>
      <c r="I34" s="114">
        <v>4181197.55</v>
      </c>
      <c r="J34" s="114">
        <f t="shared" si="0"/>
        <v>0</v>
      </c>
      <c r="K34" s="118"/>
    </row>
    <row r="35" spans="1:11" s="38" customFormat="1" x14ac:dyDescent="0.2">
      <c r="A35" s="48">
        <v>24</v>
      </c>
      <c r="B35" s="54" t="s">
        <v>358</v>
      </c>
      <c r="C35" s="56">
        <v>3524.8</v>
      </c>
      <c r="D35" s="56"/>
      <c r="E35" s="57"/>
      <c r="F35" s="57"/>
      <c r="G35" s="104">
        <v>3715393.51</v>
      </c>
      <c r="H35" s="97">
        <v>5094969.21</v>
      </c>
      <c r="I35" s="114">
        <v>5094969.21</v>
      </c>
      <c r="J35" s="114">
        <f t="shared" si="0"/>
        <v>0</v>
      </c>
      <c r="K35" s="118"/>
    </row>
    <row r="36" spans="1:11" s="38" customFormat="1" x14ac:dyDescent="0.2">
      <c r="A36" s="48">
        <v>25</v>
      </c>
      <c r="B36" s="54" t="s">
        <v>359</v>
      </c>
      <c r="C36" s="56">
        <v>3483</v>
      </c>
      <c r="D36" s="56"/>
      <c r="E36" s="57"/>
      <c r="F36" s="57"/>
      <c r="G36" s="104">
        <v>3234815.43</v>
      </c>
      <c r="H36" s="97">
        <v>4435946.01</v>
      </c>
      <c r="I36" s="114">
        <v>4435946.01</v>
      </c>
      <c r="J36" s="114">
        <f t="shared" si="0"/>
        <v>0</v>
      </c>
      <c r="K36" s="118"/>
    </row>
    <row r="37" spans="1:11" s="38" customFormat="1" x14ac:dyDescent="0.2">
      <c r="A37" s="48">
        <v>26</v>
      </c>
      <c r="B37" s="54" t="s">
        <v>360</v>
      </c>
      <c r="C37" s="56">
        <v>1660.4</v>
      </c>
      <c r="D37" s="56"/>
      <c r="E37" s="57"/>
      <c r="F37" s="57"/>
      <c r="G37" s="104">
        <v>3133853.65</v>
      </c>
      <c r="H37" s="97">
        <v>4297495.76</v>
      </c>
      <c r="I37" s="114">
        <v>4297495.76</v>
      </c>
      <c r="J37" s="114">
        <f t="shared" si="0"/>
        <v>0</v>
      </c>
      <c r="K37" s="118"/>
    </row>
    <row r="38" spans="1:11" s="38" customFormat="1" x14ac:dyDescent="0.2">
      <c r="A38" s="48">
        <v>27</v>
      </c>
      <c r="B38" s="54" t="s">
        <v>361</v>
      </c>
      <c r="C38" s="56">
        <v>3517.9</v>
      </c>
      <c r="D38" s="56"/>
      <c r="E38" s="57"/>
      <c r="F38" s="57"/>
      <c r="G38" s="104">
        <v>3133853.65</v>
      </c>
      <c r="H38" s="97">
        <v>4297495.76</v>
      </c>
      <c r="I38" s="114">
        <v>4297495.76</v>
      </c>
      <c r="J38" s="114">
        <f t="shared" si="0"/>
        <v>0</v>
      </c>
      <c r="K38" s="118"/>
    </row>
    <row r="39" spans="1:11" s="38" customFormat="1" x14ac:dyDescent="0.2">
      <c r="A39" s="48">
        <v>28</v>
      </c>
      <c r="B39" s="54" t="s">
        <v>362</v>
      </c>
      <c r="C39" s="56">
        <v>3543</v>
      </c>
      <c r="D39" s="56"/>
      <c r="E39" s="57"/>
      <c r="F39" s="57"/>
      <c r="G39" s="104">
        <v>1720388.73</v>
      </c>
      <c r="H39" s="97">
        <v>2359192.2599999998</v>
      </c>
      <c r="I39" s="114">
        <v>2359192.2599999998</v>
      </c>
      <c r="J39" s="114">
        <f t="shared" si="0"/>
        <v>0</v>
      </c>
      <c r="K39" s="118"/>
    </row>
    <row r="40" spans="1:11" s="38" customFormat="1" x14ac:dyDescent="0.2">
      <c r="A40" s="48">
        <v>29</v>
      </c>
      <c r="B40" s="54" t="s">
        <v>366</v>
      </c>
      <c r="C40" s="56">
        <v>3546.1</v>
      </c>
      <c r="D40" s="56"/>
      <c r="E40" s="57"/>
      <c r="F40" s="57"/>
      <c r="G40" s="104">
        <v>9312183.9600000009</v>
      </c>
      <c r="H40" s="97">
        <v>13200249.92</v>
      </c>
      <c r="I40" s="114">
        <v>13200249.92</v>
      </c>
      <c r="J40" s="114">
        <f t="shared" si="0"/>
        <v>0</v>
      </c>
      <c r="K40" s="118"/>
    </row>
    <row r="41" spans="1:11" s="38" customFormat="1" x14ac:dyDescent="0.2">
      <c r="A41" s="48">
        <v>30</v>
      </c>
      <c r="B41" s="54" t="s">
        <v>308</v>
      </c>
      <c r="C41" s="56"/>
      <c r="D41" s="56"/>
      <c r="E41" s="57"/>
      <c r="F41" s="57"/>
      <c r="G41" s="104">
        <v>6848788.9299999997</v>
      </c>
      <c r="H41" s="97">
        <v>8346539.7000000002</v>
      </c>
      <c r="I41" s="114">
        <v>8346539.7000000002</v>
      </c>
      <c r="J41" s="114">
        <f t="shared" si="0"/>
        <v>0</v>
      </c>
      <c r="K41" s="118"/>
    </row>
    <row r="42" spans="1:11" s="38" customFormat="1" ht="25.5" x14ac:dyDescent="0.2">
      <c r="A42" s="48">
        <v>31</v>
      </c>
      <c r="B42" s="54" t="s">
        <v>369</v>
      </c>
      <c r="C42" s="56"/>
      <c r="D42" s="56"/>
      <c r="E42" s="57"/>
      <c r="F42" s="57"/>
      <c r="G42" s="104">
        <v>2608852.4</v>
      </c>
      <c r="H42" s="97">
        <v>3577554.46</v>
      </c>
      <c r="I42" s="114">
        <v>3577554.46</v>
      </c>
      <c r="J42" s="114">
        <f t="shared" si="0"/>
        <v>0</v>
      </c>
      <c r="K42" s="118"/>
    </row>
    <row r="43" spans="1:11" s="38" customFormat="1" x14ac:dyDescent="0.2">
      <c r="A43" s="48">
        <v>32</v>
      </c>
      <c r="B43" s="54" t="s">
        <v>370</v>
      </c>
      <c r="C43" s="56"/>
      <c r="D43" s="56"/>
      <c r="E43" s="57"/>
      <c r="F43" s="57"/>
      <c r="G43" s="104">
        <v>1728465.68</v>
      </c>
      <c r="H43" s="97">
        <v>2370268.2799999998</v>
      </c>
      <c r="I43" s="114">
        <v>2370268.2799999998</v>
      </c>
      <c r="J43" s="114">
        <f t="shared" si="0"/>
        <v>0</v>
      </c>
      <c r="K43" s="118"/>
    </row>
    <row r="44" spans="1:11" s="38" customFormat="1" x14ac:dyDescent="0.2">
      <c r="A44" s="48">
        <v>33</v>
      </c>
      <c r="B44" s="54" t="s">
        <v>371</v>
      </c>
      <c r="C44" s="56"/>
      <c r="D44" s="56"/>
      <c r="E44" s="57"/>
      <c r="F44" s="57"/>
      <c r="G44" s="104">
        <v>803655.77</v>
      </c>
      <c r="H44" s="97">
        <v>1102063.99</v>
      </c>
      <c r="I44" s="114">
        <v>1102063.99</v>
      </c>
      <c r="J44" s="114">
        <f t="shared" si="0"/>
        <v>0</v>
      </c>
      <c r="K44" s="118"/>
    </row>
    <row r="45" spans="1:11" s="38" customFormat="1" x14ac:dyDescent="0.2">
      <c r="A45" s="48">
        <v>34</v>
      </c>
      <c r="B45" s="54" t="s">
        <v>372</v>
      </c>
      <c r="C45" s="56"/>
      <c r="D45" s="56"/>
      <c r="E45" s="57"/>
      <c r="F45" s="57"/>
      <c r="G45" s="104">
        <v>3372123.45</v>
      </c>
      <c r="H45" s="97">
        <v>4624238.3499999996</v>
      </c>
      <c r="I45" s="114">
        <v>4624238.3499999996</v>
      </c>
      <c r="J45" s="114">
        <f t="shared" si="0"/>
        <v>0</v>
      </c>
      <c r="K45" s="118"/>
    </row>
    <row r="46" spans="1:11" s="38" customFormat="1" x14ac:dyDescent="0.2">
      <c r="A46" s="48">
        <v>35</v>
      </c>
      <c r="B46" s="54" t="s">
        <v>375</v>
      </c>
      <c r="C46" s="56"/>
      <c r="D46" s="56"/>
      <c r="E46" s="57"/>
      <c r="F46" s="57"/>
      <c r="G46" s="104">
        <v>1761019.96</v>
      </c>
      <c r="H46" s="97">
        <v>4053347.56</v>
      </c>
      <c r="I46" s="114">
        <v>4053347.56</v>
      </c>
      <c r="J46" s="114">
        <f t="shared" si="0"/>
        <v>0</v>
      </c>
      <c r="K46" s="118"/>
    </row>
    <row r="47" spans="1:11" s="38" customFormat="1" x14ac:dyDescent="0.2">
      <c r="A47" s="48">
        <v>36</v>
      </c>
      <c r="B47" s="54" t="s">
        <v>309</v>
      </c>
      <c r="C47" s="56"/>
      <c r="D47" s="56"/>
      <c r="E47" s="57"/>
      <c r="F47" s="57"/>
      <c r="G47" s="104">
        <v>3695569.51</v>
      </c>
      <c r="H47" s="97">
        <v>5238560.72</v>
      </c>
      <c r="I47" s="114">
        <v>5238560.72</v>
      </c>
      <c r="J47" s="114">
        <f t="shared" si="0"/>
        <v>0</v>
      </c>
      <c r="K47" s="118"/>
    </row>
    <row r="48" spans="1:11" s="38" customFormat="1" x14ac:dyDescent="0.2">
      <c r="A48" s="48">
        <v>37</v>
      </c>
      <c r="B48" s="54" t="s">
        <v>379</v>
      </c>
      <c r="C48" s="56"/>
      <c r="D48" s="56"/>
      <c r="E48" s="57"/>
      <c r="F48" s="57"/>
      <c r="G48" s="104">
        <v>2140389.7400000002</v>
      </c>
      <c r="H48" s="97">
        <v>2935145.3</v>
      </c>
      <c r="I48" s="114">
        <v>2935145.3</v>
      </c>
      <c r="J48" s="114">
        <f t="shared" si="0"/>
        <v>0</v>
      </c>
      <c r="K48" s="118"/>
    </row>
    <row r="49" spans="1:11" s="38" customFormat="1" ht="25.5" x14ac:dyDescent="0.2">
      <c r="A49" s="48">
        <v>38</v>
      </c>
      <c r="B49" s="54" t="s">
        <v>380</v>
      </c>
      <c r="C49" s="56"/>
      <c r="D49" s="56"/>
      <c r="E49" s="57"/>
      <c r="F49" s="57"/>
      <c r="G49" s="104">
        <v>3452892.88</v>
      </c>
      <c r="H49" s="97">
        <v>4734998.5599999996</v>
      </c>
      <c r="I49" s="114">
        <v>5267784.54</v>
      </c>
      <c r="J49" s="114">
        <f t="shared" si="0"/>
        <v>532785.98000000045</v>
      </c>
      <c r="K49" s="118" t="s">
        <v>754</v>
      </c>
    </row>
    <row r="50" spans="1:11" s="38" customFormat="1" ht="25.5" x14ac:dyDescent="0.2">
      <c r="A50" s="48">
        <v>39</v>
      </c>
      <c r="B50" s="54" t="s">
        <v>386</v>
      </c>
      <c r="C50" s="56"/>
      <c r="D50" s="56"/>
      <c r="E50" s="57"/>
      <c r="F50" s="57"/>
      <c r="G50" s="104">
        <v>2063658.78</v>
      </c>
      <c r="H50" s="97">
        <v>2829923.11</v>
      </c>
      <c r="I50" s="114">
        <v>4078038.14</v>
      </c>
      <c r="J50" s="114">
        <f t="shared" si="0"/>
        <v>1248115.0300000003</v>
      </c>
      <c r="K50" s="118" t="s">
        <v>754</v>
      </c>
    </row>
    <row r="51" spans="1:11" s="38" customFormat="1" x14ac:dyDescent="0.2">
      <c r="A51" s="48">
        <v>40</v>
      </c>
      <c r="B51" s="54" t="s">
        <v>389</v>
      </c>
      <c r="C51" s="56"/>
      <c r="D51" s="56"/>
      <c r="E51" s="57"/>
      <c r="F51" s="57"/>
      <c r="G51" s="104">
        <v>1506349.76</v>
      </c>
      <c r="H51" s="97">
        <v>2065677.73</v>
      </c>
      <c r="I51" s="114">
        <v>2065677.73</v>
      </c>
      <c r="J51" s="114">
        <f t="shared" si="0"/>
        <v>0</v>
      </c>
      <c r="K51" s="118"/>
    </row>
    <row r="52" spans="1:11" s="38" customFormat="1" x14ac:dyDescent="0.2">
      <c r="A52" s="48">
        <v>41</v>
      </c>
      <c r="B52" s="54" t="s">
        <v>415</v>
      </c>
      <c r="C52" s="56"/>
      <c r="D52" s="56"/>
      <c r="E52" s="57"/>
      <c r="F52" s="57"/>
      <c r="G52" s="104">
        <v>1025771.69</v>
      </c>
      <c r="H52" s="97">
        <v>1406654.55</v>
      </c>
      <c r="I52" s="114">
        <v>1406654.55</v>
      </c>
      <c r="J52" s="114">
        <f t="shared" si="0"/>
        <v>0</v>
      </c>
      <c r="K52" s="118"/>
    </row>
    <row r="53" spans="1:11" s="38" customFormat="1" x14ac:dyDescent="0.2">
      <c r="A53" s="48">
        <v>42</v>
      </c>
      <c r="B53" s="54" t="s">
        <v>416</v>
      </c>
      <c r="C53" s="56"/>
      <c r="D53" s="56"/>
      <c r="E53" s="57"/>
      <c r="F53" s="57"/>
      <c r="G53" s="104">
        <v>1037887.1</v>
      </c>
      <c r="H53" s="97">
        <v>1423268.57</v>
      </c>
      <c r="I53" s="114">
        <v>1423268.57</v>
      </c>
      <c r="J53" s="114">
        <f t="shared" si="0"/>
        <v>0</v>
      </c>
      <c r="K53" s="118"/>
    </row>
    <row r="54" spans="1:11" s="38" customFormat="1" x14ac:dyDescent="0.2">
      <c r="A54" s="48">
        <v>43</v>
      </c>
      <c r="B54" s="54" t="s">
        <v>429</v>
      </c>
      <c r="C54" s="56"/>
      <c r="D54" s="56"/>
      <c r="E54" s="57"/>
      <c r="F54" s="57"/>
      <c r="G54" s="104">
        <v>1348849.38</v>
      </c>
      <c r="H54" s="97">
        <v>1849695.34</v>
      </c>
      <c r="I54" s="114">
        <v>1849695.34</v>
      </c>
      <c r="J54" s="114">
        <f t="shared" si="0"/>
        <v>0</v>
      </c>
      <c r="K54" s="118"/>
    </row>
    <row r="55" spans="1:11" s="38" customFormat="1" ht="25.5" x14ac:dyDescent="0.2">
      <c r="A55" s="48">
        <v>44</v>
      </c>
      <c r="B55" s="54" t="s">
        <v>436</v>
      </c>
      <c r="C55" s="56"/>
      <c r="D55" s="56"/>
      <c r="E55" s="57"/>
      <c r="F55" s="57"/>
      <c r="G55" s="104">
        <v>1292310.78</v>
      </c>
      <c r="H55" s="97">
        <v>1772163.21</v>
      </c>
      <c r="I55" s="114">
        <v>3171217.35</v>
      </c>
      <c r="J55" s="114">
        <f t="shared" si="0"/>
        <v>1399054.1400000001</v>
      </c>
      <c r="K55" s="133" t="s">
        <v>754</v>
      </c>
    </row>
    <row r="56" spans="1:11" s="38" customFormat="1" ht="25.5" x14ac:dyDescent="0.2">
      <c r="A56" s="48">
        <v>45</v>
      </c>
      <c r="B56" s="54" t="s">
        <v>437</v>
      </c>
      <c r="C56" s="56"/>
      <c r="D56" s="56"/>
      <c r="E56" s="57"/>
      <c r="F56" s="57"/>
      <c r="G56" s="104">
        <v>1789042.74</v>
      </c>
      <c r="H56" s="97">
        <v>2453338.4300000002</v>
      </c>
      <c r="I56" s="114">
        <v>3210910.23</v>
      </c>
      <c r="J56" s="114">
        <f t="shared" si="0"/>
        <v>757571.79999999981</v>
      </c>
      <c r="K56" s="133" t="s">
        <v>754</v>
      </c>
    </row>
    <row r="57" spans="1:11" s="38" customFormat="1" ht="25.5" x14ac:dyDescent="0.2">
      <c r="A57" s="48">
        <v>46</v>
      </c>
      <c r="B57" s="54" t="s">
        <v>438</v>
      </c>
      <c r="C57" s="56"/>
      <c r="D57" s="56"/>
      <c r="E57" s="57"/>
      <c r="F57" s="57"/>
      <c r="G57" s="104">
        <v>1877889.11</v>
      </c>
      <c r="H57" s="97">
        <v>2575174.65</v>
      </c>
      <c r="I57" s="114">
        <v>3342052.86</v>
      </c>
      <c r="J57" s="114">
        <f t="shared" si="0"/>
        <v>766878.21</v>
      </c>
      <c r="K57" s="133" t="s">
        <v>754</v>
      </c>
    </row>
    <row r="58" spans="1:11" s="38" customFormat="1" x14ac:dyDescent="0.2">
      <c r="A58" s="48">
        <v>47</v>
      </c>
      <c r="B58" s="54" t="s">
        <v>439</v>
      </c>
      <c r="C58" s="56"/>
      <c r="D58" s="56"/>
      <c r="E58" s="57"/>
      <c r="F58" s="57"/>
      <c r="G58" s="104">
        <v>1223656.77</v>
      </c>
      <c r="H58" s="97">
        <v>1678017.03</v>
      </c>
      <c r="I58" s="114">
        <v>1678017.03</v>
      </c>
      <c r="J58" s="114">
        <f t="shared" si="0"/>
        <v>0</v>
      </c>
      <c r="K58" s="118"/>
    </row>
    <row r="59" spans="1:11" s="38" customFormat="1" x14ac:dyDescent="0.2">
      <c r="A59" s="48">
        <v>48</v>
      </c>
      <c r="B59" s="54" t="s">
        <v>431</v>
      </c>
      <c r="C59" s="56"/>
      <c r="D59" s="56"/>
      <c r="E59" s="57"/>
      <c r="F59" s="57"/>
      <c r="G59" s="104">
        <v>2459428.96</v>
      </c>
      <c r="H59" s="97">
        <v>3372648.09</v>
      </c>
      <c r="I59" s="114">
        <v>3372648.09</v>
      </c>
      <c r="J59" s="114">
        <f t="shared" si="0"/>
        <v>0</v>
      </c>
      <c r="K59" s="118"/>
    </row>
    <row r="60" spans="1:11" s="38" customFormat="1" x14ac:dyDescent="0.2">
      <c r="A60" s="48">
        <v>49</v>
      </c>
      <c r="B60" s="54" t="s">
        <v>432</v>
      </c>
      <c r="C60" s="56"/>
      <c r="D60" s="56"/>
      <c r="E60" s="57"/>
      <c r="F60" s="57"/>
      <c r="G60" s="104">
        <v>2459428.96</v>
      </c>
      <c r="H60" s="97">
        <v>3372648.09</v>
      </c>
      <c r="I60" s="114">
        <v>3372648.09</v>
      </c>
      <c r="J60" s="114">
        <f t="shared" si="0"/>
        <v>0</v>
      </c>
      <c r="K60" s="118"/>
    </row>
    <row r="61" spans="1:11" s="38" customFormat="1" ht="25.5" x14ac:dyDescent="0.2">
      <c r="A61" s="48">
        <v>50</v>
      </c>
      <c r="B61" s="54" t="s">
        <v>433</v>
      </c>
      <c r="C61" s="56"/>
      <c r="D61" s="56"/>
      <c r="E61" s="57"/>
      <c r="F61" s="57"/>
      <c r="G61" s="104">
        <v>1732504.14</v>
      </c>
      <c r="H61" s="97">
        <v>2375806.29</v>
      </c>
      <c r="I61" s="114">
        <v>3166701.28</v>
      </c>
      <c r="J61" s="114">
        <f t="shared" si="0"/>
        <v>790894.98999999976</v>
      </c>
      <c r="K61" s="133" t="s">
        <v>754</v>
      </c>
    </row>
    <row r="62" spans="1:11" s="38" customFormat="1" x14ac:dyDescent="0.2">
      <c r="A62" s="48">
        <v>51</v>
      </c>
      <c r="B62" s="54" t="s">
        <v>435</v>
      </c>
      <c r="C62" s="56"/>
      <c r="D62" s="56"/>
      <c r="E62" s="57"/>
      <c r="F62" s="57"/>
      <c r="G62" s="104">
        <v>3150007.54</v>
      </c>
      <c r="H62" s="97">
        <v>4319647.8</v>
      </c>
      <c r="I62" s="114">
        <v>4319647.8</v>
      </c>
      <c r="J62" s="114">
        <f t="shared" si="0"/>
        <v>0</v>
      </c>
      <c r="K62" s="118"/>
    </row>
    <row r="63" spans="1:11" s="38" customFormat="1" x14ac:dyDescent="0.2">
      <c r="A63" s="48">
        <v>52</v>
      </c>
      <c r="B63" s="54" t="s">
        <v>459</v>
      </c>
      <c r="C63" s="56"/>
      <c r="D63" s="56"/>
      <c r="E63" s="57"/>
      <c r="F63" s="57"/>
      <c r="G63" s="104">
        <v>1994305.13</v>
      </c>
      <c r="H63" s="97">
        <v>2826976.6</v>
      </c>
      <c r="I63" s="114">
        <v>2826976.6</v>
      </c>
      <c r="J63" s="114">
        <f t="shared" si="0"/>
        <v>0</v>
      </c>
      <c r="K63" s="118"/>
    </row>
    <row r="64" spans="1:11" s="38" customFormat="1" x14ac:dyDescent="0.2">
      <c r="A64" s="48">
        <v>53</v>
      </c>
      <c r="B64" s="54" t="s">
        <v>460</v>
      </c>
      <c r="C64" s="56"/>
      <c r="D64" s="56"/>
      <c r="E64" s="57"/>
      <c r="F64" s="57"/>
      <c r="G64" s="104">
        <v>2826929.85</v>
      </c>
      <c r="H64" s="97">
        <v>3876607.01</v>
      </c>
      <c r="I64" s="114">
        <v>3876607.01</v>
      </c>
      <c r="J64" s="114">
        <f t="shared" si="0"/>
        <v>0</v>
      </c>
      <c r="K64" s="118"/>
    </row>
    <row r="65" spans="1:11" s="38" customFormat="1" x14ac:dyDescent="0.2">
      <c r="A65" s="48">
        <v>54</v>
      </c>
      <c r="B65" s="54" t="s">
        <v>467</v>
      </c>
      <c r="C65" s="56"/>
      <c r="D65" s="56"/>
      <c r="E65" s="57"/>
      <c r="F65" s="57"/>
      <c r="G65" s="104">
        <v>3028853.4</v>
      </c>
      <c r="H65" s="97">
        <v>4153507.49</v>
      </c>
      <c r="I65" s="114">
        <v>4153507.49</v>
      </c>
      <c r="J65" s="114">
        <f t="shared" si="0"/>
        <v>0</v>
      </c>
      <c r="K65" s="118"/>
    </row>
    <row r="66" spans="1:11" s="38" customFormat="1" x14ac:dyDescent="0.2">
      <c r="A66" s="48">
        <v>55</v>
      </c>
      <c r="B66" s="54" t="s">
        <v>477</v>
      </c>
      <c r="C66" s="56"/>
      <c r="D66" s="56"/>
      <c r="E66" s="57"/>
      <c r="F66" s="57"/>
      <c r="G66" s="104">
        <v>2192889.87</v>
      </c>
      <c r="H66" s="97">
        <v>3007139.43</v>
      </c>
      <c r="I66" s="114">
        <v>3007139.43</v>
      </c>
      <c r="J66" s="114">
        <f t="shared" si="0"/>
        <v>0</v>
      </c>
      <c r="K66" s="118"/>
    </row>
    <row r="67" spans="1:11" s="38" customFormat="1" x14ac:dyDescent="0.2">
      <c r="A67" s="48">
        <v>56</v>
      </c>
      <c r="B67" s="54" t="s">
        <v>478</v>
      </c>
      <c r="C67" s="56"/>
      <c r="D67" s="56"/>
      <c r="E67" s="57"/>
      <c r="F67" s="57"/>
      <c r="G67" s="104">
        <v>1385195.62</v>
      </c>
      <c r="H67" s="97">
        <v>1899537.43</v>
      </c>
      <c r="I67" s="114">
        <v>1899537.43</v>
      </c>
      <c r="J67" s="114">
        <f t="shared" si="0"/>
        <v>0</v>
      </c>
      <c r="K67" s="118"/>
    </row>
    <row r="68" spans="1:11" s="38" customFormat="1" x14ac:dyDescent="0.2">
      <c r="A68" s="48">
        <v>57</v>
      </c>
      <c r="B68" s="54" t="s">
        <v>483</v>
      </c>
      <c r="C68" s="56"/>
      <c r="D68" s="56"/>
      <c r="E68" s="57"/>
      <c r="F68" s="57"/>
      <c r="G68" s="104">
        <v>1037887.1</v>
      </c>
      <c r="H68" s="97">
        <v>1423268.57</v>
      </c>
      <c r="I68" s="114">
        <v>1423268.57</v>
      </c>
      <c r="J68" s="114">
        <f t="shared" si="0"/>
        <v>0</v>
      </c>
      <c r="K68" s="118"/>
    </row>
    <row r="69" spans="1:11" s="38" customFormat="1" x14ac:dyDescent="0.2">
      <c r="A69" s="48">
        <v>58</v>
      </c>
      <c r="B69" s="54" t="s">
        <v>312</v>
      </c>
      <c r="C69" s="56"/>
      <c r="D69" s="56"/>
      <c r="E69" s="57"/>
      <c r="F69" s="57"/>
      <c r="G69" s="104">
        <v>11414648.220000001</v>
      </c>
      <c r="H69" s="97">
        <v>13910899.49</v>
      </c>
      <c r="I69" s="114">
        <v>13910899.49</v>
      </c>
      <c r="J69" s="114">
        <f t="shared" si="0"/>
        <v>0</v>
      </c>
      <c r="K69" s="118"/>
    </row>
    <row r="70" spans="1:11" s="38" customFormat="1" x14ac:dyDescent="0.2">
      <c r="A70" s="48">
        <v>59</v>
      </c>
      <c r="B70" s="54" t="s">
        <v>484</v>
      </c>
      <c r="C70" s="56"/>
      <c r="D70" s="56"/>
      <c r="E70" s="57"/>
      <c r="F70" s="57"/>
      <c r="G70" s="104">
        <v>2301928.59</v>
      </c>
      <c r="H70" s="97">
        <v>3156665.7</v>
      </c>
      <c r="I70" s="114">
        <v>3156665.7</v>
      </c>
      <c r="J70" s="114">
        <f t="shared" si="0"/>
        <v>0</v>
      </c>
      <c r="K70" s="118"/>
    </row>
    <row r="71" spans="1:11" s="38" customFormat="1" x14ac:dyDescent="0.2">
      <c r="A71" s="48">
        <v>60</v>
      </c>
      <c r="B71" s="54" t="s">
        <v>491</v>
      </c>
      <c r="C71" s="56"/>
      <c r="D71" s="56"/>
      <c r="E71" s="57"/>
      <c r="F71" s="57"/>
      <c r="G71" s="104">
        <v>2281736.23</v>
      </c>
      <c r="H71" s="97">
        <v>3128975.65</v>
      </c>
      <c r="I71" s="114">
        <v>3128975.65</v>
      </c>
      <c r="J71" s="114">
        <f t="shared" si="0"/>
        <v>0</v>
      </c>
      <c r="K71" s="118"/>
    </row>
    <row r="72" spans="1:11" s="38" customFormat="1" x14ac:dyDescent="0.2">
      <c r="A72" s="48">
        <v>61</v>
      </c>
      <c r="B72" s="54" t="s">
        <v>493</v>
      </c>
      <c r="C72" s="56"/>
      <c r="D72" s="56"/>
      <c r="E72" s="57"/>
      <c r="F72" s="57"/>
      <c r="G72" s="104">
        <v>2318082.4700000002</v>
      </c>
      <c r="H72" s="97">
        <v>3178817.74</v>
      </c>
      <c r="I72" s="114">
        <v>3178817.74</v>
      </c>
      <c r="J72" s="114">
        <f t="shared" si="0"/>
        <v>0</v>
      </c>
      <c r="K72" s="118"/>
    </row>
    <row r="73" spans="1:11" s="38" customFormat="1" x14ac:dyDescent="0.2">
      <c r="A73" s="48">
        <v>62</v>
      </c>
      <c r="B73" s="54" t="s">
        <v>496</v>
      </c>
      <c r="C73" s="56"/>
      <c r="D73" s="56"/>
      <c r="E73" s="57"/>
      <c r="F73" s="57"/>
      <c r="G73" s="104">
        <v>5968860.4400000004</v>
      </c>
      <c r="H73" s="97">
        <v>8185178.7699999996</v>
      </c>
      <c r="I73" s="114">
        <v>8185178.7699999996</v>
      </c>
      <c r="J73" s="114">
        <f t="shared" si="0"/>
        <v>0</v>
      </c>
      <c r="K73" s="118"/>
    </row>
    <row r="74" spans="1:11" s="38" customFormat="1" x14ac:dyDescent="0.2">
      <c r="A74" s="48">
        <v>63</v>
      </c>
      <c r="B74" s="54" t="s">
        <v>497</v>
      </c>
      <c r="C74" s="56"/>
      <c r="D74" s="56"/>
      <c r="E74" s="57"/>
      <c r="F74" s="57"/>
      <c r="G74" s="104">
        <v>3365898.66</v>
      </c>
      <c r="H74" s="97">
        <v>4771244.18</v>
      </c>
      <c r="I74" s="114">
        <v>4771244.18</v>
      </c>
      <c r="J74" s="114">
        <f t="shared" si="0"/>
        <v>0</v>
      </c>
      <c r="K74" s="118"/>
    </row>
    <row r="75" spans="1:11" s="38" customFormat="1" x14ac:dyDescent="0.2">
      <c r="A75" s="48">
        <v>64</v>
      </c>
      <c r="B75" s="54" t="s">
        <v>505</v>
      </c>
      <c r="C75" s="56"/>
      <c r="D75" s="56"/>
      <c r="E75" s="57"/>
      <c r="F75" s="57"/>
      <c r="G75" s="104">
        <v>3906413.2</v>
      </c>
      <c r="H75" s="97">
        <v>5356917.07</v>
      </c>
      <c r="I75" s="114">
        <v>5356917.07</v>
      </c>
      <c r="J75" s="114">
        <f t="shared" si="0"/>
        <v>0</v>
      </c>
      <c r="K75" s="118"/>
    </row>
    <row r="76" spans="1:11" s="38" customFormat="1" x14ac:dyDescent="0.2">
      <c r="A76" s="48">
        <v>65</v>
      </c>
      <c r="B76" s="54" t="s">
        <v>509</v>
      </c>
      <c r="C76" s="56"/>
      <c r="D76" s="56"/>
      <c r="E76" s="57"/>
      <c r="F76" s="57"/>
      <c r="G76" s="104">
        <v>1461926.58</v>
      </c>
      <c r="H76" s="97">
        <v>2004759.62</v>
      </c>
      <c r="I76" s="114">
        <v>2004759.62</v>
      </c>
      <c r="J76" s="114">
        <f t="shared" si="0"/>
        <v>0</v>
      </c>
      <c r="K76" s="118"/>
    </row>
    <row r="77" spans="1:11" s="38" customFormat="1" x14ac:dyDescent="0.2">
      <c r="A77" s="48">
        <v>66</v>
      </c>
      <c r="B77" s="54" t="s">
        <v>510</v>
      </c>
      <c r="C77" s="56"/>
      <c r="D77" s="56"/>
      <c r="E77" s="57"/>
      <c r="F77" s="57"/>
      <c r="G77" s="104">
        <v>4232317.82</v>
      </c>
      <c r="H77" s="97">
        <v>5803834.4800000004</v>
      </c>
      <c r="I77" s="114">
        <v>5803834.4800000004</v>
      </c>
      <c r="J77" s="114">
        <f t="shared" ref="J77:J140" si="1">I77-H77</f>
        <v>0</v>
      </c>
      <c r="K77" s="118"/>
    </row>
    <row r="78" spans="1:11" s="38" customFormat="1" x14ac:dyDescent="0.2">
      <c r="A78" s="48">
        <v>67</v>
      </c>
      <c r="B78" s="54" t="s">
        <v>313</v>
      </c>
      <c r="C78" s="56"/>
      <c r="D78" s="56"/>
      <c r="E78" s="57"/>
      <c r="F78" s="57"/>
      <c r="G78" s="104">
        <v>3194958.22</v>
      </c>
      <c r="H78" s="97">
        <v>4528931.9000000004</v>
      </c>
      <c r="I78" s="114">
        <v>4528931.9000000004</v>
      </c>
      <c r="J78" s="114">
        <f t="shared" si="1"/>
        <v>0</v>
      </c>
      <c r="K78" s="118"/>
    </row>
    <row r="79" spans="1:11" s="38" customFormat="1" x14ac:dyDescent="0.2">
      <c r="A79" s="48">
        <v>68</v>
      </c>
      <c r="B79" s="54" t="s">
        <v>314</v>
      </c>
      <c r="C79" s="56"/>
      <c r="D79" s="56"/>
      <c r="E79" s="57"/>
      <c r="F79" s="57"/>
      <c r="G79" s="104">
        <v>1790804.61</v>
      </c>
      <c r="H79" s="97">
        <v>2538509.6</v>
      </c>
      <c r="I79" s="114">
        <v>2538509.6</v>
      </c>
      <c r="J79" s="114">
        <f t="shared" si="1"/>
        <v>0</v>
      </c>
      <c r="K79" s="118"/>
    </row>
    <row r="80" spans="1:11" s="38" customFormat="1" x14ac:dyDescent="0.2">
      <c r="A80" s="48">
        <v>69</v>
      </c>
      <c r="B80" s="54" t="s">
        <v>315</v>
      </c>
      <c r="C80" s="56"/>
      <c r="D80" s="56"/>
      <c r="E80" s="57"/>
      <c r="F80" s="57"/>
      <c r="G80" s="104">
        <v>1790804.61</v>
      </c>
      <c r="H80" s="97">
        <v>2538509.6</v>
      </c>
      <c r="I80" s="114">
        <v>2538509.6</v>
      </c>
      <c r="J80" s="114">
        <f t="shared" si="1"/>
        <v>0</v>
      </c>
      <c r="K80" s="118"/>
    </row>
    <row r="81" spans="1:11" s="38" customFormat="1" x14ac:dyDescent="0.2">
      <c r="A81" s="48">
        <v>70</v>
      </c>
      <c r="B81" s="54" t="s">
        <v>316</v>
      </c>
      <c r="C81" s="56"/>
      <c r="D81" s="56"/>
      <c r="E81" s="57"/>
      <c r="F81" s="57"/>
      <c r="G81" s="104">
        <v>1855924.77</v>
      </c>
      <c r="H81" s="97">
        <v>2630819.04</v>
      </c>
      <c r="I81" s="114">
        <v>2630819.04</v>
      </c>
      <c r="J81" s="114">
        <f t="shared" si="1"/>
        <v>0</v>
      </c>
      <c r="K81" s="118"/>
    </row>
    <row r="82" spans="1:11" s="38" customFormat="1" x14ac:dyDescent="0.2">
      <c r="A82" s="48">
        <v>71</v>
      </c>
      <c r="B82" s="54" t="s">
        <v>511</v>
      </c>
      <c r="C82" s="56"/>
      <c r="D82" s="56"/>
      <c r="E82" s="57"/>
      <c r="F82" s="57"/>
      <c r="G82" s="104">
        <v>1772888.86</v>
      </c>
      <c r="H82" s="97">
        <v>2431186.39</v>
      </c>
      <c r="I82" s="114">
        <v>2431186.39</v>
      </c>
      <c r="J82" s="114">
        <f t="shared" si="1"/>
        <v>0</v>
      </c>
      <c r="K82" s="118"/>
    </row>
    <row r="83" spans="1:11" s="38" customFormat="1" ht="25.5" x14ac:dyDescent="0.2">
      <c r="A83" s="48">
        <v>72</v>
      </c>
      <c r="B83" s="54" t="s">
        <v>512</v>
      </c>
      <c r="C83" s="56"/>
      <c r="D83" s="56"/>
      <c r="E83" s="57"/>
      <c r="F83" s="57"/>
      <c r="G83" s="104">
        <v>1966735.47</v>
      </c>
      <c r="H83" s="97">
        <v>2697010.87</v>
      </c>
      <c r="I83" s="114">
        <v>3658917.49</v>
      </c>
      <c r="J83" s="114">
        <f t="shared" si="1"/>
        <v>961906.62000000011</v>
      </c>
      <c r="K83" s="118" t="s">
        <v>754</v>
      </c>
    </row>
    <row r="84" spans="1:11" s="38" customFormat="1" x14ac:dyDescent="0.2">
      <c r="A84" s="48">
        <v>73</v>
      </c>
      <c r="B84" s="54" t="s">
        <v>518</v>
      </c>
      <c r="C84" s="56"/>
      <c r="D84" s="56"/>
      <c r="E84" s="57"/>
      <c r="F84" s="57"/>
      <c r="G84" s="104">
        <v>1453849.63</v>
      </c>
      <c r="H84" s="97">
        <v>1993683.6</v>
      </c>
      <c r="I84" s="114">
        <v>1993683.6</v>
      </c>
      <c r="J84" s="114">
        <f t="shared" si="1"/>
        <v>0</v>
      </c>
      <c r="K84" s="118"/>
    </row>
    <row r="85" spans="1:11" s="38" customFormat="1" x14ac:dyDescent="0.2">
      <c r="A85" s="48">
        <v>74</v>
      </c>
      <c r="B85" s="54" t="s">
        <v>540</v>
      </c>
      <c r="C85" s="56"/>
      <c r="D85" s="56"/>
      <c r="E85" s="57"/>
      <c r="F85" s="57"/>
      <c r="G85" s="104">
        <v>2455390.4900000002</v>
      </c>
      <c r="H85" s="97">
        <v>3367110.08</v>
      </c>
      <c r="I85" s="114">
        <v>3367110.08</v>
      </c>
      <c r="J85" s="114">
        <f t="shared" si="1"/>
        <v>0</v>
      </c>
      <c r="K85" s="118"/>
    </row>
    <row r="86" spans="1:11" s="38" customFormat="1" x14ac:dyDescent="0.2">
      <c r="A86" s="48">
        <v>75</v>
      </c>
      <c r="B86" s="54" t="s">
        <v>519</v>
      </c>
      <c r="C86" s="56"/>
      <c r="D86" s="56"/>
      <c r="E86" s="57"/>
      <c r="F86" s="57"/>
      <c r="G86" s="104">
        <v>1056831.49</v>
      </c>
      <c r="H86" s="97">
        <v>2126526.4</v>
      </c>
      <c r="I86" s="114">
        <v>2126526.4</v>
      </c>
      <c r="J86" s="114">
        <f t="shared" si="1"/>
        <v>0</v>
      </c>
      <c r="K86" s="118"/>
    </row>
    <row r="87" spans="1:11" s="38" customFormat="1" x14ac:dyDescent="0.2">
      <c r="A87" s="48">
        <v>76</v>
      </c>
      <c r="B87" s="54" t="s">
        <v>521</v>
      </c>
      <c r="C87" s="56"/>
      <c r="D87" s="56"/>
      <c r="E87" s="57"/>
      <c r="F87" s="57"/>
      <c r="G87" s="104">
        <v>2471544.38</v>
      </c>
      <c r="H87" s="97">
        <v>3389262.11</v>
      </c>
      <c r="I87" s="114">
        <v>3389262.11</v>
      </c>
      <c r="J87" s="114">
        <f t="shared" si="1"/>
        <v>0</v>
      </c>
      <c r="K87" s="118"/>
    </row>
    <row r="88" spans="1:11" s="38" customFormat="1" x14ac:dyDescent="0.2">
      <c r="A88" s="48">
        <v>77</v>
      </c>
      <c r="B88" s="54" t="s">
        <v>522</v>
      </c>
      <c r="C88" s="56"/>
      <c r="D88" s="56"/>
      <c r="E88" s="57"/>
      <c r="F88" s="57"/>
      <c r="G88" s="104">
        <v>2471544.38</v>
      </c>
      <c r="H88" s="97">
        <v>3389262.11</v>
      </c>
      <c r="I88" s="114">
        <v>3389262.11</v>
      </c>
      <c r="J88" s="114">
        <f t="shared" si="1"/>
        <v>0</v>
      </c>
      <c r="K88" s="118"/>
    </row>
    <row r="89" spans="1:11" s="38" customFormat="1" x14ac:dyDescent="0.2">
      <c r="A89" s="48">
        <v>78</v>
      </c>
      <c r="B89" s="54" t="s">
        <v>523</v>
      </c>
      <c r="C89" s="56"/>
      <c r="D89" s="56"/>
      <c r="E89" s="57"/>
      <c r="F89" s="57"/>
      <c r="G89" s="104">
        <v>2471544.38</v>
      </c>
      <c r="H89" s="97">
        <v>3389262.11</v>
      </c>
      <c r="I89" s="114">
        <v>3389262.11</v>
      </c>
      <c r="J89" s="114">
        <f t="shared" si="1"/>
        <v>0</v>
      </c>
      <c r="K89" s="118"/>
    </row>
    <row r="90" spans="1:11" s="38" customFormat="1" x14ac:dyDescent="0.2">
      <c r="A90" s="48">
        <v>79</v>
      </c>
      <c r="B90" s="54" t="s">
        <v>528</v>
      </c>
      <c r="C90" s="56"/>
      <c r="D90" s="56"/>
      <c r="E90" s="57"/>
      <c r="F90" s="57"/>
      <c r="G90" s="104">
        <v>2261543.88</v>
      </c>
      <c r="H90" s="97">
        <v>3101285.6</v>
      </c>
      <c r="I90" s="114">
        <v>3101285.6</v>
      </c>
      <c r="J90" s="114">
        <f t="shared" si="1"/>
        <v>0</v>
      </c>
      <c r="K90" s="118"/>
    </row>
    <row r="91" spans="1:11" s="38" customFormat="1" x14ac:dyDescent="0.2">
      <c r="A91" s="48">
        <v>80</v>
      </c>
      <c r="B91" s="54" t="s">
        <v>529</v>
      </c>
      <c r="C91" s="56"/>
      <c r="D91" s="56"/>
      <c r="E91" s="57"/>
      <c r="F91" s="57"/>
      <c r="G91" s="104">
        <v>2305967.06</v>
      </c>
      <c r="H91" s="97">
        <v>3162203.71</v>
      </c>
      <c r="I91" s="114">
        <v>3162203.71</v>
      </c>
      <c r="J91" s="114">
        <f t="shared" si="1"/>
        <v>0</v>
      </c>
      <c r="K91" s="118"/>
    </row>
    <row r="92" spans="1:11" s="38" customFormat="1" x14ac:dyDescent="0.2">
      <c r="A92" s="48">
        <v>81</v>
      </c>
      <c r="B92" s="54" t="s">
        <v>530</v>
      </c>
      <c r="C92" s="56"/>
      <c r="D92" s="56"/>
      <c r="E92" s="57"/>
      <c r="F92" s="57"/>
      <c r="G92" s="104">
        <v>2281736.23</v>
      </c>
      <c r="H92" s="97">
        <v>3128975.65</v>
      </c>
      <c r="I92" s="114">
        <v>3128975.65</v>
      </c>
      <c r="J92" s="114">
        <f t="shared" si="1"/>
        <v>0</v>
      </c>
      <c r="K92" s="118"/>
    </row>
    <row r="93" spans="1:11" s="38" customFormat="1" x14ac:dyDescent="0.2">
      <c r="A93" s="48">
        <v>82</v>
      </c>
      <c r="B93" s="54" t="s">
        <v>531</v>
      </c>
      <c r="C93" s="56"/>
      <c r="D93" s="56"/>
      <c r="E93" s="57"/>
      <c r="F93" s="57"/>
      <c r="G93" s="104">
        <v>2281736.23</v>
      </c>
      <c r="H93" s="97">
        <v>3128975.65</v>
      </c>
      <c r="I93" s="114">
        <v>3128975.65</v>
      </c>
      <c r="J93" s="114">
        <f t="shared" si="1"/>
        <v>0</v>
      </c>
      <c r="K93" s="118"/>
    </row>
    <row r="94" spans="1:11" s="38" customFormat="1" ht="51" x14ac:dyDescent="0.2">
      <c r="A94" s="48">
        <v>83</v>
      </c>
      <c r="B94" s="54" t="s">
        <v>449</v>
      </c>
      <c r="C94" s="56"/>
      <c r="D94" s="56"/>
      <c r="E94" s="57"/>
      <c r="F94" s="57"/>
      <c r="G94" s="104">
        <v>7144055.5599999996</v>
      </c>
      <c r="H94" s="97">
        <v>9796739.6899999995</v>
      </c>
      <c r="I94" s="114">
        <v>13490950.449999999</v>
      </c>
      <c r="J94" s="114">
        <f t="shared" si="1"/>
        <v>3694210.76</v>
      </c>
      <c r="K94" s="134" t="s">
        <v>767</v>
      </c>
    </row>
    <row r="95" spans="1:11" s="38" customFormat="1" x14ac:dyDescent="0.2">
      <c r="A95" s="48">
        <v>84</v>
      </c>
      <c r="B95" s="54" t="s">
        <v>533</v>
      </c>
      <c r="C95" s="56"/>
      <c r="D95" s="56"/>
      <c r="E95" s="57"/>
      <c r="F95" s="57"/>
      <c r="G95" s="104">
        <v>2285774.7000000002</v>
      </c>
      <c r="H95" s="97">
        <v>3134513.66</v>
      </c>
      <c r="I95" s="114">
        <v>3134513.66</v>
      </c>
      <c r="J95" s="114">
        <f t="shared" si="1"/>
        <v>0</v>
      </c>
      <c r="K95" s="118"/>
    </row>
    <row r="96" spans="1:11" s="38" customFormat="1" x14ac:dyDescent="0.2">
      <c r="A96" s="48">
        <v>85</v>
      </c>
      <c r="B96" s="54" t="s">
        <v>534</v>
      </c>
      <c r="C96" s="56"/>
      <c r="D96" s="56"/>
      <c r="E96" s="57"/>
      <c r="F96" s="57"/>
      <c r="G96" s="104">
        <v>3992680.27</v>
      </c>
      <c r="H96" s="97">
        <v>5659722.5499999998</v>
      </c>
      <c r="I96" s="114">
        <v>5659722.5499999998</v>
      </c>
      <c r="J96" s="114">
        <f t="shared" si="1"/>
        <v>0</v>
      </c>
      <c r="K96" s="118"/>
    </row>
    <row r="97" spans="1:11" s="38" customFormat="1" x14ac:dyDescent="0.2">
      <c r="A97" s="48">
        <v>86</v>
      </c>
      <c r="B97" s="54" t="s">
        <v>545</v>
      </c>
      <c r="C97" s="56"/>
      <c r="D97" s="56"/>
      <c r="E97" s="57"/>
      <c r="F97" s="57"/>
      <c r="G97" s="104">
        <v>1816038.67</v>
      </c>
      <c r="H97" s="97">
        <v>2574279.5099999998</v>
      </c>
      <c r="I97" s="114">
        <v>2574279.5099999998</v>
      </c>
      <c r="J97" s="114">
        <f t="shared" si="1"/>
        <v>0</v>
      </c>
      <c r="K97" s="118"/>
    </row>
    <row r="98" spans="1:11" s="38" customFormat="1" ht="51" x14ac:dyDescent="0.2">
      <c r="A98" s="48">
        <v>87</v>
      </c>
      <c r="B98" s="54" t="s">
        <v>546</v>
      </c>
      <c r="C98" s="56"/>
      <c r="D98" s="56"/>
      <c r="E98" s="57"/>
      <c r="F98" s="57"/>
      <c r="G98" s="104">
        <v>3230776.96</v>
      </c>
      <c r="H98" s="97">
        <v>4430408</v>
      </c>
      <c r="I98" s="114">
        <v>6128440</v>
      </c>
      <c r="J98" s="114">
        <f t="shared" si="1"/>
        <v>1698032</v>
      </c>
      <c r="K98" s="134" t="s">
        <v>767</v>
      </c>
    </row>
    <row r="99" spans="1:11" s="38" customFormat="1" x14ac:dyDescent="0.2">
      <c r="A99" s="48">
        <v>88</v>
      </c>
      <c r="B99" s="54" t="s">
        <v>318</v>
      </c>
      <c r="C99" s="56"/>
      <c r="D99" s="56"/>
      <c r="E99" s="57"/>
      <c r="F99" s="57"/>
      <c r="G99" s="104">
        <v>3988610.26</v>
      </c>
      <c r="H99" s="97">
        <v>5653953.21</v>
      </c>
      <c r="I99" s="114">
        <v>5653953.21</v>
      </c>
      <c r="J99" s="114">
        <f t="shared" si="1"/>
        <v>0</v>
      </c>
      <c r="K99" s="118"/>
    </row>
    <row r="100" spans="1:11" s="38" customFormat="1" x14ac:dyDescent="0.2">
      <c r="A100" s="48">
        <v>89</v>
      </c>
      <c r="B100" s="54" t="s">
        <v>549</v>
      </c>
      <c r="C100" s="56"/>
      <c r="D100" s="56"/>
      <c r="E100" s="57"/>
      <c r="F100" s="57"/>
      <c r="G100" s="104">
        <v>9131718.5800000001</v>
      </c>
      <c r="H100" s="97">
        <v>11128719.6</v>
      </c>
      <c r="I100" s="114">
        <v>11128719.6</v>
      </c>
      <c r="J100" s="114">
        <f t="shared" si="1"/>
        <v>0</v>
      </c>
      <c r="K100" s="118"/>
    </row>
    <row r="101" spans="1:11" s="38" customFormat="1" x14ac:dyDescent="0.2">
      <c r="A101" s="48">
        <v>90</v>
      </c>
      <c r="B101" s="54" t="s">
        <v>319</v>
      </c>
      <c r="C101" s="56"/>
      <c r="D101" s="56"/>
      <c r="E101" s="57"/>
      <c r="F101" s="57"/>
      <c r="G101" s="104">
        <v>3272288.42</v>
      </c>
      <c r="H101" s="97">
        <v>4638549.3600000003</v>
      </c>
      <c r="I101" s="114">
        <v>4638549.3600000003</v>
      </c>
      <c r="J101" s="114">
        <f t="shared" si="1"/>
        <v>0</v>
      </c>
      <c r="K101" s="118"/>
    </row>
    <row r="102" spans="1:11" s="38" customFormat="1" ht="25.5" x14ac:dyDescent="0.2">
      <c r="A102" s="48">
        <v>91</v>
      </c>
      <c r="B102" s="54" t="s">
        <v>547</v>
      </c>
      <c r="C102" s="56"/>
      <c r="D102" s="56"/>
      <c r="E102" s="57"/>
      <c r="F102" s="57"/>
      <c r="G102" s="104">
        <v>3747701.28</v>
      </c>
      <c r="H102" s="97">
        <v>5139273.28</v>
      </c>
      <c r="I102" s="114">
        <v>6194927.2999999998</v>
      </c>
      <c r="J102" s="114">
        <f t="shared" si="1"/>
        <v>1055654.0199999996</v>
      </c>
      <c r="K102" s="133" t="s">
        <v>754</v>
      </c>
    </row>
    <row r="103" spans="1:11" s="38" customFormat="1" ht="25.5" x14ac:dyDescent="0.2">
      <c r="A103" s="48">
        <v>92</v>
      </c>
      <c r="B103" s="54" t="s">
        <v>548</v>
      </c>
      <c r="C103" s="56"/>
      <c r="D103" s="56"/>
      <c r="E103" s="57"/>
      <c r="F103" s="57"/>
      <c r="G103" s="104">
        <v>2350390.2400000002</v>
      </c>
      <c r="H103" s="97">
        <v>3223121.82</v>
      </c>
      <c r="I103" s="116">
        <v>0</v>
      </c>
      <c r="J103" s="114">
        <f t="shared" si="1"/>
        <v>-3223121.82</v>
      </c>
      <c r="K103" s="118" t="s">
        <v>755</v>
      </c>
    </row>
    <row r="104" spans="1:11" s="38" customFormat="1" x14ac:dyDescent="0.2">
      <c r="A104" s="48">
        <v>93</v>
      </c>
      <c r="B104" s="54" t="s">
        <v>551</v>
      </c>
      <c r="C104" s="56"/>
      <c r="D104" s="56"/>
      <c r="E104" s="57"/>
      <c r="F104" s="57"/>
      <c r="G104" s="104">
        <v>2192889.87</v>
      </c>
      <c r="H104" s="97">
        <v>3007139.43</v>
      </c>
      <c r="I104" s="114">
        <v>3007139.43</v>
      </c>
      <c r="J104" s="114">
        <f t="shared" si="1"/>
        <v>0</v>
      </c>
      <c r="K104" s="118"/>
    </row>
    <row r="105" spans="1:11" s="38" customFormat="1" ht="25.5" x14ac:dyDescent="0.2">
      <c r="A105" s="48">
        <v>94</v>
      </c>
      <c r="B105" s="54" t="s">
        <v>552</v>
      </c>
      <c r="C105" s="56"/>
      <c r="D105" s="56"/>
      <c r="E105" s="57"/>
      <c r="F105" s="57"/>
      <c r="G105" s="104">
        <v>3057122.7</v>
      </c>
      <c r="H105" s="97">
        <v>4192273.57</v>
      </c>
      <c r="I105" s="114">
        <v>5521392.3099999996</v>
      </c>
      <c r="J105" s="114">
        <f t="shared" si="1"/>
        <v>1329118.7399999998</v>
      </c>
      <c r="K105" s="133" t="s">
        <v>754</v>
      </c>
    </row>
    <row r="106" spans="1:11" s="38" customFormat="1" x14ac:dyDescent="0.2">
      <c r="A106" s="48">
        <v>95</v>
      </c>
      <c r="B106" s="54" t="s">
        <v>553</v>
      </c>
      <c r="C106" s="56"/>
      <c r="D106" s="56"/>
      <c r="E106" s="57"/>
      <c r="F106" s="57"/>
      <c r="G106" s="104">
        <v>1833465.93</v>
      </c>
      <c r="H106" s="97">
        <v>2514256.5499999998</v>
      </c>
      <c r="I106" s="114">
        <v>2514256.5499999998</v>
      </c>
      <c r="J106" s="114">
        <f t="shared" si="1"/>
        <v>0</v>
      </c>
      <c r="K106" s="118"/>
    </row>
    <row r="107" spans="1:11" s="38" customFormat="1" x14ac:dyDescent="0.2">
      <c r="A107" s="48">
        <v>96</v>
      </c>
      <c r="B107" s="54" t="s">
        <v>556</v>
      </c>
      <c r="C107" s="56"/>
      <c r="D107" s="56"/>
      <c r="E107" s="57"/>
      <c r="F107" s="57"/>
      <c r="G107" s="104">
        <v>4510972.34</v>
      </c>
      <c r="H107" s="97">
        <v>6185957.1799999997</v>
      </c>
      <c r="I107" s="114">
        <v>6185957.1799999997</v>
      </c>
      <c r="J107" s="114">
        <f t="shared" si="1"/>
        <v>0</v>
      </c>
      <c r="K107" s="118"/>
    </row>
    <row r="108" spans="1:11" s="38" customFormat="1" ht="25.5" x14ac:dyDescent="0.2">
      <c r="A108" s="48">
        <v>97</v>
      </c>
      <c r="B108" s="54" t="s">
        <v>557</v>
      </c>
      <c r="C108" s="56"/>
      <c r="D108" s="56"/>
      <c r="E108" s="57"/>
      <c r="F108" s="57"/>
      <c r="G108" s="104">
        <v>1575811.46</v>
      </c>
      <c r="H108" s="97">
        <v>2160931.4900000002</v>
      </c>
      <c r="I108" s="114">
        <v>2933209.11</v>
      </c>
      <c r="J108" s="114">
        <f t="shared" si="1"/>
        <v>772277.61999999965</v>
      </c>
      <c r="K108" s="118" t="s">
        <v>754</v>
      </c>
    </row>
    <row r="109" spans="1:11" s="38" customFormat="1" x14ac:dyDescent="0.2">
      <c r="A109" s="48">
        <v>98</v>
      </c>
      <c r="B109" s="54" t="s">
        <v>558</v>
      </c>
      <c r="C109" s="56"/>
      <c r="D109" s="56"/>
      <c r="E109" s="57"/>
      <c r="F109" s="57"/>
      <c r="G109" s="104">
        <v>4452591.45</v>
      </c>
      <c r="H109" s="97">
        <v>6311657.96</v>
      </c>
      <c r="I109" s="114">
        <v>6311657.96</v>
      </c>
      <c r="J109" s="114">
        <f t="shared" si="1"/>
        <v>0</v>
      </c>
      <c r="K109" s="118"/>
    </row>
    <row r="110" spans="1:11" s="38" customFormat="1" x14ac:dyDescent="0.2">
      <c r="A110" s="48">
        <v>99</v>
      </c>
      <c r="B110" s="54" t="s">
        <v>559</v>
      </c>
      <c r="C110" s="56"/>
      <c r="D110" s="56"/>
      <c r="E110" s="57"/>
      <c r="F110" s="57"/>
      <c r="G110" s="104">
        <v>2927891.62</v>
      </c>
      <c r="H110" s="97">
        <v>4015057.25</v>
      </c>
      <c r="I110" s="114">
        <v>4015057.25</v>
      </c>
      <c r="J110" s="114">
        <f t="shared" si="1"/>
        <v>0</v>
      </c>
      <c r="K110" s="118"/>
    </row>
    <row r="111" spans="1:11" s="38" customFormat="1" x14ac:dyDescent="0.2">
      <c r="A111" s="48">
        <v>100</v>
      </c>
      <c r="B111" s="54" t="s">
        <v>561</v>
      </c>
      <c r="C111" s="56"/>
      <c r="D111" s="56"/>
      <c r="E111" s="57"/>
      <c r="F111" s="57"/>
      <c r="G111" s="104">
        <v>1566926.82</v>
      </c>
      <c r="H111" s="97">
        <v>2148747.89</v>
      </c>
      <c r="I111" s="114">
        <v>2148747.89</v>
      </c>
      <c r="J111" s="114">
        <f t="shared" si="1"/>
        <v>0</v>
      </c>
      <c r="K111" s="118"/>
    </row>
    <row r="112" spans="1:11" s="38" customFormat="1" x14ac:dyDescent="0.2">
      <c r="A112" s="48">
        <v>101</v>
      </c>
      <c r="B112" s="54" t="s">
        <v>560</v>
      </c>
      <c r="C112" s="56"/>
      <c r="D112" s="56"/>
      <c r="E112" s="57"/>
      <c r="F112" s="57"/>
      <c r="G112" s="104">
        <v>1532599.82</v>
      </c>
      <c r="H112" s="97">
        <v>2101674.79</v>
      </c>
      <c r="I112" s="114">
        <v>2101674.79</v>
      </c>
      <c r="J112" s="114">
        <f t="shared" si="1"/>
        <v>0</v>
      </c>
      <c r="K112" s="118"/>
    </row>
    <row r="113" spans="1:11" s="38" customFormat="1" ht="25.5" x14ac:dyDescent="0.2">
      <c r="A113" s="48">
        <v>102</v>
      </c>
      <c r="B113" s="54" t="s">
        <v>562</v>
      </c>
      <c r="C113" s="56"/>
      <c r="D113" s="56"/>
      <c r="E113" s="57"/>
      <c r="F113" s="57"/>
      <c r="G113" s="104">
        <v>1627503.9</v>
      </c>
      <c r="H113" s="97">
        <v>2231818.0299999998</v>
      </c>
      <c r="I113" s="116">
        <v>0</v>
      </c>
      <c r="J113" s="114">
        <f t="shared" si="1"/>
        <v>-2231818.0299999998</v>
      </c>
      <c r="K113" s="118" t="s">
        <v>755</v>
      </c>
    </row>
    <row r="114" spans="1:11" s="38" customFormat="1" ht="25.5" x14ac:dyDescent="0.2">
      <c r="A114" s="48">
        <v>103</v>
      </c>
      <c r="B114" s="54" t="s">
        <v>563</v>
      </c>
      <c r="C114" s="56"/>
      <c r="D114" s="56"/>
      <c r="E114" s="57"/>
      <c r="F114" s="57"/>
      <c r="G114" s="104">
        <v>1768850.39</v>
      </c>
      <c r="H114" s="97">
        <v>2425648.38</v>
      </c>
      <c r="I114" s="116">
        <v>0</v>
      </c>
      <c r="J114" s="114">
        <f t="shared" si="1"/>
        <v>-2425648.38</v>
      </c>
      <c r="K114" s="118" t="s">
        <v>755</v>
      </c>
    </row>
    <row r="115" spans="1:11" s="38" customFormat="1" x14ac:dyDescent="0.2">
      <c r="A115" s="48">
        <v>104</v>
      </c>
      <c r="B115" s="54" t="s">
        <v>569</v>
      </c>
      <c r="C115" s="56"/>
      <c r="D115" s="56"/>
      <c r="E115" s="57"/>
      <c r="F115" s="57"/>
      <c r="G115" s="104">
        <v>4691895.8499999996</v>
      </c>
      <c r="H115" s="97">
        <v>6434060.0199999996</v>
      </c>
      <c r="I115" s="114">
        <v>6434060.0199999996</v>
      </c>
      <c r="J115" s="114">
        <f t="shared" si="1"/>
        <v>0</v>
      </c>
      <c r="K115" s="118"/>
    </row>
    <row r="116" spans="1:11" s="38" customFormat="1" x14ac:dyDescent="0.2">
      <c r="A116" s="48">
        <v>105</v>
      </c>
      <c r="B116" s="54" t="s">
        <v>570</v>
      </c>
      <c r="C116" s="56"/>
      <c r="D116" s="56"/>
      <c r="E116" s="57"/>
      <c r="F116" s="57"/>
      <c r="G116" s="104">
        <v>4260587.12</v>
      </c>
      <c r="H116" s="97">
        <v>5842600.5599999996</v>
      </c>
      <c r="I116" s="114">
        <v>5842600.5599999996</v>
      </c>
      <c r="J116" s="114">
        <f t="shared" si="1"/>
        <v>0</v>
      </c>
      <c r="K116" s="118"/>
    </row>
    <row r="117" spans="1:11" s="38" customFormat="1" x14ac:dyDescent="0.2">
      <c r="A117" s="48">
        <v>106</v>
      </c>
      <c r="B117" s="54" t="s">
        <v>571</v>
      </c>
      <c r="C117" s="56"/>
      <c r="D117" s="56"/>
      <c r="E117" s="57"/>
      <c r="F117" s="57"/>
      <c r="G117" s="104">
        <v>4846165.4400000004</v>
      </c>
      <c r="H117" s="97">
        <v>6645612</v>
      </c>
      <c r="I117" s="114">
        <v>6645612</v>
      </c>
      <c r="J117" s="114">
        <f t="shared" si="1"/>
        <v>0</v>
      </c>
      <c r="K117" s="118"/>
    </row>
    <row r="118" spans="1:11" s="38" customFormat="1" x14ac:dyDescent="0.2">
      <c r="A118" s="48">
        <v>107</v>
      </c>
      <c r="B118" s="54" t="s">
        <v>566</v>
      </c>
      <c r="C118" s="56"/>
      <c r="D118" s="56"/>
      <c r="E118" s="57"/>
      <c r="F118" s="57"/>
      <c r="G118" s="104">
        <v>2798660.55</v>
      </c>
      <c r="H118" s="97">
        <v>3837840.93</v>
      </c>
      <c r="I118" s="114">
        <v>3837840.93</v>
      </c>
      <c r="J118" s="114">
        <f t="shared" si="1"/>
        <v>0</v>
      </c>
      <c r="K118" s="118"/>
    </row>
    <row r="119" spans="1:11" s="38" customFormat="1" x14ac:dyDescent="0.2">
      <c r="A119" s="48">
        <v>108</v>
      </c>
      <c r="B119" s="49" t="s">
        <v>567</v>
      </c>
      <c r="C119" s="56"/>
      <c r="D119" s="56"/>
      <c r="E119" s="57"/>
      <c r="F119" s="57"/>
      <c r="G119" s="104">
        <v>2879429.97</v>
      </c>
      <c r="H119" s="97">
        <v>3948601.13</v>
      </c>
      <c r="I119" s="114">
        <v>3948601.13</v>
      </c>
      <c r="J119" s="114">
        <f t="shared" si="1"/>
        <v>0</v>
      </c>
      <c r="K119" s="118"/>
    </row>
    <row r="120" spans="1:11" s="38" customFormat="1" x14ac:dyDescent="0.2">
      <c r="A120" s="48">
        <v>109</v>
      </c>
      <c r="B120" s="49" t="s">
        <v>568</v>
      </c>
      <c r="C120" s="56"/>
      <c r="D120" s="56"/>
      <c r="E120" s="57"/>
      <c r="F120" s="57"/>
      <c r="G120" s="104">
        <v>2592698.52</v>
      </c>
      <c r="H120" s="97">
        <v>3555402.42</v>
      </c>
      <c r="I120" s="114">
        <v>3555402.42</v>
      </c>
      <c r="J120" s="114">
        <f t="shared" si="1"/>
        <v>0</v>
      </c>
      <c r="K120" s="118"/>
    </row>
    <row r="121" spans="1:11" s="38" customFormat="1" x14ac:dyDescent="0.2">
      <c r="A121" s="48">
        <v>110</v>
      </c>
      <c r="B121" s="54" t="s">
        <v>564</v>
      </c>
      <c r="C121" s="56"/>
      <c r="D121" s="56"/>
      <c r="E121" s="57"/>
      <c r="F121" s="57"/>
      <c r="G121" s="104">
        <v>4531164.6900000004</v>
      </c>
      <c r="H121" s="97">
        <v>5665821.0199999996</v>
      </c>
      <c r="I121" s="114">
        <v>5665821.0199999996</v>
      </c>
      <c r="J121" s="114">
        <f t="shared" si="1"/>
        <v>0</v>
      </c>
      <c r="K121" s="118"/>
    </row>
    <row r="122" spans="1:11" s="38" customFormat="1" x14ac:dyDescent="0.2">
      <c r="A122" s="48">
        <v>111</v>
      </c>
      <c r="B122" s="54" t="s">
        <v>565</v>
      </c>
      <c r="C122" s="56"/>
      <c r="D122" s="56"/>
      <c r="E122" s="57"/>
      <c r="F122" s="57"/>
      <c r="G122" s="104">
        <v>2633083.23</v>
      </c>
      <c r="H122" s="97">
        <v>3610782.53</v>
      </c>
      <c r="I122" s="114">
        <v>3610782.53</v>
      </c>
      <c r="J122" s="114">
        <f t="shared" si="1"/>
        <v>0</v>
      </c>
      <c r="K122" s="118"/>
    </row>
    <row r="123" spans="1:11" s="38" customFormat="1" ht="25.5" x14ac:dyDescent="0.2">
      <c r="A123" s="48">
        <v>112</v>
      </c>
      <c r="B123" s="54" t="s">
        <v>572</v>
      </c>
      <c r="C123" s="56"/>
      <c r="D123" s="56"/>
      <c r="E123" s="57"/>
      <c r="F123" s="57"/>
      <c r="G123" s="104">
        <v>1098464.17</v>
      </c>
      <c r="H123" s="97">
        <v>1506338.72</v>
      </c>
      <c r="I123" s="114">
        <v>2440055.64</v>
      </c>
      <c r="J123" s="114">
        <f t="shared" si="1"/>
        <v>933716.92000000016</v>
      </c>
      <c r="K123" s="118" t="s">
        <v>754</v>
      </c>
    </row>
    <row r="124" spans="1:11" s="38" customFormat="1" ht="25.5" x14ac:dyDescent="0.2">
      <c r="A124" s="48">
        <v>113</v>
      </c>
      <c r="B124" s="54" t="s">
        <v>573</v>
      </c>
      <c r="C124" s="56"/>
      <c r="D124" s="56"/>
      <c r="E124" s="57"/>
      <c r="F124" s="57"/>
      <c r="G124" s="104">
        <v>1098464.17</v>
      </c>
      <c r="H124" s="97">
        <v>1506338.72</v>
      </c>
      <c r="I124" s="114">
        <v>2440055.64</v>
      </c>
      <c r="J124" s="114">
        <f t="shared" si="1"/>
        <v>933716.92000000016</v>
      </c>
      <c r="K124" s="118" t="s">
        <v>754</v>
      </c>
    </row>
    <row r="125" spans="1:11" s="38" customFormat="1" ht="51" x14ac:dyDescent="0.2">
      <c r="A125" s="48">
        <v>114</v>
      </c>
      <c r="B125" s="54" t="s">
        <v>574</v>
      </c>
      <c r="C125" s="56"/>
      <c r="D125" s="56"/>
      <c r="E125" s="57"/>
      <c r="F125" s="57"/>
      <c r="G125" s="104">
        <v>1554811.41</v>
      </c>
      <c r="H125" s="97">
        <v>2132133.86</v>
      </c>
      <c r="I125" s="114">
        <v>2975249.25</v>
      </c>
      <c r="J125" s="114">
        <f t="shared" si="1"/>
        <v>843115.39000000013</v>
      </c>
      <c r="K125" s="134" t="s">
        <v>767</v>
      </c>
    </row>
    <row r="126" spans="1:11" s="38" customFormat="1" x14ac:dyDescent="0.2">
      <c r="A126" s="48">
        <v>115</v>
      </c>
      <c r="B126" s="54" t="s">
        <v>575</v>
      </c>
      <c r="C126" s="56"/>
      <c r="D126" s="56"/>
      <c r="E126" s="57"/>
      <c r="F126" s="57"/>
      <c r="G126" s="104">
        <v>2253466.9300000002</v>
      </c>
      <c r="H126" s="97">
        <v>3090209.58</v>
      </c>
      <c r="I126" s="114">
        <v>3090209.58</v>
      </c>
      <c r="J126" s="114">
        <f t="shared" si="1"/>
        <v>0</v>
      </c>
      <c r="K126" s="118"/>
    </row>
    <row r="127" spans="1:11" s="38" customFormat="1" ht="51" x14ac:dyDescent="0.2">
      <c r="A127" s="48">
        <v>116</v>
      </c>
      <c r="B127" s="54" t="s">
        <v>576</v>
      </c>
      <c r="C127" s="56"/>
      <c r="D127" s="56"/>
      <c r="E127" s="57"/>
      <c r="F127" s="57"/>
      <c r="G127" s="104">
        <v>4321164.1900000004</v>
      </c>
      <c r="H127" s="97">
        <v>5925670.7000000002</v>
      </c>
      <c r="I127" s="114">
        <v>8179913.4900000002</v>
      </c>
      <c r="J127" s="114">
        <f t="shared" si="1"/>
        <v>2254242.79</v>
      </c>
      <c r="K127" s="134" t="s">
        <v>767</v>
      </c>
    </row>
    <row r="128" spans="1:11" s="38" customFormat="1" ht="51" x14ac:dyDescent="0.2">
      <c r="A128" s="48">
        <v>117</v>
      </c>
      <c r="B128" s="54" t="s">
        <v>578</v>
      </c>
      <c r="C128" s="56"/>
      <c r="D128" s="56"/>
      <c r="E128" s="57"/>
      <c r="F128" s="57"/>
      <c r="G128" s="104">
        <v>3586162.43</v>
      </c>
      <c r="H128" s="97">
        <v>4917752.88</v>
      </c>
      <c r="I128" s="114">
        <v>6797068.4000000004</v>
      </c>
      <c r="J128" s="114">
        <f t="shared" si="1"/>
        <v>1879315.5200000005</v>
      </c>
      <c r="K128" s="134" t="s">
        <v>767</v>
      </c>
    </row>
    <row r="129" spans="1:11" s="38" customFormat="1" x14ac:dyDescent="0.2">
      <c r="A129" s="48">
        <v>118</v>
      </c>
      <c r="B129" s="54" t="s">
        <v>579</v>
      </c>
      <c r="C129" s="56"/>
      <c r="D129" s="56"/>
      <c r="E129" s="57"/>
      <c r="F129" s="57"/>
      <c r="G129" s="104">
        <v>3844624.59</v>
      </c>
      <c r="H129" s="97">
        <v>5272185.5199999996</v>
      </c>
      <c r="I129" s="114">
        <v>5272185.5199999996</v>
      </c>
      <c r="J129" s="114">
        <f t="shared" si="1"/>
        <v>0</v>
      </c>
      <c r="K129" s="118"/>
    </row>
    <row r="130" spans="1:11" s="38" customFormat="1" x14ac:dyDescent="0.2">
      <c r="A130" s="48">
        <v>119</v>
      </c>
      <c r="B130" s="54" t="s">
        <v>580</v>
      </c>
      <c r="C130" s="56"/>
      <c r="D130" s="56"/>
      <c r="E130" s="57"/>
      <c r="F130" s="57"/>
      <c r="G130" s="104">
        <v>4038471.21</v>
      </c>
      <c r="H130" s="97">
        <v>5538010</v>
      </c>
      <c r="I130" s="114">
        <v>5538010</v>
      </c>
      <c r="J130" s="114">
        <f t="shared" si="1"/>
        <v>0</v>
      </c>
      <c r="K130" s="118"/>
    </row>
    <row r="131" spans="1:11" s="38" customFormat="1" x14ac:dyDescent="0.2">
      <c r="A131" s="48">
        <v>120</v>
      </c>
      <c r="B131" s="54" t="s">
        <v>581</v>
      </c>
      <c r="C131" s="56"/>
      <c r="D131" s="56"/>
      <c r="E131" s="57"/>
      <c r="F131" s="57"/>
      <c r="G131" s="104">
        <v>2023844.97</v>
      </c>
      <c r="H131" s="97">
        <v>4545945.8499999996</v>
      </c>
      <c r="I131" s="114">
        <v>4545945.8499999996</v>
      </c>
      <c r="J131" s="114">
        <f t="shared" si="1"/>
        <v>0</v>
      </c>
      <c r="K131" s="118"/>
    </row>
    <row r="132" spans="1:11" s="38" customFormat="1" x14ac:dyDescent="0.2">
      <c r="A132" s="48">
        <v>121</v>
      </c>
      <c r="B132" s="49" t="s">
        <v>582</v>
      </c>
      <c r="C132" s="56"/>
      <c r="D132" s="56"/>
      <c r="E132" s="57"/>
      <c r="F132" s="57"/>
      <c r="G132" s="104">
        <v>3354502.63</v>
      </c>
      <c r="H132" s="97">
        <v>4755090.03</v>
      </c>
      <c r="I132" s="114">
        <v>4755090.03</v>
      </c>
      <c r="J132" s="114">
        <f t="shared" si="1"/>
        <v>0</v>
      </c>
      <c r="K132" s="118"/>
    </row>
    <row r="133" spans="1:11" s="38" customFormat="1" x14ac:dyDescent="0.2">
      <c r="A133" s="48">
        <v>122</v>
      </c>
      <c r="B133" s="54" t="s">
        <v>583</v>
      </c>
      <c r="C133" s="56"/>
      <c r="D133" s="56"/>
      <c r="E133" s="57"/>
      <c r="F133" s="57"/>
      <c r="G133" s="104">
        <v>3335373.58</v>
      </c>
      <c r="H133" s="97">
        <v>4727974.12</v>
      </c>
      <c r="I133" s="114">
        <v>4727974.12</v>
      </c>
      <c r="J133" s="114">
        <f t="shared" si="1"/>
        <v>0</v>
      </c>
      <c r="K133" s="118"/>
    </row>
    <row r="134" spans="1:11" s="38" customFormat="1" x14ac:dyDescent="0.2">
      <c r="A134" s="48">
        <v>123</v>
      </c>
      <c r="B134" s="49" t="s">
        <v>278</v>
      </c>
      <c r="C134" s="56"/>
      <c r="D134" s="56"/>
      <c r="E134" s="57"/>
      <c r="F134" s="57"/>
      <c r="G134" s="104">
        <v>9131718.5800000001</v>
      </c>
      <c r="H134" s="97">
        <v>11128719.6</v>
      </c>
      <c r="I134" s="114">
        <v>11128719.6</v>
      </c>
      <c r="J134" s="114">
        <f t="shared" si="1"/>
        <v>0</v>
      </c>
      <c r="K134" s="118"/>
    </row>
    <row r="135" spans="1:11" s="38" customFormat="1" x14ac:dyDescent="0.2">
      <c r="A135" s="48">
        <v>124</v>
      </c>
      <c r="B135" s="49" t="s">
        <v>280</v>
      </c>
      <c r="C135" s="56"/>
      <c r="D135" s="56"/>
      <c r="E135" s="57"/>
      <c r="F135" s="57"/>
      <c r="G135" s="104">
        <v>908512.31</v>
      </c>
      <c r="H135" s="97">
        <v>1922016.84</v>
      </c>
      <c r="I135" s="114">
        <v>1922016.84</v>
      </c>
      <c r="J135" s="114">
        <f t="shared" si="1"/>
        <v>0</v>
      </c>
      <c r="K135" s="118"/>
    </row>
    <row r="136" spans="1:11" s="38" customFormat="1" x14ac:dyDescent="0.2">
      <c r="A136" s="48">
        <v>125</v>
      </c>
      <c r="B136" s="54" t="s">
        <v>354</v>
      </c>
      <c r="C136" s="56"/>
      <c r="D136" s="56"/>
      <c r="E136" s="57"/>
      <c r="F136" s="57"/>
      <c r="G136" s="104">
        <v>15980507.51</v>
      </c>
      <c r="H136" s="97">
        <v>19475259.300000001</v>
      </c>
      <c r="I136" s="114">
        <v>19475259.300000001</v>
      </c>
      <c r="J136" s="114">
        <f t="shared" si="1"/>
        <v>0</v>
      </c>
      <c r="K136" s="118"/>
    </row>
    <row r="137" spans="1:11" s="38" customFormat="1" x14ac:dyDescent="0.2">
      <c r="A137" s="48">
        <v>126</v>
      </c>
      <c r="B137" s="54" t="s">
        <v>363</v>
      </c>
      <c r="C137" s="56"/>
      <c r="D137" s="56"/>
      <c r="E137" s="57"/>
      <c r="F137" s="57"/>
      <c r="G137" s="104">
        <v>3760689.68</v>
      </c>
      <c r="H137" s="97">
        <v>5330870.1500000004</v>
      </c>
      <c r="I137" s="114">
        <v>5330870.1500000004</v>
      </c>
      <c r="J137" s="114">
        <f t="shared" si="1"/>
        <v>0</v>
      </c>
      <c r="K137" s="118"/>
    </row>
    <row r="138" spans="1:11" s="38" customFormat="1" x14ac:dyDescent="0.2">
      <c r="A138" s="48">
        <v>127</v>
      </c>
      <c r="B138" s="54" t="s">
        <v>364</v>
      </c>
      <c r="C138" s="56"/>
      <c r="D138" s="56"/>
      <c r="E138" s="57"/>
      <c r="F138" s="57"/>
      <c r="G138" s="104">
        <v>3732199.6</v>
      </c>
      <c r="H138" s="97">
        <v>5290484.7699999996</v>
      </c>
      <c r="I138" s="114">
        <v>5290484.7699999996</v>
      </c>
      <c r="J138" s="114">
        <f t="shared" si="1"/>
        <v>0</v>
      </c>
      <c r="K138" s="118"/>
    </row>
    <row r="139" spans="1:11" s="38" customFormat="1" x14ac:dyDescent="0.2">
      <c r="A139" s="48">
        <v>128</v>
      </c>
      <c r="B139" s="54" t="s">
        <v>365</v>
      </c>
      <c r="C139" s="56"/>
      <c r="D139" s="56"/>
      <c r="E139" s="57"/>
      <c r="F139" s="57"/>
      <c r="G139" s="104">
        <v>18315047.120000001</v>
      </c>
      <c r="H139" s="97">
        <v>25962030</v>
      </c>
      <c r="I139" s="114">
        <v>25962030</v>
      </c>
      <c r="J139" s="114">
        <f t="shared" si="1"/>
        <v>0</v>
      </c>
      <c r="K139" s="118"/>
    </row>
    <row r="140" spans="1:11" s="38" customFormat="1" x14ac:dyDescent="0.2">
      <c r="A140" s="48">
        <v>129</v>
      </c>
      <c r="B140" s="54" t="s">
        <v>384</v>
      </c>
      <c r="C140" s="56"/>
      <c r="D140" s="56"/>
      <c r="E140" s="57"/>
      <c r="F140" s="57"/>
      <c r="G140" s="104">
        <v>4565859.29</v>
      </c>
      <c r="H140" s="97">
        <v>5564359.7999999998</v>
      </c>
      <c r="I140" s="114">
        <v>5564359.7999999998</v>
      </c>
      <c r="J140" s="114">
        <f t="shared" si="1"/>
        <v>0</v>
      </c>
      <c r="K140" s="118"/>
    </row>
    <row r="141" spans="1:11" s="38" customFormat="1" x14ac:dyDescent="0.2">
      <c r="A141" s="48">
        <v>130</v>
      </c>
      <c r="B141" s="54" t="s">
        <v>385</v>
      </c>
      <c r="C141" s="56"/>
      <c r="D141" s="56"/>
      <c r="E141" s="57"/>
      <c r="F141" s="57"/>
      <c r="G141" s="104">
        <v>5413113.9299999997</v>
      </c>
      <c r="H141" s="97">
        <v>7673222.2000000002</v>
      </c>
      <c r="I141" s="114">
        <v>7673222.2000000002</v>
      </c>
      <c r="J141" s="114">
        <f t="shared" ref="J141:J170" si="2">I141-H141</f>
        <v>0</v>
      </c>
      <c r="K141" s="118"/>
    </row>
    <row r="142" spans="1:11" s="38" customFormat="1" x14ac:dyDescent="0.2">
      <c r="A142" s="48">
        <v>131</v>
      </c>
      <c r="B142" s="54" t="s">
        <v>310</v>
      </c>
      <c r="C142" s="56"/>
      <c r="D142" s="56"/>
      <c r="E142" s="57"/>
      <c r="F142" s="57"/>
      <c r="G142" s="104">
        <v>4565859.29</v>
      </c>
      <c r="H142" s="97">
        <v>5564359.7999999998</v>
      </c>
      <c r="I142" s="114">
        <v>5564359.7999999998</v>
      </c>
      <c r="J142" s="114">
        <f t="shared" si="2"/>
        <v>0</v>
      </c>
      <c r="K142" s="118"/>
    </row>
    <row r="143" spans="1:11" s="38" customFormat="1" x14ac:dyDescent="0.2">
      <c r="A143" s="48">
        <v>132</v>
      </c>
      <c r="B143" s="54" t="s">
        <v>388</v>
      </c>
      <c r="C143" s="56"/>
      <c r="D143" s="56"/>
      <c r="E143" s="57"/>
      <c r="F143" s="57"/>
      <c r="G143" s="104">
        <v>15559650.029999999</v>
      </c>
      <c r="H143" s="97">
        <v>22056186.809999999</v>
      </c>
      <c r="I143" s="114">
        <v>22056186.809999999</v>
      </c>
      <c r="J143" s="114">
        <f t="shared" si="2"/>
        <v>0</v>
      </c>
      <c r="K143" s="118"/>
    </row>
    <row r="144" spans="1:11" s="38" customFormat="1" x14ac:dyDescent="0.2">
      <c r="A144" s="48">
        <v>133</v>
      </c>
      <c r="B144" s="54" t="s">
        <v>423</v>
      </c>
      <c r="C144" s="56"/>
      <c r="D144" s="56"/>
      <c r="E144" s="57"/>
      <c r="F144" s="57"/>
      <c r="G144" s="104">
        <v>835427.61</v>
      </c>
      <c r="H144" s="97">
        <v>3584078.06</v>
      </c>
      <c r="I144" s="114">
        <v>3584078.06</v>
      </c>
      <c r="J144" s="114">
        <f t="shared" si="2"/>
        <v>0</v>
      </c>
      <c r="K144" s="118"/>
    </row>
    <row r="145" spans="1:11" s="38" customFormat="1" x14ac:dyDescent="0.2">
      <c r="A145" s="48">
        <v>134</v>
      </c>
      <c r="B145" s="54" t="s">
        <v>577</v>
      </c>
      <c r="C145" s="56"/>
      <c r="D145" s="56"/>
      <c r="E145" s="57"/>
      <c r="F145" s="57"/>
      <c r="G145" s="104">
        <v>4939050.28</v>
      </c>
      <c r="H145" s="97">
        <v>6772986.2300000004</v>
      </c>
      <c r="I145" s="114">
        <v>6772986.2300000004</v>
      </c>
      <c r="J145" s="114">
        <f t="shared" si="2"/>
        <v>0</v>
      </c>
      <c r="K145" s="118"/>
    </row>
    <row r="146" spans="1:11" s="38" customFormat="1" x14ac:dyDescent="0.2">
      <c r="A146" s="48">
        <v>135</v>
      </c>
      <c r="B146" s="54" t="s">
        <v>368</v>
      </c>
      <c r="C146" s="56"/>
      <c r="D146" s="56"/>
      <c r="E146" s="57"/>
      <c r="F146" s="57"/>
      <c r="G146" s="104">
        <v>7342298.8899999997</v>
      </c>
      <c r="H146" s="97">
        <v>10407889.359999999</v>
      </c>
      <c r="I146" s="114">
        <v>10407889.359999999</v>
      </c>
      <c r="J146" s="114">
        <f t="shared" si="2"/>
        <v>0</v>
      </c>
      <c r="K146" s="118"/>
    </row>
    <row r="147" spans="1:11" s="38" customFormat="1" x14ac:dyDescent="0.2">
      <c r="A147" s="48">
        <v>136</v>
      </c>
      <c r="B147" s="54" t="s">
        <v>377</v>
      </c>
      <c r="C147" s="56"/>
      <c r="D147" s="56"/>
      <c r="E147" s="57"/>
      <c r="F147" s="57"/>
      <c r="G147" s="104">
        <v>1794874.62</v>
      </c>
      <c r="H147" s="97">
        <v>2544278.94</v>
      </c>
      <c r="I147" s="114">
        <v>2544278.94</v>
      </c>
      <c r="J147" s="114">
        <f t="shared" si="2"/>
        <v>0</v>
      </c>
      <c r="K147" s="118"/>
    </row>
    <row r="148" spans="1:11" s="38" customFormat="1" x14ac:dyDescent="0.2">
      <c r="A148" s="48">
        <v>137</v>
      </c>
      <c r="B148" s="54" t="s">
        <v>378</v>
      </c>
      <c r="C148" s="56"/>
      <c r="D148" s="56"/>
      <c r="E148" s="57"/>
      <c r="F148" s="57"/>
      <c r="G148" s="104">
        <v>1155002.76</v>
      </c>
      <c r="H148" s="97">
        <v>1583870.86</v>
      </c>
      <c r="I148" s="114">
        <v>1583870.86</v>
      </c>
      <c r="J148" s="114">
        <f t="shared" si="2"/>
        <v>0</v>
      </c>
      <c r="K148" s="118"/>
    </row>
    <row r="149" spans="1:11" s="38" customFormat="1" x14ac:dyDescent="0.2">
      <c r="A149" s="48">
        <v>138</v>
      </c>
      <c r="B149" s="54" t="s">
        <v>381</v>
      </c>
      <c r="C149" s="56"/>
      <c r="D149" s="56"/>
      <c r="E149" s="57"/>
      <c r="F149" s="57"/>
      <c r="G149" s="104">
        <v>3724059.58</v>
      </c>
      <c r="H149" s="97">
        <v>5278946.0999999996</v>
      </c>
      <c r="I149" s="114">
        <v>5278946.0999999996</v>
      </c>
      <c r="J149" s="114">
        <f t="shared" si="2"/>
        <v>0</v>
      </c>
      <c r="K149" s="118"/>
    </row>
    <row r="150" spans="1:11" s="38" customFormat="1" x14ac:dyDescent="0.2">
      <c r="A150" s="48">
        <v>139</v>
      </c>
      <c r="B150" s="54" t="s">
        <v>383</v>
      </c>
      <c r="C150" s="56"/>
      <c r="D150" s="56"/>
      <c r="E150" s="57"/>
      <c r="F150" s="57"/>
      <c r="G150" s="104">
        <v>5168913.3</v>
      </c>
      <c r="H150" s="97">
        <v>7327061.7999999998</v>
      </c>
      <c r="I150" s="114">
        <v>7327061.7999999998</v>
      </c>
      <c r="J150" s="114">
        <f t="shared" si="2"/>
        <v>0</v>
      </c>
      <c r="K150" s="118"/>
    </row>
    <row r="151" spans="1:11" s="38" customFormat="1" x14ac:dyDescent="0.2">
      <c r="A151" s="48">
        <v>140</v>
      </c>
      <c r="B151" s="54" t="s">
        <v>382</v>
      </c>
      <c r="C151" s="56"/>
      <c r="D151" s="56"/>
      <c r="E151" s="57"/>
      <c r="F151" s="57"/>
      <c r="G151" s="104">
        <v>3943840.14</v>
      </c>
      <c r="H151" s="97">
        <v>5590490.46</v>
      </c>
      <c r="I151" s="114">
        <v>5590490.46</v>
      </c>
      <c r="J151" s="114">
        <f t="shared" si="2"/>
        <v>0</v>
      </c>
      <c r="K151" s="118"/>
    </row>
    <row r="152" spans="1:11" s="38" customFormat="1" x14ac:dyDescent="0.2">
      <c r="A152" s="48">
        <v>141</v>
      </c>
      <c r="B152" s="54" t="s">
        <v>249</v>
      </c>
      <c r="C152" s="56"/>
      <c r="D152" s="56"/>
      <c r="E152" s="57"/>
      <c r="F152" s="57"/>
      <c r="G152" s="104">
        <v>6483526.6799999997</v>
      </c>
      <c r="H152" s="97">
        <v>9190558.6199999992</v>
      </c>
      <c r="I152" s="114">
        <v>9190558.6199999992</v>
      </c>
      <c r="J152" s="114">
        <f t="shared" si="2"/>
        <v>0</v>
      </c>
      <c r="K152" s="118"/>
    </row>
    <row r="153" spans="1:11" s="38" customFormat="1" x14ac:dyDescent="0.2">
      <c r="A153" s="48">
        <v>142</v>
      </c>
      <c r="B153" s="54" t="s">
        <v>480</v>
      </c>
      <c r="C153" s="56"/>
      <c r="D153" s="56"/>
      <c r="E153" s="57"/>
      <c r="F153" s="57"/>
      <c r="G153" s="104">
        <v>18263437.149999999</v>
      </c>
      <c r="H153" s="97">
        <v>22257439.210000001</v>
      </c>
      <c r="I153" s="114">
        <v>22257439.210000001</v>
      </c>
      <c r="J153" s="114">
        <f t="shared" si="2"/>
        <v>0</v>
      </c>
      <c r="K153" s="118"/>
    </row>
    <row r="154" spans="1:11" s="38" customFormat="1" x14ac:dyDescent="0.2">
      <c r="A154" s="48">
        <v>143</v>
      </c>
      <c r="B154" s="54" t="s">
        <v>276</v>
      </c>
      <c r="C154" s="56"/>
      <c r="D154" s="56"/>
      <c r="E154" s="57"/>
      <c r="F154" s="57"/>
      <c r="G154" s="104">
        <v>4565859.29</v>
      </c>
      <c r="H154" s="97">
        <v>5564359.7999999998</v>
      </c>
      <c r="I154" s="114">
        <v>5564359.7999999998</v>
      </c>
      <c r="J154" s="114">
        <f t="shared" si="2"/>
        <v>0</v>
      </c>
      <c r="K154" s="118"/>
    </row>
    <row r="155" spans="1:11" s="38" customFormat="1" x14ac:dyDescent="0.2">
      <c r="A155" s="48">
        <v>144</v>
      </c>
      <c r="B155" s="54" t="s">
        <v>488</v>
      </c>
      <c r="C155" s="56"/>
      <c r="D155" s="56"/>
      <c r="E155" s="57"/>
      <c r="F155" s="57"/>
      <c r="G155" s="104">
        <v>8949953.0299999993</v>
      </c>
      <c r="H155" s="97">
        <v>12686778.66</v>
      </c>
      <c r="I155" s="114">
        <v>12686778.66</v>
      </c>
      <c r="J155" s="114">
        <f t="shared" si="2"/>
        <v>0</v>
      </c>
      <c r="K155" s="118"/>
    </row>
    <row r="156" spans="1:11" s="38" customFormat="1" x14ac:dyDescent="0.2">
      <c r="A156" s="48">
        <v>145</v>
      </c>
      <c r="B156" s="54" t="s">
        <v>140</v>
      </c>
      <c r="C156" s="56"/>
      <c r="D156" s="56"/>
      <c r="E156" s="57"/>
      <c r="F156" s="57"/>
      <c r="G156" s="104">
        <v>6573066.9100000001</v>
      </c>
      <c r="H156" s="97">
        <v>9317484.0999999996</v>
      </c>
      <c r="I156" s="114">
        <v>9317484.0999999996</v>
      </c>
      <c r="J156" s="114">
        <f t="shared" si="2"/>
        <v>0</v>
      </c>
      <c r="K156" s="118"/>
    </row>
    <row r="157" spans="1:11" s="38" customFormat="1" x14ac:dyDescent="0.2">
      <c r="A157" s="48">
        <v>146</v>
      </c>
      <c r="B157" s="54" t="s">
        <v>706</v>
      </c>
      <c r="C157" s="56"/>
      <c r="D157" s="56"/>
      <c r="E157" s="57"/>
      <c r="F157" s="57"/>
      <c r="G157" s="104">
        <v>2342313.2999999998</v>
      </c>
      <c r="H157" s="97">
        <v>3212045.8</v>
      </c>
      <c r="I157" s="114">
        <v>3212045.8</v>
      </c>
      <c r="J157" s="114">
        <f t="shared" si="2"/>
        <v>0</v>
      </c>
      <c r="K157" s="118"/>
    </row>
    <row r="158" spans="1:11" s="38" customFormat="1" ht="76.5" x14ac:dyDescent="0.2">
      <c r="A158" s="48">
        <v>147</v>
      </c>
      <c r="B158" s="54" t="s">
        <v>695</v>
      </c>
      <c r="C158" s="56"/>
      <c r="D158" s="56"/>
      <c r="E158" s="57"/>
      <c r="F158" s="57"/>
      <c r="G158" s="104"/>
      <c r="H158" s="104">
        <v>6248074.21</v>
      </c>
      <c r="I158" s="114">
        <v>1115349.19</v>
      </c>
      <c r="J158" s="114">
        <f t="shared" si="2"/>
        <v>-5132725.0199999996</v>
      </c>
      <c r="K158" s="118" t="s">
        <v>757</v>
      </c>
    </row>
    <row r="159" spans="1:11" s="38" customFormat="1" x14ac:dyDescent="0.2">
      <c r="A159" s="48"/>
      <c r="B159" s="54" t="s">
        <v>740</v>
      </c>
      <c r="C159" s="56"/>
      <c r="D159" s="56"/>
      <c r="E159" s="57"/>
      <c r="F159" s="57"/>
      <c r="G159" s="114"/>
      <c r="H159" s="114">
        <v>0</v>
      </c>
      <c r="I159" s="114">
        <v>4638549.3600000003</v>
      </c>
      <c r="J159" s="114">
        <f t="shared" si="2"/>
        <v>4638549.3600000003</v>
      </c>
      <c r="K159" s="118" t="s">
        <v>759</v>
      </c>
    </row>
    <row r="160" spans="1:11" s="38" customFormat="1" x14ac:dyDescent="0.2">
      <c r="A160" s="48"/>
      <c r="B160" s="54" t="s">
        <v>741</v>
      </c>
      <c r="C160" s="56"/>
      <c r="D160" s="56"/>
      <c r="E160" s="57"/>
      <c r="F160" s="57"/>
      <c r="G160" s="114"/>
      <c r="H160" s="114">
        <v>0</v>
      </c>
      <c r="I160" s="114">
        <v>4471238.51</v>
      </c>
      <c r="J160" s="114">
        <f t="shared" si="2"/>
        <v>4471238.51</v>
      </c>
      <c r="K160" s="118" t="s">
        <v>759</v>
      </c>
    </row>
    <row r="161" spans="1:11" s="38" customFormat="1" x14ac:dyDescent="0.2">
      <c r="A161" s="48"/>
      <c r="B161" s="54" t="s">
        <v>742</v>
      </c>
      <c r="C161" s="56"/>
      <c r="D161" s="56"/>
      <c r="E161" s="57"/>
      <c r="F161" s="57"/>
      <c r="G161" s="114"/>
      <c r="H161" s="114"/>
      <c r="I161" s="114">
        <v>10384812</v>
      </c>
      <c r="J161" s="114">
        <f t="shared" si="2"/>
        <v>10384812</v>
      </c>
      <c r="K161" s="118" t="s">
        <v>759</v>
      </c>
    </row>
    <row r="162" spans="1:11" s="38" customFormat="1" ht="25.5" x14ac:dyDescent="0.2">
      <c r="A162" s="48"/>
      <c r="B162" s="54" t="s">
        <v>743</v>
      </c>
      <c r="C162" s="56"/>
      <c r="D162" s="56"/>
      <c r="E162" s="57"/>
      <c r="F162" s="57"/>
      <c r="G162" s="114"/>
      <c r="H162" s="114">
        <v>0</v>
      </c>
      <c r="I162" s="114">
        <v>8381840.4199999999</v>
      </c>
      <c r="J162" s="114">
        <f t="shared" si="2"/>
        <v>8381840.4199999999</v>
      </c>
      <c r="K162" s="118" t="s">
        <v>759</v>
      </c>
    </row>
    <row r="163" spans="1:11" s="38" customFormat="1" ht="25.5" x14ac:dyDescent="0.2">
      <c r="A163" s="48"/>
      <c r="B163" s="54" t="s">
        <v>504</v>
      </c>
      <c r="C163" s="56"/>
      <c r="D163" s="56"/>
      <c r="E163" s="57"/>
      <c r="F163" s="57"/>
      <c r="G163" s="114"/>
      <c r="H163" s="114">
        <v>0</v>
      </c>
      <c r="I163" s="114">
        <v>3134513.66</v>
      </c>
      <c r="J163" s="114">
        <f t="shared" si="2"/>
        <v>3134513.66</v>
      </c>
      <c r="K163" s="118" t="s">
        <v>760</v>
      </c>
    </row>
    <row r="164" spans="1:11" s="38" customFormat="1" ht="25.5" x14ac:dyDescent="0.2">
      <c r="A164" s="48"/>
      <c r="B164" s="54" t="s">
        <v>544</v>
      </c>
      <c r="C164" s="56"/>
      <c r="D164" s="56"/>
      <c r="E164" s="57"/>
      <c r="F164" s="57"/>
      <c r="G164" s="114"/>
      <c r="H164" s="114">
        <v>0</v>
      </c>
      <c r="I164" s="114">
        <v>4430408</v>
      </c>
      <c r="J164" s="114">
        <f t="shared" si="2"/>
        <v>4430408</v>
      </c>
      <c r="K164" s="118" t="s">
        <v>760</v>
      </c>
    </row>
    <row r="165" spans="1:11" s="38" customFormat="1" ht="51" x14ac:dyDescent="0.2">
      <c r="A165" s="48"/>
      <c r="B165" s="54" t="s">
        <v>373</v>
      </c>
      <c r="C165" s="56"/>
      <c r="D165" s="56"/>
      <c r="E165" s="57"/>
      <c r="F165" s="57"/>
      <c r="G165" s="114"/>
      <c r="H165" s="114">
        <v>0</v>
      </c>
      <c r="I165" s="114">
        <v>5006361.04</v>
      </c>
      <c r="J165" s="114">
        <f t="shared" si="2"/>
        <v>5006361.04</v>
      </c>
      <c r="K165" s="118" t="s">
        <v>763</v>
      </c>
    </row>
    <row r="166" spans="1:11" s="38" customFormat="1" ht="25.5" x14ac:dyDescent="0.2">
      <c r="A166" s="48"/>
      <c r="B166" s="54" t="s">
        <v>697</v>
      </c>
      <c r="C166" s="56"/>
      <c r="D166" s="56"/>
      <c r="E166" s="57"/>
      <c r="F166" s="57"/>
      <c r="G166" s="129"/>
      <c r="H166" s="129">
        <v>0</v>
      </c>
      <c r="I166" s="129">
        <v>7115811.3899999997</v>
      </c>
      <c r="J166" s="129">
        <f t="shared" si="2"/>
        <v>7115811.3899999997</v>
      </c>
      <c r="K166" s="130" t="s">
        <v>760</v>
      </c>
    </row>
    <row r="167" spans="1:11" s="38" customFormat="1" ht="25.5" x14ac:dyDescent="0.2">
      <c r="A167" s="48"/>
      <c r="B167" s="54" t="s">
        <v>516</v>
      </c>
      <c r="C167" s="56"/>
      <c r="D167" s="56"/>
      <c r="E167" s="57"/>
      <c r="F167" s="57"/>
      <c r="G167" s="129"/>
      <c r="H167" s="129">
        <v>0</v>
      </c>
      <c r="I167" s="129">
        <v>3342149.42</v>
      </c>
      <c r="J167" s="129">
        <f t="shared" si="2"/>
        <v>3342149.42</v>
      </c>
      <c r="K167" s="130" t="s">
        <v>760</v>
      </c>
    </row>
    <row r="168" spans="1:11" s="38" customFormat="1" ht="25.5" x14ac:dyDescent="0.2">
      <c r="A168" s="48"/>
      <c r="B168" s="54" t="s">
        <v>537</v>
      </c>
      <c r="C168" s="56"/>
      <c r="D168" s="56"/>
      <c r="E168" s="57"/>
      <c r="F168" s="57"/>
      <c r="G168" s="129"/>
      <c r="H168" s="129">
        <v>0</v>
      </c>
      <c r="I168" s="129">
        <v>4086173.16</v>
      </c>
      <c r="J168" s="129">
        <f t="shared" si="2"/>
        <v>4086173.16</v>
      </c>
      <c r="K168" s="130" t="s">
        <v>760</v>
      </c>
    </row>
    <row r="169" spans="1:11" s="38" customFormat="1" ht="25.5" x14ac:dyDescent="0.2">
      <c r="A169" s="48"/>
      <c r="B169" s="54" t="s">
        <v>538</v>
      </c>
      <c r="C169" s="56"/>
      <c r="D169" s="56"/>
      <c r="E169" s="57"/>
      <c r="F169" s="57"/>
      <c r="G169" s="129"/>
      <c r="H169" s="129">
        <v>0</v>
      </c>
      <c r="I169" s="129">
        <v>4092032.11</v>
      </c>
      <c r="J169" s="129">
        <f t="shared" si="2"/>
        <v>4092032.11</v>
      </c>
      <c r="K169" s="130" t="s">
        <v>760</v>
      </c>
    </row>
    <row r="170" spans="1:11" s="38" customFormat="1" ht="26.25" customHeight="1" x14ac:dyDescent="0.2">
      <c r="A170" s="48"/>
      <c r="B170" s="54" t="s">
        <v>527</v>
      </c>
      <c r="C170" s="56"/>
      <c r="D170" s="56"/>
      <c r="E170" s="57"/>
      <c r="F170" s="57"/>
      <c r="G170" s="135"/>
      <c r="H170" s="135"/>
      <c r="I170" s="135">
        <v>5868437.4000000004</v>
      </c>
      <c r="J170" s="135">
        <f t="shared" si="2"/>
        <v>5868437.4000000004</v>
      </c>
      <c r="K170" s="136" t="s">
        <v>760</v>
      </c>
    </row>
    <row r="171" spans="1:11" s="38" customFormat="1" ht="43.5" customHeight="1" x14ac:dyDescent="0.2">
      <c r="A171" s="448" t="s">
        <v>175</v>
      </c>
      <c r="B171" s="448"/>
      <c r="C171" s="47">
        <v>118053.4</v>
      </c>
      <c r="D171" s="74"/>
      <c r="E171" s="47"/>
      <c r="F171" s="47"/>
      <c r="G171" s="47">
        <f>SUM(G12:G158)</f>
        <v>512054489.13999999</v>
      </c>
      <c r="H171" s="47">
        <f>SUM(H12:H170)</f>
        <v>711682044.92000008</v>
      </c>
      <c r="I171" s="127">
        <f>SUM(I12:I170)</f>
        <v>798800630.17999971</v>
      </c>
      <c r="J171" s="127">
        <f>SUM(J12:J170)</f>
        <v>87118585.260000005</v>
      </c>
      <c r="K171" s="118"/>
    </row>
    <row r="172" spans="1:11" s="38" customFormat="1" x14ac:dyDescent="0.2">
      <c r="A172" s="297" t="s">
        <v>177</v>
      </c>
      <c r="B172" s="298"/>
      <c r="C172" s="298"/>
      <c r="D172" s="298"/>
      <c r="E172" s="298"/>
      <c r="F172" s="298"/>
      <c r="G172" s="298"/>
      <c r="H172" s="298"/>
      <c r="I172" s="298"/>
      <c r="J172" s="298"/>
      <c r="K172" s="299"/>
    </row>
    <row r="173" spans="1:11" s="38" customFormat="1" x14ac:dyDescent="0.2">
      <c r="A173" s="48">
        <v>148</v>
      </c>
      <c r="B173" s="58" t="s">
        <v>590</v>
      </c>
      <c r="C173" s="61">
        <v>977.9</v>
      </c>
      <c r="D173" s="56"/>
      <c r="E173" s="62"/>
      <c r="F173" s="62"/>
      <c r="G173" s="50">
        <v>2217120.69</v>
      </c>
      <c r="H173" s="97">
        <v>3040367.48</v>
      </c>
      <c r="I173" s="114">
        <v>3040367.48</v>
      </c>
      <c r="J173" s="114">
        <f t="shared" ref="J173:J193" si="3">I173-H173</f>
        <v>0</v>
      </c>
      <c r="K173" s="118"/>
    </row>
    <row r="174" spans="1:11" s="38" customFormat="1" x14ac:dyDescent="0.2">
      <c r="A174" s="48">
        <v>149</v>
      </c>
      <c r="B174" s="58" t="s">
        <v>591</v>
      </c>
      <c r="C174" s="61"/>
      <c r="D174" s="56"/>
      <c r="E174" s="62"/>
      <c r="F174" s="62"/>
      <c r="G174" s="50">
        <v>2310005.5299999998</v>
      </c>
      <c r="H174" s="97">
        <v>3167741.72</v>
      </c>
      <c r="I174" s="114">
        <v>3167741.72</v>
      </c>
      <c r="J174" s="114">
        <f t="shared" si="3"/>
        <v>0</v>
      </c>
      <c r="K174" s="118"/>
    </row>
    <row r="175" spans="1:11" s="38" customFormat="1" x14ac:dyDescent="0.2">
      <c r="A175" s="48">
        <v>150</v>
      </c>
      <c r="B175" s="58" t="s">
        <v>592</v>
      </c>
      <c r="C175" s="61"/>
      <c r="D175" s="56"/>
      <c r="E175" s="62"/>
      <c r="F175" s="62"/>
      <c r="G175" s="50">
        <v>2310005.5299999998</v>
      </c>
      <c r="H175" s="97">
        <v>3167741.72</v>
      </c>
      <c r="I175" s="114">
        <v>3167741.72</v>
      </c>
      <c r="J175" s="114">
        <f t="shared" si="3"/>
        <v>0</v>
      </c>
      <c r="K175" s="118"/>
    </row>
    <row r="176" spans="1:11" s="38" customFormat="1" x14ac:dyDescent="0.2">
      <c r="A176" s="48">
        <v>151</v>
      </c>
      <c r="B176" s="58" t="s">
        <v>322</v>
      </c>
      <c r="C176" s="61"/>
      <c r="D176" s="56"/>
      <c r="E176" s="62"/>
      <c r="F176" s="62"/>
      <c r="G176" s="50">
        <v>1453849.63</v>
      </c>
      <c r="H176" s="97">
        <v>1993683.6</v>
      </c>
      <c r="I176" s="114">
        <v>1993683.6</v>
      </c>
      <c r="J176" s="114">
        <f t="shared" si="3"/>
        <v>0</v>
      </c>
      <c r="K176" s="118"/>
    </row>
    <row r="177" spans="1:11" s="38" customFormat="1" x14ac:dyDescent="0.2">
      <c r="A177" s="48">
        <v>152</v>
      </c>
      <c r="B177" s="58" t="s">
        <v>324</v>
      </c>
      <c r="C177" s="61"/>
      <c r="D177" s="56"/>
      <c r="E177" s="62"/>
      <c r="F177" s="62"/>
      <c r="G177" s="50">
        <v>2242563.06</v>
      </c>
      <c r="H177" s="97">
        <v>3075256.95</v>
      </c>
      <c r="I177" s="114">
        <v>3075256.95</v>
      </c>
      <c r="J177" s="114">
        <f t="shared" si="3"/>
        <v>0</v>
      </c>
      <c r="K177" s="118"/>
    </row>
    <row r="178" spans="1:11" s="38" customFormat="1" ht="51" x14ac:dyDescent="0.2">
      <c r="A178" s="48">
        <v>153</v>
      </c>
      <c r="B178" s="58" t="s">
        <v>594</v>
      </c>
      <c r="C178" s="61"/>
      <c r="D178" s="56"/>
      <c r="E178" s="62"/>
      <c r="F178" s="62"/>
      <c r="G178" s="50">
        <v>1392061.03</v>
      </c>
      <c r="H178" s="97">
        <v>1908952.04</v>
      </c>
      <c r="I178" s="114">
        <v>2669047.83</v>
      </c>
      <c r="J178" s="114">
        <f t="shared" si="3"/>
        <v>760095.79</v>
      </c>
      <c r="K178" s="134" t="s">
        <v>767</v>
      </c>
    </row>
    <row r="179" spans="1:11" s="38" customFormat="1" x14ac:dyDescent="0.2">
      <c r="A179" s="48">
        <v>154</v>
      </c>
      <c r="B179" s="58" t="s">
        <v>595</v>
      </c>
      <c r="C179" s="61"/>
      <c r="D179" s="56"/>
      <c r="E179" s="62"/>
      <c r="F179" s="62"/>
      <c r="G179" s="50">
        <v>1432849.58</v>
      </c>
      <c r="H179" s="97">
        <v>1964885.95</v>
      </c>
      <c r="I179" s="114">
        <v>1964885.95</v>
      </c>
      <c r="J179" s="114">
        <f t="shared" si="3"/>
        <v>0</v>
      </c>
      <c r="K179" s="118"/>
    </row>
    <row r="180" spans="1:11" s="38" customFormat="1" x14ac:dyDescent="0.2">
      <c r="A180" s="48">
        <v>155</v>
      </c>
      <c r="B180" s="58" t="s">
        <v>596</v>
      </c>
      <c r="C180" s="61"/>
      <c r="D180" s="56"/>
      <c r="E180" s="62"/>
      <c r="F180" s="62"/>
      <c r="G180" s="50">
        <v>1453849.63</v>
      </c>
      <c r="H180" s="97">
        <v>1993683.6</v>
      </c>
      <c r="I180" s="114">
        <v>1993683.6</v>
      </c>
      <c r="J180" s="114">
        <f t="shared" si="3"/>
        <v>0</v>
      </c>
      <c r="K180" s="118"/>
    </row>
    <row r="181" spans="1:11" s="38" customFormat="1" x14ac:dyDescent="0.2">
      <c r="A181" s="48">
        <v>156</v>
      </c>
      <c r="B181" s="58" t="s">
        <v>597</v>
      </c>
      <c r="C181" s="61"/>
      <c r="D181" s="56"/>
      <c r="E181" s="62"/>
      <c r="F181" s="62"/>
      <c r="G181" s="50">
        <v>5250012.57</v>
      </c>
      <c r="H181" s="97">
        <v>7199413.0099999998</v>
      </c>
      <c r="I181" s="114">
        <v>7199413.0099999998</v>
      </c>
      <c r="J181" s="114">
        <f t="shared" si="3"/>
        <v>0</v>
      </c>
      <c r="K181" s="118"/>
    </row>
    <row r="182" spans="1:11" s="38" customFormat="1" x14ac:dyDescent="0.2">
      <c r="A182" s="48">
        <v>157</v>
      </c>
      <c r="B182" s="58" t="s">
        <v>599</v>
      </c>
      <c r="C182" s="61"/>
      <c r="D182" s="56"/>
      <c r="E182" s="62"/>
      <c r="F182" s="62"/>
      <c r="G182" s="50">
        <v>2369774.9</v>
      </c>
      <c r="H182" s="97">
        <v>3249704.27</v>
      </c>
      <c r="I182" s="114">
        <v>3249704.27</v>
      </c>
      <c r="J182" s="114">
        <f t="shared" si="3"/>
        <v>0</v>
      </c>
      <c r="K182" s="118"/>
    </row>
    <row r="183" spans="1:11" s="38" customFormat="1" x14ac:dyDescent="0.2">
      <c r="A183" s="48">
        <v>158</v>
      </c>
      <c r="B183" s="58" t="s">
        <v>602</v>
      </c>
      <c r="C183" s="61"/>
      <c r="D183" s="56"/>
      <c r="E183" s="62"/>
      <c r="F183" s="62"/>
      <c r="G183" s="50">
        <v>918348.36</v>
      </c>
      <c r="H183" s="97">
        <v>1259343.47</v>
      </c>
      <c r="I183" s="114">
        <v>1259343.47</v>
      </c>
      <c r="J183" s="114">
        <f t="shared" si="3"/>
        <v>0</v>
      </c>
      <c r="K183" s="118"/>
    </row>
    <row r="184" spans="1:11" s="38" customFormat="1" x14ac:dyDescent="0.2">
      <c r="A184" s="48">
        <v>159</v>
      </c>
      <c r="B184" s="58" t="s">
        <v>603</v>
      </c>
      <c r="C184" s="61"/>
      <c r="D184" s="56"/>
      <c r="E184" s="62"/>
      <c r="F184" s="62"/>
      <c r="G184" s="50">
        <v>1472830.45</v>
      </c>
      <c r="H184" s="97">
        <v>2019712.25</v>
      </c>
      <c r="I184" s="114">
        <v>2019712.25</v>
      </c>
      <c r="J184" s="114">
        <f t="shared" si="3"/>
        <v>0</v>
      </c>
      <c r="K184" s="118"/>
    </row>
    <row r="185" spans="1:11" s="38" customFormat="1" x14ac:dyDescent="0.2">
      <c r="A185" s="48">
        <v>160</v>
      </c>
      <c r="B185" s="58" t="s">
        <v>605</v>
      </c>
      <c r="C185" s="61"/>
      <c r="D185" s="56"/>
      <c r="E185" s="62"/>
      <c r="F185" s="62"/>
      <c r="G185" s="50">
        <v>1635580.84</v>
      </c>
      <c r="H185" s="97">
        <v>2242894.0499999998</v>
      </c>
      <c r="I185" s="114">
        <v>2242894.0499999998</v>
      </c>
      <c r="J185" s="114">
        <f t="shared" si="3"/>
        <v>0</v>
      </c>
      <c r="K185" s="118"/>
    </row>
    <row r="186" spans="1:11" s="38" customFormat="1" x14ac:dyDescent="0.2">
      <c r="A186" s="48">
        <v>161</v>
      </c>
      <c r="B186" s="58" t="s">
        <v>606</v>
      </c>
      <c r="C186" s="61"/>
      <c r="D186" s="56"/>
      <c r="E186" s="62"/>
      <c r="F186" s="62"/>
      <c r="G186" s="50">
        <v>1482926.63</v>
      </c>
      <c r="H186" s="97">
        <v>2033557.27</v>
      </c>
      <c r="I186" s="114">
        <v>2033557.27</v>
      </c>
      <c r="J186" s="114">
        <f t="shared" si="3"/>
        <v>0</v>
      </c>
      <c r="K186" s="118"/>
    </row>
    <row r="187" spans="1:11" s="38" customFormat="1" x14ac:dyDescent="0.2">
      <c r="A187" s="48">
        <v>162</v>
      </c>
      <c r="B187" s="58" t="s">
        <v>608</v>
      </c>
      <c r="C187" s="61"/>
      <c r="D187" s="56"/>
      <c r="E187" s="62"/>
      <c r="F187" s="62"/>
      <c r="G187" s="50">
        <v>2012370.2</v>
      </c>
      <c r="H187" s="97">
        <v>2759590.39</v>
      </c>
      <c r="I187" s="114">
        <v>2759590.39</v>
      </c>
      <c r="J187" s="114">
        <f t="shared" si="3"/>
        <v>0</v>
      </c>
      <c r="K187" s="118"/>
    </row>
    <row r="188" spans="1:11" s="38" customFormat="1" x14ac:dyDescent="0.2">
      <c r="A188" s="48">
        <v>163</v>
      </c>
      <c r="B188" s="54" t="s">
        <v>707</v>
      </c>
      <c r="C188" s="56"/>
      <c r="D188" s="56"/>
      <c r="E188" s="57"/>
      <c r="F188" s="57"/>
      <c r="G188" s="50">
        <v>2282929.64</v>
      </c>
      <c r="H188" s="97">
        <v>2782179.9</v>
      </c>
      <c r="I188" s="114">
        <v>2782179.9</v>
      </c>
      <c r="J188" s="114">
        <f t="shared" si="3"/>
        <v>0</v>
      </c>
      <c r="K188" s="118"/>
    </row>
    <row r="189" spans="1:11" s="38" customFormat="1" x14ac:dyDescent="0.2">
      <c r="A189" s="48">
        <v>164</v>
      </c>
      <c r="B189" s="54" t="s">
        <v>708</v>
      </c>
      <c r="C189" s="56"/>
      <c r="D189" s="56"/>
      <c r="E189" s="57"/>
      <c r="F189" s="57"/>
      <c r="G189" s="50">
        <v>2282929.64</v>
      </c>
      <c r="H189" s="97">
        <v>2782179.9</v>
      </c>
      <c r="I189" s="114">
        <v>2782179.9</v>
      </c>
      <c r="J189" s="114">
        <f t="shared" si="3"/>
        <v>0</v>
      </c>
      <c r="K189" s="118"/>
    </row>
    <row r="190" spans="1:11" s="38" customFormat="1" x14ac:dyDescent="0.2">
      <c r="A190" s="48">
        <v>165</v>
      </c>
      <c r="B190" s="54" t="s">
        <v>601</v>
      </c>
      <c r="C190" s="56"/>
      <c r="D190" s="56"/>
      <c r="E190" s="57"/>
      <c r="F190" s="57"/>
      <c r="G190" s="50"/>
      <c r="H190" s="116">
        <v>3033611.12</v>
      </c>
      <c r="I190" s="114">
        <v>3033611.12</v>
      </c>
      <c r="J190" s="114">
        <f>I190-H190</f>
        <v>0</v>
      </c>
      <c r="K190" s="118"/>
    </row>
    <row r="191" spans="1:11" s="38" customFormat="1" x14ac:dyDescent="0.2">
      <c r="A191" s="48"/>
      <c r="B191" s="54" t="s">
        <v>745</v>
      </c>
      <c r="C191" s="56"/>
      <c r="D191" s="56"/>
      <c r="E191" s="57"/>
      <c r="F191" s="57"/>
      <c r="G191" s="50"/>
      <c r="H191" s="114">
        <v>0</v>
      </c>
      <c r="I191" s="114">
        <v>17143011.68</v>
      </c>
      <c r="J191" s="114">
        <f t="shared" si="3"/>
        <v>17143011.68</v>
      </c>
      <c r="K191" s="118" t="s">
        <v>759</v>
      </c>
    </row>
    <row r="192" spans="1:11" s="38" customFormat="1" ht="25.5" x14ac:dyDescent="0.2">
      <c r="A192" s="48"/>
      <c r="B192" s="54" t="s">
        <v>687</v>
      </c>
      <c r="C192" s="56"/>
      <c r="D192" s="56"/>
      <c r="E192" s="57"/>
      <c r="F192" s="57"/>
      <c r="G192" s="50"/>
      <c r="H192" s="114">
        <v>0</v>
      </c>
      <c r="I192" s="114">
        <v>3147361.85</v>
      </c>
      <c r="J192" s="114">
        <f t="shared" si="3"/>
        <v>3147361.85</v>
      </c>
      <c r="K192" s="118" t="s">
        <v>760</v>
      </c>
    </row>
    <row r="193" spans="1:11" s="38" customFormat="1" ht="25.5" x14ac:dyDescent="0.2">
      <c r="A193" s="48"/>
      <c r="B193" s="54" t="s">
        <v>593</v>
      </c>
      <c r="C193" s="56"/>
      <c r="D193" s="56"/>
      <c r="E193" s="57"/>
      <c r="F193" s="57"/>
      <c r="G193" s="50"/>
      <c r="H193" s="129">
        <v>0</v>
      </c>
      <c r="I193" s="129">
        <v>5929547.3099999996</v>
      </c>
      <c r="J193" s="129">
        <f t="shared" si="3"/>
        <v>5929547.3099999996</v>
      </c>
      <c r="K193" s="130" t="s">
        <v>760</v>
      </c>
    </row>
    <row r="194" spans="1:11" s="38" customFormat="1" ht="43.5" customHeight="1" x14ac:dyDescent="0.2">
      <c r="A194" s="448" t="s">
        <v>178</v>
      </c>
      <c r="B194" s="448"/>
      <c r="C194" s="47">
        <v>977.9</v>
      </c>
      <c r="D194" s="74"/>
      <c r="E194" s="55"/>
      <c r="F194" s="55"/>
      <c r="G194" s="47">
        <f>SUM(G173:G189)</f>
        <v>34520007.909999996</v>
      </c>
      <c r="H194" s="47">
        <f>SUM(H173:H193)</f>
        <v>49674498.689999998</v>
      </c>
      <c r="I194" s="127">
        <f>SUM(I173:I193)</f>
        <v>76654515.319999993</v>
      </c>
      <c r="J194" s="127">
        <f>SUM(J173:J193)</f>
        <v>26980016.629999999</v>
      </c>
      <c r="K194" s="118"/>
    </row>
    <row r="195" spans="1:11" s="38" customFormat="1" x14ac:dyDescent="0.2">
      <c r="A195" s="297" t="s">
        <v>138</v>
      </c>
      <c r="B195" s="298"/>
      <c r="C195" s="298"/>
      <c r="D195" s="298"/>
      <c r="E195" s="298"/>
      <c r="F195" s="298"/>
      <c r="G195" s="298"/>
      <c r="H195" s="298"/>
      <c r="I195" s="298"/>
      <c r="J195" s="298"/>
      <c r="K195" s="299"/>
    </row>
    <row r="196" spans="1:11" s="38" customFormat="1" x14ac:dyDescent="0.2">
      <c r="A196" s="48">
        <v>166</v>
      </c>
      <c r="B196" s="64" t="s">
        <v>609</v>
      </c>
      <c r="C196" s="83">
        <v>4065.4</v>
      </c>
      <c r="D196" s="56"/>
      <c r="E196" s="84"/>
      <c r="F196" s="84"/>
      <c r="G196" s="50">
        <v>4506933.87</v>
      </c>
      <c r="H196" s="97">
        <v>6180419.1600000001</v>
      </c>
      <c r="I196" s="114">
        <v>6180419.1600000001</v>
      </c>
      <c r="J196" s="114">
        <f t="shared" ref="J196:J205" si="4">I196-H196</f>
        <v>0</v>
      </c>
      <c r="K196" s="118"/>
    </row>
    <row r="197" spans="1:11" s="38" customFormat="1" x14ac:dyDescent="0.2">
      <c r="A197" s="48">
        <v>167</v>
      </c>
      <c r="B197" s="63" t="s">
        <v>282</v>
      </c>
      <c r="C197" s="83"/>
      <c r="D197" s="56"/>
      <c r="E197" s="84"/>
      <c r="F197" s="84"/>
      <c r="G197" s="50">
        <v>2661786.85</v>
      </c>
      <c r="H197" s="97">
        <v>3773148.36</v>
      </c>
      <c r="I197" s="114">
        <v>3773148.36</v>
      </c>
      <c r="J197" s="114">
        <f t="shared" si="4"/>
        <v>0</v>
      </c>
      <c r="K197" s="118"/>
    </row>
    <row r="198" spans="1:11" s="38" customFormat="1" x14ac:dyDescent="0.2">
      <c r="A198" s="48">
        <v>168</v>
      </c>
      <c r="B198" s="63" t="s">
        <v>283</v>
      </c>
      <c r="C198" s="83"/>
      <c r="D198" s="56"/>
      <c r="E198" s="84"/>
      <c r="F198" s="84"/>
      <c r="G198" s="50">
        <v>4567510.93</v>
      </c>
      <c r="H198" s="97">
        <v>6263489.3099999996</v>
      </c>
      <c r="I198" s="114">
        <v>6263489.3099999996</v>
      </c>
      <c r="J198" s="114">
        <f t="shared" si="4"/>
        <v>0</v>
      </c>
      <c r="K198" s="118"/>
    </row>
    <row r="199" spans="1:11" s="38" customFormat="1" x14ac:dyDescent="0.2">
      <c r="A199" s="48">
        <v>169</v>
      </c>
      <c r="B199" s="63" t="s">
        <v>284</v>
      </c>
      <c r="C199" s="83"/>
      <c r="D199" s="56"/>
      <c r="E199" s="84"/>
      <c r="F199" s="84"/>
      <c r="G199" s="50">
        <v>5225781.74</v>
      </c>
      <c r="H199" s="97">
        <v>7166184.9400000004</v>
      </c>
      <c r="I199" s="114">
        <v>7166184.9400000004</v>
      </c>
      <c r="J199" s="114">
        <f t="shared" si="4"/>
        <v>0</v>
      </c>
      <c r="K199" s="118"/>
    </row>
    <row r="200" spans="1:11" s="38" customFormat="1" x14ac:dyDescent="0.2">
      <c r="A200" s="48">
        <v>170</v>
      </c>
      <c r="B200" s="63" t="s">
        <v>285</v>
      </c>
      <c r="C200" s="83"/>
      <c r="D200" s="56"/>
      <c r="E200" s="84"/>
      <c r="F200" s="84"/>
      <c r="G200" s="50">
        <v>1102502.6399999999</v>
      </c>
      <c r="H200" s="97">
        <v>1511876.73</v>
      </c>
      <c r="I200" s="114">
        <v>1511876.73</v>
      </c>
      <c r="J200" s="114">
        <f t="shared" si="4"/>
        <v>0</v>
      </c>
      <c r="K200" s="118"/>
    </row>
    <row r="201" spans="1:11" s="38" customFormat="1" x14ac:dyDescent="0.2">
      <c r="A201" s="48">
        <v>171</v>
      </c>
      <c r="B201" s="63" t="s">
        <v>286</v>
      </c>
      <c r="C201" s="83">
        <v>1546</v>
      </c>
      <c r="D201" s="56"/>
      <c r="E201" s="84"/>
      <c r="F201" s="84"/>
      <c r="G201" s="50">
        <v>2112120.44</v>
      </c>
      <c r="H201" s="97">
        <v>2896379.23</v>
      </c>
      <c r="I201" s="114">
        <v>2896379.23</v>
      </c>
      <c r="J201" s="114">
        <f t="shared" si="4"/>
        <v>0</v>
      </c>
      <c r="K201" s="118"/>
    </row>
    <row r="202" spans="1:11" s="38" customFormat="1" x14ac:dyDescent="0.2">
      <c r="A202" s="48">
        <v>172</v>
      </c>
      <c r="B202" s="63" t="s">
        <v>287</v>
      </c>
      <c r="C202" s="83">
        <v>6406.5</v>
      </c>
      <c r="D202" s="56"/>
      <c r="E202" s="84"/>
      <c r="F202" s="84"/>
      <c r="G202" s="50">
        <v>3630449.34</v>
      </c>
      <c r="H202" s="97">
        <v>5146251.28</v>
      </c>
      <c r="I202" s="114">
        <v>5146251.28</v>
      </c>
      <c r="J202" s="114">
        <f t="shared" si="4"/>
        <v>0</v>
      </c>
      <c r="K202" s="118"/>
    </row>
    <row r="203" spans="1:11" s="38" customFormat="1" x14ac:dyDescent="0.2">
      <c r="A203" s="48">
        <v>173</v>
      </c>
      <c r="B203" s="63" t="s">
        <v>288</v>
      </c>
      <c r="C203" s="83">
        <v>4277</v>
      </c>
      <c r="D203" s="56"/>
      <c r="E203" s="84"/>
      <c r="F203" s="84"/>
      <c r="G203" s="50">
        <v>3076927.92</v>
      </c>
      <c r="H203" s="97">
        <v>4361621.04</v>
      </c>
      <c r="I203" s="114">
        <v>4361621.04</v>
      </c>
      <c r="J203" s="114">
        <f t="shared" si="4"/>
        <v>0</v>
      </c>
      <c r="K203" s="118"/>
    </row>
    <row r="204" spans="1:11" s="38" customFormat="1" x14ac:dyDescent="0.2">
      <c r="A204" s="48">
        <v>174</v>
      </c>
      <c r="B204" s="64" t="s">
        <v>328</v>
      </c>
      <c r="C204" s="83"/>
      <c r="D204" s="56"/>
      <c r="E204" s="84"/>
      <c r="F204" s="84"/>
      <c r="G204" s="50">
        <v>3699639.52</v>
      </c>
      <c r="H204" s="97">
        <v>5244330.0599999996</v>
      </c>
      <c r="I204" s="114">
        <v>5244330.0599999996</v>
      </c>
      <c r="J204" s="114">
        <f t="shared" si="4"/>
        <v>0</v>
      </c>
      <c r="K204" s="118"/>
    </row>
    <row r="205" spans="1:11" s="38" customFormat="1" x14ac:dyDescent="0.2">
      <c r="A205" s="48">
        <v>175</v>
      </c>
      <c r="B205" s="65" t="s">
        <v>59</v>
      </c>
      <c r="C205" s="91">
        <v>862.8</v>
      </c>
      <c r="D205" s="56"/>
      <c r="E205" s="91"/>
      <c r="F205" s="91"/>
      <c r="G205" s="50">
        <v>2629044.75</v>
      </c>
      <c r="H205" s="97">
        <v>3605244.52</v>
      </c>
      <c r="I205" s="114">
        <v>3605244.52</v>
      </c>
      <c r="J205" s="114">
        <f t="shared" si="4"/>
        <v>0</v>
      </c>
      <c r="K205" s="118"/>
    </row>
    <row r="206" spans="1:11" s="38" customFormat="1" ht="30" customHeight="1" x14ac:dyDescent="0.2">
      <c r="A206" s="448" t="s">
        <v>139</v>
      </c>
      <c r="B206" s="448"/>
      <c r="C206" s="47">
        <v>16294.9</v>
      </c>
      <c r="D206" s="74"/>
      <c r="E206" s="55"/>
      <c r="F206" s="55"/>
      <c r="G206" s="47">
        <f>SUM(G196:G205)</f>
        <v>33212698.000000004</v>
      </c>
      <c r="H206" s="47">
        <f>SUM(H196:H205)</f>
        <v>46148944.63000001</v>
      </c>
      <c r="I206" s="47">
        <f>SUM(I196:I205)</f>
        <v>46148944.63000001</v>
      </c>
      <c r="J206" s="47">
        <f>SUM(J196:J205)</f>
        <v>0</v>
      </c>
      <c r="K206" s="118"/>
    </row>
    <row r="207" spans="1:11" s="38" customFormat="1" x14ac:dyDescent="0.2">
      <c r="A207" s="297" t="s">
        <v>678</v>
      </c>
      <c r="B207" s="298"/>
      <c r="C207" s="298"/>
      <c r="D207" s="298"/>
      <c r="E207" s="298"/>
      <c r="F207" s="298"/>
      <c r="G207" s="298"/>
      <c r="H207" s="298"/>
      <c r="I207" s="298"/>
      <c r="J207" s="298"/>
      <c r="K207" s="299"/>
    </row>
    <row r="208" spans="1:11" s="38" customFormat="1" x14ac:dyDescent="0.2">
      <c r="A208" s="48">
        <v>176</v>
      </c>
      <c r="B208" s="66" t="s">
        <v>277</v>
      </c>
      <c r="C208" s="83">
        <v>4065.4</v>
      </c>
      <c r="D208" s="56"/>
      <c r="E208" s="84"/>
      <c r="F208" s="84"/>
      <c r="G208" s="104">
        <v>2452557.46</v>
      </c>
      <c r="H208" s="97">
        <v>3869638.2</v>
      </c>
      <c r="I208" s="114">
        <v>3869638.2</v>
      </c>
      <c r="J208" s="114">
        <f>I208-H208</f>
        <v>0</v>
      </c>
      <c r="K208" s="118"/>
    </row>
    <row r="209" spans="1:11" s="38" customFormat="1" x14ac:dyDescent="0.2">
      <c r="A209" s="48">
        <v>177</v>
      </c>
      <c r="B209" s="66" t="s">
        <v>290</v>
      </c>
      <c r="C209" s="83">
        <v>1546</v>
      </c>
      <c r="D209" s="56"/>
      <c r="E209" s="84"/>
      <c r="F209" s="84"/>
      <c r="G209" s="50">
        <v>1965815.06</v>
      </c>
      <c r="H209" s="97">
        <v>2786591.23</v>
      </c>
      <c r="I209" s="114">
        <v>2786591.23</v>
      </c>
      <c r="J209" s="114">
        <f>I209-H209</f>
        <v>0</v>
      </c>
      <c r="K209" s="118"/>
    </row>
    <row r="210" spans="1:11" s="38" customFormat="1" ht="33.75" customHeight="1" x14ac:dyDescent="0.2">
      <c r="A210" s="448" t="s">
        <v>681</v>
      </c>
      <c r="B210" s="448"/>
      <c r="C210" s="47">
        <v>5611.4</v>
      </c>
      <c r="D210" s="74"/>
      <c r="E210" s="55"/>
      <c r="F210" s="55"/>
      <c r="G210" s="47">
        <f>SUM(G208:G209)</f>
        <v>4418372.5199999996</v>
      </c>
      <c r="H210" s="47">
        <f>SUM(H208:H209)</f>
        <v>6656229.4299999997</v>
      </c>
      <c r="I210" s="47">
        <f>SUM(I208:I209)</f>
        <v>6656229.4299999997</v>
      </c>
      <c r="J210" s="47">
        <f>SUM(J208:J209)</f>
        <v>0</v>
      </c>
      <c r="K210" s="118"/>
    </row>
    <row r="211" spans="1:11" s="38" customFormat="1" x14ac:dyDescent="0.2">
      <c r="A211" s="307" t="s">
        <v>181</v>
      </c>
      <c r="B211" s="308"/>
      <c r="C211" s="308"/>
      <c r="D211" s="308"/>
      <c r="E211" s="308"/>
      <c r="F211" s="308"/>
      <c r="G211" s="308"/>
      <c r="H211" s="308"/>
      <c r="I211" s="308"/>
      <c r="J211" s="308"/>
      <c r="K211" s="309"/>
    </row>
    <row r="212" spans="1:11" s="38" customFormat="1" x14ac:dyDescent="0.2">
      <c r="A212" s="68">
        <v>178</v>
      </c>
      <c r="B212" s="99" t="s">
        <v>293</v>
      </c>
      <c r="C212" s="47">
        <v>702.8</v>
      </c>
      <c r="D212" s="56"/>
      <c r="E212" s="47"/>
      <c r="F212" s="47"/>
      <c r="G212" s="50">
        <v>3870579.96</v>
      </c>
      <c r="H212" s="97">
        <v>5486642.3399999999</v>
      </c>
      <c r="I212" s="114">
        <v>5486642.3399999999</v>
      </c>
      <c r="J212" s="114">
        <f>I212-H212</f>
        <v>0</v>
      </c>
      <c r="K212" s="118"/>
    </row>
    <row r="213" spans="1:11" s="38" customFormat="1" x14ac:dyDescent="0.2">
      <c r="A213" s="68">
        <v>179</v>
      </c>
      <c r="B213" s="99" t="s">
        <v>625</v>
      </c>
      <c r="C213" s="47"/>
      <c r="D213" s="56"/>
      <c r="E213" s="47"/>
      <c r="F213" s="47"/>
      <c r="G213" s="50">
        <v>2593183.13</v>
      </c>
      <c r="H213" s="97">
        <v>3556066.98</v>
      </c>
      <c r="I213" s="114">
        <v>3556066.98</v>
      </c>
      <c r="J213" s="114">
        <f>I213-H213</f>
        <v>0</v>
      </c>
      <c r="K213" s="118"/>
    </row>
    <row r="214" spans="1:11" s="38" customFormat="1" x14ac:dyDescent="0.2">
      <c r="A214" s="68">
        <v>180</v>
      </c>
      <c r="B214" s="99" t="s">
        <v>626</v>
      </c>
      <c r="C214" s="47">
        <v>1798.2</v>
      </c>
      <c r="D214" s="56"/>
      <c r="E214" s="47"/>
      <c r="F214" s="47"/>
      <c r="G214" s="50">
        <v>1599234.6</v>
      </c>
      <c r="H214" s="97">
        <v>2193051.96</v>
      </c>
      <c r="I214" s="114">
        <v>2193051.96</v>
      </c>
      <c r="J214" s="114">
        <f>I214-H214</f>
        <v>0</v>
      </c>
      <c r="K214" s="118"/>
    </row>
    <row r="215" spans="1:11" s="38" customFormat="1" ht="33.75" customHeight="1" x14ac:dyDescent="0.2">
      <c r="A215" s="306" t="s">
        <v>182</v>
      </c>
      <c r="B215" s="306"/>
      <c r="C215" s="75">
        <v>2501</v>
      </c>
      <c r="D215" s="69"/>
      <c r="E215" s="47"/>
      <c r="F215" s="47"/>
      <c r="G215" s="75">
        <f>SUM(G212:G214)</f>
        <v>8062997.6899999995</v>
      </c>
      <c r="H215" s="75">
        <f>SUM(H212:H214)</f>
        <v>11235761.280000001</v>
      </c>
      <c r="I215" s="75">
        <f>SUM(I212:I214)</f>
        <v>11235761.280000001</v>
      </c>
      <c r="J215" s="75">
        <f>SUM(J212:J214)</f>
        <v>0</v>
      </c>
      <c r="K215" s="118"/>
    </row>
    <row r="216" spans="1:11" s="38" customFormat="1" x14ac:dyDescent="0.2">
      <c r="A216" s="297" t="s">
        <v>180</v>
      </c>
      <c r="B216" s="298"/>
      <c r="C216" s="298"/>
      <c r="D216" s="298"/>
      <c r="E216" s="298"/>
      <c r="F216" s="298"/>
      <c r="G216" s="298"/>
      <c r="H216" s="298"/>
      <c r="I216" s="298"/>
      <c r="J216" s="298"/>
      <c r="K216" s="299"/>
    </row>
    <row r="217" spans="1:11" s="38" customFormat="1" x14ac:dyDescent="0.2">
      <c r="A217" s="48">
        <v>181</v>
      </c>
      <c r="B217" s="70" t="s">
        <v>612</v>
      </c>
      <c r="C217" s="47">
        <v>622.20000000000005</v>
      </c>
      <c r="D217" s="56"/>
      <c r="E217" s="47"/>
      <c r="F217" s="47"/>
      <c r="G217" s="50">
        <v>2713852.65</v>
      </c>
      <c r="H217" s="97">
        <v>3721542.72</v>
      </c>
      <c r="I217" s="114">
        <v>3721542.72</v>
      </c>
      <c r="J217" s="114">
        <f t="shared" ref="J217:J225" si="5">I217-H217</f>
        <v>0</v>
      </c>
      <c r="K217" s="118"/>
    </row>
    <row r="218" spans="1:11" s="38" customFormat="1" x14ac:dyDescent="0.2">
      <c r="A218" s="48">
        <v>182</v>
      </c>
      <c r="B218" s="70" t="s">
        <v>613</v>
      </c>
      <c r="C218" s="47"/>
      <c r="D218" s="56"/>
      <c r="E218" s="47"/>
      <c r="F218" s="47"/>
      <c r="G218" s="50">
        <v>2507890.62</v>
      </c>
      <c r="H218" s="97">
        <v>3439104.21</v>
      </c>
      <c r="I218" s="114">
        <v>3439104.21</v>
      </c>
      <c r="J218" s="114">
        <f t="shared" si="5"/>
        <v>0</v>
      </c>
      <c r="K218" s="118"/>
    </row>
    <row r="219" spans="1:11" s="38" customFormat="1" x14ac:dyDescent="0.2">
      <c r="A219" s="48">
        <v>183</v>
      </c>
      <c r="B219" s="70" t="s">
        <v>614</v>
      </c>
      <c r="C219" s="47"/>
      <c r="D219" s="56"/>
      <c r="E219" s="47"/>
      <c r="F219" s="47"/>
      <c r="G219" s="50">
        <v>1829427.45</v>
      </c>
      <c r="H219" s="97">
        <v>2508718.54</v>
      </c>
      <c r="I219" s="114">
        <v>2508718.54</v>
      </c>
      <c r="J219" s="114">
        <f t="shared" si="5"/>
        <v>0</v>
      </c>
      <c r="K219" s="118"/>
    </row>
    <row r="220" spans="1:11" s="38" customFormat="1" x14ac:dyDescent="0.2">
      <c r="A220" s="48">
        <v>184</v>
      </c>
      <c r="B220" s="70" t="s">
        <v>615</v>
      </c>
      <c r="C220" s="47"/>
      <c r="D220" s="56"/>
      <c r="E220" s="47"/>
      <c r="F220" s="47"/>
      <c r="G220" s="50">
        <v>2083851.14</v>
      </c>
      <c r="H220" s="97">
        <v>2857613.16</v>
      </c>
      <c r="I220" s="114">
        <v>2857613.16</v>
      </c>
      <c r="J220" s="114">
        <f t="shared" si="5"/>
        <v>0</v>
      </c>
      <c r="K220" s="118"/>
    </row>
    <row r="221" spans="1:11" s="38" customFormat="1" x14ac:dyDescent="0.2">
      <c r="A221" s="48">
        <v>185</v>
      </c>
      <c r="B221" s="70" t="s">
        <v>616</v>
      </c>
      <c r="C221" s="47"/>
      <c r="D221" s="56"/>
      <c r="E221" s="47"/>
      <c r="F221" s="47"/>
      <c r="G221" s="50">
        <v>2520006.0299999998</v>
      </c>
      <c r="H221" s="97">
        <v>3455718.24</v>
      </c>
      <c r="I221" s="114">
        <v>3455718.24</v>
      </c>
      <c r="J221" s="114">
        <f t="shared" si="5"/>
        <v>0</v>
      </c>
      <c r="K221" s="118"/>
    </row>
    <row r="222" spans="1:11" s="38" customFormat="1" x14ac:dyDescent="0.2">
      <c r="A222" s="48">
        <v>186</v>
      </c>
      <c r="B222" s="70" t="s">
        <v>617</v>
      </c>
      <c r="C222" s="47"/>
      <c r="D222" s="56"/>
      <c r="E222" s="47"/>
      <c r="F222" s="47"/>
      <c r="G222" s="50">
        <v>1437695.75</v>
      </c>
      <c r="H222" s="97">
        <v>1971531.56</v>
      </c>
      <c r="I222" s="114">
        <v>1971531.56</v>
      </c>
      <c r="J222" s="114">
        <f t="shared" si="5"/>
        <v>0</v>
      </c>
      <c r="K222" s="118"/>
    </row>
    <row r="223" spans="1:11" s="38" customFormat="1" x14ac:dyDescent="0.2">
      <c r="A223" s="48">
        <v>187</v>
      </c>
      <c r="B223" s="70" t="s">
        <v>618</v>
      </c>
      <c r="C223" s="47"/>
      <c r="D223" s="56"/>
      <c r="E223" s="47"/>
      <c r="F223" s="47"/>
      <c r="G223" s="50">
        <v>1449811.16</v>
      </c>
      <c r="H223" s="97">
        <v>1988145.59</v>
      </c>
      <c r="I223" s="114">
        <v>1988145.59</v>
      </c>
      <c r="J223" s="114">
        <f t="shared" si="5"/>
        <v>0</v>
      </c>
      <c r="K223" s="118"/>
    </row>
    <row r="224" spans="1:11" s="38" customFormat="1" x14ac:dyDescent="0.2">
      <c r="A224" s="48">
        <v>188</v>
      </c>
      <c r="B224" s="70" t="s">
        <v>619</v>
      </c>
      <c r="C224" s="47"/>
      <c r="D224" s="56"/>
      <c r="E224" s="47"/>
      <c r="F224" s="47"/>
      <c r="G224" s="50">
        <v>2305967.06</v>
      </c>
      <c r="H224" s="97">
        <v>3162203.71</v>
      </c>
      <c r="I224" s="114">
        <v>3162203.71</v>
      </c>
      <c r="J224" s="114">
        <f t="shared" si="5"/>
        <v>0</v>
      </c>
      <c r="K224" s="118"/>
    </row>
    <row r="225" spans="1:11" s="38" customFormat="1" x14ac:dyDescent="0.2">
      <c r="A225" s="48">
        <v>189</v>
      </c>
      <c r="B225" s="70" t="s">
        <v>624</v>
      </c>
      <c r="C225" s="47"/>
      <c r="D225" s="56"/>
      <c r="E225" s="47"/>
      <c r="F225" s="47"/>
      <c r="G225" s="50">
        <v>1187310.54</v>
      </c>
      <c r="H225" s="97">
        <v>1628174.94</v>
      </c>
      <c r="I225" s="114">
        <v>1628174.94</v>
      </c>
      <c r="J225" s="114">
        <f t="shared" si="5"/>
        <v>0</v>
      </c>
      <c r="K225" s="118"/>
    </row>
    <row r="226" spans="1:11" s="38" customFormat="1" ht="33.75" customHeight="1" x14ac:dyDescent="0.2">
      <c r="A226" s="448" t="s">
        <v>179</v>
      </c>
      <c r="B226" s="448"/>
      <c r="C226" s="47">
        <v>622.20000000000005</v>
      </c>
      <c r="D226" s="74"/>
      <c r="E226" s="47"/>
      <c r="F226" s="47"/>
      <c r="G226" s="47">
        <f>SUM(G217:G225)</f>
        <v>18035812.399999999</v>
      </c>
      <c r="H226" s="47">
        <f>SUM(H217:H225)</f>
        <v>24732752.670000002</v>
      </c>
      <c r="I226" s="47">
        <f>SUM(I217:I225)</f>
        <v>24732752.670000002</v>
      </c>
      <c r="J226" s="47">
        <f>SUM(J217:J225)</f>
        <v>0</v>
      </c>
      <c r="K226" s="118"/>
    </row>
    <row r="227" spans="1:11" s="38" customFormat="1" x14ac:dyDescent="0.2">
      <c r="A227" s="456" t="s">
        <v>183</v>
      </c>
      <c r="B227" s="457"/>
      <c r="C227" s="457"/>
      <c r="D227" s="457"/>
      <c r="E227" s="457"/>
      <c r="F227" s="457"/>
      <c r="G227" s="457"/>
      <c r="H227" s="457"/>
      <c r="I227" s="457"/>
      <c r="J227" s="457"/>
      <c r="K227" s="458"/>
    </row>
    <row r="228" spans="1:11" s="38" customFormat="1" x14ac:dyDescent="0.2">
      <c r="A228" s="48">
        <v>190</v>
      </c>
      <c r="B228" s="99" t="s">
        <v>630</v>
      </c>
      <c r="C228" s="47">
        <v>924.1</v>
      </c>
      <c r="D228" s="56"/>
      <c r="E228" s="47"/>
      <c r="F228" s="47"/>
      <c r="G228" s="50">
        <v>1592369.2</v>
      </c>
      <c r="H228" s="97">
        <v>2183637.34</v>
      </c>
      <c r="I228" s="114">
        <v>2183637.34</v>
      </c>
      <c r="J228" s="114">
        <f>I228-H228</f>
        <v>0</v>
      </c>
      <c r="K228" s="118"/>
    </row>
    <row r="229" spans="1:11" s="38" customFormat="1" x14ac:dyDescent="0.2">
      <c r="A229" s="48">
        <v>191</v>
      </c>
      <c r="B229" s="99" t="s">
        <v>631</v>
      </c>
      <c r="C229" s="47"/>
      <c r="D229" s="56"/>
      <c r="E229" s="47"/>
      <c r="F229" s="47"/>
      <c r="G229" s="50">
        <v>1198618.25</v>
      </c>
      <c r="H229" s="97">
        <v>1643681.37</v>
      </c>
      <c r="I229" s="114">
        <v>1643681.37</v>
      </c>
      <c r="J229" s="114">
        <f>I229-H229</f>
        <v>0</v>
      </c>
      <c r="K229" s="118"/>
    </row>
    <row r="230" spans="1:11" s="38" customFormat="1" x14ac:dyDescent="0.2">
      <c r="A230" s="48">
        <v>192</v>
      </c>
      <c r="B230" s="99" t="s">
        <v>632</v>
      </c>
      <c r="C230" s="47"/>
      <c r="D230" s="56"/>
      <c r="E230" s="47"/>
      <c r="F230" s="47"/>
      <c r="G230" s="50">
        <v>1461522.73</v>
      </c>
      <c r="H230" s="97">
        <v>2004205.82</v>
      </c>
      <c r="I230" s="114">
        <v>2004205.82</v>
      </c>
      <c r="J230" s="114">
        <f>I230-H230</f>
        <v>0</v>
      </c>
      <c r="K230" s="118"/>
    </row>
    <row r="231" spans="1:11" s="38" customFormat="1" ht="25.5" x14ac:dyDescent="0.2">
      <c r="A231" s="48"/>
      <c r="B231" s="113" t="s">
        <v>135</v>
      </c>
      <c r="C231" s="47"/>
      <c r="D231" s="56"/>
      <c r="E231" s="47"/>
      <c r="F231" s="47"/>
      <c r="G231" s="50"/>
      <c r="H231" s="114"/>
      <c r="I231" s="114">
        <v>11414345.689999999</v>
      </c>
      <c r="J231" s="114">
        <f>I231-H231</f>
        <v>11414345.689999999</v>
      </c>
      <c r="K231" s="118" t="s">
        <v>760</v>
      </c>
    </row>
    <row r="232" spans="1:11" s="38" customFormat="1" ht="33.75" customHeight="1" x14ac:dyDescent="0.2">
      <c r="A232" s="459" t="s">
        <v>216</v>
      </c>
      <c r="B232" s="459"/>
      <c r="C232" s="47">
        <v>924.1</v>
      </c>
      <c r="D232" s="47"/>
      <c r="E232" s="47"/>
      <c r="F232" s="47"/>
      <c r="G232" s="47">
        <f>SUM(G228:G230)</f>
        <v>4252510.18</v>
      </c>
      <c r="H232" s="47">
        <f>SUM(H228:H231)</f>
        <v>5831524.5300000003</v>
      </c>
      <c r="I232" s="47">
        <f>SUM(I228:I231)</f>
        <v>17245870.219999999</v>
      </c>
      <c r="J232" s="47">
        <f>SUM(J228:J231)</f>
        <v>11414345.689999999</v>
      </c>
      <c r="K232" s="118"/>
    </row>
    <row r="233" spans="1:11" s="38" customFormat="1" x14ac:dyDescent="0.2">
      <c r="A233" s="456" t="s">
        <v>717</v>
      </c>
      <c r="B233" s="457"/>
      <c r="C233" s="457"/>
      <c r="D233" s="457"/>
      <c r="E233" s="457"/>
      <c r="F233" s="457"/>
      <c r="G233" s="457"/>
      <c r="H233" s="457"/>
      <c r="I233" s="457"/>
      <c r="J233" s="457"/>
      <c r="K233" s="458"/>
    </row>
    <row r="234" spans="1:11" s="38" customFormat="1" x14ac:dyDescent="0.2">
      <c r="A234" s="48">
        <v>193</v>
      </c>
      <c r="B234" s="99" t="s">
        <v>719</v>
      </c>
      <c r="C234" s="47"/>
      <c r="D234" s="47"/>
      <c r="E234" s="47"/>
      <c r="F234" s="47"/>
      <c r="G234" s="47">
        <v>2500207.4300000002</v>
      </c>
      <c r="H234" s="47">
        <v>3544105.56</v>
      </c>
      <c r="I234" s="47">
        <v>3544105.56</v>
      </c>
      <c r="J234" s="114">
        <f>I234-H234</f>
        <v>0</v>
      </c>
      <c r="K234" s="118"/>
    </row>
    <row r="235" spans="1:11" s="38" customFormat="1" ht="33.75" customHeight="1" x14ac:dyDescent="0.2">
      <c r="A235" s="456" t="s">
        <v>718</v>
      </c>
      <c r="B235" s="458"/>
      <c r="C235" s="47"/>
      <c r="D235" s="47"/>
      <c r="E235" s="47"/>
      <c r="F235" s="47"/>
      <c r="G235" s="47">
        <f>SUM(G234)</f>
        <v>2500207.4300000002</v>
      </c>
      <c r="H235" s="47">
        <f>SUM(H234)</f>
        <v>3544105.56</v>
      </c>
      <c r="I235" s="47">
        <f>SUM(I234)</f>
        <v>3544105.56</v>
      </c>
      <c r="J235" s="47">
        <f>SUM(J234)</f>
        <v>0</v>
      </c>
      <c r="K235" s="118"/>
    </row>
    <row r="236" spans="1:11" s="38" customFormat="1" x14ac:dyDescent="0.2">
      <c r="A236" s="297" t="s">
        <v>204</v>
      </c>
      <c r="B236" s="298"/>
      <c r="C236" s="298"/>
      <c r="D236" s="298"/>
      <c r="E236" s="298"/>
      <c r="F236" s="298"/>
      <c r="G236" s="298"/>
      <c r="H236" s="298"/>
      <c r="I236" s="298"/>
      <c r="J236" s="298"/>
      <c r="K236" s="299"/>
    </row>
    <row r="237" spans="1:11" s="38" customFormat="1" x14ac:dyDescent="0.2">
      <c r="A237" s="48">
        <v>194</v>
      </c>
      <c r="B237" s="99" t="s">
        <v>633</v>
      </c>
      <c r="C237" s="47">
        <v>961.6</v>
      </c>
      <c r="D237" s="56"/>
      <c r="E237" s="47"/>
      <c r="F237" s="47"/>
      <c r="G237" s="50">
        <v>2435601.98</v>
      </c>
      <c r="H237" s="97">
        <v>3339973.83</v>
      </c>
      <c r="I237" s="114">
        <v>3339973.83</v>
      </c>
      <c r="J237" s="114">
        <f t="shared" ref="J237:J248" si="6">I237-H237</f>
        <v>0</v>
      </c>
      <c r="K237" s="118"/>
    </row>
    <row r="238" spans="1:11" s="38" customFormat="1" x14ac:dyDescent="0.2">
      <c r="A238" s="48">
        <v>195</v>
      </c>
      <c r="B238" s="99" t="s">
        <v>334</v>
      </c>
      <c r="C238" s="47">
        <v>964.1</v>
      </c>
      <c r="D238" s="56"/>
      <c r="E238" s="47"/>
      <c r="F238" s="47"/>
      <c r="G238" s="50">
        <v>3256008.38</v>
      </c>
      <c r="H238" s="97">
        <v>4615472</v>
      </c>
      <c r="I238" s="114">
        <v>4615472</v>
      </c>
      <c r="J238" s="114">
        <f t="shared" si="6"/>
        <v>0</v>
      </c>
      <c r="K238" s="118"/>
    </row>
    <row r="239" spans="1:11" s="38" customFormat="1" x14ac:dyDescent="0.2">
      <c r="A239" s="48">
        <v>196</v>
      </c>
      <c r="B239" s="99" t="s">
        <v>635</v>
      </c>
      <c r="C239" s="47">
        <v>961.6</v>
      </c>
      <c r="D239" s="56"/>
      <c r="E239" s="47"/>
      <c r="F239" s="47"/>
      <c r="G239" s="50">
        <v>2645506.7999999998</v>
      </c>
      <c r="H239" s="97">
        <v>3750071.01</v>
      </c>
      <c r="I239" s="114">
        <v>3750071.01</v>
      </c>
      <c r="J239" s="114">
        <f t="shared" si="6"/>
        <v>0</v>
      </c>
      <c r="K239" s="118"/>
    </row>
    <row r="240" spans="1:11" s="38" customFormat="1" x14ac:dyDescent="0.2">
      <c r="A240" s="48">
        <v>197</v>
      </c>
      <c r="B240" s="99" t="s">
        <v>294</v>
      </c>
      <c r="C240" s="47">
        <v>1676.6</v>
      </c>
      <c r="D240" s="56"/>
      <c r="E240" s="47"/>
      <c r="F240" s="47"/>
      <c r="G240" s="50">
        <v>1780965.8</v>
      </c>
      <c r="H240" s="97">
        <v>2442262.41</v>
      </c>
      <c r="I240" s="114">
        <v>2442262.41</v>
      </c>
      <c r="J240" s="114">
        <f t="shared" si="6"/>
        <v>0</v>
      </c>
      <c r="K240" s="118"/>
    </row>
    <row r="241" spans="1:11" s="38" customFormat="1" x14ac:dyDescent="0.2">
      <c r="A241" s="48">
        <v>198</v>
      </c>
      <c r="B241" s="99" t="s">
        <v>636</v>
      </c>
      <c r="C241" s="47">
        <v>1295.5999999999999</v>
      </c>
      <c r="D241" s="56"/>
      <c r="E241" s="47"/>
      <c r="F241" s="47"/>
      <c r="G241" s="50">
        <v>1724427.21</v>
      </c>
      <c r="H241" s="97">
        <v>2364730.27</v>
      </c>
      <c r="I241" s="114">
        <v>2364730.27</v>
      </c>
      <c r="J241" s="114">
        <f t="shared" si="6"/>
        <v>0</v>
      </c>
      <c r="K241" s="118"/>
    </row>
    <row r="242" spans="1:11" s="38" customFormat="1" x14ac:dyDescent="0.2">
      <c r="A242" s="48">
        <v>199</v>
      </c>
      <c r="B242" s="99" t="s">
        <v>637</v>
      </c>
      <c r="C242" s="47">
        <v>1545</v>
      </c>
      <c r="D242" s="56"/>
      <c r="E242" s="47"/>
      <c r="F242" s="47"/>
      <c r="G242" s="50">
        <v>2826929.85</v>
      </c>
      <c r="H242" s="97">
        <v>3876607.01</v>
      </c>
      <c r="I242" s="114">
        <v>3876607.01</v>
      </c>
      <c r="J242" s="114">
        <f t="shared" si="6"/>
        <v>0</v>
      </c>
      <c r="K242" s="118"/>
    </row>
    <row r="243" spans="1:11" s="38" customFormat="1" x14ac:dyDescent="0.2">
      <c r="A243" s="48">
        <v>200</v>
      </c>
      <c r="B243" s="99" t="s">
        <v>638</v>
      </c>
      <c r="C243" s="47">
        <v>1546.6</v>
      </c>
      <c r="D243" s="56"/>
      <c r="E243" s="47"/>
      <c r="F243" s="47"/>
      <c r="G243" s="50">
        <v>2826929.85</v>
      </c>
      <c r="H243" s="97">
        <v>3876607.01</v>
      </c>
      <c r="I243" s="114">
        <v>3876607.01</v>
      </c>
      <c r="J243" s="114">
        <f t="shared" si="6"/>
        <v>0</v>
      </c>
      <c r="K243" s="118"/>
    </row>
    <row r="244" spans="1:11" s="38" customFormat="1" x14ac:dyDescent="0.2">
      <c r="A244" s="48">
        <v>201</v>
      </c>
      <c r="B244" s="99" t="s">
        <v>339</v>
      </c>
      <c r="C244" s="47">
        <v>208.8</v>
      </c>
      <c r="D244" s="56"/>
      <c r="E244" s="47"/>
      <c r="F244" s="47"/>
      <c r="G244" s="50">
        <v>3170199.9</v>
      </c>
      <c r="H244" s="97">
        <v>4347337.8600000003</v>
      </c>
      <c r="I244" s="114">
        <v>4347337.8600000003</v>
      </c>
      <c r="J244" s="114">
        <f t="shared" si="6"/>
        <v>0</v>
      </c>
      <c r="K244" s="118"/>
    </row>
    <row r="245" spans="1:11" s="38" customFormat="1" x14ac:dyDescent="0.2">
      <c r="A245" s="48">
        <v>202</v>
      </c>
      <c r="B245" s="99" t="s">
        <v>340</v>
      </c>
      <c r="C245" s="47">
        <v>2138.4</v>
      </c>
      <c r="D245" s="56"/>
      <c r="E245" s="47"/>
      <c r="F245" s="47"/>
      <c r="G245" s="50">
        <v>2826929.85</v>
      </c>
      <c r="H245" s="97">
        <v>3876607.01</v>
      </c>
      <c r="I245" s="114">
        <v>3876607.01</v>
      </c>
      <c r="J245" s="114">
        <f t="shared" si="6"/>
        <v>0</v>
      </c>
      <c r="K245" s="118"/>
    </row>
    <row r="246" spans="1:11" s="38" customFormat="1" x14ac:dyDescent="0.2">
      <c r="A246" s="48">
        <v>203</v>
      </c>
      <c r="B246" s="99" t="s">
        <v>229</v>
      </c>
      <c r="C246" s="47"/>
      <c r="D246" s="56"/>
      <c r="E246" s="47"/>
      <c r="F246" s="47"/>
      <c r="G246" s="50">
        <v>84257.18</v>
      </c>
      <c r="H246" s="97">
        <v>129202.09</v>
      </c>
      <c r="I246" s="114">
        <v>129202.09</v>
      </c>
      <c r="J246" s="114">
        <f t="shared" si="6"/>
        <v>0</v>
      </c>
      <c r="K246" s="118"/>
    </row>
    <row r="247" spans="1:11" s="38" customFormat="1" x14ac:dyDescent="0.2">
      <c r="A247" s="48">
        <v>204</v>
      </c>
      <c r="B247" s="99" t="s">
        <v>295</v>
      </c>
      <c r="C247" s="47">
        <v>375.9</v>
      </c>
      <c r="D247" s="56"/>
      <c r="E247" s="47"/>
      <c r="F247" s="47"/>
      <c r="G247" s="47">
        <v>1809235.1</v>
      </c>
      <c r="H247" s="97">
        <v>2481028.48</v>
      </c>
      <c r="I247" s="114">
        <v>2481028.48</v>
      </c>
      <c r="J247" s="114">
        <f t="shared" si="6"/>
        <v>0</v>
      </c>
      <c r="K247" s="118"/>
    </row>
    <row r="248" spans="1:11" s="38" customFormat="1" x14ac:dyDescent="0.2">
      <c r="A248" s="48">
        <v>205</v>
      </c>
      <c r="B248" s="99" t="s">
        <v>296</v>
      </c>
      <c r="C248" s="47">
        <v>732.9</v>
      </c>
      <c r="D248" s="56"/>
      <c r="E248" s="47"/>
      <c r="F248" s="47"/>
      <c r="G248" s="47">
        <v>2180774.4500000002</v>
      </c>
      <c r="H248" s="97">
        <v>2990525.4</v>
      </c>
      <c r="I248" s="114">
        <v>2990525.4</v>
      </c>
      <c r="J248" s="114">
        <f t="shared" si="6"/>
        <v>0</v>
      </c>
      <c r="K248" s="118"/>
    </row>
    <row r="249" spans="1:11" s="38" customFormat="1" ht="33.75" customHeight="1" x14ac:dyDescent="0.2">
      <c r="A249" s="448" t="s">
        <v>184</v>
      </c>
      <c r="B249" s="448"/>
      <c r="C249" s="47">
        <v>12407.099999999999</v>
      </c>
      <c r="D249" s="74"/>
      <c r="E249" s="55"/>
      <c r="F249" s="55"/>
      <c r="G249" s="47">
        <f>SUM(G237:G248)</f>
        <v>27567766.349999998</v>
      </c>
      <c r="H249" s="47">
        <f>SUM(H237:H248)</f>
        <v>38090424.379999995</v>
      </c>
      <c r="I249" s="47">
        <f>SUM(I237:I248)</f>
        <v>38090424.379999995</v>
      </c>
      <c r="J249" s="47">
        <f>SUM(J237:J248)</f>
        <v>0</v>
      </c>
      <c r="K249" s="118"/>
    </row>
    <row r="250" spans="1:11" s="38" customFormat="1" x14ac:dyDescent="0.2">
      <c r="A250" s="307" t="s">
        <v>218</v>
      </c>
      <c r="B250" s="308"/>
      <c r="C250" s="308"/>
      <c r="D250" s="308"/>
      <c r="E250" s="308"/>
      <c r="F250" s="308"/>
      <c r="G250" s="308"/>
      <c r="H250" s="308"/>
      <c r="I250" s="308"/>
      <c r="J250" s="308"/>
      <c r="K250" s="309"/>
    </row>
    <row r="251" spans="1:11" s="38" customFormat="1" x14ac:dyDescent="0.2">
      <c r="A251" s="68">
        <v>206</v>
      </c>
      <c r="B251" s="99" t="s">
        <v>642</v>
      </c>
      <c r="C251" s="47"/>
      <c r="D251" s="56"/>
      <c r="E251" s="47"/>
      <c r="F251" s="47"/>
      <c r="G251" s="50">
        <v>2460640.5099999998</v>
      </c>
      <c r="H251" s="97">
        <v>3374309.49</v>
      </c>
      <c r="I251" s="114">
        <v>3374309.49</v>
      </c>
      <c r="J251" s="114">
        <f>I251-H251</f>
        <v>0</v>
      </c>
      <c r="K251" s="118"/>
    </row>
    <row r="252" spans="1:11" s="38" customFormat="1" x14ac:dyDescent="0.2">
      <c r="A252" s="68">
        <v>207</v>
      </c>
      <c r="B252" s="99" t="s">
        <v>727</v>
      </c>
      <c r="C252" s="47"/>
      <c r="D252" s="56"/>
      <c r="E252" s="47"/>
      <c r="F252" s="47"/>
      <c r="G252" s="104">
        <v>2544236.86</v>
      </c>
      <c r="H252" s="97">
        <v>3488946.3</v>
      </c>
      <c r="I252" s="114">
        <v>3488946.3</v>
      </c>
      <c r="J252" s="114">
        <f>I252-H252</f>
        <v>0</v>
      </c>
      <c r="K252" s="118"/>
    </row>
    <row r="253" spans="1:11" s="38" customFormat="1" x14ac:dyDescent="0.2">
      <c r="A253" s="68">
        <v>208</v>
      </c>
      <c r="B253" s="99" t="s">
        <v>728</v>
      </c>
      <c r="C253" s="47"/>
      <c r="D253" s="56"/>
      <c r="E253" s="47"/>
      <c r="F253" s="47"/>
      <c r="G253" s="104">
        <v>2544236.86</v>
      </c>
      <c r="H253" s="97">
        <v>3488946.3</v>
      </c>
      <c r="I253" s="114">
        <v>3488946.3</v>
      </c>
      <c r="J253" s="114">
        <f>I253-H253</f>
        <v>0</v>
      </c>
      <c r="K253" s="118"/>
    </row>
    <row r="254" spans="1:11" s="38" customFormat="1" ht="33.75" customHeight="1" x14ac:dyDescent="0.2">
      <c r="A254" s="306" t="s">
        <v>219</v>
      </c>
      <c r="B254" s="306"/>
      <c r="C254" s="75" t="e">
        <v>#REF!</v>
      </c>
      <c r="D254" s="69"/>
      <c r="E254" s="75"/>
      <c r="F254" s="75"/>
      <c r="G254" s="75">
        <f>SUM(G251:G253)</f>
        <v>7549114.2299999986</v>
      </c>
      <c r="H254" s="75">
        <f>SUM(H251:H253)</f>
        <v>10352202.09</v>
      </c>
      <c r="I254" s="75">
        <f>SUM(I251:I253)</f>
        <v>10352202.09</v>
      </c>
      <c r="J254" s="75">
        <f>SUM(J251:J253)</f>
        <v>0</v>
      </c>
      <c r="K254" s="118"/>
    </row>
    <row r="255" spans="1:11" s="38" customFormat="1" x14ac:dyDescent="0.2">
      <c r="A255" s="297" t="s">
        <v>217</v>
      </c>
      <c r="B255" s="298"/>
      <c r="C255" s="298"/>
      <c r="D255" s="298"/>
      <c r="E255" s="298"/>
      <c r="F255" s="298"/>
      <c r="G255" s="298"/>
      <c r="H255" s="298"/>
      <c r="I255" s="298"/>
      <c r="J255" s="298"/>
      <c r="K255" s="299"/>
    </row>
    <row r="256" spans="1:11" s="38" customFormat="1" x14ac:dyDescent="0.2">
      <c r="A256" s="48">
        <v>209</v>
      </c>
      <c r="B256" s="99" t="s">
        <v>646</v>
      </c>
      <c r="C256" s="47">
        <v>858.98</v>
      </c>
      <c r="D256" s="56"/>
      <c r="E256" s="47"/>
      <c r="F256" s="47"/>
      <c r="G256" s="86">
        <v>111107.32</v>
      </c>
      <c r="H256" s="97">
        <v>368732.6</v>
      </c>
      <c r="I256" s="114">
        <v>0</v>
      </c>
      <c r="J256" s="114">
        <f t="shared" ref="J256:J263" si="7">I256-H256</f>
        <v>-368732.6</v>
      </c>
      <c r="K256" s="118" t="s">
        <v>756</v>
      </c>
    </row>
    <row r="257" spans="1:11" s="38" customFormat="1" x14ac:dyDescent="0.2">
      <c r="A257" s="48">
        <v>210</v>
      </c>
      <c r="B257" s="99" t="s">
        <v>647</v>
      </c>
      <c r="C257" s="47"/>
      <c r="D257" s="56"/>
      <c r="E257" s="47"/>
      <c r="F257" s="47"/>
      <c r="G257" s="86">
        <v>111107.32</v>
      </c>
      <c r="H257" s="97">
        <v>368732.6</v>
      </c>
      <c r="I257" s="114">
        <v>0</v>
      </c>
      <c r="J257" s="114">
        <f t="shared" si="7"/>
        <v>-368732.6</v>
      </c>
      <c r="K257" s="118" t="s">
        <v>756</v>
      </c>
    </row>
    <row r="258" spans="1:11" s="38" customFormat="1" x14ac:dyDescent="0.2">
      <c r="A258" s="48">
        <v>211</v>
      </c>
      <c r="B258" s="99" t="s">
        <v>648</v>
      </c>
      <c r="C258" s="47"/>
      <c r="D258" s="56"/>
      <c r="E258" s="47"/>
      <c r="F258" s="47"/>
      <c r="G258" s="86">
        <v>60033.8</v>
      </c>
      <c r="H258" s="97">
        <v>199234.56</v>
      </c>
      <c r="I258" s="114">
        <v>0</v>
      </c>
      <c r="J258" s="114">
        <f t="shared" si="7"/>
        <v>-199234.56</v>
      </c>
      <c r="K258" s="118" t="s">
        <v>756</v>
      </c>
    </row>
    <row r="259" spans="1:11" s="38" customFormat="1" x14ac:dyDescent="0.2">
      <c r="A259" s="48">
        <v>212</v>
      </c>
      <c r="B259" s="99" t="s">
        <v>649</v>
      </c>
      <c r="C259" s="47"/>
      <c r="D259" s="56"/>
      <c r="E259" s="47"/>
      <c r="F259" s="47"/>
      <c r="G259" s="86">
        <v>111107.32</v>
      </c>
      <c r="H259" s="97">
        <v>368732.6</v>
      </c>
      <c r="I259" s="114">
        <v>0</v>
      </c>
      <c r="J259" s="114">
        <f t="shared" si="7"/>
        <v>-368732.6</v>
      </c>
      <c r="K259" s="118" t="s">
        <v>756</v>
      </c>
    </row>
    <row r="260" spans="1:11" s="38" customFormat="1" x14ac:dyDescent="0.2">
      <c r="A260" s="48">
        <v>213</v>
      </c>
      <c r="B260" s="99" t="s">
        <v>650</v>
      </c>
      <c r="C260" s="47"/>
      <c r="D260" s="56"/>
      <c r="E260" s="47"/>
      <c r="F260" s="47"/>
      <c r="G260" s="86">
        <v>201606.03</v>
      </c>
      <c r="H260" s="97">
        <v>669071.25</v>
      </c>
      <c r="I260" s="114">
        <v>0</v>
      </c>
      <c r="J260" s="114">
        <f t="shared" si="7"/>
        <v>-669071.25</v>
      </c>
      <c r="K260" s="118" t="s">
        <v>756</v>
      </c>
    </row>
    <row r="261" spans="1:11" s="38" customFormat="1" x14ac:dyDescent="0.2">
      <c r="A261" s="48">
        <v>214</v>
      </c>
      <c r="B261" s="99" t="s">
        <v>651</v>
      </c>
      <c r="C261" s="47"/>
      <c r="D261" s="56"/>
      <c r="E261" s="47"/>
      <c r="F261" s="47"/>
      <c r="G261" s="86">
        <v>241031.22</v>
      </c>
      <c r="H261" s="97">
        <v>799911.86</v>
      </c>
      <c r="I261" s="114">
        <v>0</v>
      </c>
      <c r="J261" s="114">
        <f t="shared" si="7"/>
        <v>-799911.86</v>
      </c>
      <c r="K261" s="118" t="s">
        <v>756</v>
      </c>
    </row>
    <row r="262" spans="1:11" s="38" customFormat="1" x14ac:dyDescent="0.2">
      <c r="A262" s="48">
        <v>215</v>
      </c>
      <c r="B262" s="99" t="s">
        <v>652</v>
      </c>
      <c r="C262" s="47"/>
      <c r="D262" s="56"/>
      <c r="E262" s="47"/>
      <c r="F262" s="47"/>
      <c r="G262" s="86">
        <v>179205.36</v>
      </c>
      <c r="H262" s="97">
        <v>594730</v>
      </c>
      <c r="I262" s="114">
        <v>0</v>
      </c>
      <c r="J262" s="114">
        <f t="shared" si="7"/>
        <v>-594730</v>
      </c>
      <c r="K262" s="118" t="s">
        <v>756</v>
      </c>
    </row>
    <row r="263" spans="1:11" s="38" customFormat="1" x14ac:dyDescent="0.2">
      <c r="A263" s="48">
        <v>216</v>
      </c>
      <c r="B263" s="99" t="s">
        <v>653</v>
      </c>
      <c r="C263" s="47"/>
      <c r="D263" s="56"/>
      <c r="E263" s="47"/>
      <c r="F263" s="47"/>
      <c r="G263" s="86">
        <v>179205.36</v>
      </c>
      <c r="H263" s="97">
        <v>594730</v>
      </c>
      <c r="I263" s="114">
        <v>0</v>
      </c>
      <c r="J263" s="114">
        <f t="shared" si="7"/>
        <v>-594730</v>
      </c>
      <c r="K263" s="118" t="s">
        <v>756</v>
      </c>
    </row>
    <row r="264" spans="1:11" s="38" customFormat="1" ht="39" customHeight="1" x14ac:dyDescent="0.2">
      <c r="A264" s="448" t="s">
        <v>645</v>
      </c>
      <c r="B264" s="448"/>
      <c r="C264" s="47">
        <v>858.98</v>
      </c>
      <c r="D264" s="47"/>
      <c r="E264" s="47"/>
      <c r="F264" s="47"/>
      <c r="G264" s="47">
        <f>SUM(G256:G263)</f>
        <v>1194403.73</v>
      </c>
      <c r="H264" s="47">
        <f>SUM(H256:H263)</f>
        <v>3963875.4699999997</v>
      </c>
      <c r="I264" s="47">
        <f>SUM(I256:I263)</f>
        <v>0</v>
      </c>
      <c r="J264" s="47">
        <f>SUM(J256:J263)</f>
        <v>-3963875.4699999997</v>
      </c>
      <c r="K264" s="118"/>
    </row>
    <row r="265" spans="1:11" s="38" customFormat="1" x14ac:dyDescent="0.2">
      <c r="A265" s="307" t="s">
        <v>214</v>
      </c>
      <c r="B265" s="308"/>
      <c r="C265" s="308"/>
      <c r="D265" s="308"/>
      <c r="E265" s="308"/>
      <c r="F265" s="308"/>
      <c r="G265" s="308"/>
      <c r="H265" s="308"/>
      <c r="I265" s="308"/>
      <c r="J265" s="308"/>
      <c r="K265" s="309"/>
    </row>
    <row r="266" spans="1:11" s="38" customFormat="1" x14ac:dyDescent="0.2">
      <c r="A266" s="68">
        <v>217</v>
      </c>
      <c r="B266" s="99" t="s">
        <v>654</v>
      </c>
      <c r="C266" s="75">
        <v>590.20000000000005</v>
      </c>
      <c r="D266" s="56"/>
      <c r="E266" s="47"/>
      <c r="F266" s="47"/>
      <c r="G266" s="50">
        <v>3965778.72</v>
      </c>
      <c r="H266" s="97">
        <v>5438325.8200000003</v>
      </c>
      <c r="I266" s="114">
        <v>5438325.8200000003</v>
      </c>
      <c r="J266" s="114">
        <f>I266-H266</f>
        <v>0</v>
      </c>
      <c r="K266" s="118"/>
    </row>
    <row r="267" spans="1:11" s="38" customFormat="1" ht="39" customHeight="1" x14ac:dyDescent="0.2">
      <c r="A267" s="448" t="s">
        <v>215</v>
      </c>
      <c r="B267" s="448"/>
      <c r="C267" s="47" t="e">
        <v>#REF!</v>
      </c>
      <c r="D267" s="74"/>
      <c r="E267" s="75"/>
      <c r="F267" s="75"/>
      <c r="G267" s="47">
        <f>SUM(G266)</f>
        <v>3965778.72</v>
      </c>
      <c r="H267" s="47">
        <f>SUM(H266)</f>
        <v>5438325.8200000003</v>
      </c>
      <c r="I267" s="47">
        <f>SUM(I266)</f>
        <v>5438325.8200000003</v>
      </c>
      <c r="J267" s="47">
        <f>SUM(J266)</f>
        <v>0</v>
      </c>
      <c r="K267" s="118"/>
    </row>
    <row r="268" spans="1:11" s="38" customFormat="1" x14ac:dyDescent="0.2">
      <c r="A268" s="300" t="s">
        <v>246</v>
      </c>
      <c r="B268" s="301"/>
      <c r="C268" s="301"/>
      <c r="D268" s="301"/>
      <c r="E268" s="301"/>
      <c r="F268" s="301"/>
      <c r="G268" s="301"/>
      <c r="H268" s="301"/>
      <c r="I268" s="301"/>
      <c r="J268" s="301"/>
      <c r="K268" s="302"/>
    </row>
    <row r="269" spans="1:11" s="38" customFormat="1" x14ac:dyDescent="0.2">
      <c r="A269" s="48">
        <v>218</v>
      </c>
      <c r="B269" s="99" t="s">
        <v>230</v>
      </c>
      <c r="C269" s="75">
        <v>590.20000000000005</v>
      </c>
      <c r="D269" s="56"/>
      <c r="E269" s="47"/>
      <c r="F269" s="47"/>
      <c r="G269" s="50">
        <v>8942299.2100000009</v>
      </c>
      <c r="H269" s="97">
        <v>22869090.469999999</v>
      </c>
      <c r="I269" s="114">
        <v>22869090.469999999</v>
      </c>
      <c r="J269" s="114">
        <f>I269-H269</f>
        <v>0</v>
      </c>
      <c r="K269" s="118"/>
    </row>
    <row r="270" spans="1:11" s="38" customFormat="1" ht="39" customHeight="1" x14ac:dyDescent="0.2">
      <c r="A270" s="449" t="s">
        <v>119</v>
      </c>
      <c r="B270" s="449"/>
      <c r="C270" s="91">
        <v>590.20000000000005</v>
      </c>
      <c r="D270" s="92"/>
      <c r="E270" s="91"/>
      <c r="F270" s="91"/>
      <c r="G270" s="91">
        <f>SUM(G269)</f>
        <v>8942299.2100000009</v>
      </c>
      <c r="H270" s="91">
        <f>SUM(H269)</f>
        <v>22869090.469999999</v>
      </c>
      <c r="I270" s="91">
        <f>SUM(I269)</f>
        <v>22869090.469999999</v>
      </c>
      <c r="J270" s="91">
        <f>SUM(J269)</f>
        <v>0</v>
      </c>
      <c r="K270" s="118"/>
    </row>
    <row r="271" spans="1:11" s="38" customFormat="1" x14ac:dyDescent="0.2">
      <c r="A271" s="297" t="s">
        <v>192</v>
      </c>
      <c r="B271" s="298"/>
      <c r="C271" s="298"/>
      <c r="D271" s="298"/>
      <c r="E271" s="298"/>
      <c r="F271" s="298"/>
      <c r="G271" s="298"/>
      <c r="H271" s="298"/>
      <c r="I271" s="298"/>
      <c r="J271" s="298"/>
      <c r="K271" s="299"/>
    </row>
    <row r="272" spans="1:11" s="38" customFormat="1" x14ac:dyDescent="0.2">
      <c r="A272" s="48">
        <v>219</v>
      </c>
      <c r="B272" s="99" t="s">
        <v>3</v>
      </c>
      <c r="C272" s="100"/>
      <c r="D272" s="100"/>
      <c r="E272" s="100"/>
      <c r="F272" s="100"/>
      <c r="G272" s="50">
        <v>1967018.17</v>
      </c>
      <c r="H272" s="97">
        <v>2697398.54</v>
      </c>
      <c r="I272" s="114">
        <v>2697398.54</v>
      </c>
      <c r="J272" s="114">
        <f>I272-H272</f>
        <v>0</v>
      </c>
      <c r="K272" s="118"/>
    </row>
    <row r="273" spans="1:11" s="38" customFormat="1" x14ac:dyDescent="0.2">
      <c r="A273" s="48">
        <v>220</v>
      </c>
      <c r="B273" s="99" t="s">
        <v>4</v>
      </c>
      <c r="C273" s="100"/>
      <c r="D273" s="100"/>
      <c r="E273" s="100"/>
      <c r="F273" s="100"/>
      <c r="G273" s="50">
        <v>2166074.42</v>
      </c>
      <c r="H273" s="97">
        <v>2970367.05</v>
      </c>
      <c r="I273" s="114">
        <v>2970367.05</v>
      </c>
      <c r="J273" s="114">
        <f>I273-H273</f>
        <v>0</v>
      </c>
      <c r="K273" s="118"/>
    </row>
    <row r="274" spans="1:11" s="38" customFormat="1" ht="39" customHeight="1" x14ac:dyDescent="0.2">
      <c r="A274" s="448" t="s">
        <v>189</v>
      </c>
      <c r="B274" s="448"/>
      <c r="C274" s="47" t="e">
        <v>#REF!</v>
      </c>
      <c r="D274" s="74"/>
      <c r="E274" s="47"/>
      <c r="F274" s="47"/>
      <c r="G274" s="47">
        <f>SUM(G272:G273)</f>
        <v>4133092.59</v>
      </c>
      <c r="H274" s="47">
        <f>SUM(H272:H273)</f>
        <v>5667765.5899999999</v>
      </c>
      <c r="I274" s="47">
        <f>SUM(I272:I273)</f>
        <v>5667765.5899999999</v>
      </c>
      <c r="J274" s="47">
        <f>SUM(J272:J273)</f>
        <v>0</v>
      </c>
      <c r="K274" s="118"/>
    </row>
    <row r="275" spans="1:11" s="38" customFormat="1" x14ac:dyDescent="0.2">
      <c r="A275" s="297" t="s">
        <v>186</v>
      </c>
      <c r="B275" s="298"/>
      <c r="C275" s="298"/>
      <c r="D275" s="298"/>
      <c r="E275" s="298"/>
      <c r="F275" s="298"/>
      <c r="G275" s="298"/>
      <c r="H275" s="298"/>
      <c r="I275" s="298"/>
      <c r="J275" s="298"/>
      <c r="K275" s="299"/>
    </row>
    <row r="276" spans="1:11" s="38" customFormat="1" x14ac:dyDescent="0.2">
      <c r="A276" s="48">
        <v>221</v>
      </c>
      <c r="B276" s="65" t="s">
        <v>0</v>
      </c>
      <c r="C276" s="47">
        <v>347.9</v>
      </c>
      <c r="D276" s="56"/>
      <c r="E276" s="47"/>
      <c r="F276" s="47"/>
      <c r="G276" s="50">
        <v>2896512.7</v>
      </c>
      <c r="H276" s="97">
        <v>3972026.91</v>
      </c>
      <c r="I276" s="114">
        <v>3972026.91</v>
      </c>
      <c r="J276" s="114">
        <f>I276-H276</f>
        <v>0</v>
      </c>
      <c r="K276" s="118"/>
    </row>
    <row r="277" spans="1:11" s="38" customFormat="1" x14ac:dyDescent="0.2">
      <c r="A277" s="48">
        <v>222</v>
      </c>
      <c r="B277" s="65" t="s">
        <v>720</v>
      </c>
      <c r="C277" s="47"/>
      <c r="D277" s="56"/>
      <c r="E277" s="47"/>
      <c r="F277" s="47"/>
      <c r="G277" s="104">
        <v>2287956.39</v>
      </c>
      <c r="H277" s="97">
        <v>3243234.48</v>
      </c>
      <c r="I277" s="114">
        <v>3243234.48</v>
      </c>
      <c r="J277" s="114">
        <f>I277-H277</f>
        <v>0</v>
      </c>
      <c r="K277" s="118"/>
    </row>
    <row r="278" spans="1:11" s="38" customFormat="1" ht="25.5" x14ac:dyDescent="0.2">
      <c r="A278" s="48"/>
      <c r="B278" s="65" t="s">
        <v>710</v>
      </c>
      <c r="C278" s="47"/>
      <c r="D278" s="56"/>
      <c r="E278" s="47"/>
      <c r="F278" s="47"/>
      <c r="G278" s="114"/>
      <c r="H278" s="114"/>
      <c r="I278" s="114">
        <v>2598969.23</v>
      </c>
      <c r="J278" s="114">
        <f>I278-H278</f>
        <v>2598969.23</v>
      </c>
      <c r="K278" s="118" t="s">
        <v>760</v>
      </c>
    </row>
    <row r="279" spans="1:11" s="38" customFormat="1" ht="39" customHeight="1" x14ac:dyDescent="0.2">
      <c r="A279" s="448" t="s">
        <v>190</v>
      </c>
      <c r="B279" s="448"/>
      <c r="C279" s="47">
        <v>347.9</v>
      </c>
      <c r="D279" s="74"/>
      <c r="E279" s="47"/>
      <c r="F279" s="47"/>
      <c r="G279" s="47">
        <f>SUM(G276:G277)</f>
        <v>5184469.09</v>
      </c>
      <c r="H279" s="47">
        <f>SUM(H276:H278)</f>
        <v>7215261.3900000006</v>
      </c>
      <c r="I279" s="47">
        <f>SUM(I276:I278)</f>
        <v>9814230.620000001</v>
      </c>
      <c r="J279" s="47">
        <f>SUM(J276:J278)</f>
        <v>2598969.23</v>
      </c>
      <c r="K279" s="118"/>
    </row>
    <row r="280" spans="1:11" s="38" customFormat="1" x14ac:dyDescent="0.2">
      <c r="A280" s="297" t="s">
        <v>188</v>
      </c>
      <c r="B280" s="298"/>
      <c r="C280" s="298"/>
      <c r="D280" s="298"/>
      <c r="E280" s="298"/>
      <c r="F280" s="298"/>
      <c r="G280" s="298"/>
      <c r="H280" s="298"/>
      <c r="I280" s="298"/>
      <c r="J280" s="298"/>
      <c r="K280" s="299"/>
    </row>
    <row r="281" spans="1:11" s="38" customFormat="1" x14ac:dyDescent="0.2">
      <c r="A281" s="48">
        <v>223</v>
      </c>
      <c r="B281" s="99" t="s">
        <v>660</v>
      </c>
      <c r="C281" s="75">
        <v>590.20000000000005</v>
      </c>
      <c r="D281" s="56"/>
      <c r="E281" s="47"/>
      <c r="F281" s="47"/>
      <c r="G281" s="50">
        <v>1490195.88</v>
      </c>
      <c r="H281" s="97">
        <v>2043525.69</v>
      </c>
      <c r="I281" s="114">
        <v>2043525.69</v>
      </c>
      <c r="J281" s="114">
        <f>I281-H281</f>
        <v>0</v>
      </c>
      <c r="K281" s="118"/>
    </row>
    <row r="282" spans="1:11" s="38" customFormat="1" ht="39" customHeight="1" x14ac:dyDescent="0.2">
      <c r="A282" s="448" t="s">
        <v>191</v>
      </c>
      <c r="B282" s="448"/>
      <c r="C282" s="47" t="e">
        <v>#REF!</v>
      </c>
      <c r="D282" s="74"/>
      <c r="E282" s="47"/>
      <c r="F282" s="47"/>
      <c r="G282" s="47">
        <f>SUM(G281:G281)</f>
        <v>1490195.88</v>
      </c>
      <c r="H282" s="47">
        <f>SUM(H281:H281)</f>
        <v>2043525.69</v>
      </c>
      <c r="I282" s="47">
        <f>SUM(I281:I281)</f>
        <v>2043525.69</v>
      </c>
      <c r="J282" s="47">
        <f>SUM(J281:J281)</f>
        <v>0</v>
      </c>
      <c r="K282" s="118"/>
    </row>
    <row r="283" spans="1:11" s="38" customFormat="1" x14ac:dyDescent="0.2">
      <c r="A283" s="297" t="s">
        <v>7</v>
      </c>
      <c r="B283" s="298"/>
      <c r="C283" s="298"/>
      <c r="D283" s="298"/>
      <c r="E283" s="298"/>
      <c r="F283" s="298"/>
      <c r="G283" s="298"/>
      <c r="H283" s="298"/>
      <c r="I283" s="298"/>
      <c r="J283" s="298"/>
      <c r="K283" s="299"/>
    </row>
    <row r="284" spans="1:11" s="38" customFormat="1" x14ac:dyDescent="0.2">
      <c r="A284" s="48">
        <v>224</v>
      </c>
      <c r="B284" s="99" t="s">
        <v>9</v>
      </c>
      <c r="C284" s="47"/>
      <c r="D284" s="74"/>
      <c r="E284" s="47"/>
      <c r="F284" s="47"/>
      <c r="G284" s="50">
        <v>3008661.05</v>
      </c>
      <c r="H284" s="97">
        <v>4125817.44</v>
      </c>
      <c r="I284" s="114">
        <v>4125817.44</v>
      </c>
      <c r="J284" s="114">
        <f>I284-H284</f>
        <v>0</v>
      </c>
      <c r="K284" s="118"/>
    </row>
    <row r="285" spans="1:11" s="38" customFormat="1" x14ac:dyDescent="0.2">
      <c r="A285" s="48">
        <v>225</v>
      </c>
      <c r="B285" s="99" t="s">
        <v>10</v>
      </c>
      <c r="C285" s="47"/>
      <c r="D285" s="74"/>
      <c r="E285" s="47"/>
      <c r="F285" s="47"/>
      <c r="G285" s="50">
        <v>2883468.44</v>
      </c>
      <c r="H285" s="97">
        <v>3954139.14</v>
      </c>
      <c r="I285" s="114">
        <v>3954139.14</v>
      </c>
      <c r="J285" s="114">
        <f>I285-H285</f>
        <v>0</v>
      </c>
      <c r="K285" s="118"/>
    </row>
    <row r="286" spans="1:11" s="38" customFormat="1" ht="39" customHeight="1" x14ac:dyDescent="0.2">
      <c r="A286" s="448" t="s">
        <v>11</v>
      </c>
      <c r="B286" s="448"/>
      <c r="C286" s="47"/>
      <c r="D286" s="74"/>
      <c r="E286" s="47"/>
      <c r="F286" s="47"/>
      <c r="G286" s="47">
        <f>SUM(G284:G285)</f>
        <v>5892129.4900000002</v>
      </c>
      <c r="H286" s="47">
        <f>SUM(H284:H285)</f>
        <v>8079956.5800000001</v>
      </c>
      <c r="I286" s="47">
        <f>SUM(I284:I285)</f>
        <v>8079956.5800000001</v>
      </c>
      <c r="J286" s="47">
        <f>SUM(J284:J285)</f>
        <v>0</v>
      </c>
      <c r="K286" s="118"/>
    </row>
    <row r="287" spans="1:11" s="38" customFormat="1" x14ac:dyDescent="0.2">
      <c r="A287" s="297" t="s">
        <v>187</v>
      </c>
      <c r="B287" s="298"/>
      <c r="C287" s="298"/>
      <c r="D287" s="298"/>
      <c r="E287" s="298"/>
      <c r="F287" s="298"/>
      <c r="G287" s="298"/>
      <c r="H287" s="298"/>
      <c r="I287" s="298"/>
      <c r="J287" s="298"/>
      <c r="K287" s="299"/>
    </row>
    <row r="288" spans="1:11" s="38" customFormat="1" x14ac:dyDescent="0.2">
      <c r="A288" s="48">
        <v>226</v>
      </c>
      <c r="B288" s="117" t="s">
        <v>13</v>
      </c>
      <c r="C288" s="47"/>
      <c r="D288" s="74"/>
      <c r="E288" s="47"/>
      <c r="F288" s="47"/>
      <c r="G288" s="50">
        <v>21880436.98</v>
      </c>
      <c r="H288" s="116">
        <v>10904052.6</v>
      </c>
      <c r="I288" s="116">
        <v>10904052.6</v>
      </c>
      <c r="J288" s="116">
        <f>I288-H288</f>
        <v>0</v>
      </c>
      <c r="K288" s="118"/>
    </row>
    <row r="289" spans="1:11" s="38" customFormat="1" ht="39" customHeight="1" x14ac:dyDescent="0.2">
      <c r="A289" s="448" t="s">
        <v>12</v>
      </c>
      <c r="B289" s="448"/>
      <c r="C289" s="47"/>
      <c r="D289" s="74"/>
      <c r="E289" s="47"/>
      <c r="F289" s="47"/>
      <c r="G289" s="47">
        <f>SUM(G288)</f>
        <v>21880436.98</v>
      </c>
      <c r="H289" s="47">
        <f>SUM(H288)</f>
        <v>10904052.6</v>
      </c>
      <c r="I289" s="47">
        <f>SUM(I288)</f>
        <v>10904052.6</v>
      </c>
      <c r="J289" s="47">
        <f>SUM(J288)</f>
        <v>0</v>
      </c>
      <c r="K289" s="118"/>
    </row>
    <row r="290" spans="1:11" s="38" customFormat="1" x14ac:dyDescent="0.2">
      <c r="A290" s="297" t="s">
        <v>722</v>
      </c>
      <c r="B290" s="298"/>
      <c r="C290" s="298"/>
      <c r="D290" s="298"/>
      <c r="E290" s="298"/>
      <c r="F290" s="298"/>
      <c r="G290" s="298"/>
      <c r="H290" s="298"/>
      <c r="I290" s="298"/>
      <c r="J290" s="298"/>
      <c r="K290" s="299"/>
    </row>
    <row r="291" spans="1:11" s="38" customFormat="1" x14ac:dyDescent="0.2">
      <c r="A291" s="77">
        <v>227</v>
      </c>
      <c r="B291" s="99" t="s">
        <v>17</v>
      </c>
      <c r="C291" s="47">
        <v>3105.5</v>
      </c>
      <c r="D291" s="56"/>
      <c r="E291" s="47"/>
      <c r="F291" s="47"/>
      <c r="G291" s="50">
        <v>2576544.63</v>
      </c>
      <c r="H291" s="97">
        <v>3533250.38</v>
      </c>
      <c r="I291" s="114">
        <v>3533250.38</v>
      </c>
      <c r="J291" s="114">
        <f t="shared" ref="J291:J298" si="8">I291-H291</f>
        <v>0</v>
      </c>
      <c r="K291" s="118"/>
    </row>
    <row r="292" spans="1:11" s="38" customFormat="1" x14ac:dyDescent="0.2">
      <c r="A292" s="77">
        <v>228</v>
      </c>
      <c r="B292" s="99" t="s">
        <v>18</v>
      </c>
      <c r="C292" s="47"/>
      <c r="D292" s="56"/>
      <c r="E292" s="47"/>
      <c r="F292" s="47"/>
      <c r="G292" s="50">
        <v>3339815.69</v>
      </c>
      <c r="H292" s="97">
        <v>4579934.2699999996</v>
      </c>
      <c r="I292" s="114">
        <v>4579934.2699999996</v>
      </c>
      <c r="J292" s="114">
        <f t="shared" si="8"/>
        <v>0</v>
      </c>
      <c r="K292" s="118"/>
    </row>
    <row r="293" spans="1:11" s="38" customFormat="1" x14ac:dyDescent="0.2">
      <c r="A293" s="77">
        <v>229</v>
      </c>
      <c r="B293" s="99" t="s">
        <v>136</v>
      </c>
      <c r="C293" s="47"/>
      <c r="D293" s="56"/>
      <c r="E293" s="47"/>
      <c r="F293" s="47"/>
      <c r="G293" s="50">
        <v>1066342.74</v>
      </c>
      <c r="H293" s="97">
        <v>1511567.08</v>
      </c>
      <c r="I293" s="114">
        <v>1511567.08</v>
      </c>
      <c r="J293" s="114">
        <f t="shared" si="8"/>
        <v>0</v>
      </c>
      <c r="K293" s="118"/>
    </row>
    <row r="294" spans="1:11" s="38" customFormat="1" x14ac:dyDescent="0.2">
      <c r="A294" s="77">
        <v>230</v>
      </c>
      <c r="B294" s="99" t="s">
        <v>297</v>
      </c>
      <c r="C294" s="47"/>
      <c r="D294" s="56"/>
      <c r="E294" s="47"/>
      <c r="F294" s="47"/>
      <c r="G294" s="50">
        <v>4466836.49</v>
      </c>
      <c r="H294" s="97">
        <v>6331850.6500000004</v>
      </c>
      <c r="I294" s="114">
        <v>6331850.6500000004</v>
      </c>
      <c r="J294" s="114">
        <f t="shared" si="8"/>
        <v>0</v>
      </c>
      <c r="K294" s="118"/>
    </row>
    <row r="295" spans="1:11" s="38" customFormat="1" x14ac:dyDescent="0.2">
      <c r="A295" s="77">
        <v>231</v>
      </c>
      <c r="B295" s="99" t="s">
        <v>725</v>
      </c>
      <c r="C295" s="47"/>
      <c r="D295" s="56"/>
      <c r="E295" s="47"/>
      <c r="F295" s="47"/>
      <c r="G295" s="104">
        <v>2769235.12</v>
      </c>
      <c r="H295" s="97">
        <v>3925458.93</v>
      </c>
      <c r="I295" s="114">
        <v>3925458.93</v>
      </c>
      <c r="J295" s="114">
        <f t="shared" si="8"/>
        <v>0</v>
      </c>
      <c r="K295" s="118"/>
    </row>
    <row r="296" spans="1:11" s="38" customFormat="1" x14ac:dyDescent="0.2">
      <c r="A296" s="77">
        <v>232</v>
      </c>
      <c r="B296" s="99" t="s">
        <v>726</v>
      </c>
      <c r="C296" s="47"/>
      <c r="D296" s="56"/>
      <c r="E296" s="47"/>
      <c r="F296" s="47"/>
      <c r="G296" s="104">
        <v>2398904.87</v>
      </c>
      <c r="H296" s="97">
        <v>3400506.69</v>
      </c>
      <c r="I296" s="114">
        <v>3400506.69</v>
      </c>
      <c r="J296" s="114">
        <f t="shared" si="8"/>
        <v>0</v>
      </c>
      <c r="K296" s="118"/>
    </row>
    <row r="297" spans="1:11" s="38" customFormat="1" ht="25.5" x14ac:dyDescent="0.2">
      <c r="A297" s="77"/>
      <c r="B297" s="113" t="s">
        <v>343</v>
      </c>
      <c r="C297" s="47"/>
      <c r="D297" s="56"/>
      <c r="E297" s="47"/>
      <c r="F297" s="47"/>
      <c r="G297" s="114"/>
      <c r="H297" s="114"/>
      <c r="I297" s="114">
        <v>6783199.5999999996</v>
      </c>
      <c r="J297" s="114">
        <f t="shared" si="8"/>
        <v>6783199.5999999996</v>
      </c>
      <c r="K297" s="118" t="s">
        <v>760</v>
      </c>
    </row>
    <row r="298" spans="1:11" s="38" customFormat="1" ht="25.5" x14ac:dyDescent="0.2">
      <c r="A298" s="77"/>
      <c r="B298" s="113" t="s">
        <v>344</v>
      </c>
      <c r="C298" s="47"/>
      <c r="D298" s="56"/>
      <c r="E298" s="47"/>
      <c r="F298" s="47"/>
      <c r="G298" s="114"/>
      <c r="H298" s="114"/>
      <c r="I298" s="114">
        <v>6243976.6299999999</v>
      </c>
      <c r="J298" s="114">
        <f t="shared" si="8"/>
        <v>6243976.6299999999</v>
      </c>
      <c r="K298" s="118" t="s">
        <v>760</v>
      </c>
    </row>
    <row r="299" spans="1:11" s="38" customFormat="1" ht="39" customHeight="1" x14ac:dyDescent="0.2">
      <c r="A299" s="311" t="s">
        <v>723</v>
      </c>
      <c r="B299" s="311"/>
      <c r="C299" s="78">
        <v>3105.5</v>
      </c>
      <c r="D299" s="78"/>
      <c r="E299" s="47"/>
      <c r="F299" s="47"/>
      <c r="G299" s="78">
        <f>SUM(G291:G296)</f>
        <v>16617679.540000003</v>
      </c>
      <c r="H299" s="78">
        <f>SUM(H291:H298)</f>
        <v>23282568.000000004</v>
      </c>
      <c r="I299" s="78">
        <f>SUM(I291:I298)</f>
        <v>36309744.230000004</v>
      </c>
      <c r="J299" s="78">
        <f>SUM(J291:J298)</f>
        <v>13027176.23</v>
      </c>
      <c r="K299" s="118"/>
    </row>
    <row r="300" spans="1:11" s="38" customFormat="1" x14ac:dyDescent="0.2">
      <c r="A300" s="297" t="s">
        <v>133</v>
      </c>
      <c r="B300" s="298"/>
      <c r="C300" s="298"/>
      <c r="D300" s="298"/>
      <c r="E300" s="298"/>
      <c r="F300" s="298"/>
      <c r="G300" s="298"/>
      <c r="H300" s="298"/>
      <c r="I300" s="298"/>
      <c r="J300" s="298"/>
      <c r="K300" s="299"/>
    </row>
    <row r="301" spans="1:11" s="38" customFormat="1" x14ac:dyDescent="0.2">
      <c r="A301" s="48">
        <v>233</v>
      </c>
      <c r="B301" s="99" t="s">
        <v>21</v>
      </c>
      <c r="C301" s="100"/>
      <c r="D301" s="100"/>
      <c r="E301" s="100"/>
      <c r="F301" s="100"/>
      <c r="G301" s="50">
        <v>1130771.94</v>
      </c>
      <c r="H301" s="97">
        <v>1550642.79</v>
      </c>
      <c r="I301" s="114">
        <v>1550642.79</v>
      </c>
      <c r="J301" s="114">
        <f>I301-H301</f>
        <v>0</v>
      </c>
      <c r="K301" s="118"/>
    </row>
    <row r="302" spans="1:11" s="38" customFormat="1" x14ac:dyDescent="0.2">
      <c r="A302" s="48">
        <v>234</v>
      </c>
      <c r="B302" s="99" t="s">
        <v>19</v>
      </c>
      <c r="C302" s="100"/>
      <c r="D302" s="100"/>
      <c r="E302" s="100"/>
      <c r="F302" s="100"/>
      <c r="G302" s="50">
        <v>1130771.94</v>
      </c>
      <c r="H302" s="97">
        <v>1550642.79</v>
      </c>
      <c r="I302" s="114">
        <v>1550642.79</v>
      </c>
      <c r="J302" s="114">
        <f>I302-H302</f>
        <v>0</v>
      </c>
      <c r="K302" s="118"/>
    </row>
    <row r="303" spans="1:11" s="38" customFormat="1" ht="39" customHeight="1" x14ac:dyDescent="0.2">
      <c r="A303" s="448" t="s">
        <v>134</v>
      </c>
      <c r="B303" s="448"/>
      <c r="C303" s="47" t="e">
        <v>#REF!</v>
      </c>
      <c r="D303" s="74"/>
      <c r="E303" s="47"/>
      <c r="F303" s="47"/>
      <c r="G303" s="47">
        <f>SUM(G301:G302)</f>
        <v>2261543.88</v>
      </c>
      <c r="H303" s="47">
        <f>SUM(H301:H302)</f>
        <v>3101285.58</v>
      </c>
      <c r="I303" s="47">
        <f>SUM(I301:I302)</f>
        <v>3101285.58</v>
      </c>
      <c r="J303" s="47">
        <f>SUM(J301:J302)</f>
        <v>0</v>
      </c>
      <c r="K303" s="118"/>
    </row>
    <row r="304" spans="1:11" s="38" customFormat="1" x14ac:dyDescent="0.2">
      <c r="A304" s="297" t="s">
        <v>208</v>
      </c>
      <c r="B304" s="298"/>
      <c r="C304" s="298"/>
      <c r="D304" s="298"/>
      <c r="E304" s="298"/>
      <c r="F304" s="298"/>
      <c r="G304" s="298"/>
      <c r="H304" s="298"/>
      <c r="I304" s="298"/>
      <c r="J304" s="298"/>
      <c r="K304" s="299"/>
    </row>
    <row r="305" spans="1:11" s="38" customFormat="1" x14ac:dyDescent="0.2">
      <c r="A305" s="48">
        <v>235</v>
      </c>
      <c r="B305" s="65" t="s">
        <v>26</v>
      </c>
      <c r="C305" s="47">
        <v>492</v>
      </c>
      <c r="D305" s="56"/>
      <c r="E305" s="47"/>
      <c r="F305" s="47"/>
      <c r="G305" s="50">
        <v>2261543.88</v>
      </c>
      <c r="H305" s="97">
        <v>3101285.6</v>
      </c>
      <c r="I305" s="114">
        <v>3101285.6</v>
      </c>
      <c r="J305" s="114">
        <f t="shared" ref="J305:J310" si="9">I305-H305</f>
        <v>0</v>
      </c>
      <c r="K305" s="118"/>
    </row>
    <row r="306" spans="1:11" s="38" customFormat="1" x14ac:dyDescent="0.2">
      <c r="A306" s="48">
        <v>236</v>
      </c>
      <c r="B306" s="65" t="s">
        <v>27</v>
      </c>
      <c r="C306" s="47">
        <v>795.7</v>
      </c>
      <c r="D306" s="56"/>
      <c r="E306" s="47"/>
      <c r="F306" s="47"/>
      <c r="G306" s="50">
        <v>2261543.88</v>
      </c>
      <c r="H306" s="97">
        <v>3101285.6</v>
      </c>
      <c r="I306" s="114">
        <v>3101285.6</v>
      </c>
      <c r="J306" s="114">
        <f t="shared" si="9"/>
        <v>0</v>
      </c>
      <c r="K306" s="118"/>
    </row>
    <row r="307" spans="1:11" s="38" customFormat="1" x14ac:dyDescent="0.2">
      <c r="A307" s="48">
        <v>237</v>
      </c>
      <c r="B307" s="65" t="s">
        <v>28</v>
      </c>
      <c r="C307" s="47"/>
      <c r="D307" s="56"/>
      <c r="E307" s="47"/>
      <c r="F307" s="47"/>
      <c r="G307" s="50">
        <v>2019235.6</v>
      </c>
      <c r="H307" s="97">
        <v>2769005.01</v>
      </c>
      <c r="I307" s="114">
        <v>2769005.01</v>
      </c>
      <c r="J307" s="114">
        <f t="shared" si="9"/>
        <v>0</v>
      </c>
      <c r="K307" s="118"/>
    </row>
    <row r="308" spans="1:11" s="38" customFormat="1" x14ac:dyDescent="0.2">
      <c r="A308" s="48">
        <v>238</v>
      </c>
      <c r="B308" s="65" t="s">
        <v>29</v>
      </c>
      <c r="C308" s="47"/>
      <c r="D308" s="56"/>
      <c r="E308" s="47"/>
      <c r="F308" s="47"/>
      <c r="G308" s="50">
        <v>2019235.6</v>
      </c>
      <c r="H308" s="97">
        <v>2769005.01</v>
      </c>
      <c r="I308" s="114">
        <v>2769005.01</v>
      </c>
      <c r="J308" s="114">
        <f t="shared" si="9"/>
        <v>0</v>
      </c>
      <c r="K308" s="118"/>
    </row>
    <row r="309" spans="1:11" s="38" customFormat="1" x14ac:dyDescent="0.2">
      <c r="A309" s="48">
        <v>239</v>
      </c>
      <c r="B309" s="65" t="s">
        <v>30</v>
      </c>
      <c r="C309" s="47"/>
      <c r="D309" s="56"/>
      <c r="E309" s="47"/>
      <c r="F309" s="47"/>
      <c r="G309" s="50">
        <v>1709404.4</v>
      </c>
      <c r="H309" s="97">
        <v>2423122.79</v>
      </c>
      <c r="I309" s="114">
        <v>2423122.79</v>
      </c>
      <c r="J309" s="114">
        <f t="shared" si="9"/>
        <v>0</v>
      </c>
      <c r="K309" s="118"/>
    </row>
    <row r="310" spans="1:11" s="38" customFormat="1" x14ac:dyDescent="0.2">
      <c r="A310" s="48">
        <v>240</v>
      </c>
      <c r="B310" s="65" t="s">
        <v>32</v>
      </c>
      <c r="C310" s="47"/>
      <c r="D310" s="56"/>
      <c r="E310" s="47"/>
      <c r="F310" s="47"/>
      <c r="G310" s="50">
        <v>3158488.32</v>
      </c>
      <c r="H310" s="97">
        <v>4331277.62</v>
      </c>
      <c r="I310" s="114">
        <v>4331277.62</v>
      </c>
      <c r="J310" s="114">
        <f t="shared" si="9"/>
        <v>0</v>
      </c>
      <c r="K310" s="118"/>
    </row>
    <row r="311" spans="1:11" s="38" customFormat="1" ht="39" customHeight="1" x14ac:dyDescent="0.2">
      <c r="A311" s="448" t="s">
        <v>209</v>
      </c>
      <c r="B311" s="448"/>
      <c r="C311" s="47">
        <v>1287.7</v>
      </c>
      <c r="D311" s="74"/>
      <c r="E311" s="55"/>
      <c r="F311" s="55"/>
      <c r="G311" s="47">
        <f>SUM(G305:G310)</f>
        <v>13429451.68</v>
      </c>
      <c r="H311" s="47">
        <f>SUM(H305:H310)</f>
        <v>18494981.630000003</v>
      </c>
      <c r="I311" s="47">
        <f>SUM(I305:I310)</f>
        <v>18494981.630000003</v>
      </c>
      <c r="J311" s="47">
        <f>SUM(J305:J310)</f>
        <v>0</v>
      </c>
      <c r="K311" s="118"/>
    </row>
    <row r="312" spans="1:11" s="38" customFormat="1" x14ac:dyDescent="0.2">
      <c r="A312" s="297" t="s">
        <v>193</v>
      </c>
      <c r="B312" s="298"/>
      <c r="C312" s="298"/>
      <c r="D312" s="298"/>
      <c r="E312" s="298"/>
      <c r="F312" s="298"/>
      <c r="G312" s="298"/>
      <c r="H312" s="298"/>
      <c r="I312" s="298"/>
      <c r="J312" s="298"/>
      <c r="K312" s="299"/>
    </row>
    <row r="313" spans="1:11" s="38" customFormat="1" x14ac:dyDescent="0.2">
      <c r="A313" s="48">
        <v>241</v>
      </c>
      <c r="B313" s="65" t="s">
        <v>298</v>
      </c>
      <c r="C313" s="47">
        <v>878.5</v>
      </c>
      <c r="D313" s="56"/>
      <c r="E313" s="47"/>
      <c r="F313" s="47"/>
      <c r="G313" s="50">
        <v>3531118.06</v>
      </c>
      <c r="H313" s="97">
        <v>4842269.8</v>
      </c>
      <c r="I313" s="114">
        <v>4842269.8</v>
      </c>
      <c r="J313" s="114">
        <f>I313-H313</f>
        <v>0</v>
      </c>
      <c r="K313" s="118"/>
    </row>
    <row r="314" spans="1:11" s="38" customFormat="1" x14ac:dyDescent="0.2">
      <c r="A314" s="48">
        <v>242</v>
      </c>
      <c r="B314" s="65" t="s">
        <v>347</v>
      </c>
      <c r="C314" s="47"/>
      <c r="D314" s="56"/>
      <c r="E314" s="47"/>
      <c r="F314" s="47"/>
      <c r="G314" s="50">
        <v>1619023.11</v>
      </c>
      <c r="H314" s="97">
        <v>2220188.21</v>
      </c>
      <c r="I314" s="114">
        <v>2220188.21</v>
      </c>
      <c r="J314" s="114">
        <f>I314-H314</f>
        <v>0</v>
      </c>
      <c r="K314" s="118"/>
    </row>
    <row r="315" spans="1:11" s="38" customFormat="1" x14ac:dyDescent="0.2">
      <c r="A315" s="48">
        <v>243</v>
      </c>
      <c r="B315" s="65" t="s">
        <v>39</v>
      </c>
      <c r="C315" s="47">
        <v>942.74</v>
      </c>
      <c r="D315" s="56"/>
      <c r="E315" s="47"/>
      <c r="F315" s="47"/>
      <c r="G315" s="50">
        <v>3684418.43</v>
      </c>
      <c r="H315" s="97">
        <v>5052492.66</v>
      </c>
      <c r="I315" s="114">
        <v>5052492.66</v>
      </c>
      <c r="J315" s="114">
        <f>I315-H315</f>
        <v>0</v>
      </c>
      <c r="K315" s="118"/>
    </row>
    <row r="316" spans="1:11" s="38" customFormat="1" ht="37.5" customHeight="1" x14ac:dyDescent="0.2">
      <c r="A316" s="448" t="s">
        <v>233</v>
      </c>
      <c r="B316" s="448"/>
      <c r="C316" s="47">
        <v>1821.24</v>
      </c>
      <c r="D316" s="74"/>
      <c r="E316" s="55"/>
      <c r="F316" s="55"/>
      <c r="G316" s="47">
        <f>SUM(G313:G315)</f>
        <v>8834559.5999999996</v>
      </c>
      <c r="H316" s="47">
        <f>SUM(H313:H315)</f>
        <v>12114950.67</v>
      </c>
      <c r="I316" s="47">
        <f>SUM(I313:I315)</f>
        <v>12114950.67</v>
      </c>
      <c r="J316" s="47">
        <f>SUM(J313:J315)</f>
        <v>0</v>
      </c>
      <c r="K316" s="118"/>
    </row>
    <row r="317" spans="1:11" s="38" customFormat="1" x14ac:dyDescent="0.2">
      <c r="A317" s="297" t="s">
        <v>207</v>
      </c>
      <c r="B317" s="298"/>
      <c r="C317" s="298"/>
      <c r="D317" s="298"/>
      <c r="E317" s="298"/>
      <c r="F317" s="298"/>
      <c r="G317" s="298"/>
      <c r="H317" s="298"/>
      <c r="I317" s="298"/>
      <c r="J317" s="298"/>
      <c r="K317" s="299"/>
    </row>
    <row r="318" spans="1:11" s="38" customFormat="1" x14ac:dyDescent="0.2">
      <c r="A318" s="48">
        <v>244</v>
      </c>
      <c r="B318" s="65" t="s">
        <v>41</v>
      </c>
      <c r="C318" s="47">
        <v>567.1</v>
      </c>
      <c r="D318" s="56"/>
      <c r="E318" s="47"/>
      <c r="F318" s="47"/>
      <c r="G318" s="50">
        <v>3166565.27</v>
      </c>
      <c r="H318" s="97">
        <v>4342353.6399999997</v>
      </c>
      <c r="I318" s="114">
        <v>4342353.6399999997</v>
      </c>
      <c r="J318" s="114">
        <f>I318-H318</f>
        <v>0</v>
      </c>
      <c r="K318" s="118"/>
    </row>
    <row r="319" spans="1:11" s="38" customFormat="1" ht="37.5" customHeight="1" x14ac:dyDescent="0.2">
      <c r="A319" s="448" t="s">
        <v>206</v>
      </c>
      <c r="B319" s="448"/>
      <c r="C319" s="47">
        <v>567.1</v>
      </c>
      <c r="D319" s="74"/>
      <c r="E319" s="55"/>
      <c r="F319" s="55"/>
      <c r="G319" s="47">
        <f>SUM(G318)</f>
        <v>3166565.27</v>
      </c>
      <c r="H319" s="47">
        <f>SUM(H318)</f>
        <v>4342353.6399999997</v>
      </c>
      <c r="I319" s="47">
        <f>SUM(I318)</f>
        <v>4342353.6399999997</v>
      </c>
      <c r="J319" s="47">
        <f>SUM(J318)</f>
        <v>0</v>
      </c>
      <c r="K319" s="118"/>
    </row>
    <row r="320" spans="1:11" s="38" customFormat="1" x14ac:dyDescent="0.2">
      <c r="A320" s="297" t="s">
        <v>195</v>
      </c>
      <c r="B320" s="298"/>
      <c r="C320" s="298"/>
      <c r="D320" s="298"/>
      <c r="E320" s="298"/>
      <c r="F320" s="298"/>
      <c r="G320" s="298"/>
      <c r="H320" s="298"/>
      <c r="I320" s="298"/>
      <c r="J320" s="298"/>
      <c r="K320" s="299"/>
    </row>
    <row r="321" spans="1:11" s="38" customFormat="1" x14ac:dyDescent="0.2">
      <c r="A321" s="48">
        <v>245</v>
      </c>
      <c r="B321" s="99" t="s">
        <v>42</v>
      </c>
      <c r="C321" s="47">
        <v>265.62</v>
      </c>
      <c r="D321" s="56"/>
      <c r="E321" s="47"/>
      <c r="F321" s="47"/>
      <c r="G321" s="50">
        <v>4191933.11</v>
      </c>
      <c r="H321" s="97">
        <v>5748454.3799999999</v>
      </c>
      <c r="I321" s="114">
        <v>5748454.3799999999</v>
      </c>
      <c r="J321" s="114">
        <f>I321-H321</f>
        <v>0</v>
      </c>
      <c r="K321" s="118"/>
    </row>
    <row r="322" spans="1:11" s="38" customFormat="1" ht="25.5" x14ac:dyDescent="0.2">
      <c r="A322" s="48"/>
      <c r="B322" s="113" t="s">
        <v>43</v>
      </c>
      <c r="C322" s="47"/>
      <c r="D322" s="56"/>
      <c r="E322" s="47"/>
      <c r="F322" s="47"/>
      <c r="G322" s="50"/>
      <c r="H322" s="114"/>
      <c r="I322" s="114">
        <v>1550642.79</v>
      </c>
      <c r="J322" s="114">
        <f>I322-H322</f>
        <v>1550642.79</v>
      </c>
      <c r="K322" s="118" t="s">
        <v>760</v>
      </c>
    </row>
    <row r="323" spans="1:11" s="38" customFormat="1" ht="37.5" customHeight="1" x14ac:dyDescent="0.2">
      <c r="A323" s="448" t="s">
        <v>194</v>
      </c>
      <c r="B323" s="448"/>
      <c r="C323" s="47">
        <v>265.62</v>
      </c>
      <c r="D323" s="74"/>
      <c r="E323" s="55"/>
      <c r="F323" s="55"/>
      <c r="G323" s="47">
        <f>SUM(G321)</f>
        <v>4191933.11</v>
      </c>
      <c r="H323" s="47">
        <f>SUM(H321:H322)</f>
        <v>5748454.3799999999</v>
      </c>
      <c r="I323" s="47">
        <f>SUM(I321:I322)</f>
        <v>7299097.1699999999</v>
      </c>
      <c r="J323" s="47">
        <f>SUM(J321:J322)</f>
        <v>1550642.79</v>
      </c>
      <c r="K323" s="118"/>
    </row>
    <row r="324" spans="1:11" s="38" customFormat="1" x14ac:dyDescent="0.2">
      <c r="A324" s="297" t="s">
        <v>212</v>
      </c>
      <c r="B324" s="298"/>
      <c r="C324" s="298"/>
      <c r="D324" s="298"/>
      <c r="E324" s="298"/>
      <c r="F324" s="298"/>
      <c r="G324" s="298"/>
      <c r="H324" s="298"/>
      <c r="I324" s="298"/>
      <c r="J324" s="298"/>
      <c r="K324" s="299"/>
    </row>
    <row r="325" spans="1:11" s="38" customFormat="1" x14ac:dyDescent="0.2">
      <c r="A325" s="93">
        <v>246</v>
      </c>
      <c r="B325" s="94" t="s">
        <v>45</v>
      </c>
      <c r="C325" s="79">
        <v>851.45</v>
      </c>
      <c r="D325" s="56"/>
      <c r="E325" s="79"/>
      <c r="F325" s="79"/>
      <c r="G325" s="50">
        <v>110748.91</v>
      </c>
      <c r="H325" s="97">
        <v>367543.14</v>
      </c>
      <c r="I325" s="114">
        <v>367543.14</v>
      </c>
      <c r="J325" s="114">
        <f>I325-H325</f>
        <v>0</v>
      </c>
      <c r="K325" s="118"/>
    </row>
    <row r="326" spans="1:11" s="38" customFormat="1" x14ac:dyDescent="0.2">
      <c r="A326" s="93">
        <v>247</v>
      </c>
      <c r="B326" s="94" t="s">
        <v>46</v>
      </c>
      <c r="C326" s="47">
        <v>4679.67</v>
      </c>
      <c r="D326" s="56"/>
      <c r="E326" s="47"/>
      <c r="F326" s="47"/>
      <c r="G326" s="50">
        <v>142687.95000000001</v>
      </c>
      <c r="H326" s="97">
        <v>457150.52</v>
      </c>
      <c r="I326" s="114">
        <v>457150.52</v>
      </c>
      <c r="J326" s="114">
        <f>I326-H326</f>
        <v>0</v>
      </c>
      <c r="K326" s="118"/>
    </row>
    <row r="327" spans="1:11" s="38" customFormat="1" x14ac:dyDescent="0.2">
      <c r="A327" s="93">
        <v>248</v>
      </c>
      <c r="B327" s="94" t="s">
        <v>47</v>
      </c>
      <c r="C327" s="79"/>
      <c r="D327" s="56"/>
      <c r="E327" s="79"/>
      <c r="F327" s="79"/>
      <c r="G327" s="50">
        <v>2370884.1</v>
      </c>
      <c r="H327" s="97">
        <v>4993805.03</v>
      </c>
      <c r="I327" s="114">
        <v>4993805.03</v>
      </c>
      <c r="J327" s="114">
        <f>I327-H327</f>
        <v>0</v>
      </c>
      <c r="K327" s="118"/>
    </row>
    <row r="328" spans="1:11" s="38" customFormat="1" ht="25.5" x14ac:dyDescent="0.2">
      <c r="A328" s="93"/>
      <c r="B328" s="94" t="s">
        <v>51</v>
      </c>
      <c r="C328" s="79"/>
      <c r="D328" s="56"/>
      <c r="E328" s="79"/>
      <c r="F328" s="79"/>
      <c r="G328" s="50"/>
      <c r="H328" s="114"/>
      <c r="I328" s="114">
        <v>81141.009999999995</v>
      </c>
      <c r="J328" s="114">
        <f>I328-H328</f>
        <v>81141.009999999995</v>
      </c>
      <c r="K328" s="118" t="s">
        <v>761</v>
      </c>
    </row>
    <row r="329" spans="1:11" s="38" customFormat="1" ht="37.5" customHeight="1" x14ac:dyDescent="0.2">
      <c r="A329" s="449" t="s">
        <v>213</v>
      </c>
      <c r="B329" s="449"/>
      <c r="C329" s="91">
        <v>5531.12</v>
      </c>
      <c r="D329" s="92"/>
      <c r="E329" s="91"/>
      <c r="F329" s="91"/>
      <c r="G329" s="91">
        <f>SUM(G325:G327)</f>
        <v>2624320.96</v>
      </c>
      <c r="H329" s="91">
        <f>SUM(H325:H328)</f>
        <v>5818498.6900000004</v>
      </c>
      <c r="I329" s="91">
        <f>SUM(I325:I328)</f>
        <v>5899639.7000000002</v>
      </c>
      <c r="J329" s="91">
        <f>SUM(J325:J328)</f>
        <v>81141.009999999995</v>
      </c>
      <c r="K329" s="118"/>
    </row>
    <row r="330" spans="1:11" s="38" customFormat="1" x14ac:dyDescent="0.2">
      <c r="A330" s="297" t="s">
        <v>196</v>
      </c>
      <c r="B330" s="298"/>
      <c r="C330" s="298"/>
      <c r="D330" s="298"/>
      <c r="E330" s="298"/>
      <c r="F330" s="298"/>
      <c r="G330" s="298"/>
      <c r="H330" s="298"/>
      <c r="I330" s="298"/>
      <c r="J330" s="298"/>
      <c r="K330" s="299"/>
    </row>
    <row r="331" spans="1:11" s="38" customFormat="1" x14ac:dyDescent="0.2">
      <c r="A331" s="48">
        <v>249</v>
      </c>
      <c r="B331" s="65" t="s">
        <v>57</v>
      </c>
      <c r="C331" s="47">
        <v>862.8</v>
      </c>
      <c r="D331" s="56"/>
      <c r="E331" s="47"/>
      <c r="F331" s="47"/>
      <c r="G331" s="50">
        <v>4220600.8600000003</v>
      </c>
      <c r="H331" s="97">
        <v>5982805.5800000001</v>
      </c>
      <c r="I331" s="114">
        <v>5982805.5800000001</v>
      </c>
      <c r="J331" s="114">
        <f>I331-H331</f>
        <v>0</v>
      </c>
      <c r="K331" s="118"/>
    </row>
    <row r="332" spans="1:11" s="38" customFormat="1" x14ac:dyDescent="0.2">
      <c r="A332" s="48">
        <v>250</v>
      </c>
      <c r="B332" s="65" t="s">
        <v>58</v>
      </c>
      <c r="C332" s="47"/>
      <c r="D332" s="56"/>
      <c r="E332" s="47"/>
      <c r="F332" s="47"/>
      <c r="G332" s="50">
        <v>1240648.42</v>
      </c>
      <c r="H332" s="97">
        <v>6585244.6399999997</v>
      </c>
      <c r="I332" s="114">
        <v>6585244.6399999997</v>
      </c>
      <c r="J332" s="114">
        <f>I332-H332</f>
        <v>0</v>
      </c>
      <c r="K332" s="118"/>
    </row>
    <row r="333" spans="1:11" s="38" customFormat="1" ht="37.5" customHeight="1" x14ac:dyDescent="0.2">
      <c r="A333" s="448" t="s">
        <v>220</v>
      </c>
      <c r="B333" s="448"/>
      <c r="C333" s="47">
        <v>862.8</v>
      </c>
      <c r="D333" s="74"/>
      <c r="E333" s="55"/>
      <c r="F333" s="55"/>
      <c r="G333" s="47">
        <f>SUM(G331:G332)</f>
        <v>5461249.2800000003</v>
      </c>
      <c r="H333" s="47">
        <f>SUM(H331:H332)</f>
        <v>12568050.219999999</v>
      </c>
      <c r="I333" s="47">
        <f>SUM(I331:I332)</f>
        <v>12568050.219999999</v>
      </c>
      <c r="J333" s="47">
        <f>SUM(J331:J332)</f>
        <v>0</v>
      </c>
      <c r="K333" s="118"/>
    </row>
    <row r="334" spans="1:11" s="38" customFormat="1" x14ac:dyDescent="0.2">
      <c r="A334" s="297" t="s">
        <v>123</v>
      </c>
      <c r="B334" s="298"/>
      <c r="C334" s="298"/>
      <c r="D334" s="298"/>
      <c r="E334" s="298"/>
      <c r="F334" s="298"/>
      <c r="G334" s="298"/>
      <c r="H334" s="298"/>
      <c r="I334" s="298"/>
      <c r="J334" s="298"/>
      <c r="K334" s="299"/>
    </row>
    <row r="335" spans="1:11" s="38" customFormat="1" x14ac:dyDescent="0.2">
      <c r="A335" s="80">
        <v>251</v>
      </c>
      <c r="B335" s="81" t="s">
        <v>64</v>
      </c>
      <c r="C335" s="87"/>
      <c r="D335" s="56"/>
      <c r="E335" s="87"/>
      <c r="F335" s="87"/>
      <c r="G335" s="50">
        <v>1583234.07</v>
      </c>
      <c r="H335" s="97">
        <v>2244273.2599999998</v>
      </c>
      <c r="I335" s="114">
        <v>2244273.2599999998</v>
      </c>
      <c r="J335" s="114">
        <f>I335-H335</f>
        <v>0</v>
      </c>
      <c r="K335" s="118"/>
    </row>
    <row r="336" spans="1:11" s="38" customFormat="1" ht="37.5" customHeight="1" x14ac:dyDescent="0.2">
      <c r="A336" s="464" t="s">
        <v>122</v>
      </c>
      <c r="B336" s="464"/>
      <c r="C336" s="87" t="e">
        <v>#REF!</v>
      </c>
      <c r="D336" s="88"/>
      <c r="E336" s="55"/>
      <c r="F336" s="55"/>
      <c r="G336" s="87">
        <f>SUM(G335)</f>
        <v>1583234.07</v>
      </c>
      <c r="H336" s="87">
        <f>SUM(H335)</f>
        <v>2244273.2599999998</v>
      </c>
      <c r="I336" s="87">
        <f>SUM(I335)</f>
        <v>2244273.2599999998</v>
      </c>
      <c r="J336" s="87">
        <f>SUM(J335)</f>
        <v>0</v>
      </c>
      <c r="K336" s="118"/>
    </row>
    <row r="337" spans="1:11" s="38" customFormat="1" x14ac:dyDescent="0.2">
      <c r="A337" s="297" t="s">
        <v>143</v>
      </c>
      <c r="B337" s="298"/>
      <c r="C337" s="298"/>
      <c r="D337" s="298"/>
      <c r="E337" s="298"/>
      <c r="F337" s="298"/>
      <c r="G337" s="298"/>
      <c r="H337" s="298"/>
      <c r="I337" s="298"/>
      <c r="J337" s="298"/>
      <c r="K337" s="299"/>
    </row>
    <row r="338" spans="1:11" s="38" customFormat="1" x14ac:dyDescent="0.2">
      <c r="A338" s="80">
        <v>252</v>
      </c>
      <c r="B338" s="81" t="s">
        <v>62</v>
      </c>
      <c r="C338" s="87">
        <v>1072.3800000000001</v>
      </c>
      <c r="D338" s="56"/>
      <c r="E338" s="87"/>
      <c r="F338" s="87"/>
      <c r="G338" s="50">
        <v>3214623.08</v>
      </c>
      <c r="H338" s="97">
        <v>4408255.96</v>
      </c>
      <c r="I338" s="114">
        <v>4408255.96</v>
      </c>
      <c r="J338" s="114">
        <f>I338-H338</f>
        <v>0</v>
      </c>
      <c r="K338" s="118"/>
    </row>
    <row r="339" spans="1:11" s="38" customFormat="1" x14ac:dyDescent="0.2">
      <c r="A339" s="80">
        <v>253</v>
      </c>
      <c r="B339" s="81" t="s">
        <v>63</v>
      </c>
      <c r="C339" s="87"/>
      <c r="D339" s="56"/>
      <c r="E339" s="87"/>
      <c r="F339" s="87"/>
      <c r="G339" s="50">
        <v>2503852.14</v>
      </c>
      <c r="H339" s="97">
        <v>3433566.2</v>
      </c>
      <c r="I339" s="114">
        <v>3433566.2</v>
      </c>
      <c r="J339" s="114">
        <f>I339-H339</f>
        <v>0</v>
      </c>
      <c r="K339" s="118"/>
    </row>
    <row r="340" spans="1:11" s="38" customFormat="1" ht="37.5" customHeight="1" x14ac:dyDescent="0.2">
      <c r="A340" s="464" t="s">
        <v>144</v>
      </c>
      <c r="B340" s="464"/>
      <c r="C340" s="87">
        <v>0</v>
      </c>
      <c r="D340" s="88"/>
      <c r="E340" s="55"/>
      <c r="F340" s="55"/>
      <c r="G340" s="87">
        <f>SUM(G338:G339)</f>
        <v>5718475.2200000007</v>
      </c>
      <c r="H340" s="87">
        <f>SUM(H338:H339)</f>
        <v>7841822.1600000001</v>
      </c>
      <c r="I340" s="87">
        <f>SUM(I338:I339)</f>
        <v>7841822.1600000001</v>
      </c>
      <c r="J340" s="87">
        <f>SUM(J338:J339)</f>
        <v>0</v>
      </c>
      <c r="K340" s="118"/>
    </row>
    <row r="341" spans="1:11" s="38" customFormat="1" x14ac:dyDescent="0.2">
      <c r="A341" s="297" t="s">
        <v>116</v>
      </c>
      <c r="B341" s="298"/>
      <c r="C341" s="298"/>
      <c r="D341" s="298"/>
      <c r="E341" s="298"/>
      <c r="F341" s="298"/>
      <c r="G341" s="298"/>
      <c r="H341" s="298"/>
      <c r="I341" s="298"/>
      <c r="J341" s="298"/>
      <c r="K341" s="299"/>
    </row>
    <row r="342" spans="1:11" s="38" customFormat="1" x14ac:dyDescent="0.2">
      <c r="A342" s="68">
        <v>254</v>
      </c>
      <c r="B342" s="82" t="s">
        <v>68</v>
      </c>
      <c r="C342" s="75">
        <v>487.2</v>
      </c>
      <c r="D342" s="56"/>
      <c r="E342" s="75"/>
      <c r="F342" s="75"/>
      <c r="G342" s="50">
        <v>2705775.71</v>
      </c>
      <c r="H342" s="97">
        <v>3710466.7</v>
      </c>
      <c r="I342" s="114">
        <v>3710466.7</v>
      </c>
      <c r="J342" s="114">
        <f>I342-H342</f>
        <v>0</v>
      </c>
      <c r="K342" s="118"/>
    </row>
    <row r="343" spans="1:11" s="38" customFormat="1" x14ac:dyDescent="0.2">
      <c r="A343" s="68">
        <v>255</v>
      </c>
      <c r="B343" s="82" t="s">
        <v>69</v>
      </c>
      <c r="C343" s="75">
        <v>312.5</v>
      </c>
      <c r="D343" s="56"/>
      <c r="E343" s="75"/>
      <c r="F343" s="75"/>
      <c r="G343" s="50">
        <v>2826929.85</v>
      </c>
      <c r="H343" s="97">
        <v>3876607.01</v>
      </c>
      <c r="I343" s="114">
        <v>3876607.01</v>
      </c>
      <c r="J343" s="114">
        <f>I343-H343</f>
        <v>0</v>
      </c>
      <c r="K343" s="118"/>
    </row>
    <row r="344" spans="1:11" s="38" customFormat="1" ht="39.75" customHeight="1" x14ac:dyDescent="0.2">
      <c r="A344" s="306" t="s">
        <v>118</v>
      </c>
      <c r="B344" s="306"/>
      <c r="C344" s="75">
        <v>1034.5</v>
      </c>
      <c r="D344" s="69"/>
      <c r="E344" s="55"/>
      <c r="F344" s="55"/>
      <c r="G344" s="75">
        <f>SUM(G342:G343)</f>
        <v>5532705.5600000005</v>
      </c>
      <c r="H344" s="75">
        <f>SUM(H342:H343)</f>
        <v>7587073.71</v>
      </c>
      <c r="I344" s="75">
        <f>SUM(I342:I343)</f>
        <v>7587073.71</v>
      </c>
      <c r="J344" s="75">
        <f>SUM(J342:J343)</f>
        <v>0</v>
      </c>
      <c r="K344" s="118"/>
    </row>
    <row r="345" spans="1:11" s="38" customFormat="1" x14ac:dyDescent="0.2">
      <c r="A345" s="297" t="s">
        <v>129</v>
      </c>
      <c r="B345" s="298"/>
      <c r="C345" s="298"/>
      <c r="D345" s="298"/>
      <c r="E345" s="298"/>
      <c r="F345" s="298"/>
      <c r="G345" s="298"/>
      <c r="H345" s="298"/>
      <c r="I345" s="298"/>
      <c r="J345" s="298"/>
      <c r="K345" s="299"/>
    </row>
    <row r="346" spans="1:11" s="38" customFormat="1" x14ac:dyDescent="0.2">
      <c r="A346" s="68">
        <v>256</v>
      </c>
      <c r="B346" s="76" t="s">
        <v>70</v>
      </c>
      <c r="C346" s="91">
        <v>862.8</v>
      </c>
      <c r="D346" s="56"/>
      <c r="E346" s="91"/>
      <c r="F346" s="91"/>
      <c r="G346" s="50">
        <v>806886.55</v>
      </c>
      <c r="H346" s="97">
        <v>1106494.3999999999</v>
      </c>
      <c r="I346" s="114">
        <v>1106494.3999999999</v>
      </c>
      <c r="J346" s="114">
        <f>I346-H346</f>
        <v>0</v>
      </c>
      <c r="K346" s="118"/>
    </row>
    <row r="347" spans="1:11" s="38" customFormat="1" ht="51" customHeight="1" x14ac:dyDescent="0.2">
      <c r="A347" s="449" t="s">
        <v>130</v>
      </c>
      <c r="B347" s="449"/>
      <c r="C347" s="91">
        <v>862.8</v>
      </c>
      <c r="D347" s="92"/>
      <c r="E347" s="91"/>
      <c r="F347" s="91"/>
      <c r="G347" s="91">
        <f>SUM(G346)</f>
        <v>806886.55</v>
      </c>
      <c r="H347" s="91">
        <f>SUM(H346)</f>
        <v>1106494.3999999999</v>
      </c>
      <c r="I347" s="91">
        <f>SUM(I346)</f>
        <v>1106494.3999999999</v>
      </c>
      <c r="J347" s="91">
        <f>SUM(J346)</f>
        <v>0</v>
      </c>
      <c r="K347" s="118"/>
    </row>
    <row r="348" spans="1:11" s="38" customFormat="1" x14ac:dyDescent="0.2">
      <c r="A348" s="297" t="s">
        <v>203</v>
      </c>
      <c r="B348" s="298"/>
      <c r="C348" s="298"/>
      <c r="D348" s="298"/>
      <c r="E348" s="298"/>
      <c r="F348" s="298"/>
      <c r="G348" s="298"/>
      <c r="H348" s="298"/>
      <c r="I348" s="298"/>
      <c r="J348" s="298"/>
      <c r="K348" s="299"/>
    </row>
    <row r="349" spans="1:11" s="38" customFormat="1" x14ac:dyDescent="0.2">
      <c r="A349" s="68">
        <v>257</v>
      </c>
      <c r="B349" s="82" t="s">
        <v>71</v>
      </c>
      <c r="C349" s="75">
        <v>164.9</v>
      </c>
      <c r="D349" s="56"/>
      <c r="E349" s="75"/>
      <c r="F349" s="75"/>
      <c r="G349" s="50">
        <v>1251926.07</v>
      </c>
      <c r="H349" s="97">
        <v>1716783.1</v>
      </c>
      <c r="I349" s="114">
        <v>1716783.1</v>
      </c>
      <c r="J349" s="114">
        <f>I349-H349</f>
        <v>0</v>
      </c>
      <c r="K349" s="118"/>
    </row>
    <row r="350" spans="1:11" s="38" customFormat="1" x14ac:dyDescent="0.2">
      <c r="A350" s="68">
        <v>258</v>
      </c>
      <c r="B350" s="82" t="s">
        <v>72</v>
      </c>
      <c r="C350" s="75"/>
      <c r="D350" s="56"/>
      <c r="E350" s="75"/>
      <c r="F350" s="75"/>
      <c r="G350" s="50">
        <v>848078.95</v>
      </c>
      <c r="H350" s="97">
        <v>1162982.1000000001</v>
      </c>
      <c r="I350" s="114">
        <v>1162982.1000000001</v>
      </c>
      <c r="J350" s="114">
        <f>I350-H350</f>
        <v>0</v>
      </c>
      <c r="K350" s="118"/>
    </row>
    <row r="351" spans="1:11" s="38" customFormat="1" ht="41.25" customHeight="1" x14ac:dyDescent="0.2">
      <c r="A351" s="306" t="s">
        <v>147</v>
      </c>
      <c r="B351" s="306"/>
      <c r="C351" s="75">
        <v>164.9</v>
      </c>
      <c r="D351" s="69"/>
      <c r="E351" s="55"/>
      <c r="F351" s="55"/>
      <c r="G351" s="75">
        <f>SUM(G349:G350)</f>
        <v>2100005.02</v>
      </c>
      <c r="H351" s="75">
        <f>SUM(H349:H350)</f>
        <v>2879765.2</v>
      </c>
      <c r="I351" s="75">
        <f>SUM(I349:I350)</f>
        <v>2879765.2</v>
      </c>
      <c r="J351" s="75">
        <f>SUM(J349:J350)</f>
        <v>0</v>
      </c>
      <c r="K351" s="118"/>
    </row>
    <row r="352" spans="1:11" s="38" customFormat="1" x14ac:dyDescent="0.2">
      <c r="A352" s="297" t="s">
        <v>132</v>
      </c>
      <c r="B352" s="298"/>
      <c r="C352" s="298"/>
      <c r="D352" s="298"/>
      <c r="E352" s="298"/>
      <c r="F352" s="298"/>
      <c r="G352" s="298"/>
      <c r="H352" s="298"/>
      <c r="I352" s="298"/>
      <c r="J352" s="298"/>
      <c r="K352" s="299"/>
    </row>
    <row r="353" spans="1:11" s="38" customFormat="1" x14ac:dyDescent="0.2">
      <c r="A353" s="68">
        <v>259</v>
      </c>
      <c r="B353" s="82" t="s">
        <v>300</v>
      </c>
      <c r="C353" s="91"/>
      <c r="D353" s="92"/>
      <c r="E353" s="91"/>
      <c r="F353" s="91"/>
      <c r="G353" s="50">
        <v>1938466.18</v>
      </c>
      <c r="H353" s="97">
        <v>2658244.79</v>
      </c>
      <c r="I353" s="114">
        <v>2658244.79</v>
      </c>
      <c r="J353" s="114">
        <f>I353-H353</f>
        <v>0</v>
      </c>
      <c r="K353" s="118"/>
    </row>
    <row r="354" spans="1:11" s="38" customFormat="1" ht="25.5" x14ac:dyDescent="0.2">
      <c r="A354" s="68"/>
      <c r="B354" s="82" t="s">
        <v>74</v>
      </c>
      <c r="C354" s="91"/>
      <c r="D354" s="92"/>
      <c r="E354" s="91"/>
      <c r="F354" s="91"/>
      <c r="G354" s="50"/>
      <c r="H354" s="114"/>
      <c r="I354" s="114">
        <v>3134513.66</v>
      </c>
      <c r="J354" s="114">
        <f>I354-H354</f>
        <v>3134513.66</v>
      </c>
      <c r="K354" s="118" t="s">
        <v>760</v>
      </c>
    </row>
    <row r="355" spans="1:11" s="38" customFormat="1" ht="40.5" customHeight="1" x14ac:dyDescent="0.2">
      <c r="A355" s="306" t="s">
        <v>131</v>
      </c>
      <c r="B355" s="306"/>
      <c r="C355" s="75"/>
      <c r="D355" s="69"/>
      <c r="E355" s="55"/>
      <c r="F355" s="55"/>
      <c r="G355" s="75">
        <f>SUM(G353)</f>
        <v>1938466.18</v>
      </c>
      <c r="H355" s="75">
        <f>SUM(H353:H354)</f>
        <v>2658244.79</v>
      </c>
      <c r="I355" s="75">
        <f>SUM(I353:I354)</f>
        <v>5792758.4500000002</v>
      </c>
      <c r="J355" s="75">
        <f>SUM(J353:J354)</f>
        <v>3134513.66</v>
      </c>
      <c r="K355" s="118"/>
    </row>
    <row r="356" spans="1:11" s="38" customFormat="1" x14ac:dyDescent="0.2">
      <c r="A356" s="297" t="s">
        <v>210</v>
      </c>
      <c r="B356" s="298"/>
      <c r="C356" s="298"/>
      <c r="D356" s="298"/>
      <c r="E356" s="298"/>
      <c r="F356" s="298"/>
      <c r="G356" s="298"/>
      <c r="H356" s="298"/>
      <c r="I356" s="298"/>
      <c r="J356" s="298"/>
      <c r="K356" s="299"/>
    </row>
    <row r="357" spans="1:11" s="38" customFormat="1" x14ac:dyDescent="0.2">
      <c r="A357" s="48">
        <v>260</v>
      </c>
      <c r="B357" s="99" t="s">
        <v>79</v>
      </c>
      <c r="C357" s="47">
        <v>1477.42</v>
      </c>
      <c r="D357" s="56"/>
      <c r="E357" s="47"/>
      <c r="F357" s="47"/>
      <c r="G357" s="50">
        <v>2922237.76</v>
      </c>
      <c r="H357" s="97">
        <v>4007304.03</v>
      </c>
      <c r="I357" s="114">
        <v>4007304.03</v>
      </c>
      <c r="J357" s="114">
        <f>I357-H357</f>
        <v>0</v>
      </c>
      <c r="K357" s="118"/>
    </row>
    <row r="358" spans="1:11" s="38" customFormat="1" ht="25.5" x14ac:dyDescent="0.2">
      <c r="A358" s="48"/>
      <c r="B358" s="128" t="s">
        <v>78</v>
      </c>
      <c r="C358" s="127"/>
      <c r="D358" s="56"/>
      <c r="E358" s="127"/>
      <c r="F358" s="127"/>
      <c r="G358" s="50"/>
      <c r="H358" s="129">
        <v>0</v>
      </c>
      <c r="I358" s="129">
        <v>5712987.8300000001</v>
      </c>
      <c r="J358" s="129">
        <f>I358-H358</f>
        <v>5712987.8300000001</v>
      </c>
      <c r="K358" s="130" t="s">
        <v>760</v>
      </c>
    </row>
    <row r="359" spans="1:11" s="38" customFormat="1" ht="38.25" customHeight="1" x14ac:dyDescent="0.2">
      <c r="A359" s="448" t="s">
        <v>211</v>
      </c>
      <c r="B359" s="448"/>
      <c r="C359" s="47">
        <v>1477.42</v>
      </c>
      <c r="D359" s="74"/>
      <c r="E359" s="55"/>
      <c r="F359" s="55"/>
      <c r="G359" s="47">
        <f>SUM(G357)</f>
        <v>2922237.76</v>
      </c>
      <c r="H359" s="47">
        <f>SUM(H357:H358)</f>
        <v>4007304.03</v>
      </c>
      <c r="I359" s="127">
        <f>SUM(I357:I358)</f>
        <v>9720291.8599999994</v>
      </c>
      <c r="J359" s="127">
        <f>SUM(J357:J358)</f>
        <v>5712987.8300000001</v>
      </c>
      <c r="K359" s="118"/>
    </row>
    <row r="360" spans="1:11" s="38" customFormat="1" x14ac:dyDescent="0.2">
      <c r="A360" s="297" t="s">
        <v>128</v>
      </c>
      <c r="B360" s="298"/>
      <c r="C360" s="298"/>
      <c r="D360" s="298"/>
      <c r="E360" s="298"/>
      <c r="F360" s="298"/>
      <c r="G360" s="298"/>
      <c r="H360" s="298"/>
      <c r="I360" s="298"/>
      <c r="J360" s="298"/>
      <c r="K360" s="299"/>
    </row>
    <row r="361" spans="1:11" s="38" customFormat="1" x14ac:dyDescent="0.2">
      <c r="A361" s="48">
        <v>261</v>
      </c>
      <c r="B361" s="99" t="s">
        <v>82</v>
      </c>
      <c r="C361" s="47">
        <v>901.2</v>
      </c>
      <c r="D361" s="56"/>
      <c r="E361" s="47"/>
      <c r="F361" s="47"/>
      <c r="G361" s="50">
        <v>3333757.98</v>
      </c>
      <c r="H361" s="97">
        <v>4571627.26</v>
      </c>
      <c r="I361" s="114">
        <v>4571627.26</v>
      </c>
      <c r="J361" s="114">
        <f>I361-H361</f>
        <v>0</v>
      </c>
      <c r="K361" s="118"/>
    </row>
    <row r="362" spans="1:11" s="38" customFormat="1" x14ac:dyDescent="0.2">
      <c r="A362" s="48">
        <v>262</v>
      </c>
      <c r="B362" s="99" t="s">
        <v>83</v>
      </c>
      <c r="C362" s="47"/>
      <c r="D362" s="56"/>
      <c r="E362" s="47"/>
      <c r="F362" s="47"/>
      <c r="G362" s="50">
        <v>3311546.39</v>
      </c>
      <c r="H362" s="97">
        <v>4541168.2</v>
      </c>
      <c r="I362" s="114">
        <v>4541168.2</v>
      </c>
      <c r="J362" s="114">
        <f>I362-H362</f>
        <v>0</v>
      </c>
      <c r="K362" s="118"/>
    </row>
    <row r="363" spans="1:11" s="38" customFormat="1" ht="39" customHeight="1" x14ac:dyDescent="0.2">
      <c r="A363" s="448" t="s">
        <v>127</v>
      </c>
      <c r="B363" s="448"/>
      <c r="C363" s="47">
        <v>901.2</v>
      </c>
      <c r="D363" s="74"/>
      <c r="E363" s="55"/>
      <c r="F363" s="55"/>
      <c r="G363" s="47">
        <f>SUM(G361:G362)</f>
        <v>6645304.3700000001</v>
      </c>
      <c r="H363" s="47">
        <f>SUM(H361:H362)</f>
        <v>9112795.4600000009</v>
      </c>
      <c r="I363" s="47">
        <f>SUM(I361:I362)</f>
        <v>9112795.4600000009</v>
      </c>
      <c r="J363" s="47">
        <f>SUM(J361:J362)</f>
        <v>0</v>
      </c>
      <c r="K363" s="118"/>
    </row>
    <row r="364" spans="1:11" s="38" customFormat="1" x14ac:dyDescent="0.2">
      <c r="A364" s="297" t="s">
        <v>150</v>
      </c>
      <c r="B364" s="298"/>
      <c r="C364" s="298"/>
      <c r="D364" s="298"/>
      <c r="E364" s="298"/>
      <c r="F364" s="298"/>
      <c r="G364" s="298"/>
      <c r="H364" s="298"/>
      <c r="I364" s="298"/>
      <c r="J364" s="298"/>
      <c r="K364" s="299"/>
    </row>
    <row r="365" spans="1:11" s="38" customFormat="1" x14ac:dyDescent="0.2">
      <c r="A365" s="48">
        <v>263</v>
      </c>
      <c r="B365" s="65" t="s">
        <v>88</v>
      </c>
      <c r="C365" s="47">
        <v>562.4</v>
      </c>
      <c r="D365" s="56"/>
      <c r="E365" s="47"/>
      <c r="F365" s="47"/>
      <c r="G365" s="50">
        <v>2342313.2999999998</v>
      </c>
      <c r="H365" s="97">
        <v>3212045.8</v>
      </c>
      <c r="I365" s="114">
        <v>3212045.8</v>
      </c>
      <c r="J365" s="114">
        <f>I365-H365</f>
        <v>0</v>
      </c>
      <c r="K365" s="118"/>
    </row>
    <row r="366" spans="1:11" s="38" customFormat="1" x14ac:dyDescent="0.2">
      <c r="A366" s="48">
        <v>264</v>
      </c>
      <c r="B366" s="65" t="s">
        <v>84</v>
      </c>
      <c r="C366" s="47"/>
      <c r="D366" s="56"/>
      <c r="E366" s="47"/>
      <c r="F366" s="47"/>
      <c r="G366" s="50">
        <v>2935968.57</v>
      </c>
      <c r="H366" s="97">
        <v>4026133.27</v>
      </c>
      <c r="I366" s="114">
        <v>4026133.27</v>
      </c>
      <c r="J366" s="114">
        <f>I366-H366</f>
        <v>0</v>
      </c>
      <c r="K366" s="118"/>
    </row>
    <row r="367" spans="1:11" s="38" customFormat="1" x14ac:dyDescent="0.2">
      <c r="A367" s="48">
        <v>265</v>
      </c>
      <c r="B367" s="65" t="s">
        <v>85</v>
      </c>
      <c r="C367" s="47"/>
      <c r="D367" s="56"/>
      <c r="E367" s="47"/>
      <c r="F367" s="47"/>
      <c r="G367" s="50">
        <v>2322120.94</v>
      </c>
      <c r="H367" s="97">
        <v>3184355.75</v>
      </c>
      <c r="I367" s="114">
        <v>3184355.75</v>
      </c>
      <c r="J367" s="114">
        <f>I367-H367</f>
        <v>0</v>
      </c>
      <c r="K367" s="118"/>
    </row>
    <row r="368" spans="1:11" s="38" customFormat="1" x14ac:dyDescent="0.2">
      <c r="A368" s="48">
        <v>266</v>
      </c>
      <c r="B368" s="65" t="s">
        <v>86</v>
      </c>
      <c r="C368" s="47"/>
      <c r="D368" s="56"/>
      <c r="E368" s="47"/>
      <c r="F368" s="47"/>
      <c r="G368" s="50">
        <v>2988468.69</v>
      </c>
      <c r="H368" s="97">
        <v>4098127.4</v>
      </c>
      <c r="I368" s="114">
        <v>4098127.4</v>
      </c>
      <c r="J368" s="114">
        <f>I368-H368</f>
        <v>0</v>
      </c>
      <c r="K368" s="118"/>
    </row>
    <row r="369" spans="1:11" s="38" customFormat="1" ht="39" customHeight="1" x14ac:dyDescent="0.2">
      <c r="A369" s="448" t="s">
        <v>151</v>
      </c>
      <c r="B369" s="448"/>
      <c r="C369" s="47">
        <v>562.4</v>
      </c>
      <c r="D369" s="74"/>
      <c r="E369" s="55"/>
      <c r="F369" s="55"/>
      <c r="G369" s="47">
        <f>SUM(G365:G368)</f>
        <v>10588871.499999998</v>
      </c>
      <c r="H369" s="47">
        <f>SUM(H365:H368)</f>
        <v>14520662.220000001</v>
      </c>
      <c r="I369" s="47">
        <f>SUM(I365:I368)</f>
        <v>14520662.220000001</v>
      </c>
      <c r="J369" s="47">
        <f>SUM(J365:J368)</f>
        <v>0</v>
      </c>
      <c r="K369" s="118"/>
    </row>
    <row r="370" spans="1:11" s="38" customFormat="1" x14ac:dyDescent="0.2">
      <c r="A370" s="297" t="s">
        <v>153</v>
      </c>
      <c r="B370" s="298"/>
      <c r="C370" s="298"/>
      <c r="D370" s="298"/>
      <c r="E370" s="298"/>
      <c r="F370" s="298"/>
      <c r="G370" s="298"/>
      <c r="H370" s="298"/>
      <c r="I370" s="298"/>
      <c r="J370" s="298"/>
      <c r="K370" s="299"/>
    </row>
    <row r="371" spans="1:11" s="38" customFormat="1" x14ac:dyDescent="0.2">
      <c r="A371" s="48">
        <v>267</v>
      </c>
      <c r="B371" s="99" t="s">
        <v>90</v>
      </c>
      <c r="C371" s="47">
        <v>373.12</v>
      </c>
      <c r="D371" s="56"/>
      <c r="E371" s="47"/>
      <c r="F371" s="47"/>
      <c r="G371" s="50">
        <v>2826929.85</v>
      </c>
      <c r="H371" s="97">
        <v>3876607.01</v>
      </c>
      <c r="I371" s="114">
        <v>3876607.01</v>
      </c>
      <c r="J371" s="114">
        <f>I371-H371</f>
        <v>0</v>
      </c>
      <c r="K371" s="118"/>
    </row>
    <row r="372" spans="1:11" s="38" customFormat="1" ht="25.5" x14ac:dyDescent="0.2">
      <c r="A372" s="48"/>
      <c r="B372" s="113" t="s">
        <v>91</v>
      </c>
      <c r="C372" s="47"/>
      <c r="D372" s="56"/>
      <c r="E372" s="47"/>
      <c r="F372" s="47"/>
      <c r="G372" s="50"/>
      <c r="H372" s="114"/>
      <c r="I372" s="114">
        <v>2115519.8199999998</v>
      </c>
      <c r="J372" s="114">
        <f>I372-H372</f>
        <v>2115519.8199999998</v>
      </c>
      <c r="K372" s="118" t="s">
        <v>760</v>
      </c>
    </row>
    <row r="373" spans="1:11" s="38" customFormat="1" ht="39" customHeight="1" x14ac:dyDescent="0.2">
      <c r="A373" s="448" t="s">
        <v>152</v>
      </c>
      <c r="B373" s="448"/>
      <c r="C373" s="47">
        <v>373.12</v>
      </c>
      <c r="D373" s="74"/>
      <c r="E373" s="55"/>
      <c r="F373" s="55"/>
      <c r="G373" s="47">
        <f>SUM(G371)</f>
        <v>2826929.85</v>
      </c>
      <c r="H373" s="47">
        <f>SUM(H371:H372)</f>
        <v>3876607.01</v>
      </c>
      <c r="I373" s="47">
        <f>SUM(I371:I372)</f>
        <v>5992126.8300000001</v>
      </c>
      <c r="J373" s="47">
        <f>SUM(J371:J372)</f>
        <v>2115519.8199999998</v>
      </c>
      <c r="K373" s="118"/>
    </row>
    <row r="374" spans="1:11" s="38" customFormat="1" x14ac:dyDescent="0.2">
      <c r="A374" s="297" t="s">
        <v>155</v>
      </c>
      <c r="B374" s="298"/>
      <c r="C374" s="298"/>
      <c r="D374" s="298"/>
      <c r="E374" s="298"/>
      <c r="F374" s="298"/>
      <c r="G374" s="298"/>
      <c r="H374" s="298"/>
      <c r="I374" s="298"/>
      <c r="J374" s="298"/>
      <c r="K374" s="299"/>
    </row>
    <row r="375" spans="1:11" s="38" customFormat="1" x14ac:dyDescent="0.2">
      <c r="A375" s="48">
        <v>268</v>
      </c>
      <c r="B375" s="65" t="s">
        <v>94</v>
      </c>
      <c r="C375" s="47">
        <v>1205.5</v>
      </c>
      <c r="D375" s="56"/>
      <c r="E375" s="47"/>
      <c r="F375" s="47"/>
      <c r="G375" s="50">
        <v>1857696.75</v>
      </c>
      <c r="H375" s="97">
        <v>2547484.6</v>
      </c>
      <c r="I375" s="114">
        <v>2547484.6</v>
      </c>
      <c r="J375" s="114">
        <f t="shared" ref="J375:J388" si="10">I375-H375</f>
        <v>0</v>
      </c>
      <c r="K375" s="118"/>
    </row>
    <row r="376" spans="1:11" s="38" customFormat="1" x14ac:dyDescent="0.2">
      <c r="A376" s="48">
        <v>269</v>
      </c>
      <c r="B376" s="65" t="s">
        <v>95</v>
      </c>
      <c r="C376" s="47"/>
      <c r="D376" s="56"/>
      <c r="E376" s="47"/>
      <c r="F376" s="47"/>
      <c r="G376" s="50">
        <v>1579042.24</v>
      </c>
      <c r="H376" s="97">
        <v>2165361.91</v>
      </c>
      <c r="I376" s="114">
        <v>2165361.91</v>
      </c>
      <c r="J376" s="114">
        <f t="shared" si="10"/>
        <v>0</v>
      </c>
      <c r="K376" s="118"/>
    </row>
    <row r="377" spans="1:11" s="38" customFormat="1" x14ac:dyDescent="0.2">
      <c r="A377" s="48">
        <v>270</v>
      </c>
      <c r="B377" s="65" t="s">
        <v>96</v>
      </c>
      <c r="C377" s="47"/>
      <c r="D377" s="56"/>
      <c r="E377" s="47"/>
      <c r="F377" s="47"/>
      <c r="G377" s="50">
        <v>1506349.76</v>
      </c>
      <c r="H377" s="97">
        <v>2065677.73</v>
      </c>
      <c r="I377" s="114">
        <v>2065677.73</v>
      </c>
      <c r="J377" s="114">
        <f t="shared" si="10"/>
        <v>0</v>
      </c>
      <c r="K377" s="118"/>
    </row>
    <row r="378" spans="1:11" s="38" customFormat="1" x14ac:dyDescent="0.2">
      <c r="A378" s="48">
        <v>271</v>
      </c>
      <c r="B378" s="65" t="s">
        <v>97</v>
      </c>
      <c r="C378" s="47"/>
      <c r="D378" s="56"/>
      <c r="E378" s="47"/>
      <c r="F378" s="47"/>
      <c r="G378" s="50">
        <v>1421541.87</v>
      </c>
      <c r="H378" s="97">
        <v>1949379.52</v>
      </c>
      <c r="I378" s="114">
        <v>1949379.52</v>
      </c>
      <c r="J378" s="114">
        <f t="shared" si="10"/>
        <v>0</v>
      </c>
      <c r="K378" s="118"/>
    </row>
    <row r="379" spans="1:11" s="38" customFormat="1" x14ac:dyDescent="0.2">
      <c r="A379" s="48">
        <v>272</v>
      </c>
      <c r="B379" s="65" t="s">
        <v>98</v>
      </c>
      <c r="C379" s="47"/>
      <c r="D379" s="56"/>
      <c r="E379" s="47"/>
      <c r="F379" s="47"/>
      <c r="G379" s="50">
        <v>1789042.74</v>
      </c>
      <c r="H379" s="97">
        <v>2453338.4300000002</v>
      </c>
      <c r="I379" s="114">
        <v>2453338.4300000002</v>
      </c>
      <c r="J379" s="114">
        <f t="shared" si="10"/>
        <v>0</v>
      </c>
      <c r="K379" s="118"/>
    </row>
    <row r="380" spans="1:11" s="38" customFormat="1" x14ac:dyDescent="0.2">
      <c r="A380" s="48">
        <v>273</v>
      </c>
      <c r="B380" s="65" t="s">
        <v>99</v>
      </c>
      <c r="C380" s="47"/>
      <c r="D380" s="56"/>
      <c r="E380" s="47"/>
      <c r="F380" s="47"/>
      <c r="G380" s="50">
        <v>1635580.84</v>
      </c>
      <c r="H380" s="97">
        <v>2242894.0499999998</v>
      </c>
      <c r="I380" s="114">
        <v>2242894.0499999998</v>
      </c>
      <c r="J380" s="114">
        <f t="shared" si="10"/>
        <v>0</v>
      </c>
      <c r="K380" s="118"/>
    </row>
    <row r="381" spans="1:11" s="38" customFormat="1" x14ac:dyDescent="0.2">
      <c r="A381" s="48">
        <v>274</v>
      </c>
      <c r="B381" s="65" t="s">
        <v>100</v>
      </c>
      <c r="C381" s="47"/>
      <c r="D381" s="56"/>
      <c r="E381" s="47"/>
      <c r="F381" s="47"/>
      <c r="G381" s="50">
        <v>3432700.53</v>
      </c>
      <c r="H381" s="97">
        <v>4707308.51</v>
      </c>
      <c r="I381" s="114">
        <v>4707308.51</v>
      </c>
      <c r="J381" s="114">
        <f t="shared" si="10"/>
        <v>0</v>
      </c>
      <c r="K381" s="118"/>
    </row>
    <row r="382" spans="1:11" s="38" customFormat="1" x14ac:dyDescent="0.2">
      <c r="A382" s="48">
        <v>275</v>
      </c>
      <c r="B382" s="65" t="s">
        <v>301</v>
      </c>
      <c r="C382" s="47"/>
      <c r="D382" s="56"/>
      <c r="E382" s="47"/>
      <c r="F382" s="47"/>
      <c r="G382" s="50">
        <v>840002.01</v>
      </c>
      <c r="H382" s="97">
        <v>1151906.08</v>
      </c>
      <c r="I382" s="114">
        <v>1151906.08</v>
      </c>
      <c r="J382" s="114">
        <f t="shared" si="10"/>
        <v>0</v>
      </c>
      <c r="K382" s="118"/>
    </row>
    <row r="383" spans="1:11" s="38" customFormat="1" x14ac:dyDescent="0.2">
      <c r="A383" s="48">
        <v>276</v>
      </c>
      <c r="B383" s="65" t="s">
        <v>106</v>
      </c>
      <c r="C383" s="47"/>
      <c r="D383" s="56"/>
      <c r="E383" s="47"/>
      <c r="F383" s="47"/>
      <c r="G383" s="50">
        <v>840002.01</v>
      </c>
      <c r="H383" s="97">
        <v>1151906.08</v>
      </c>
      <c r="I383" s="114">
        <v>1151906.08</v>
      </c>
      <c r="J383" s="114">
        <f t="shared" si="10"/>
        <v>0</v>
      </c>
      <c r="K383" s="118"/>
    </row>
    <row r="384" spans="1:11" s="38" customFormat="1" x14ac:dyDescent="0.2">
      <c r="A384" s="48">
        <v>277</v>
      </c>
      <c r="B384" s="65" t="s">
        <v>107</v>
      </c>
      <c r="C384" s="47"/>
      <c r="D384" s="56"/>
      <c r="E384" s="47"/>
      <c r="F384" s="47"/>
      <c r="G384" s="50">
        <v>1809235.1</v>
      </c>
      <c r="H384" s="97">
        <v>2481028.48</v>
      </c>
      <c r="I384" s="114">
        <v>2481028.48</v>
      </c>
      <c r="J384" s="114">
        <f t="shared" si="10"/>
        <v>0</v>
      </c>
      <c r="K384" s="118"/>
    </row>
    <row r="385" spans="1:11" s="38" customFormat="1" x14ac:dyDescent="0.2">
      <c r="A385" s="48">
        <v>278</v>
      </c>
      <c r="B385" s="65" t="s">
        <v>109</v>
      </c>
      <c r="C385" s="47"/>
      <c r="D385" s="56"/>
      <c r="E385" s="47"/>
      <c r="F385" s="47"/>
      <c r="G385" s="50">
        <v>1785004.27</v>
      </c>
      <c r="H385" s="97">
        <v>2447800.42</v>
      </c>
      <c r="I385" s="114">
        <v>2447800.42</v>
      </c>
      <c r="J385" s="114">
        <f t="shared" si="10"/>
        <v>0</v>
      </c>
      <c r="K385" s="118"/>
    </row>
    <row r="386" spans="1:11" s="38" customFormat="1" x14ac:dyDescent="0.2">
      <c r="A386" s="48">
        <v>279</v>
      </c>
      <c r="B386" s="65" t="s">
        <v>110</v>
      </c>
      <c r="C386" s="47"/>
      <c r="D386" s="56"/>
      <c r="E386" s="47"/>
      <c r="F386" s="47"/>
      <c r="G386" s="50">
        <v>4674407.03</v>
      </c>
      <c r="H386" s="97">
        <v>6626086.9900000002</v>
      </c>
      <c r="I386" s="114">
        <v>6626086.9900000002</v>
      </c>
      <c r="J386" s="114">
        <f t="shared" si="10"/>
        <v>0</v>
      </c>
      <c r="K386" s="118"/>
    </row>
    <row r="387" spans="1:11" s="38" customFormat="1" x14ac:dyDescent="0.2">
      <c r="A387" s="48">
        <v>280</v>
      </c>
      <c r="B387" s="65" t="s">
        <v>721</v>
      </c>
      <c r="C387" s="47"/>
      <c r="D387" s="56"/>
      <c r="E387" s="47"/>
      <c r="F387" s="47"/>
      <c r="G387" s="104">
        <v>5067163.04</v>
      </c>
      <c r="H387" s="97">
        <v>7182828.2999999998</v>
      </c>
      <c r="I387" s="114">
        <v>7182828.2999999998</v>
      </c>
      <c r="J387" s="114">
        <f t="shared" si="10"/>
        <v>0</v>
      </c>
      <c r="K387" s="118"/>
    </row>
    <row r="388" spans="1:11" s="38" customFormat="1" ht="25.5" x14ac:dyDescent="0.2">
      <c r="A388" s="48"/>
      <c r="B388" s="65" t="s">
        <v>102</v>
      </c>
      <c r="C388" s="127"/>
      <c r="D388" s="56"/>
      <c r="E388" s="127"/>
      <c r="F388" s="127"/>
      <c r="G388" s="135"/>
      <c r="H388" s="135">
        <v>0</v>
      </c>
      <c r="I388" s="135">
        <v>4569239.67</v>
      </c>
      <c r="J388" s="135">
        <f t="shared" si="10"/>
        <v>4569239.67</v>
      </c>
      <c r="K388" s="136" t="s">
        <v>760</v>
      </c>
    </row>
    <row r="389" spans="1:11" s="38" customFormat="1" ht="39" customHeight="1" x14ac:dyDescent="0.2">
      <c r="A389" s="448" t="s">
        <v>154</v>
      </c>
      <c r="B389" s="448"/>
      <c r="C389" s="47">
        <v>1205.5</v>
      </c>
      <c r="D389" s="74"/>
      <c r="E389" s="55"/>
      <c r="F389" s="55"/>
      <c r="G389" s="47">
        <f>SUM(G375:G387)</f>
        <v>28237768.190000001</v>
      </c>
      <c r="H389" s="47">
        <f>SUM(H375:H388)</f>
        <v>39173001.099999994</v>
      </c>
      <c r="I389" s="127">
        <f>SUM(I375:I388)</f>
        <v>43742240.769999996</v>
      </c>
      <c r="J389" s="127">
        <f>SUM(J375:J388)</f>
        <v>4569239.67</v>
      </c>
      <c r="K389" s="118"/>
    </row>
    <row r="390" spans="1:11" x14ac:dyDescent="0.2">
      <c r="K390" s="1"/>
    </row>
    <row r="391" spans="1:11" x14ac:dyDescent="0.2">
      <c r="B391" s="40" t="s">
        <v>733</v>
      </c>
      <c r="K391" s="1"/>
    </row>
    <row r="392" spans="1:11" x14ac:dyDescent="0.2">
      <c r="B392" s="40" t="s">
        <v>734</v>
      </c>
      <c r="K392" s="1"/>
    </row>
    <row r="394" spans="1:11" x14ac:dyDescent="0.2">
      <c r="B394" s="65" t="s">
        <v>102</v>
      </c>
    </row>
  </sheetData>
  <autoFilter ref="A8:M389"/>
  <mergeCells count="89">
    <mergeCell ref="A370:K370"/>
    <mergeCell ref="I2:I6"/>
    <mergeCell ref="A324:K324"/>
    <mergeCell ref="A303:B303"/>
    <mergeCell ref="A312:K312"/>
    <mergeCell ref="A304:K304"/>
    <mergeCell ref="A311:B311"/>
    <mergeCell ref="A316:B316"/>
    <mergeCell ref="A279:B279"/>
    <mergeCell ref="A282:B282"/>
    <mergeCell ref="A286:B286"/>
    <mergeCell ref="A290:K290"/>
    <mergeCell ref="A300:K300"/>
    <mergeCell ref="A319:B319"/>
    <mergeCell ref="A317:K317"/>
    <mergeCell ref="A320:K320"/>
    <mergeCell ref="A352:K352"/>
    <mergeCell ref="A9:K9"/>
    <mergeCell ref="A344:B344"/>
    <mergeCell ref="A356:K356"/>
    <mergeCell ref="A360:K360"/>
    <mergeCell ref="A341:K341"/>
    <mergeCell ref="A345:K345"/>
    <mergeCell ref="A336:B336"/>
    <mergeCell ref="A340:B340"/>
    <mergeCell ref="A268:K268"/>
    <mergeCell ref="A236:K236"/>
    <mergeCell ref="A250:K250"/>
    <mergeCell ref="A255:K255"/>
    <mergeCell ref="A265:K265"/>
    <mergeCell ref="A267:B267"/>
    <mergeCell ref="A264:B264"/>
    <mergeCell ref="A364:K364"/>
    <mergeCell ref="A389:B389"/>
    <mergeCell ref="A1:K1"/>
    <mergeCell ref="G2:G6"/>
    <mergeCell ref="H2:H6"/>
    <mergeCell ref="J2:J6"/>
    <mergeCell ref="K2:K7"/>
    <mergeCell ref="G7:J7"/>
    <mergeCell ref="A359:B359"/>
    <mergeCell ref="A363:B363"/>
    <mergeCell ref="A369:B369"/>
    <mergeCell ref="A347:B347"/>
    <mergeCell ref="A351:B351"/>
    <mergeCell ref="A355:B355"/>
    <mergeCell ref="A333:B333"/>
    <mergeCell ref="A337:K337"/>
    <mergeCell ref="A10:B10"/>
    <mergeCell ref="A171:B171"/>
    <mergeCell ref="A11:K11"/>
    <mergeCell ref="A194:B194"/>
    <mergeCell ref="A206:B206"/>
    <mergeCell ref="C5:C7"/>
    <mergeCell ref="D5:D7"/>
    <mergeCell ref="A2:A7"/>
    <mergeCell ref="B2:B7"/>
    <mergeCell ref="C2:C4"/>
    <mergeCell ref="D2:D4"/>
    <mergeCell ref="A249:B249"/>
    <mergeCell ref="A254:B254"/>
    <mergeCell ref="A172:K172"/>
    <mergeCell ref="A195:K195"/>
    <mergeCell ref="A207:K207"/>
    <mergeCell ref="A211:K211"/>
    <mergeCell ref="A216:K216"/>
    <mergeCell ref="A210:B210"/>
    <mergeCell ref="A215:B215"/>
    <mergeCell ref="A233:K233"/>
    <mergeCell ref="A235:B235"/>
    <mergeCell ref="A226:B226"/>
    <mergeCell ref="A232:B232"/>
    <mergeCell ref="A227:K227"/>
    <mergeCell ref="A270:B270"/>
    <mergeCell ref="A274:B274"/>
    <mergeCell ref="A283:K283"/>
    <mergeCell ref="A280:K280"/>
    <mergeCell ref="A374:K374"/>
    <mergeCell ref="A289:B289"/>
    <mergeCell ref="A299:B299"/>
    <mergeCell ref="A271:K271"/>
    <mergeCell ref="A275:K275"/>
    <mergeCell ref="A287:K287"/>
    <mergeCell ref="A373:B373"/>
    <mergeCell ref="A330:K330"/>
    <mergeCell ref="A334:K334"/>
    <mergeCell ref="A348:K348"/>
    <mergeCell ref="A323:B323"/>
    <mergeCell ref="A329:B329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2"/>
  <sheetViews>
    <sheetView view="pageBreakPreview" topLeftCell="A94" zoomScaleNormal="100" zoomScaleSheetLayoutView="100" workbookViewId="0">
      <selection activeCell="N121" sqref="N121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10" width="23" style="1" hidden="1" customWidth="1"/>
    <col min="11" max="12" width="23" style="1" customWidth="1"/>
    <col min="13" max="13" width="18.5" style="1" customWidth="1"/>
    <col min="14" max="14" width="51.1640625" style="1" customWidth="1"/>
    <col min="15" max="15" width="20.6640625" style="2" customWidth="1"/>
    <col min="16" max="16" width="12.5" style="2" customWidth="1"/>
    <col min="17" max="18" width="9.33203125" style="2"/>
    <col min="19" max="19" width="11.5" style="2" bestFit="1" customWidth="1"/>
    <col min="20" max="16384" width="9.33203125" style="2"/>
  </cols>
  <sheetData>
    <row r="1" spans="1:16" s="4" customFormat="1" ht="51" customHeight="1" x14ac:dyDescent="0.2">
      <c r="A1" s="440" t="s">
        <v>715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</row>
    <row r="2" spans="1:16" s="40" customFormat="1" ht="21" customHeight="1" x14ac:dyDescent="0.2">
      <c r="A2" s="441" t="s">
        <v>238</v>
      </c>
      <c r="B2" s="441" t="s">
        <v>158</v>
      </c>
      <c r="C2" s="442" t="s">
        <v>254</v>
      </c>
      <c r="D2" s="442" t="s">
        <v>269</v>
      </c>
      <c r="E2" s="140"/>
      <c r="F2" s="140"/>
      <c r="G2" s="119" t="s">
        <v>711</v>
      </c>
      <c r="H2" s="124" t="s">
        <v>711</v>
      </c>
      <c r="I2" s="441" t="s">
        <v>711</v>
      </c>
      <c r="J2" s="441" t="s">
        <v>711</v>
      </c>
      <c r="K2" s="441" t="s">
        <v>711</v>
      </c>
      <c r="L2" s="468" t="s">
        <v>736</v>
      </c>
      <c r="M2" s="447" t="s">
        <v>713</v>
      </c>
      <c r="N2" s="443" t="s">
        <v>714</v>
      </c>
    </row>
    <row r="3" spans="1:16" s="40" customFormat="1" ht="21" customHeight="1" x14ac:dyDescent="0.2">
      <c r="A3" s="441"/>
      <c r="B3" s="441"/>
      <c r="C3" s="442"/>
      <c r="D3" s="442"/>
      <c r="E3" s="140"/>
      <c r="F3" s="140"/>
      <c r="G3" s="120"/>
      <c r="H3" s="125"/>
      <c r="I3" s="441"/>
      <c r="J3" s="441"/>
      <c r="K3" s="441"/>
      <c r="L3" s="469"/>
      <c r="M3" s="447"/>
      <c r="N3" s="444"/>
    </row>
    <row r="4" spans="1:16" s="40" customFormat="1" ht="78" customHeight="1" x14ac:dyDescent="0.2">
      <c r="A4" s="441"/>
      <c r="B4" s="441"/>
      <c r="C4" s="442"/>
      <c r="D4" s="442"/>
      <c r="E4" s="140"/>
      <c r="F4" s="140"/>
      <c r="G4" s="120"/>
      <c r="H4" s="125"/>
      <c r="I4" s="441"/>
      <c r="J4" s="441"/>
      <c r="K4" s="441"/>
      <c r="L4" s="469"/>
      <c r="M4" s="447"/>
      <c r="N4" s="444"/>
      <c r="O4" s="142"/>
    </row>
    <row r="5" spans="1:16" s="40" customFormat="1" ht="9" customHeight="1" x14ac:dyDescent="0.2">
      <c r="A5" s="441"/>
      <c r="B5" s="441"/>
      <c r="C5" s="446" t="s">
        <v>223</v>
      </c>
      <c r="D5" s="446" t="s">
        <v>223</v>
      </c>
      <c r="E5" s="140"/>
      <c r="F5" s="140"/>
      <c r="G5" s="120"/>
      <c r="H5" s="125"/>
      <c r="I5" s="441"/>
      <c r="J5" s="441"/>
      <c r="K5" s="441"/>
      <c r="L5" s="469"/>
      <c r="M5" s="447"/>
      <c r="N5" s="444"/>
    </row>
    <row r="6" spans="1:16" s="40" customFormat="1" ht="9.75" customHeight="1" x14ac:dyDescent="0.2">
      <c r="A6" s="441"/>
      <c r="B6" s="441"/>
      <c r="C6" s="446"/>
      <c r="D6" s="446"/>
      <c r="E6" s="140"/>
      <c r="F6" s="140"/>
      <c r="G6" s="121"/>
      <c r="H6" s="126"/>
      <c r="I6" s="441"/>
      <c r="J6" s="441"/>
      <c r="K6" s="441"/>
      <c r="L6" s="469"/>
      <c r="M6" s="447"/>
      <c r="N6" s="444"/>
    </row>
    <row r="7" spans="1:16" s="40" customFormat="1" ht="25.5" customHeight="1" x14ac:dyDescent="0.2">
      <c r="A7" s="441"/>
      <c r="B7" s="441"/>
      <c r="C7" s="446"/>
      <c r="D7" s="446"/>
      <c r="E7" s="140"/>
      <c r="F7" s="140"/>
      <c r="G7" s="122"/>
      <c r="H7" s="123"/>
      <c r="I7" s="441"/>
      <c r="J7" s="441"/>
      <c r="K7" s="441"/>
      <c r="L7" s="470"/>
      <c r="M7" s="447"/>
      <c r="N7" s="445"/>
    </row>
    <row r="8" spans="1:16" s="40" customFormat="1" ht="12" customHeight="1" x14ac:dyDescent="0.2">
      <c r="A8" s="139" t="s">
        <v>164</v>
      </c>
      <c r="B8" s="139" t="s">
        <v>165</v>
      </c>
      <c r="C8" s="139"/>
      <c r="D8" s="139"/>
      <c r="E8" s="139"/>
      <c r="F8" s="139"/>
      <c r="G8" s="139">
        <v>3</v>
      </c>
      <c r="H8" s="139">
        <v>4</v>
      </c>
      <c r="I8" s="139">
        <v>3</v>
      </c>
      <c r="J8" s="139">
        <v>3</v>
      </c>
      <c r="K8" s="150">
        <v>3</v>
      </c>
      <c r="L8" s="150">
        <v>4</v>
      </c>
      <c r="M8" s="139">
        <v>5</v>
      </c>
      <c r="N8" s="139">
        <v>6</v>
      </c>
    </row>
    <row r="9" spans="1:16" s="38" customFormat="1" ht="12" customHeight="1" x14ac:dyDescent="0.2">
      <c r="A9" s="370" t="s">
        <v>302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</row>
    <row r="10" spans="1:16" s="38" customFormat="1" ht="12" customHeight="1" x14ac:dyDescent="0.2">
      <c r="A10" s="368" t="s">
        <v>321</v>
      </c>
      <c r="B10" s="368"/>
      <c r="C10" s="127" t="e">
        <v>#REF!</v>
      </c>
      <c r="D10" s="127"/>
      <c r="E10" s="127"/>
      <c r="F10" s="127"/>
      <c r="G10" s="127" t="e">
        <f>G160+G167+G172+G179+G184+G192+G197+G210+G217+G220+G226+G229+G235+G238+G241+G245+G250+G253+G262+G265+G269+G274+G277+G287+G290+G294+G297+G302+G305+G308+G311+G315+G319+G323+G326+G335+G338+#REF!</f>
        <v>#REF!</v>
      </c>
      <c r="H10" s="127" t="e">
        <f>H160+H167+H172+H179+H184+H192+H197+H210+H217+H220+H226+H229+H235+H238+H241+H245+H250+H253+H262+H265+H269+H274+H277+H287+H290+H294+H297+H302+H305+H308+H311+H315+H319+H323+H326+H335+H338+#REF!</f>
        <v>#REF!</v>
      </c>
      <c r="I10" s="127">
        <f>I160+I167+I172+I179+I184+I192+I197+I210+I217+I220+I226+I229+I235+I238+I241+I245+I250+I253+I262+I265+I269+I274+I277+I287+I290+I294+I297+I302+I305+I308+I311+I315+I319+I323+I326+I335+I338</f>
        <v>1008556739.79</v>
      </c>
      <c r="J10" s="127">
        <f>J160+J167+J172+J179+J184+J192+J197+J210+J217+J220+J226+J229+J235+J238+J241+J245+J250+J253+J262+J265+J269+J274+J277+J287+J290+J294+J297+J302+J305+J308+J311+J315+J319+J323+J326+J335+J338</f>
        <v>1007440835.7799996</v>
      </c>
      <c r="K10" s="127">
        <f>K160+K167+K172+K179+K184+K192+K197+K210+K217+K220+K226+K229+K235+K238+K241+K245+K250+K253+K262+K265+K269+K274+K277+K287+K290+K294+K297+K302+K305+K308+K311+K315+K319+K323+K326+K335+K338</f>
        <v>994525711.13999963</v>
      </c>
      <c r="L10" s="151">
        <f>L160+L167+L172+L179+L184+L192+L197+L210+L217+L220+L226+L229+L235+L238+L241+L245+L250+L253+L262+L265+L269+L274+L277+L287+L290+L294+L297+L302+L305+L308+L311+L315+L319+L323+L326+L335+L338</f>
        <v>970393621.87999964</v>
      </c>
      <c r="M10" s="151">
        <f>M160+M167+M172+M179+M184+M192+M197+M210+M217+M220+M226+M229+M235+M238+M241+M245+M250+M253+M262+M265+M269+M274+M277+M287+M290+M294+M297+M302+M305+M308+M311+M315+M319+M323+M326+M335+M338</f>
        <v>-24132089.260000002</v>
      </c>
      <c r="N10" s="127"/>
      <c r="O10" s="144"/>
    </row>
    <row r="11" spans="1:16" s="38" customFormat="1" ht="12" customHeight="1" x14ac:dyDescent="0.2">
      <c r="A11" s="370" t="s">
        <v>176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</row>
    <row r="12" spans="1:16" s="38" customFormat="1" ht="12" customHeight="1" x14ac:dyDescent="0.2">
      <c r="A12" s="48">
        <v>1</v>
      </c>
      <c r="B12" s="54" t="s">
        <v>311</v>
      </c>
      <c r="C12" s="56">
        <v>2697.2</v>
      </c>
      <c r="D12" s="56"/>
      <c r="E12" s="57"/>
      <c r="F12" s="57"/>
      <c r="G12" s="127">
        <v>3774636.46</v>
      </c>
      <c r="H12" s="127">
        <v>2681274.38</v>
      </c>
      <c r="I12" s="127">
        <v>2681274.38</v>
      </c>
      <c r="J12" s="50">
        <v>2681274.38</v>
      </c>
      <c r="K12" s="127">
        <v>2681274.38</v>
      </c>
      <c r="L12" s="127">
        <v>2681274.38</v>
      </c>
      <c r="M12" s="52">
        <f>L12-K12</f>
        <v>0</v>
      </c>
      <c r="N12" s="52"/>
      <c r="P12" s="53"/>
    </row>
    <row r="13" spans="1:16" s="38" customFormat="1" ht="11.25" customHeight="1" x14ac:dyDescent="0.2">
      <c r="A13" s="48">
        <v>2</v>
      </c>
      <c r="B13" s="54" t="s">
        <v>390</v>
      </c>
      <c r="C13" s="56">
        <v>2154.1</v>
      </c>
      <c r="D13" s="56"/>
      <c r="E13" s="57"/>
      <c r="F13" s="57"/>
      <c r="G13" s="127">
        <v>2976923.05</v>
      </c>
      <c r="H13" s="127">
        <v>2976923.05</v>
      </c>
      <c r="I13" s="127">
        <v>2976923.05</v>
      </c>
      <c r="J13" s="50">
        <v>2743897.31</v>
      </c>
      <c r="K13" s="127">
        <v>2743897.31</v>
      </c>
      <c r="L13" s="127">
        <v>2743897.31</v>
      </c>
      <c r="M13" s="154">
        <f t="shared" ref="M13:M76" si="0">L13-K13</f>
        <v>0</v>
      </c>
      <c r="N13" s="52"/>
      <c r="O13" s="53"/>
      <c r="P13" s="53"/>
    </row>
    <row r="14" spans="1:16" s="38" customFormat="1" ht="12" customHeight="1" x14ac:dyDescent="0.2">
      <c r="A14" s="152">
        <v>3</v>
      </c>
      <c r="B14" s="54" t="s">
        <v>391</v>
      </c>
      <c r="C14" s="56">
        <v>4019.9</v>
      </c>
      <c r="D14" s="56"/>
      <c r="E14" s="57"/>
      <c r="F14" s="57"/>
      <c r="G14" s="127">
        <v>3724059.58</v>
      </c>
      <c r="H14" s="127">
        <v>3724059.58</v>
      </c>
      <c r="I14" s="127">
        <v>1627827.6</v>
      </c>
      <c r="J14" s="50">
        <v>1627827.6</v>
      </c>
      <c r="K14" s="127">
        <v>1627827.6</v>
      </c>
      <c r="L14" s="127">
        <v>1627827.6</v>
      </c>
      <c r="M14" s="154">
        <f t="shared" si="0"/>
        <v>0</v>
      </c>
      <c r="N14" s="52"/>
      <c r="P14" s="53"/>
    </row>
    <row r="15" spans="1:16" s="38" customFormat="1" ht="12" customHeight="1" x14ac:dyDescent="0.2">
      <c r="A15" s="152">
        <v>4</v>
      </c>
      <c r="B15" s="54" t="s">
        <v>392</v>
      </c>
      <c r="C15" s="56">
        <v>9829.9</v>
      </c>
      <c r="D15" s="56"/>
      <c r="E15" s="57"/>
      <c r="F15" s="57"/>
      <c r="G15" s="127">
        <v>4787238.24</v>
      </c>
      <c r="H15" s="127">
        <v>4787238.24</v>
      </c>
      <c r="I15" s="127">
        <v>4787238.24</v>
      </c>
      <c r="J15" s="50">
        <v>4787238.24</v>
      </c>
      <c r="K15" s="127">
        <v>4646991.08</v>
      </c>
      <c r="L15" s="127">
        <v>4646991.08</v>
      </c>
      <c r="M15" s="154">
        <f t="shared" si="0"/>
        <v>0</v>
      </c>
      <c r="N15" s="52"/>
      <c r="P15" s="53"/>
    </row>
    <row r="16" spans="1:16" s="38" customFormat="1" ht="12" customHeight="1" x14ac:dyDescent="0.2">
      <c r="A16" s="152">
        <v>5</v>
      </c>
      <c r="B16" s="54" t="s">
        <v>393</v>
      </c>
      <c r="C16" s="56">
        <v>11948.5</v>
      </c>
      <c r="D16" s="56"/>
      <c r="E16" s="57"/>
      <c r="F16" s="57"/>
      <c r="G16" s="127">
        <v>8084730.0800000001</v>
      </c>
      <c r="H16" s="127">
        <v>8084730.0800000001</v>
      </c>
      <c r="I16" s="127">
        <v>8084730.0800000001</v>
      </c>
      <c r="J16" s="50">
        <v>8084730.0800000001</v>
      </c>
      <c r="K16" s="127">
        <v>8084730.0800000001</v>
      </c>
      <c r="L16" s="127">
        <v>7803752.9699999997</v>
      </c>
      <c r="M16" s="154">
        <f t="shared" si="0"/>
        <v>-280977.11000000034</v>
      </c>
      <c r="N16" s="154" t="s">
        <v>735</v>
      </c>
      <c r="O16" s="53">
        <f>M16+M17+M21+M22+M35+M36+M39+M43+M45+M50+M53+M60+M65+M66+M71+M78+M79+M80+M90+M95+M96+M101+M102+M107+M117+M119+M120+M123+M124+M125+M132+M133+M142+M143+M144+M162+M163+M165+M166+M170+M171+M174+M175+M186+M187+M188+M189+M195+M219+M224+M225+M247+M249+M252+M256+M271+M289+M292+M293+M300+M301+M317+M318+M321+M322+M325+M329+M330+M332</f>
        <v>-27273860.260000002</v>
      </c>
      <c r="P16" s="53"/>
    </row>
    <row r="17" spans="1:16" s="38" customFormat="1" ht="12" customHeight="1" x14ac:dyDescent="0.2">
      <c r="A17" s="152">
        <v>6</v>
      </c>
      <c r="B17" s="54" t="s">
        <v>395</v>
      </c>
      <c r="C17" s="56"/>
      <c r="D17" s="56"/>
      <c r="E17" s="57"/>
      <c r="F17" s="57"/>
      <c r="G17" s="127">
        <v>2883792.32</v>
      </c>
      <c r="H17" s="127">
        <v>2883792.32</v>
      </c>
      <c r="I17" s="127">
        <v>2883792.32</v>
      </c>
      <c r="J17" s="50">
        <v>2883792.32</v>
      </c>
      <c r="K17" s="127">
        <v>2883792.32</v>
      </c>
      <c r="L17" s="127">
        <v>3048388.14</v>
      </c>
      <c r="M17" s="154">
        <f t="shared" si="0"/>
        <v>164595.8200000003</v>
      </c>
      <c r="N17" s="154" t="s">
        <v>735</v>
      </c>
      <c r="P17" s="53"/>
    </row>
    <row r="18" spans="1:16" s="38" customFormat="1" ht="12" customHeight="1" x14ac:dyDescent="0.2">
      <c r="A18" s="152">
        <v>7</v>
      </c>
      <c r="B18" s="54" t="s">
        <v>394</v>
      </c>
      <c r="C18" s="56"/>
      <c r="D18" s="56"/>
      <c r="E18" s="57"/>
      <c r="F18" s="57"/>
      <c r="G18" s="127">
        <v>8472918.6999999993</v>
      </c>
      <c r="H18" s="127">
        <v>8472918.6999999993</v>
      </c>
      <c r="I18" s="127">
        <v>6569103.9800000004</v>
      </c>
      <c r="J18" s="50">
        <v>6569103.9800000004</v>
      </c>
      <c r="K18" s="127">
        <v>6569103.9800000004</v>
      </c>
      <c r="L18" s="127">
        <v>6569103.9800000004</v>
      </c>
      <c r="M18" s="154">
        <f t="shared" si="0"/>
        <v>0</v>
      </c>
      <c r="N18" s="52"/>
      <c r="P18" s="53"/>
    </row>
    <row r="19" spans="1:16" s="38" customFormat="1" ht="12" customHeight="1" x14ac:dyDescent="0.2">
      <c r="A19" s="152">
        <v>8</v>
      </c>
      <c r="B19" s="54" t="s">
        <v>376</v>
      </c>
      <c r="C19" s="50"/>
      <c r="D19" s="37"/>
      <c r="E19" s="51"/>
      <c r="F19" s="55"/>
      <c r="G19" s="127">
        <v>4678574.0599999996</v>
      </c>
      <c r="H19" s="127">
        <v>3625384.5</v>
      </c>
      <c r="I19" s="127">
        <v>3625384.5</v>
      </c>
      <c r="J19" s="50">
        <v>3625384.5</v>
      </c>
      <c r="K19" s="127">
        <v>3625384.5</v>
      </c>
      <c r="L19" s="127">
        <v>3625384.5</v>
      </c>
      <c r="M19" s="154">
        <f t="shared" si="0"/>
        <v>0</v>
      </c>
      <c r="N19" s="52"/>
      <c r="P19" s="53"/>
    </row>
    <row r="20" spans="1:16" s="38" customFormat="1" ht="12" customHeight="1" x14ac:dyDescent="0.2">
      <c r="A20" s="152">
        <v>9</v>
      </c>
      <c r="B20" s="54" t="s">
        <v>397</v>
      </c>
      <c r="C20" s="56"/>
      <c r="D20" s="56"/>
      <c r="E20" s="57"/>
      <c r="F20" s="57"/>
      <c r="G20" s="127">
        <v>6650138.9500000002</v>
      </c>
      <c r="H20" s="127">
        <v>6650138.9500000002</v>
      </c>
      <c r="I20" s="127">
        <v>6650138.9500000002</v>
      </c>
      <c r="J20" s="50">
        <v>5057781.4400000004</v>
      </c>
      <c r="K20" s="127">
        <v>5057781.4400000004</v>
      </c>
      <c r="L20" s="127">
        <v>5057781.4400000004</v>
      </c>
      <c r="M20" s="154">
        <f t="shared" si="0"/>
        <v>0</v>
      </c>
      <c r="N20" s="52"/>
      <c r="P20" s="53"/>
    </row>
    <row r="21" spans="1:16" s="38" customFormat="1" ht="12" customHeight="1" x14ac:dyDescent="0.2">
      <c r="A21" s="152">
        <v>10</v>
      </c>
      <c r="B21" s="54" t="s">
        <v>398</v>
      </c>
      <c r="C21" s="56"/>
      <c r="D21" s="56"/>
      <c r="E21" s="57"/>
      <c r="F21" s="57"/>
      <c r="G21" s="127">
        <v>5547043.4800000004</v>
      </c>
      <c r="H21" s="127">
        <v>5547043.4800000004</v>
      </c>
      <c r="I21" s="127">
        <v>5547043.4800000004</v>
      </c>
      <c r="J21" s="50">
        <v>5547043.4800000004</v>
      </c>
      <c r="K21" s="127">
        <v>5547043.4800000004</v>
      </c>
      <c r="L21" s="127">
        <v>5396708.5599999996</v>
      </c>
      <c r="M21" s="154">
        <f t="shared" si="0"/>
        <v>-150334.92000000086</v>
      </c>
      <c r="N21" s="154" t="s">
        <v>735</v>
      </c>
      <c r="P21" s="53"/>
    </row>
    <row r="22" spans="1:16" s="38" customFormat="1" ht="12" customHeight="1" x14ac:dyDescent="0.2">
      <c r="A22" s="152">
        <v>11</v>
      </c>
      <c r="B22" s="54" t="s">
        <v>399</v>
      </c>
      <c r="C22" s="56"/>
      <c r="D22" s="56"/>
      <c r="E22" s="57"/>
      <c r="F22" s="57"/>
      <c r="G22" s="127">
        <v>5579405.3899999997</v>
      </c>
      <c r="H22" s="127">
        <v>5579405.3899999997</v>
      </c>
      <c r="I22" s="127">
        <v>5579405.3899999997</v>
      </c>
      <c r="J22" s="50">
        <v>5579405.3899999997</v>
      </c>
      <c r="K22" s="127">
        <v>5579405.3899999997</v>
      </c>
      <c r="L22" s="127">
        <v>5403734.8300000001</v>
      </c>
      <c r="M22" s="154">
        <f t="shared" si="0"/>
        <v>-175670.55999999959</v>
      </c>
      <c r="N22" s="154" t="s">
        <v>735</v>
      </c>
      <c r="P22" s="53"/>
    </row>
    <row r="23" spans="1:16" s="38" customFormat="1" ht="12" customHeight="1" x14ac:dyDescent="0.2">
      <c r="A23" s="152">
        <v>12</v>
      </c>
      <c r="B23" s="54" t="s">
        <v>400</v>
      </c>
      <c r="C23" s="56"/>
      <c r="D23" s="56"/>
      <c r="E23" s="57"/>
      <c r="F23" s="57"/>
      <c r="G23" s="127">
        <v>5547587.9900000002</v>
      </c>
      <c r="H23" s="127">
        <v>5547587.9900000002</v>
      </c>
      <c r="I23" s="127">
        <v>5547587.9900000002</v>
      </c>
      <c r="J23" s="50">
        <v>5186367.79</v>
      </c>
      <c r="K23" s="127">
        <v>5186367.79</v>
      </c>
      <c r="L23" s="127">
        <v>5186367.79</v>
      </c>
      <c r="M23" s="154">
        <f t="shared" si="0"/>
        <v>0</v>
      </c>
      <c r="N23" s="52"/>
      <c r="P23" s="53"/>
    </row>
    <row r="24" spans="1:16" s="38" customFormat="1" ht="12" customHeight="1" x14ac:dyDescent="0.2">
      <c r="A24" s="152">
        <v>13</v>
      </c>
      <c r="B24" s="54" t="s">
        <v>401</v>
      </c>
      <c r="C24" s="56"/>
      <c r="D24" s="56"/>
      <c r="E24" s="57"/>
      <c r="F24" s="57"/>
      <c r="G24" s="127">
        <v>5778875.1100000003</v>
      </c>
      <c r="H24" s="127">
        <v>5778875.1100000003</v>
      </c>
      <c r="I24" s="127">
        <v>5778875.1100000003</v>
      </c>
      <c r="J24" s="50">
        <v>5778875.1100000003</v>
      </c>
      <c r="K24" s="127">
        <v>5619688.5</v>
      </c>
      <c r="L24" s="127">
        <v>5619688.5</v>
      </c>
      <c r="M24" s="154">
        <f t="shared" si="0"/>
        <v>0</v>
      </c>
      <c r="N24" s="52"/>
      <c r="P24" s="53"/>
    </row>
    <row r="25" spans="1:16" s="38" customFormat="1" ht="12" customHeight="1" x14ac:dyDescent="0.2">
      <c r="A25" s="152">
        <v>14</v>
      </c>
      <c r="B25" s="54" t="s">
        <v>402</v>
      </c>
      <c r="C25" s="56"/>
      <c r="D25" s="56"/>
      <c r="E25" s="57"/>
      <c r="F25" s="57"/>
      <c r="G25" s="127">
        <v>5505675.3899999997</v>
      </c>
      <c r="H25" s="127">
        <v>5505675.3899999997</v>
      </c>
      <c r="I25" s="127">
        <v>5505675.3899999997</v>
      </c>
      <c r="J25" s="50">
        <v>5505675.3899999997</v>
      </c>
      <c r="K25" s="127">
        <v>5539336.8200000003</v>
      </c>
      <c r="L25" s="127">
        <v>5539336.8200000003</v>
      </c>
      <c r="M25" s="154">
        <f t="shared" si="0"/>
        <v>0</v>
      </c>
      <c r="N25" s="52"/>
      <c r="P25" s="53"/>
    </row>
    <row r="26" spans="1:16" s="38" customFormat="1" ht="12" customHeight="1" x14ac:dyDescent="0.2">
      <c r="A26" s="152">
        <v>15</v>
      </c>
      <c r="B26" s="54" t="s">
        <v>367</v>
      </c>
      <c r="C26" s="56"/>
      <c r="D26" s="56"/>
      <c r="E26" s="57"/>
      <c r="F26" s="57"/>
      <c r="G26" s="127">
        <v>7070585.5</v>
      </c>
      <c r="H26" s="127">
        <v>7070585.5</v>
      </c>
      <c r="I26" s="127">
        <v>7070585.5</v>
      </c>
      <c r="J26" s="50">
        <v>7070585.5</v>
      </c>
      <c r="K26" s="127">
        <v>4705237.8499999996</v>
      </c>
      <c r="L26" s="127">
        <v>4705237.8499999996</v>
      </c>
      <c r="M26" s="154">
        <f t="shared" si="0"/>
        <v>0</v>
      </c>
      <c r="N26" s="52"/>
      <c r="P26" s="53"/>
    </row>
    <row r="27" spans="1:16" s="38" customFormat="1" ht="12" customHeight="1" x14ac:dyDescent="0.2">
      <c r="A27" s="152">
        <v>16</v>
      </c>
      <c r="B27" s="54" t="s">
        <v>403</v>
      </c>
      <c r="C27" s="56"/>
      <c r="D27" s="56"/>
      <c r="E27" s="57"/>
      <c r="F27" s="57"/>
      <c r="G27" s="127">
        <v>3144742.76</v>
      </c>
      <c r="H27" s="127">
        <v>3144742.76</v>
      </c>
      <c r="I27" s="127">
        <v>2992027.73</v>
      </c>
      <c r="J27" s="50">
        <v>2992027.73</v>
      </c>
      <c r="K27" s="127">
        <v>2992027.73</v>
      </c>
      <c r="L27" s="127">
        <v>2992027.73</v>
      </c>
      <c r="M27" s="154">
        <f t="shared" si="0"/>
        <v>0</v>
      </c>
      <c r="N27" s="52"/>
      <c r="P27" s="53"/>
    </row>
    <row r="28" spans="1:16" s="38" customFormat="1" ht="12" customHeight="1" x14ac:dyDescent="0.2">
      <c r="A28" s="152">
        <v>17</v>
      </c>
      <c r="B28" s="54" t="s">
        <v>404</v>
      </c>
      <c r="C28" s="56"/>
      <c r="D28" s="56"/>
      <c r="E28" s="57"/>
      <c r="F28" s="57"/>
      <c r="G28" s="127">
        <v>5418504.3499999996</v>
      </c>
      <c r="H28" s="127">
        <v>5418504.3499999996</v>
      </c>
      <c r="I28" s="127">
        <v>5418504.3499999996</v>
      </c>
      <c r="J28" s="50">
        <v>5418504.3499999996</v>
      </c>
      <c r="K28" s="127">
        <v>5418504.3499999996</v>
      </c>
      <c r="L28" s="127">
        <v>5418504.3499999996</v>
      </c>
      <c r="M28" s="154">
        <f t="shared" si="0"/>
        <v>0</v>
      </c>
      <c r="N28" s="52"/>
      <c r="P28" s="53"/>
    </row>
    <row r="29" spans="1:16" s="38" customFormat="1" ht="12" customHeight="1" x14ac:dyDescent="0.2">
      <c r="A29" s="152">
        <v>18</v>
      </c>
      <c r="B29" s="54" t="s">
        <v>405</v>
      </c>
      <c r="C29" s="56"/>
      <c r="D29" s="56"/>
      <c r="E29" s="57"/>
      <c r="F29" s="57"/>
      <c r="G29" s="127">
        <v>7392762.1399999997</v>
      </c>
      <c r="H29" s="127">
        <v>7392762.1399999997</v>
      </c>
      <c r="I29" s="127">
        <v>5538519.2800000003</v>
      </c>
      <c r="J29" s="50">
        <v>5538519.2800000003</v>
      </c>
      <c r="K29" s="127">
        <v>5538519.2800000003</v>
      </c>
      <c r="L29" s="127">
        <v>5538519.2800000003</v>
      </c>
      <c r="M29" s="154">
        <f t="shared" si="0"/>
        <v>0</v>
      </c>
      <c r="N29" s="52"/>
      <c r="P29" s="53"/>
    </row>
    <row r="30" spans="1:16" s="38" customFormat="1" ht="12" customHeight="1" x14ac:dyDescent="0.2">
      <c r="A30" s="152">
        <v>19</v>
      </c>
      <c r="B30" s="54" t="s">
        <v>406</v>
      </c>
      <c r="C30" s="56"/>
      <c r="D30" s="56"/>
      <c r="E30" s="57"/>
      <c r="F30" s="57"/>
      <c r="G30" s="127">
        <v>4230613.67</v>
      </c>
      <c r="H30" s="127">
        <v>4230613.67</v>
      </c>
      <c r="I30" s="127">
        <v>4230613.67</v>
      </c>
      <c r="J30" s="50">
        <v>3130632.68</v>
      </c>
      <c r="K30" s="127">
        <v>3130632.68</v>
      </c>
      <c r="L30" s="127">
        <v>3130632.68</v>
      </c>
      <c r="M30" s="154">
        <f t="shared" si="0"/>
        <v>0</v>
      </c>
      <c r="N30" s="52"/>
      <c r="P30" s="53"/>
    </row>
    <row r="31" spans="1:16" s="38" customFormat="1" ht="12" customHeight="1" x14ac:dyDescent="0.2">
      <c r="A31" s="152">
        <v>20</v>
      </c>
      <c r="B31" s="54" t="s">
        <v>407</v>
      </c>
      <c r="C31" s="56"/>
      <c r="D31" s="56"/>
      <c r="E31" s="57"/>
      <c r="F31" s="57"/>
      <c r="G31" s="127">
        <v>8390171.7599999998</v>
      </c>
      <c r="H31" s="127">
        <v>8390171.7599999998</v>
      </c>
      <c r="I31" s="127">
        <v>8390171.7599999998</v>
      </c>
      <c r="J31" s="50">
        <v>7385516.4900000002</v>
      </c>
      <c r="K31" s="127">
        <v>7385516.4900000002</v>
      </c>
      <c r="L31" s="127">
        <v>7385516.4900000002</v>
      </c>
      <c r="M31" s="154">
        <f t="shared" si="0"/>
        <v>0</v>
      </c>
      <c r="N31" s="52"/>
      <c r="P31" s="53"/>
    </row>
    <row r="32" spans="1:16" s="38" customFormat="1" ht="12" customHeight="1" x14ac:dyDescent="0.2">
      <c r="A32" s="152">
        <v>21</v>
      </c>
      <c r="B32" s="54" t="s">
        <v>408</v>
      </c>
      <c r="C32" s="56"/>
      <c r="D32" s="56"/>
      <c r="E32" s="57"/>
      <c r="F32" s="57"/>
      <c r="G32" s="127">
        <v>8405510.4900000002</v>
      </c>
      <c r="H32" s="127">
        <v>8405510.4900000002</v>
      </c>
      <c r="I32" s="127">
        <v>8405510.4900000002</v>
      </c>
      <c r="J32" s="50">
        <v>7389341.0899999999</v>
      </c>
      <c r="K32" s="127">
        <v>7389341.0899999999</v>
      </c>
      <c r="L32" s="127">
        <v>7389341.0899999999</v>
      </c>
      <c r="M32" s="154">
        <f t="shared" si="0"/>
        <v>0</v>
      </c>
      <c r="N32" s="52"/>
      <c r="P32" s="53"/>
    </row>
    <row r="33" spans="1:16" s="38" customFormat="1" ht="12" customHeight="1" x14ac:dyDescent="0.2">
      <c r="A33" s="152">
        <v>22</v>
      </c>
      <c r="B33" s="54" t="s">
        <v>409</v>
      </c>
      <c r="C33" s="56"/>
      <c r="D33" s="56"/>
      <c r="E33" s="57"/>
      <c r="F33" s="57"/>
      <c r="G33" s="127">
        <v>4962744.34</v>
      </c>
      <c r="H33" s="127">
        <v>4962744.34</v>
      </c>
      <c r="I33" s="127">
        <v>4962744.34</v>
      </c>
      <c r="J33" s="50">
        <v>4962744.34</v>
      </c>
      <c r="K33" s="127">
        <v>4962744.34</v>
      </c>
      <c r="L33" s="127">
        <v>4962744.34</v>
      </c>
      <c r="M33" s="154">
        <f t="shared" si="0"/>
        <v>0</v>
      </c>
      <c r="N33" s="52"/>
      <c r="P33" s="53"/>
    </row>
    <row r="34" spans="1:16" s="38" customFormat="1" ht="12" customHeight="1" x14ac:dyDescent="0.2">
      <c r="A34" s="152">
        <v>23</v>
      </c>
      <c r="B34" s="54" t="s">
        <v>410</v>
      </c>
      <c r="C34" s="56"/>
      <c r="D34" s="56"/>
      <c r="E34" s="57"/>
      <c r="F34" s="57"/>
      <c r="G34" s="127">
        <v>8358691.7599999998</v>
      </c>
      <c r="H34" s="127">
        <v>8358691.7599999998</v>
      </c>
      <c r="I34" s="127">
        <v>8358691.7599999998</v>
      </c>
      <c r="J34" s="50">
        <v>7456155.4900000002</v>
      </c>
      <c r="K34" s="127">
        <v>7456155.4900000002</v>
      </c>
      <c r="L34" s="127">
        <v>7456155.4900000002</v>
      </c>
      <c r="M34" s="154">
        <f t="shared" si="0"/>
        <v>0</v>
      </c>
      <c r="N34" s="52"/>
      <c r="P34" s="53"/>
    </row>
    <row r="35" spans="1:16" s="38" customFormat="1" ht="12" customHeight="1" x14ac:dyDescent="0.2">
      <c r="A35" s="152">
        <v>24</v>
      </c>
      <c r="B35" s="54" t="s">
        <v>411</v>
      </c>
      <c r="C35" s="56"/>
      <c r="D35" s="56"/>
      <c r="E35" s="57"/>
      <c r="F35" s="57"/>
      <c r="G35" s="127">
        <v>8328359.4199999999</v>
      </c>
      <c r="H35" s="127">
        <v>8328359.4199999999</v>
      </c>
      <c r="I35" s="127">
        <v>8328359.4199999999</v>
      </c>
      <c r="J35" s="50">
        <v>8328359.4199999999</v>
      </c>
      <c r="K35" s="127">
        <v>8328359.4199999999</v>
      </c>
      <c r="L35" s="127">
        <v>8069421.9900000002</v>
      </c>
      <c r="M35" s="154">
        <f t="shared" si="0"/>
        <v>-258937.4299999997</v>
      </c>
      <c r="N35" s="154" t="s">
        <v>735</v>
      </c>
      <c r="P35" s="53"/>
    </row>
    <row r="36" spans="1:16" s="38" customFormat="1" ht="12" customHeight="1" x14ac:dyDescent="0.2">
      <c r="A36" s="152">
        <v>25</v>
      </c>
      <c r="B36" s="54" t="s">
        <v>412</v>
      </c>
      <c r="C36" s="56"/>
      <c r="D36" s="56"/>
      <c r="E36" s="57"/>
      <c r="F36" s="57"/>
      <c r="G36" s="127">
        <v>4773219.54</v>
      </c>
      <c r="H36" s="127">
        <v>4773219.54</v>
      </c>
      <c r="I36" s="127">
        <v>4773219.54</v>
      </c>
      <c r="J36" s="50">
        <v>4773219.54</v>
      </c>
      <c r="K36" s="127">
        <v>4773219.54</v>
      </c>
      <c r="L36" s="127">
        <v>4648268.79</v>
      </c>
      <c r="M36" s="154">
        <f t="shared" si="0"/>
        <v>-124950.75</v>
      </c>
      <c r="N36" s="154" t="s">
        <v>735</v>
      </c>
      <c r="P36" s="53"/>
    </row>
    <row r="37" spans="1:16" s="38" customFormat="1" ht="12" customHeight="1" x14ac:dyDescent="0.2">
      <c r="A37" s="152">
        <v>26</v>
      </c>
      <c r="B37" s="54" t="s">
        <v>413</v>
      </c>
      <c r="C37" s="56"/>
      <c r="D37" s="56"/>
      <c r="E37" s="57"/>
      <c r="F37" s="57"/>
      <c r="G37" s="127">
        <v>4800459.54</v>
      </c>
      <c r="H37" s="127">
        <v>4800459.54</v>
      </c>
      <c r="I37" s="127">
        <v>4800459.54</v>
      </c>
      <c r="J37" s="50">
        <v>4370351.3499999996</v>
      </c>
      <c r="K37" s="127">
        <v>4370351.3499999996</v>
      </c>
      <c r="L37" s="127">
        <v>4370351.3499999996</v>
      </c>
      <c r="M37" s="154">
        <f t="shared" si="0"/>
        <v>0</v>
      </c>
      <c r="N37" s="52"/>
      <c r="P37" s="53"/>
    </row>
    <row r="38" spans="1:16" s="38" customFormat="1" ht="12" customHeight="1" x14ac:dyDescent="0.2">
      <c r="A38" s="152">
        <v>27</v>
      </c>
      <c r="B38" s="54" t="s">
        <v>414</v>
      </c>
      <c r="C38" s="56"/>
      <c r="D38" s="56"/>
      <c r="E38" s="57"/>
      <c r="F38" s="57"/>
      <c r="G38" s="127">
        <v>7254853.0700000003</v>
      </c>
      <c r="H38" s="127">
        <v>7254853.0700000003</v>
      </c>
      <c r="I38" s="127">
        <v>5271936.95</v>
      </c>
      <c r="J38" s="50">
        <v>5271936.95</v>
      </c>
      <c r="K38" s="127">
        <v>5271936.95</v>
      </c>
      <c r="L38" s="127">
        <v>5271936.95</v>
      </c>
      <c r="M38" s="154">
        <f t="shared" si="0"/>
        <v>0</v>
      </c>
      <c r="N38" s="52"/>
      <c r="P38" s="53"/>
    </row>
    <row r="39" spans="1:16" s="38" customFormat="1" ht="12" customHeight="1" x14ac:dyDescent="0.2">
      <c r="A39" s="152">
        <v>28</v>
      </c>
      <c r="B39" s="54" t="s">
        <v>417</v>
      </c>
      <c r="C39" s="56"/>
      <c r="D39" s="56"/>
      <c r="E39" s="57"/>
      <c r="F39" s="57"/>
      <c r="G39" s="127">
        <v>3528699.08</v>
      </c>
      <c r="H39" s="127">
        <v>3528699.08</v>
      </c>
      <c r="I39" s="127">
        <v>3528699.08</v>
      </c>
      <c r="J39" s="50">
        <v>3528699.08</v>
      </c>
      <c r="K39" s="127">
        <v>3528699.08</v>
      </c>
      <c r="L39" s="127">
        <v>1427620.4</v>
      </c>
      <c r="M39" s="154">
        <f t="shared" si="0"/>
        <v>-2101078.6800000002</v>
      </c>
      <c r="N39" s="154" t="s">
        <v>735</v>
      </c>
      <c r="P39" s="53"/>
    </row>
    <row r="40" spans="1:16" s="38" customFormat="1" ht="12" customHeight="1" x14ac:dyDescent="0.2">
      <c r="A40" s="152">
        <v>29</v>
      </c>
      <c r="B40" s="54" t="s">
        <v>418</v>
      </c>
      <c r="C40" s="56"/>
      <c r="D40" s="56"/>
      <c r="E40" s="57"/>
      <c r="F40" s="57"/>
      <c r="G40" s="127">
        <v>6113793.6200000001</v>
      </c>
      <c r="H40" s="127">
        <v>6113793.6200000001</v>
      </c>
      <c r="I40" s="127">
        <v>6113793.6200000001</v>
      </c>
      <c r="J40" s="50">
        <v>6113793.6200000001</v>
      </c>
      <c r="K40" s="127">
        <v>5109312.41</v>
      </c>
      <c r="L40" s="127">
        <v>5109312.41</v>
      </c>
      <c r="M40" s="154">
        <f t="shared" si="0"/>
        <v>0</v>
      </c>
      <c r="N40" s="52"/>
      <c r="P40" s="53"/>
    </row>
    <row r="41" spans="1:16" s="38" customFormat="1" ht="12" customHeight="1" x14ac:dyDescent="0.2">
      <c r="A41" s="152">
        <v>30</v>
      </c>
      <c r="B41" s="54" t="s">
        <v>419</v>
      </c>
      <c r="C41" s="56"/>
      <c r="D41" s="56"/>
      <c r="E41" s="57"/>
      <c r="F41" s="57"/>
      <c r="G41" s="127">
        <v>4418115.13</v>
      </c>
      <c r="H41" s="127">
        <v>4418115.13</v>
      </c>
      <c r="I41" s="127">
        <v>4418115.13</v>
      </c>
      <c r="J41" s="50">
        <v>4418115.13</v>
      </c>
      <c r="K41" s="127">
        <v>4289377.82</v>
      </c>
      <c r="L41" s="127">
        <v>4289377.82</v>
      </c>
      <c r="M41" s="154">
        <f t="shared" si="0"/>
        <v>0</v>
      </c>
      <c r="N41" s="52"/>
      <c r="P41" s="53"/>
    </row>
    <row r="42" spans="1:16" s="38" customFormat="1" ht="12" customHeight="1" x14ac:dyDescent="0.2">
      <c r="A42" s="152">
        <v>31</v>
      </c>
      <c r="B42" s="54" t="s">
        <v>420</v>
      </c>
      <c r="C42" s="56"/>
      <c r="D42" s="56"/>
      <c r="E42" s="57"/>
      <c r="F42" s="57"/>
      <c r="G42" s="127">
        <v>5272913.3</v>
      </c>
      <c r="H42" s="127">
        <v>5272913.3</v>
      </c>
      <c r="I42" s="127">
        <v>5272913.3</v>
      </c>
      <c r="J42" s="50">
        <v>5060953.9400000004</v>
      </c>
      <c r="K42" s="127">
        <v>5060953.9400000004</v>
      </c>
      <c r="L42" s="127">
        <v>5060953.9400000004</v>
      </c>
      <c r="M42" s="154">
        <f t="shared" si="0"/>
        <v>0</v>
      </c>
      <c r="N42" s="52"/>
      <c r="P42" s="53"/>
    </row>
    <row r="43" spans="1:16" s="38" customFormat="1" ht="12" customHeight="1" x14ac:dyDescent="0.2">
      <c r="A43" s="152">
        <v>32</v>
      </c>
      <c r="B43" s="54" t="s">
        <v>137</v>
      </c>
      <c r="C43" s="56"/>
      <c r="D43" s="56"/>
      <c r="E43" s="57"/>
      <c r="F43" s="57"/>
      <c r="G43" s="127">
        <v>4968625.2300000004</v>
      </c>
      <c r="H43" s="127">
        <v>4968625.2300000004</v>
      </c>
      <c r="I43" s="127">
        <v>4968625.2300000004</v>
      </c>
      <c r="J43" s="50">
        <v>4968625.2300000004</v>
      </c>
      <c r="K43" s="127">
        <v>4968625.2300000004</v>
      </c>
      <c r="L43" s="127">
        <v>4839156.24</v>
      </c>
      <c r="M43" s="154">
        <f t="shared" si="0"/>
        <v>-129468.99000000022</v>
      </c>
      <c r="N43" s="154" t="s">
        <v>735</v>
      </c>
      <c r="P43" s="53"/>
    </row>
    <row r="44" spans="1:16" s="38" customFormat="1" ht="12" customHeight="1" x14ac:dyDescent="0.2">
      <c r="A44" s="152">
        <v>33</v>
      </c>
      <c r="B44" s="54" t="s">
        <v>425</v>
      </c>
      <c r="C44" s="56"/>
      <c r="D44" s="56"/>
      <c r="E44" s="57"/>
      <c r="F44" s="57"/>
      <c r="G44" s="127">
        <v>3228503.97</v>
      </c>
      <c r="H44" s="127">
        <v>2461350.38</v>
      </c>
      <c r="I44" s="127">
        <v>2461350.38</v>
      </c>
      <c r="J44" s="50">
        <v>2461350.38</v>
      </c>
      <c r="K44" s="127">
        <v>2461350.38</v>
      </c>
      <c r="L44" s="127">
        <v>2461350.38</v>
      </c>
      <c r="M44" s="154">
        <f t="shared" si="0"/>
        <v>0</v>
      </c>
      <c r="N44" s="52"/>
      <c r="P44" s="53"/>
    </row>
    <row r="45" spans="1:16" s="38" customFormat="1" ht="12" customHeight="1" x14ac:dyDescent="0.2">
      <c r="A45" s="152">
        <v>34</v>
      </c>
      <c r="B45" s="54" t="s">
        <v>426</v>
      </c>
      <c r="C45" s="56"/>
      <c r="D45" s="56"/>
      <c r="E45" s="57"/>
      <c r="F45" s="57"/>
      <c r="G45" s="127">
        <v>4801795.95</v>
      </c>
      <c r="H45" s="127">
        <v>4801795.95</v>
      </c>
      <c r="I45" s="127">
        <v>4801795.95</v>
      </c>
      <c r="J45" s="50">
        <v>4801795.95</v>
      </c>
      <c r="K45" s="127">
        <v>4801795.95</v>
      </c>
      <c r="L45" s="127">
        <v>2906232.68</v>
      </c>
      <c r="M45" s="154">
        <f t="shared" si="0"/>
        <v>-1895563.27</v>
      </c>
      <c r="N45" s="154" t="s">
        <v>735</v>
      </c>
      <c r="P45" s="53"/>
    </row>
    <row r="46" spans="1:16" s="38" customFormat="1" ht="12" customHeight="1" x14ac:dyDescent="0.2">
      <c r="A46" s="152">
        <v>35</v>
      </c>
      <c r="B46" s="54" t="s">
        <v>427</v>
      </c>
      <c r="C46" s="56"/>
      <c r="D46" s="56"/>
      <c r="E46" s="57"/>
      <c r="F46" s="57"/>
      <c r="G46" s="127">
        <v>4623471.45</v>
      </c>
      <c r="H46" s="127">
        <v>4623471.45</v>
      </c>
      <c r="I46" s="127">
        <v>4623471.45</v>
      </c>
      <c r="J46" s="50">
        <v>3886039.19</v>
      </c>
      <c r="K46" s="127">
        <v>3886039.19</v>
      </c>
      <c r="L46" s="127">
        <v>3886039.19</v>
      </c>
      <c r="M46" s="154">
        <f t="shared" si="0"/>
        <v>0</v>
      </c>
      <c r="N46" s="52"/>
      <c r="P46" s="53"/>
    </row>
    <row r="47" spans="1:16" s="38" customFormat="1" ht="12" customHeight="1" x14ac:dyDescent="0.2">
      <c r="A47" s="152">
        <v>36</v>
      </c>
      <c r="B47" s="54" t="s">
        <v>428</v>
      </c>
      <c r="C47" s="56"/>
      <c r="D47" s="56"/>
      <c r="E47" s="57"/>
      <c r="F47" s="57"/>
      <c r="G47" s="127">
        <v>6902167.7300000004</v>
      </c>
      <c r="H47" s="127">
        <v>5166663.08</v>
      </c>
      <c r="I47" s="127">
        <v>5166663.08</v>
      </c>
      <c r="J47" s="50">
        <v>5166663.08</v>
      </c>
      <c r="K47" s="127">
        <v>5166663.08</v>
      </c>
      <c r="L47" s="127">
        <v>5166663.08</v>
      </c>
      <c r="M47" s="154">
        <f t="shared" si="0"/>
        <v>0</v>
      </c>
      <c r="N47" s="52"/>
      <c r="P47" s="53"/>
    </row>
    <row r="48" spans="1:16" s="38" customFormat="1" ht="12" customHeight="1" x14ac:dyDescent="0.2">
      <c r="A48" s="152">
        <v>37</v>
      </c>
      <c r="B48" s="54" t="s">
        <v>421</v>
      </c>
      <c r="C48" s="56"/>
      <c r="D48" s="56"/>
      <c r="E48" s="57"/>
      <c r="F48" s="57"/>
      <c r="G48" s="127">
        <v>2384871.83</v>
      </c>
      <c r="H48" s="127">
        <v>2384871.83</v>
      </c>
      <c r="I48" s="127">
        <v>2384871.83</v>
      </c>
      <c r="J48" s="50">
        <v>2027065.92</v>
      </c>
      <c r="K48" s="127">
        <v>2027065.92</v>
      </c>
      <c r="L48" s="127">
        <v>2027065.92</v>
      </c>
      <c r="M48" s="154">
        <f t="shared" si="0"/>
        <v>0</v>
      </c>
      <c r="N48" s="52"/>
      <c r="P48" s="53"/>
    </row>
    <row r="49" spans="1:16" s="38" customFormat="1" ht="12" customHeight="1" x14ac:dyDescent="0.2">
      <c r="A49" s="152">
        <v>38</v>
      </c>
      <c r="B49" s="54" t="s">
        <v>422</v>
      </c>
      <c r="C49" s="56"/>
      <c r="D49" s="56"/>
      <c r="E49" s="57"/>
      <c r="F49" s="57"/>
      <c r="G49" s="127">
        <v>6236746.2800000003</v>
      </c>
      <c r="H49" s="127">
        <v>6236746.2800000003</v>
      </c>
      <c r="I49" s="127">
        <v>6236746.2800000003</v>
      </c>
      <c r="J49" s="50">
        <v>6236746.2800000003</v>
      </c>
      <c r="K49" s="127">
        <v>5613645.0199999996</v>
      </c>
      <c r="L49" s="127">
        <v>5613645.0199999996</v>
      </c>
      <c r="M49" s="154">
        <f t="shared" si="0"/>
        <v>0</v>
      </c>
      <c r="N49" s="52"/>
      <c r="P49" s="53"/>
    </row>
    <row r="50" spans="1:16" s="38" customFormat="1" ht="12" customHeight="1" x14ac:dyDescent="0.2">
      <c r="A50" s="152">
        <v>39</v>
      </c>
      <c r="B50" s="54" t="s">
        <v>424</v>
      </c>
      <c r="C50" s="56"/>
      <c r="D50" s="56"/>
      <c r="E50" s="57"/>
      <c r="F50" s="57"/>
      <c r="G50" s="127">
        <v>8572108.9399999995</v>
      </c>
      <c r="H50" s="127">
        <v>8572108.9399999995</v>
      </c>
      <c r="I50" s="127">
        <v>8572108.9399999995</v>
      </c>
      <c r="J50" s="50">
        <v>8572108.9399999995</v>
      </c>
      <c r="K50" s="127">
        <v>8572108.9399999995</v>
      </c>
      <c r="L50" s="127">
        <v>9276218.0199999996</v>
      </c>
      <c r="M50" s="154">
        <f t="shared" si="0"/>
        <v>704109.08000000007</v>
      </c>
      <c r="N50" s="154" t="s">
        <v>735</v>
      </c>
      <c r="P50" s="53"/>
    </row>
    <row r="51" spans="1:16" s="38" customFormat="1" ht="12" customHeight="1" x14ac:dyDescent="0.2">
      <c r="A51" s="152">
        <v>40</v>
      </c>
      <c r="B51" s="54" t="s">
        <v>430</v>
      </c>
      <c r="C51" s="56"/>
      <c r="D51" s="56"/>
      <c r="E51" s="57"/>
      <c r="F51" s="57"/>
      <c r="G51" s="127">
        <v>2320621.65</v>
      </c>
      <c r="H51" s="127">
        <v>2320621.65</v>
      </c>
      <c r="I51" s="127">
        <v>2320621.65</v>
      </c>
      <c r="J51" s="50">
        <v>2320621.65</v>
      </c>
      <c r="K51" s="127">
        <v>2320621.65</v>
      </c>
      <c r="L51" s="127">
        <v>2320621.65</v>
      </c>
      <c r="M51" s="154">
        <f t="shared" si="0"/>
        <v>0</v>
      </c>
      <c r="N51" s="52"/>
      <c r="P51" s="53"/>
    </row>
    <row r="52" spans="1:16" s="38" customFormat="1" ht="12" customHeight="1" x14ac:dyDescent="0.2">
      <c r="A52" s="152">
        <v>41</v>
      </c>
      <c r="B52" s="54" t="s">
        <v>440</v>
      </c>
      <c r="C52" s="56"/>
      <c r="D52" s="56"/>
      <c r="E52" s="57"/>
      <c r="F52" s="57"/>
      <c r="G52" s="127">
        <v>3158984.87</v>
      </c>
      <c r="H52" s="127">
        <v>3158984.87</v>
      </c>
      <c r="I52" s="127">
        <v>2595869.34</v>
      </c>
      <c r="J52" s="50">
        <v>2595869.34</v>
      </c>
      <c r="K52" s="127">
        <v>2595869.34</v>
      </c>
      <c r="L52" s="127">
        <v>2595869.34</v>
      </c>
      <c r="M52" s="154">
        <f t="shared" si="0"/>
        <v>0</v>
      </c>
      <c r="N52" s="52"/>
      <c r="P52" s="53"/>
    </row>
    <row r="53" spans="1:16" s="38" customFormat="1" ht="12" customHeight="1" x14ac:dyDescent="0.2">
      <c r="A53" s="152">
        <v>42</v>
      </c>
      <c r="B53" s="54" t="s">
        <v>441</v>
      </c>
      <c r="C53" s="56"/>
      <c r="D53" s="56"/>
      <c r="E53" s="57"/>
      <c r="F53" s="57"/>
      <c r="G53" s="127">
        <v>3286142.46</v>
      </c>
      <c r="H53" s="127">
        <v>3286142.46</v>
      </c>
      <c r="I53" s="127">
        <v>3286142.46</v>
      </c>
      <c r="J53" s="50">
        <v>3286142.46</v>
      </c>
      <c r="K53" s="127">
        <v>3286142.46</v>
      </c>
      <c r="L53" s="127">
        <v>3221541.56</v>
      </c>
      <c r="M53" s="154">
        <f t="shared" si="0"/>
        <v>-64600.899999999907</v>
      </c>
      <c r="N53" s="154" t="s">
        <v>735</v>
      </c>
      <c r="P53" s="53"/>
    </row>
    <row r="54" spans="1:16" s="38" customFormat="1" ht="12" customHeight="1" x14ac:dyDescent="0.2">
      <c r="A54" s="152">
        <v>43</v>
      </c>
      <c r="B54" s="54" t="s">
        <v>442</v>
      </c>
      <c r="C54" s="56"/>
      <c r="D54" s="56"/>
      <c r="E54" s="57"/>
      <c r="F54" s="57"/>
      <c r="G54" s="127">
        <v>5390436.5300000003</v>
      </c>
      <c r="H54" s="127">
        <v>5390436.5300000003</v>
      </c>
      <c r="I54" s="127">
        <v>4308093.3</v>
      </c>
      <c r="J54" s="50">
        <v>4308093.3</v>
      </c>
      <c r="K54" s="127">
        <v>4308093.3</v>
      </c>
      <c r="L54" s="127">
        <v>4308093.3</v>
      </c>
      <c r="M54" s="154">
        <f t="shared" si="0"/>
        <v>0</v>
      </c>
      <c r="N54" s="52"/>
      <c r="P54" s="53"/>
    </row>
    <row r="55" spans="1:16" s="38" customFormat="1" ht="12" customHeight="1" x14ac:dyDescent="0.2">
      <c r="A55" s="152">
        <v>44</v>
      </c>
      <c r="B55" s="54" t="s">
        <v>434</v>
      </c>
      <c r="C55" s="56"/>
      <c r="D55" s="56"/>
      <c r="E55" s="57"/>
      <c r="F55" s="57"/>
      <c r="G55" s="127">
        <v>2087590.84</v>
      </c>
      <c r="H55" s="127">
        <v>2087590.84</v>
      </c>
      <c r="I55" s="127">
        <v>2087590.84</v>
      </c>
      <c r="J55" s="50">
        <v>2087590.84</v>
      </c>
      <c r="K55" s="127">
        <v>2087590.84</v>
      </c>
      <c r="L55" s="127">
        <v>2087590.84</v>
      </c>
      <c r="M55" s="154">
        <f t="shared" si="0"/>
        <v>0</v>
      </c>
      <c r="N55" s="52"/>
      <c r="P55" s="53"/>
    </row>
    <row r="56" spans="1:16" s="38" customFormat="1" ht="12" customHeight="1" x14ac:dyDescent="0.2">
      <c r="A56" s="152">
        <v>45</v>
      </c>
      <c r="B56" s="54" t="s">
        <v>443</v>
      </c>
      <c r="C56" s="56"/>
      <c r="D56" s="56"/>
      <c r="E56" s="57"/>
      <c r="F56" s="57"/>
      <c r="G56" s="127">
        <v>4531703.83</v>
      </c>
      <c r="H56" s="127">
        <v>3936510.51</v>
      </c>
      <c r="I56" s="127">
        <v>3936510.51</v>
      </c>
      <c r="J56" s="50">
        <v>3936510.51</v>
      </c>
      <c r="K56" s="127">
        <v>3936510.51</v>
      </c>
      <c r="L56" s="127">
        <v>3936510.51</v>
      </c>
      <c r="M56" s="154">
        <f t="shared" si="0"/>
        <v>0</v>
      </c>
      <c r="N56" s="52"/>
      <c r="P56" s="53"/>
    </row>
    <row r="57" spans="1:16" s="38" customFormat="1" ht="12" customHeight="1" x14ac:dyDescent="0.2">
      <c r="A57" s="152">
        <v>46</v>
      </c>
      <c r="B57" s="54" t="s">
        <v>444</v>
      </c>
      <c r="C57" s="56"/>
      <c r="D57" s="56"/>
      <c r="E57" s="57"/>
      <c r="F57" s="57"/>
      <c r="G57" s="127">
        <v>3491912.03</v>
      </c>
      <c r="H57" s="127">
        <v>3491912.03</v>
      </c>
      <c r="I57" s="127">
        <v>3491912.03</v>
      </c>
      <c r="J57" s="50">
        <v>3491912.03</v>
      </c>
      <c r="K57" s="127">
        <v>3491912.03</v>
      </c>
      <c r="L57" s="127">
        <v>3491912.03</v>
      </c>
      <c r="M57" s="154">
        <f t="shared" si="0"/>
        <v>0</v>
      </c>
      <c r="N57" s="52"/>
      <c r="P57" s="53"/>
    </row>
    <row r="58" spans="1:16" s="38" customFormat="1" ht="12" customHeight="1" x14ac:dyDescent="0.2">
      <c r="A58" s="152">
        <v>47</v>
      </c>
      <c r="B58" s="54" t="s">
        <v>445</v>
      </c>
      <c r="C58" s="56"/>
      <c r="D58" s="56"/>
      <c r="E58" s="57"/>
      <c r="F58" s="57"/>
      <c r="G58" s="127">
        <v>4799861.9800000004</v>
      </c>
      <c r="H58" s="127">
        <v>4799861.9800000004</v>
      </c>
      <c r="I58" s="127">
        <v>4799861.9800000004</v>
      </c>
      <c r="J58" s="50">
        <v>4799861.9800000004</v>
      </c>
      <c r="K58" s="127">
        <v>4285264.32</v>
      </c>
      <c r="L58" s="127">
        <v>4285264.32</v>
      </c>
      <c r="M58" s="154">
        <f t="shared" si="0"/>
        <v>0</v>
      </c>
      <c r="N58" s="52"/>
      <c r="P58" s="53"/>
    </row>
    <row r="59" spans="1:16" s="38" customFormat="1" ht="12" customHeight="1" x14ac:dyDescent="0.2">
      <c r="A59" s="152">
        <v>48</v>
      </c>
      <c r="B59" s="54" t="s">
        <v>446</v>
      </c>
      <c r="C59" s="56"/>
      <c r="D59" s="56"/>
      <c r="E59" s="57"/>
      <c r="F59" s="57"/>
      <c r="G59" s="127">
        <v>6733611.3600000003</v>
      </c>
      <c r="H59" s="127">
        <v>6733611.3600000003</v>
      </c>
      <c r="I59" s="127">
        <v>6733611.3600000003</v>
      </c>
      <c r="J59" s="50">
        <v>7003305.0300000003</v>
      </c>
      <c r="K59" s="127">
        <v>7003305.0300000003</v>
      </c>
      <c r="L59" s="127">
        <v>7003305.0300000003</v>
      </c>
      <c r="M59" s="154">
        <f t="shared" si="0"/>
        <v>0</v>
      </c>
      <c r="N59" s="52"/>
      <c r="P59" s="53"/>
    </row>
    <row r="60" spans="1:16" s="38" customFormat="1" ht="12" customHeight="1" x14ac:dyDescent="0.2">
      <c r="A60" s="152">
        <v>49</v>
      </c>
      <c r="B60" s="54" t="s">
        <v>447</v>
      </c>
      <c r="C60" s="56"/>
      <c r="D60" s="56"/>
      <c r="E60" s="57"/>
      <c r="F60" s="57"/>
      <c r="G60" s="127">
        <v>4732393.67</v>
      </c>
      <c r="H60" s="127">
        <v>4732393.67</v>
      </c>
      <c r="I60" s="127">
        <v>4732393.67</v>
      </c>
      <c r="J60" s="50">
        <v>4732393.67</v>
      </c>
      <c r="K60" s="127">
        <v>3570174.16</v>
      </c>
      <c r="L60" s="127">
        <v>3571174.16</v>
      </c>
      <c r="M60" s="154">
        <f t="shared" si="0"/>
        <v>1000</v>
      </c>
      <c r="N60" s="52" t="s">
        <v>735</v>
      </c>
      <c r="P60" s="53"/>
    </row>
    <row r="61" spans="1:16" s="38" customFormat="1" ht="12" customHeight="1" x14ac:dyDescent="0.2">
      <c r="A61" s="152">
        <v>50</v>
      </c>
      <c r="B61" s="54" t="s">
        <v>532</v>
      </c>
      <c r="C61" s="56"/>
      <c r="D61" s="56"/>
      <c r="E61" s="57"/>
      <c r="F61" s="57"/>
      <c r="G61" s="127">
        <v>5261982.26</v>
      </c>
      <c r="H61" s="127">
        <v>5261982.26</v>
      </c>
      <c r="I61" s="127">
        <v>5261982.26</v>
      </c>
      <c r="J61" s="50">
        <v>5052967.66</v>
      </c>
      <c r="K61" s="127">
        <v>5052967.66</v>
      </c>
      <c r="L61" s="127">
        <v>5052967.66</v>
      </c>
      <c r="M61" s="154">
        <f t="shared" si="0"/>
        <v>0</v>
      </c>
      <c r="N61" s="52"/>
      <c r="P61" s="53"/>
    </row>
    <row r="62" spans="1:16" s="38" customFormat="1" ht="12" customHeight="1" x14ac:dyDescent="0.2">
      <c r="A62" s="152">
        <v>51</v>
      </c>
      <c r="B62" s="54" t="s">
        <v>448</v>
      </c>
      <c r="C62" s="56"/>
      <c r="D62" s="56"/>
      <c r="E62" s="57"/>
      <c r="F62" s="57"/>
      <c r="G62" s="127">
        <v>3135339.13</v>
      </c>
      <c r="H62" s="127">
        <v>3135339.13</v>
      </c>
      <c r="I62" s="127">
        <v>3135339.13</v>
      </c>
      <c r="J62" s="50">
        <v>3135339.13</v>
      </c>
      <c r="K62" s="127">
        <v>3135339.13</v>
      </c>
      <c r="L62" s="127">
        <v>3135339.13</v>
      </c>
      <c r="M62" s="154">
        <f t="shared" si="0"/>
        <v>0</v>
      </c>
      <c r="N62" s="52"/>
      <c r="P62" s="53"/>
    </row>
    <row r="63" spans="1:16" s="38" customFormat="1" ht="12" customHeight="1" x14ac:dyDescent="0.2">
      <c r="A63" s="152">
        <v>52</v>
      </c>
      <c r="B63" s="54" t="s">
        <v>450</v>
      </c>
      <c r="C63" s="56"/>
      <c r="D63" s="56"/>
      <c r="E63" s="57"/>
      <c r="F63" s="57"/>
      <c r="G63" s="127">
        <v>5101947.7300000004</v>
      </c>
      <c r="H63" s="127">
        <v>4376980.8600000003</v>
      </c>
      <c r="I63" s="127">
        <v>4376980.8600000003</v>
      </c>
      <c r="J63" s="50">
        <v>4376980.8600000003</v>
      </c>
      <c r="K63" s="127">
        <v>4376980.8600000003</v>
      </c>
      <c r="L63" s="127">
        <v>4376980.8600000003</v>
      </c>
      <c r="M63" s="154">
        <f t="shared" si="0"/>
        <v>0</v>
      </c>
      <c r="N63" s="52"/>
      <c r="P63" s="53"/>
    </row>
    <row r="64" spans="1:16" s="38" customFormat="1" ht="12" customHeight="1" x14ac:dyDescent="0.2">
      <c r="A64" s="152">
        <v>53</v>
      </c>
      <c r="B64" s="54" t="s">
        <v>451</v>
      </c>
      <c r="C64" s="56"/>
      <c r="D64" s="56"/>
      <c r="E64" s="57"/>
      <c r="F64" s="57"/>
      <c r="G64" s="127">
        <v>4379712.97</v>
      </c>
      <c r="H64" s="127">
        <v>4379712.97</v>
      </c>
      <c r="I64" s="127">
        <v>4379712.97</v>
      </c>
      <c r="J64" s="50">
        <v>3733460.28</v>
      </c>
      <c r="K64" s="127">
        <v>3733460.28</v>
      </c>
      <c r="L64" s="127">
        <v>3733460.28</v>
      </c>
      <c r="M64" s="154">
        <f t="shared" si="0"/>
        <v>0</v>
      </c>
      <c r="N64" s="52"/>
      <c r="P64" s="53"/>
    </row>
    <row r="65" spans="1:16" s="38" customFormat="1" ht="12" customHeight="1" x14ac:dyDescent="0.2">
      <c r="A65" s="152">
        <v>54</v>
      </c>
      <c r="B65" s="54" t="s">
        <v>452</v>
      </c>
      <c r="C65" s="56"/>
      <c r="D65" s="56"/>
      <c r="E65" s="57"/>
      <c r="F65" s="57"/>
      <c r="G65" s="127">
        <v>5922641.1200000001</v>
      </c>
      <c r="H65" s="127">
        <v>5922641.1200000001</v>
      </c>
      <c r="I65" s="127">
        <v>5922641.1200000001</v>
      </c>
      <c r="J65" s="50">
        <v>5922641.1200000001</v>
      </c>
      <c r="K65" s="127">
        <v>5922641.1200000001</v>
      </c>
      <c r="L65" s="127">
        <v>6067481.8200000003</v>
      </c>
      <c r="M65" s="154">
        <f t="shared" si="0"/>
        <v>144840.70000000019</v>
      </c>
      <c r="N65" s="154" t="s">
        <v>735</v>
      </c>
      <c r="P65" s="53"/>
    </row>
    <row r="66" spans="1:16" s="38" customFormat="1" ht="11.25" customHeight="1" x14ac:dyDescent="0.2">
      <c r="A66" s="152">
        <v>55</v>
      </c>
      <c r="B66" s="54" t="s">
        <v>453</v>
      </c>
      <c r="C66" s="56"/>
      <c r="D66" s="56"/>
      <c r="E66" s="57"/>
      <c r="F66" s="57"/>
      <c r="G66" s="127">
        <v>6917730.79</v>
      </c>
      <c r="H66" s="127">
        <v>6917730.79</v>
      </c>
      <c r="I66" s="127">
        <v>6917730.79</v>
      </c>
      <c r="J66" s="50">
        <v>7473459.9900000002</v>
      </c>
      <c r="K66" s="127">
        <v>7473459.9900000002</v>
      </c>
      <c r="L66" s="127">
        <v>6863396.3099999996</v>
      </c>
      <c r="M66" s="154">
        <f t="shared" si="0"/>
        <v>-610063.68000000063</v>
      </c>
      <c r="N66" s="154" t="s">
        <v>735</v>
      </c>
      <c r="O66" s="53"/>
      <c r="P66" s="53"/>
    </row>
    <row r="67" spans="1:16" s="38" customFormat="1" ht="12" customHeight="1" x14ac:dyDescent="0.2">
      <c r="A67" s="152">
        <v>56</v>
      </c>
      <c r="B67" s="54" t="s">
        <v>454</v>
      </c>
      <c r="C67" s="56"/>
      <c r="D67" s="56"/>
      <c r="E67" s="57"/>
      <c r="F67" s="57"/>
      <c r="G67" s="127">
        <v>4787829.82</v>
      </c>
      <c r="H67" s="127">
        <v>4787829.82</v>
      </c>
      <c r="I67" s="127">
        <v>4787829.82</v>
      </c>
      <c r="J67" s="50">
        <v>4787829.82</v>
      </c>
      <c r="K67" s="127">
        <v>4267402.18</v>
      </c>
      <c r="L67" s="127">
        <v>4267402.18</v>
      </c>
      <c r="M67" s="154">
        <f t="shared" si="0"/>
        <v>0</v>
      </c>
      <c r="N67" s="52"/>
      <c r="P67" s="53"/>
    </row>
    <row r="68" spans="1:16" s="38" customFormat="1" ht="12" customHeight="1" x14ac:dyDescent="0.2">
      <c r="A68" s="152">
        <v>57</v>
      </c>
      <c r="B68" s="54" t="s">
        <v>455</v>
      </c>
      <c r="C68" s="56"/>
      <c r="D68" s="56"/>
      <c r="E68" s="57"/>
      <c r="F68" s="57"/>
      <c r="G68" s="127">
        <v>3133338.3</v>
      </c>
      <c r="H68" s="127">
        <v>2278251.38</v>
      </c>
      <c r="I68" s="127">
        <v>2278251.38</v>
      </c>
      <c r="J68" s="50">
        <v>2278251.38</v>
      </c>
      <c r="K68" s="127">
        <v>2278251.38</v>
      </c>
      <c r="L68" s="127">
        <v>2278251.38</v>
      </c>
      <c r="M68" s="154">
        <f t="shared" si="0"/>
        <v>0</v>
      </c>
      <c r="N68" s="52"/>
      <c r="P68" s="53"/>
    </row>
    <row r="69" spans="1:16" s="38" customFormat="1" ht="12" customHeight="1" x14ac:dyDescent="0.2">
      <c r="A69" s="152">
        <v>58</v>
      </c>
      <c r="B69" s="54" t="s">
        <v>456</v>
      </c>
      <c r="C69" s="56"/>
      <c r="D69" s="56"/>
      <c r="E69" s="57"/>
      <c r="F69" s="57"/>
      <c r="G69" s="127">
        <v>3627968.75</v>
      </c>
      <c r="H69" s="127">
        <v>2685161.78</v>
      </c>
      <c r="I69" s="127">
        <v>2685161.78</v>
      </c>
      <c r="J69" s="50">
        <v>2685161.78</v>
      </c>
      <c r="K69" s="127">
        <v>2685161.78</v>
      </c>
      <c r="L69" s="127">
        <v>2685161.78</v>
      </c>
      <c r="M69" s="154">
        <f t="shared" si="0"/>
        <v>0</v>
      </c>
      <c r="N69" s="52"/>
      <c r="P69" s="53"/>
    </row>
    <row r="70" spans="1:16" s="38" customFormat="1" ht="12" customHeight="1" x14ac:dyDescent="0.2">
      <c r="A70" s="152">
        <v>59</v>
      </c>
      <c r="B70" s="54" t="s">
        <v>457</v>
      </c>
      <c r="C70" s="56"/>
      <c r="D70" s="56"/>
      <c r="E70" s="57"/>
      <c r="F70" s="57"/>
      <c r="G70" s="127">
        <v>2994739.5</v>
      </c>
      <c r="H70" s="127">
        <v>2994739.5</v>
      </c>
      <c r="I70" s="127">
        <v>2994739.5</v>
      </c>
      <c r="J70" s="50">
        <v>2994739.5</v>
      </c>
      <c r="K70" s="127">
        <v>2181064.08</v>
      </c>
      <c r="L70" s="127">
        <v>2181064.08</v>
      </c>
      <c r="M70" s="154">
        <f t="shared" si="0"/>
        <v>0</v>
      </c>
      <c r="N70" s="52"/>
      <c r="P70" s="53"/>
    </row>
    <row r="71" spans="1:16" s="38" customFormat="1" ht="12" customHeight="1" x14ac:dyDescent="0.2">
      <c r="A71" s="152">
        <v>60</v>
      </c>
      <c r="B71" s="54" t="s">
        <v>458</v>
      </c>
      <c r="C71" s="56"/>
      <c r="D71" s="56"/>
      <c r="E71" s="57"/>
      <c r="F71" s="57"/>
      <c r="G71" s="127">
        <v>2963581.98</v>
      </c>
      <c r="H71" s="127">
        <v>2963581.98</v>
      </c>
      <c r="I71" s="127">
        <v>2963581.98</v>
      </c>
      <c r="J71" s="50">
        <v>2963581.98</v>
      </c>
      <c r="K71" s="127">
        <v>2963581.98</v>
      </c>
      <c r="L71" s="127">
        <v>2570482.06</v>
      </c>
      <c r="M71" s="154">
        <f t="shared" si="0"/>
        <v>-393099.91999999993</v>
      </c>
      <c r="N71" s="154" t="s">
        <v>735</v>
      </c>
      <c r="P71" s="53"/>
    </row>
    <row r="72" spans="1:16" s="38" customFormat="1" ht="12" customHeight="1" x14ac:dyDescent="0.2">
      <c r="A72" s="152">
        <v>61</v>
      </c>
      <c r="B72" s="54" t="s">
        <v>461</v>
      </c>
      <c r="C72" s="56"/>
      <c r="D72" s="56"/>
      <c r="E72" s="57"/>
      <c r="F72" s="57"/>
      <c r="G72" s="127">
        <v>4951282.76</v>
      </c>
      <c r="H72" s="127">
        <v>4951282.76</v>
      </c>
      <c r="I72" s="127">
        <v>4951282.76</v>
      </c>
      <c r="J72" s="50">
        <v>5089279.5599999996</v>
      </c>
      <c r="K72" s="127">
        <v>5089279.5599999996</v>
      </c>
      <c r="L72" s="127">
        <v>5089279.5599999996</v>
      </c>
      <c r="M72" s="154">
        <f t="shared" si="0"/>
        <v>0</v>
      </c>
      <c r="N72" s="52"/>
      <c r="P72" s="53"/>
    </row>
    <row r="73" spans="1:16" s="38" customFormat="1" ht="12" customHeight="1" x14ac:dyDescent="0.2">
      <c r="A73" s="152">
        <v>62</v>
      </c>
      <c r="B73" s="54" t="s">
        <v>462</v>
      </c>
      <c r="C73" s="56"/>
      <c r="D73" s="56"/>
      <c r="E73" s="57"/>
      <c r="F73" s="57"/>
      <c r="G73" s="127">
        <v>5413131.6600000001</v>
      </c>
      <c r="H73" s="127">
        <v>5413131.6600000001</v>
      </c>
      <c r="I73" s="127">
        <v>5413131.6600000001</v>
      </c>
      <c r="J73" s="50">
        <v>5413131.6600000001</v>
      </c>
      <c r="K73" s="127">
        <v>5121211.96</v>
      </c>
      <c r="L73" s="127">
        <v>5121211.96</v>
      </c>
      <c r="M73" s="154">
        <f t="shared" si="0"/>
        <v>0</v>
      </c>
      <c r="N73" s="52"/>
      <c r="P73" s="53"/>
    </row>
    <row r="74" spans="1:16" s="38" customFormat="1" ht="12" customHeight="1" x14ac:dyDescent="0.2">
      <c r="A74" s="152">
        <v>63</v>
      </c>
      <c r="B74" s="54" t="s">
        <v>463</v>
      </c>
      <c r="C74" s="56"/>
      <c r="D74" s="56"/>
      <c r="E74" s="57"/>
      <c r="F74" s="57"/>
      <c r="G74" s="127">
        <v>3277974.1</v>
      </c>
      <c r="H74" s="127">
        <v>3277974.1</v>
      </c>
      <c r="I74" s="127">
        <v>2736502.84</v>
      </c>
      <c r="J74" s="50">
        <v>2736502.84</v>
      </c>
      <c r="K74" s="127">
        <v>2736502.84</v>
      </c>
      <c r="L74" s="127">
        <v>2736502.84</v>
      </c>
      <c r="M74" s="154">
        <f t="shared" si="0"/>
        <v>0</v>
      </c>
      <c r="N74" s="52"/>
      <c r="P74" s="53"/>
    </row>
    <row r="75" spans="1:16" s="38" customFormat="1" ht="12" customHeight="1" x14ac:dyDescent="0.2">
      <c r="A75" s="152">
        <v>64</v>
      </c>
      <c r="B75" s="54" t="s">
        <v>464</v>
      </c>
      <c r="C75" s="56"/>
      <c r="D75" s="56"/>
      <c r="E75" s="57"/>
      <c r="F75" s="57"/>
      <c r="G75" s="127">
        <v>5245222.26</v>
      </c>
      <c r="H75" s="127">
        <v>5245222.26</v>
      </c>
      <c r="I75" s="127">
        <v>5245222.26</v>
      </c>
      <c r="J75" s="50">
        <v>5046096.66</v>
      </c>
      <c r="K75" s="127">
        <v>5046096.66</v>
      </c>
      <c r="L75" s="127">
        <v>5046096.66</v>
      </c>
      <c r="M75" s="154">
        <f t="shared" si="0"/>
        <v>0</v>
      </c>
      <c r="N75" s="52"/>
      <c r="P75" s="53"/>
    </row>
    <row r="76" spans="1:16" s="38" customFormat="1" ht="12" customHeight="1" x14ac:dyDescent="0.2">
      <c r="A76" s="152">
        <v>65</v>
      </c>
      <c r="B76" s="54" t="s">
        <v>465</v>
      </c>
      <c r="C76" s="56"/>
      <c r="D76" s="56"/>
      <c r="E76" s="57"/>
      <c r="F76" s="57"/>
      <c r="G76" s="127">
        <v>4412522.67</v>
      </c>
      <c r="H76" s="127">
        <v>4412522.67</v>
      </c>
      <c r="I76" s="127">
        <v>4412522.67</v>
      </c>
      <c r="J76" s="50">
        <v>4360664.2699999996</v>
      </c>
      <c r="K76" s="127">
        <v>4360664.2699999996</v>
      </c>
      <c r="L76" s="127">
        <v>4360664.2699999996</v>
      </c>
      <c r="M76" s="154">
        <f t="shared" si="0"/>
        <v>0</v>
      </c>
      <c r="N76" s="52"/>
      <c r="P76" s="53"/>
    </row>
    <row r="77" spans="1:16" s="38" customFormat="1" ht="12" customHeight="1" x14ac:dyDescent="0.2">
      <c r="A77" s="152">
        <v>66</v>
      </c>
      <c r="B77" s="54" t="s">
        <v>466</v>
      </c>
      <c r="C77" s="56"/>
      <c r="D77" s="56"/>
      <c r="E77" s="57"/>
      <c r="F77" s="57"/>
      <c r="G77" s="127">
        <v>4057800.44</v>
      </c>
      <c r="H77" s="127">
        <v>4057800.44</v>
      </c>
      <c r="I77" s="127">
        <v>4057800.44</v>
      </c>
      <c r="J77" s="50">
        <v>4057800.44</v>
      </c>
      <c r="K77" s="127">
        <v>4057800.44</v>
      </c>
      <c r="L77" s="127">
        <v>4057800.44</v>
      </c>
      <c r="M77" s="154">
        <f t="shared" ref="M77:M140" si="1">L77-K77</f>
        <v>0</v>
      </c>
      <c r="N77" s="52"/>
      <c r="P77" s="53"/>
    </row>
    <row r="78" spans="1:16" s="38" customFormat="1" ht="12" customHeight="1" x14ac:dyDescent="0.2">
      <c r="A78" s="152">
        <v>67</v>
      </c>
      <c r="B78" s="54" t="s">
        <v>468</v>
      </c>
      <c r="C78" s="56"/>
      <c r="D78" s="56"/>
      <c r="E78" s="57"/>
      <c r="F78" s="57"/>
      <c r="G78" s="127">
        <v>6036908.7699999996</v>
      </c>
      <c r="H78" s="127">
        <v>6036908.7699999996</v>
      </c>
      <c r="I78" s="127">
        <v>6036908.7699999996</v>
      </c>
      <c r="J78" s="50">
        <v>6036908.7699999996</v>
      </c>
      <c r="K78" s="127">
        <v>6036908.7699999996</v>
      </c>
      <c r="L78" s="127">
        <v>5871554.3399999999</v>
      </c>
      <c r="M78" s="154">
        <f t="shared" si="1"/>
        <v>-165354.4299999997</v>
      </c>
      <c r="N78" s="154" t="s">
        <v>735</v>
      </c>
      <c r="P78" s="53"/>
    </row>
    <row r="79" spans="1:16" s="38" customFormat="1" ht="12" customHeight="1" x14ac:dyDescent="0.2">
      <c r="A79" s="152">
        <v>68</v>
      </c>
      <c r="B79" s="54" t="s">
        <v>469</v>
      </c>
      <c r="C79" s="56"/>
      <c r="D79" s="56"/>
      <c r="E79" s="57"/>
      <c r="F79" s="57"/>
      <c r="G79" s="127">
        <v>5785396.7699999996</v>
      </c>
      <c r="H79" s="127">
        <v>5785396.7699999996</v>
      </c>
      <c r="I79" s="127">
        <v>5785396.7699999996</v>
      </c>
      <c r="J79" s="50">
        <v>5785396.7699999996</v>
      </c>
      <c r="K79" s="127">
        <v>5785396.7699999996</v>
      </c>
      <c r="L79" s="127">
        <v>4803901.8099999996</v>
      </c>
      <c r="M79" s="154">
        <f t="shared" si="1"/>
        <v>-981494.96</v>
      </c>
      <c r="N79" s="154" t="s">
        <v>735</v>
      </c>
      <c r="P79" s="53"/>
    </row>
    <row r="80" spans="1:16" s="38" customFormat="1" ht="12" customHeight="1" x14ac:dyDescent="0.2">
      <c r="A80" s="152">
        <v>69</v>
      </c>
      <c r="B80" s="54" t="s">
        <v>470</v>
      </c>
      <c r="C80" s="56"/>
      <c r="D80" s="56"/>
      <c r="E80" s="57"/>
      <c r="F80" s="57"/>
      <c r="G80" s="127">
        <v>5555246.1600000001</v>
      </c>
      <c r="H80" s="127">
        <v>5555246.1600000001</v>
      </c>
      <c r="I80" s="127">
        <v>5555246.1600000001</v>
      </c>
      <c r="J80" s="50">
        <v>5555246.1600000001</v>
      </c>
      <c r="K80" s="127">
        <v>5555246.1600000001</v>
      </c>
      <c r="L80" s="127">
        <v>5362759.41</v>
      </c>
      <c r="M80" s="154">
        <f t="shared" si="1"/>
        <v>-192486.75</v>
      </c>
      <c r="N80" s="154" t="s">
        <v>735</v>
      </c>
      <c r="P80" s="53"/>
    </row>
    <row r="81" spans="1:16" s="38" customFormat="1" ht="12" customHeight="1" x14ac:dyDescent="0.2">
      <c r="A81" s="152">
        <v>70</v>
      </c>
      <c r="B81" s="54" t="s">
        <v>471</v>
      </c>
      <c r="C81" s="56"/>
      <c r="D81" s="56"/>
      <c r="E81" s="57"/>
      <c r="F81" s="57"/>
      <c r="G81" s="127">
        <v>5484489.5199999996</v>
      </c>
      <c r="H81" s="127">
        <v>5484489.5199999996</v>
      </c>
      <c r="I81" s="127">
        <v>5484489.5199999996</v>
      </c>
      <c r="J81" s="50">
        <v>5484489.5199999996</v>
      </c>
      <c r="K81" s="127">
        <v>5330595.8899999997</v>
      </c>
      <c r="L81" s="127">
        <v>5330595.8899999997</v>
      </c>
      <c r="M81" s="154">
        <f t="shared" si="1"/>
        <v>0</v>
      </c>
      <c r="N81" s="52"/>
      <c r="P81" s="53"/>
    </row>
    <row r="82" spans="1:16" s="38" customFormat="1" ht="12" customHeight="1" x14ac:dyDescent="0.2">
      <c r="A82" s="152">
        <v>71</v>
      </c>
      <c r="B82" s="54" t="s">
        <v>472</v>
      </c>
      <c r="C82" s="56"/>
      <c r="D82" s="56"/>
      <c r="E82" s="57"/>
      <c r="F82" s="57"/>
      <c r="G82" s="127">
        <v>4835464.1900000004</v>
      </c>
      <c r="H82" s="127">
        <v>4835464.1900000004</v>
      </c>
      <c r="I82" s="127">
        <v>4835464.1900000004</v>
      </c>
      <c r="J82" s="50">
        <v>4113944.01</v>
      </c>
      <c r="K82" s="127">
        <v>4113944.01</v>
      </c>
      <c r="L82" s="127">
        <v>4113944.01</v>
      </c>
      <c r="M82" s="154">
        <f t="shared" si="1"/>
        <v>0</v>
      </c>
      <c r="N82" s="52"/>
      <c r="P82" s="53"/>
    </row>
    <row r="83" spans="1:16" s="38" customFormat="1" ht="12" customHeight="1" x14ac:dyDescent="0.2">
      <c r="A83" s="152">
        <v>72</v>
      </c>
      <c r="B83" s="54" t="s">
        <v>473</v>
      </c>
      <c r="C83" s="56"/>
      <c r="D83" s="56"/>
      <c r="E83" s="57"/>
      <c r="F83" s="57"/>
      <c r="G83" s="127">
        <v>4922485.83</v>
      </c>
      <c r="H83" s="127">
        <v>4922485.83</v>
      </c>
      <c r="I83" s="127">
        <v>4922485.83</v>
      </c>
      <c r="J83" s="50">
        <v>4922485.83</v>
      </c>
      <c r="K83" s="127">
        <v>4922485.83</v>
      </c>
      <c r="L83" s="127">
        <v>4922485.83</v>
      </c>
      <c r="M83" s="154">
        <f t="shared" si="1"/>
        <v>0</v>
      </c>
      <c r="N83" s="52"/>
      <c r="P83" s="53"/>
    </row>
    <row r="84" spans="1:16" s="38" customFormat="1" ht="12" customHeight="1" x14ac:dyDescent="0.2">
      <c r="A84" s="152">
        <v>73</v>
      </c>
      <c r="B84" s="54" t="s">
        <v>474</v>
      </c>
      <c r="C84" s="56"/>
      <c r="D84" s="56"/>
      <c r="E84" s="57"/>
      <c r="F84" s="57"/>
      <c r="G84" s="127">
        <v>7691321.4800000004</v>
      </c>
      <c r="H84" s="127">
        <v>7691321.4800000004</v>
      </c>
      <c r="I84" s="127">
        <v>7691321.4800000004</v>
      </c>
      <c r="J84" s="50">
        <v>6891058.75</v>
      </c>
      <c r="K84" s="127">
        <v>6891058.75</v>
      </c>
      <c r="L84" s="127">
        <v>6891058.75</v>
      </c>
      <c r="M84" s="154">
        <f t="shared" si="1"/>
        <v>0</v>
      </c>
      <c r="N84" s="52"/>
      <c r="P84" s="53"/>
    </row>
    <row r="85" spans="1:16" s="38" customFormat="1" ht="12" customHeight="1" x14ac:dyDescent="0.2">
      <c r="A85" s="152">
        <v>74</v>
      </c>
      <c r="B85" s="54" t="s">
        <v>475</v>
      </c>
      <c r="C85" s="56"/>
      <c r="D85" s="56"/>
      <c r="E85" s="57"/>
      <c r="F85" s="57"/>
      <c r="G85" s="127">
        <v>2404251.83</v>
      </c>
      <c r="H85" s="127">
        <v>2404251.83</v>
      </c>
      <c r="I85" s="127">
        <v>2404251.83</v>
      </c>
      <c r="J85" s="50">
        <v>2404251.83</v>
      </c>
      <c r="K85" s="127">
        <v>1734501.24</v>
      </c>
      <c r="L85" s="127">
        <v>1734501.24</v>
      </c>
      <c r="M85" s="154">
        <f t="shared" si="1"/>
        <v>0</v>
      </c>
      <c r="N85" s="52"/>
      <c r="P85" s="53"/>
    </row>
    <row r="86" spans="1:16" s="38" customFormat="1" ht="12" customHeight="1" x14ac:dyDescent="0.2">
      <c r="A86" s="152">
        <v>75</v>
      </c>
      <c r="B86" s="54" t="s">
        <v>476</v>
      </c>
      <c r="C86" s="56"/>
      <c r="D86" s="56"/>
      <c r="E86" s="57"/>
      <c r="F86" s="57"/>
      <c r="G86" s="127">
        <v>2397121.83</v>
      </c>
      <c r="H86" s="127">
        <v>2397121.83</v>
      </c>
      <c r="I86" s="127">
        <v>2397121.83</v>
      </c>
      <c r="J86" s="50">
        <v>2167241.9500000002</v>
      </c>
      <c r="K86" s="127">
        <v>2167241.9500000002</v>
      </c>
      <c r="L86" s="127">
        <v>2167241.9500000002</v>
      </c>
      <c r="M86" s="154">
        <f t="shared" si="1"/>
        <v>0</v>
      </c>
      <c r="N86" s="52"/>
      <c r="P86" s="53"/>
    </row>
    <row r="87" spans="1:16" s="38" customFormat="1" ht="12" customHeight="1" x14ac:dyDescent="0.2">
      <c r="A87" s="152">
        <v>76</v>
      </c>
      <c r="B87" s="54" t="s">
        <v>479</v>
      </c>
      <c r="C87" s="56"/>
      <c r="D87" s="56"/>
      <c r="E87" s="57"/>
      <c r="F87" s="57"/>
      <c r="G87" s="127">
        <v>6099918.6799999997</v>
      </c>
      <c r="H87" s="127">
        <v>6099918.6799999997</v>
      </c>
      <c r="I87" s="127">
        <v>6099918.6799999997</v>
      </c>
      <c r="J87" s="50">
        <v>5720042.0099999998</v>
      </c>
      <c r="K87" s="127">
        <v>5720042.0099999998</v>
      </c>
      <c r="L87" s="127">
        <v>5720042.0099999998</v>
      </c>
      <c r="M87" s="154">
        <f t="shared" si="1"/>
        <v>0</v>
      </c>
      <c r="N87" s="52"/>
      <c r="P87" s="53"/>
    </row>
    <row r="88" spans="1:16" s="38" customFormat="1" ht="12" customHeight="1" x14ac:dyDescent="0.2">
      <c r="A88" s="152">
        <v>77</v>
      </c>
      <c r="B88" s="54" t="s">
        <v>481</v>
      </c>
      <c r="C88" s="56"/>
      <c r="D88" s="56"/>
      <c r="E88" s="57"/>
      <c r="F88" s="57"/>
      <c r="G88" s="127">
        <v>4845494.2300000004</v>
      </c>
      <c r="H88" s="127">
        <v>3737064.67</v>
      </c>
      <c r="I88" s="127">
        <v>3737064.67</v>
      </c>
      <c r="J88" s="50">
        <v>3737064.67</v>
      </c>
      <c r="K88" s="127">
        <v>3737064.67</v>
      </c>
      <c r="L88" s="127">
        <v>3737064.67</v>
      </c>
      <c r="M88" s="154">
        <f t="shared" si="1"/>
        <v>0</v>
      </c>
      <c r="N88" s="52"/>
      <c r="P88" s="53"/>
    </row>
    <row r="89" spans="1:16" s="38" customFormat="1" ht="12" customHeight="1" x14ac:dyDescent="0.2">
      <c r="A89" s="152">
        <v>78</v>
      </c>
      <c r="B89" s="54" t="s">
        <v>482</v>
      </c>
      <c r="C89" s="56"/>
      <c r="D89" s="56"/>
      <c r="E89" s="57"/>
      <c r="F89" s="57"/>
      <c r="G89" s="127">
        <v>5357978.97</v>
      </c>
      <c r="H89" s="127">
        <v>5357978.97</v>
      </c>
      <c r="I89" s="127">
        <v>5357978.97</v>
      </c>
      <c r="J89" s="50">
        <v>5357978.97</v>
      </c>
      <c r="K89" s="127">
        <v>5181602.5999999996</v>
      </c>
      <c r="L89" s="127">
        <v>5181602.5999999996</v>
      </c>
      <c r="M89" s="154">
        <f t="shared" si="1"/>
        <v>0</v>
      </c>
      <c r="N89" s="52"/>
      <c r="P89" s="53"/>
    </row>
    <row r="90" spans="1:16" s="38" customFormat="1" ht="12" customHeight="1" x14ac:dyDescent="0.2">
      <c r="A90" s="152">
        <v>79</v>
      </c>
      <c r="B90" s="54" t="s">
        <v>485</v>
      </c>
      <c r="C90" s="56"/>
      <c r="D90" s="56"/>
      <c r="E90" s="57"/>
      <c r="F90" s="57"/>
      <c r="G90" s="127">
        <v>2599043.71</v>
      </c>
      <c r="H90" s="127">
        <v>2599043.71</v>
      </c>
      <c r="I90" s="127">
        <v>2599043.71</v>
      </c>
      <c r="J90" s="50">
        <v>2599043.71</v>
      </c>
      <c r="K90" s="127">
        <v>2599043.71</v>
      </c>
      <c r="L90" s="127">
        <v>2066603.07</v>
      </c>
      <c r="M90" s="154">
        <f t="shared" si="1"/>
        <v>-532440.6399999999</v>
      </c>
      <c r="N90" s="154" t="s">
        <v>735</v>
      </c>
      <c r="P90" s="53"/>
    </row>
    <row r="91" spans="1:16" s="38" customFormat="1" ht="12" customHeight="1" x14ac:dyDescent="0.2">
      <c r="A91" s="152">
        <v>80</v>
      </c>
      <c r="B91" s="54" t="s">
        <v>486</v>
      </c>
      <c r="C91" s="56"/>
      <c r="D91" s="56"/>
      <c r="E91" s="57"/>
      <c r="F91" s="57"/>
      <c r="G91" s="127">
        <v>5909380.5700000003</v>
      </c>
      <c r="H91" s="127">
        <v>5909380.5700000003</v>
      </c>
      <c r="I91" s="127">
        <v>5909380.5700000003</v>
      </c>
      <c r="J91" s="50">
        <v>5909380.5700000003</v>
      </c>
      <c r="K91" s="127">
        <v>5992486.4000000004</v>
      </c>
      <c r="L91" s="127">
        <v>5992486.4000000004</v>
      </c>
      <c r="M91" s="154">
        <f t="shared" si="1"/>
        <v>0</v>
      </c>
      <c r="N91" s="52"/>
      <c r="P91" s="53"/>
    </row>
    <row r="92" spans="1:16" s="38" customFormat="1" ht="12" customHeight="1" x14ac:dyDescent="0.2">
      <c r="A92" s="152">
        <v>81</v>
      </c>
      <c r="B92" s="54" t="s">
        <v>487</v>
      </c>
      <c r="C92" s="56"/>
      <c r="D92" s="56"/>
      <c r="E92" s="57"/>
      <c r="F92" s="57"/>
      <c r="G92" s="127">
        <v>3731481.5</v>
      </c>
      <c r="H92" s="127">
        <v>3731481.5</v>
      </c>
      <c r="I92" s="127">
        <v>3731481.5</v>
      </c>
      <c r="J92" s="50">
        <v>2976949.88</v>
      </c>
      <c r="K92" s="127">
        <v>2976949.88</v>
      </c>
      <c r="L92" s="127">
        <v>2976949.88</v>
      </c>
      <c r="M92" s="154">
        <f t="shared" si="1"/>
        <v>0</v>
      </c>
      <c r="N92" s="52"/>
      <c r="P92" s="53"/>
    </row>
    <row r="93" spans="1:16" s="38" customFormat="1" ht="12" customHeight="1" x14ac:dyDescent="0.2">
      <c r="A93" s="152">
        <v>82</v>
      </c>
      <c r="B93" s="54" t="s">
        <v>489</v>
      </c>
      <c r="C93" s="56"/>
      <c r="D93" s="56"/>
      <c r="E93" s="57"/>
      <c r="F93" s="57"/>
      <c r="G93" s="127">
        <v>4431696.88</v>
      </c>
      <c r="H93" s="127">
        <v>4431696.88</v>
      </c>
      <c r="I93" s="127">
        <v>4431696.88</v>
      </c>
      <c r="J93" s="50">
        <v>3745452.67</v>
      </c>
      <c r="K93" s="127">
        <v>3745452.67</v>
      </c>
      <c r="L93" s="127">
        <v>3745452.67</v>
      </c>
      <c r="M93" s="154">
        <f t="shared" si="1"/>
        <v>0</v>
      </c>
      <c r="N93" s="52"/>
      <c r="P93" s="53"/>
    </row>
    <row r="94" spans="1:16" s="38" customFormat="1" ht="12" customHeight="1" x14ac:dyDescent="0.2">
      <c r="A94" s="152">
        <v>83</v>
      </c>
      <c r="B94" s="54" t="s">
        <v>490</v>
      </c>
      <c r="C94" s="56"/>
      <c r="D94" s="56"/>
      <c r="E94" s="57"/>
      <c r="F94" s="57"/>
      <c r="G94" s="127">
        <v>6733013.9299999997</v>
      </c>
      <c r="H94" s="127">
        <v>6733013.9299999997</v>
      </c>
      <c r="I94" s="127">
        <v>5731392.6900000004</v>
      </c>
      <c r="J94" s="50">
        <v>5731392.6900000004</v>
      </c>
      <c r="K94" s="127">
        <v>5731392.6900000004</v>
      </c>
      <c r="L94" s="127">
        <v>5731392.6900000004</v>
      </c>
      <c r="M94" s="154">
        <f t="shared" si="1"/>
        <v>0</v>
      </c>
      <c r="N94" s="52"/>
      <c r="P94" s="53"/>
    </row>
    <row r="95" spans="1:16" s="38" customFormat="1" ht="12" customHeight="1" x14ac:dyDescent="0.2">
      <c r="A95" s="152">
        <v>84</v>
      </c>
      <c r="B95" s="54" t="s">
        <v>492</v>
      </c>
      <c r="C95" s="56"/>
      <c r="D95" s="56"/>
      <c r="E95" s="57"/>
      <c r="F95" s="57"/>
      <c r="G95" s="127">
        <v>5804664.1100000003</v>
      </c>
      <c r="H95" s="127">
        <v>5804664.1100000003</v>
      </c>
      <c r="I95" s="127">
        <v>5804664.1100000003</v>
      </c>
      <c r="J95" s="50">
        <v>5804664.1100000003</v>
      </c>
      <c r="K95" s="127">
        <v>5804664.1100000003</v>
      </c>
      <c r="L95" s="127">
        <v>5542825.6699999999</v>
      </c>
      <c r="M95" s="154">
        <f t="shared" si="1"/>
        <v>-261838.44000000041</v>
      </c>
      <c r="N95" s="154" t="s">
        <v>735</v>
      </c>
      <c r="P95" s="53"/>
    </row>
    <row r="96" spans="1:16" s="38" customFormat="1" ht="12" customHeight="1" x14ac:dyDescent="0.2">
      <c r="A96" s="152">
        <v>85</v>
      </c>
      <c r="B96" s="54" t="s">
        <v>494</v>
      </c>
      <c r="C96" s="56"/>
      <c r="D96" s="56"/>
      <c r="E96" s="57"/>
      <c r="F96" s="57"/>
      <c r="G96" s="127">
        <v>3094458.4</v>
      </c>
      <c r="H96" s="127">
        <v>3094458.4</v>
      </c>
      <c r="I96" s="127">
        <v>3094458.4</v>
      </c>
      <c r="J96" s="50">
        <v>3094458.4</v>
      </c>
      <c r="K96" s="127">
        <v>3094458.4</v>
      </c>
      <c r="L96" s="127">
        <v>1875148.1</v>
      </c>
      <c r="M96" s="154">
        <f t="shared" si="1"/>
        <v>-1219310.2999999998</v>
      </c>
      <c r="N96" s="154" t="s">
        <v>735</v>
      </c>
      <c r="P96" s="53"/>
    </row>
    <row r="97" spans="1:16" s="38" customFormat="1" ht="12" customHeight="1" x14ac:dyDescent="0.2">
      <c r="A97" s="152">
        <v>86</v>
      </c>
      <c r="B97" s="54" t="s">
        <v>495</v>
      </c>
      <c r="C97" s="56"/>
      <c r="D97" s="56"/>
      <c r="E97" s="57"/>
      <c r="F97" s="57"/>
      <c r="G97" s="127">
        <v>6231126.4900000002</v>
      </c>
      <c r="H97" s="127">
        <v>6231126.4900000002</v>
      </c>
      <c r="I97" s="127">
        <v>6231126.4900000002</v>
      </c>
      <c r="J97" s="50">
        <v>6231126.4900000002</v>
      </c>
      <c r="K97" s="127">
        <v>5457921.6200000001</v>
      </c>
      <c r="L97" s="127">
        <v>5457921.6200000001</v>
      </c>
      <c r="M97" s="154">
        <f t="shared" si="1"/>
        <v>0</v>
      </c>
      <c r="N97" s="52"/>
      <c r="P97" s="53"/>
    </row>
    <row r="98" spans="1:16" s="38" customFormat="1" ht="12" customHeight="1" x14ac:dyDescent="0.2">
      <c r="A98" s="152">
        <v>87</v>
      </c>
      <c r="B98" s="54" t="s">
        <v>498</v>
      </c>
      <c r="C98" s="56"/>
      <c r="D98" s="56"/>
      <c r="E98" s="57"/>
      <c r="F98" s="57"/>
      <c r="G98" s="127">
        <v>4632753.67</v>
      </c>
      <c r="H98" s="127">
        <v>4632753.67</v>
      </c>
      <c r="I98" s="127">
        <v>4632753.67</v>
      </c>
      <c r="J98" s="50">
        <v>3772000.81</v>
      </c>
      <c r="K98" s="127">
        <v>3772000.81</v>
      </c>
      <c r="L98" s="127">
        <v>3772000.81</v>
      </c>
      <c r="M98" s="154">
        <f t="shared" si="1"/>
        <v>0</v>
      </c>
      <c r="N98" s="52"/>
      <c r="P98" s="53"/>
    </row>
    <row r="99" spans="1:16" s="38" customFormat="1" ht="12" customHeight="1" x14ac:dyDescent="0.2">
      <c r="A99" s="152">
        <v>88</v>
      </c>
      <c r="B99" s="54" t="s">
        <v>499</v>
      </c>
      <c r="C99" s="56"/>
      <c r="D99" s="56"/>
      <c r="E99" s="57"/>
      <c r="F99" s="57"/>
      <c r="G99" s="127">
        <v>5081158.72</v>
      </c>
      <c r="H99" s="127">
        <v>5081158.72</v>
      </c>
      <c r="I99" s="127">
        <v>5081158.72</v>
      </c>
      <c r="J99" s="50">
        <v>5500681.1200000001</v>
      </c>
      <c r="K99" s="127">
        <v>5500681.1200000001</v>
      </c>
      <c r="L99" s="127">
        <v>5500681.1200000001</v>
      </c>
      <c r="M99" s="154">
        <f t="shared" si="1"/>
        <v>0</v>
      </c>
      <c r="N99" s="52"/>
      <c r="P99" s="53"/>
    </row>
    <row r="100" spans="1:16" s="38" customFormat="1" ht="12" customHeight="1" x14ac:dyDescent="0.2">
      <c r="A100" s="152">
        <v>89</v>
      </c>
      <c r="B100" s="54" t="s">
        <v>500</v>
      </c>
      <c r="C100" s="56"/>
      <c r="D100" s="56"/>
      <c r="E100" s="57"/>
      <c r="F100" s="57"/>
      <c r="G100" s="127">
        <v>7930429.5199999996</v>
      </c>
      <c r="H100" s="127">
        <v>7930429.5199999996</v>
      </c>
      <c r="I100" s="127">
        <v>7930429.5199999996</v>
      </c>
      <c r="J100" s="50">
        <v>7748411.21</v>
      </c>
      <c r="K100" s="127">
        <v>7748411.21</v>
      </c>
      <c r="L100" s="127">
        <v>7748411.21</v>
      </c>
      <c r="M100" s="154">
        <f t="shared" si="1"/>
        <v>0</v>
      </c>
      <c r="N100" s="52"/>
      <c r="P100" s="53"/>
    </row>
    <row r="101" spans="1:16" s="38" customFormat="1" ht="12" customHeight="1" x14ac:dyDescent="0.2">
      <c r="A101" s="152">
        <v>90</v>
      </c>
      <c r="B101" s="54" t="s">
        <v>501</v>
      </c>
      <c r="C101" s="56"/>
      <c r="D101" s="56"/>
      <c r="E101" s="57"/>
      <c r="F101" s="57"/>
      <c r="G101" s="127">
        <v>5112343.79</v>
      </c>
      <c r="H101" s="127">
        <v>5112343.79</v>
      </c>
      <c r="I101" s="127">
        <v>5112343.79</v>
      </c>
      <c r="J101" s="50">
        <v>5112343.79</v>
      </c>
      <c r="K101" s="127">
        <v>5112343.79</v>
      </c>
      <c r="L101" s="127">
        <v>4987931.24</v>
      </c>
      <c r="M101" s="154">
        <f t="shared" si="1"/>
        <v>-124412.54999999981</v>
      </c>
      <c r="N101" s="154" t="s">
        <v>735</v>
      </c>
      <c r="P101" s="53"/>
    </row>
    <row r="102" spans="1:16" s="38" customFormat="1" ht="12" customHeight="1" x14ac:dyDescent="0.2">
      <c r="A102" s="152">
        <v>91</v>
      </c>
      <c r="B102" s="54" t="s">
        <v>502</v>
      </c>
      <c r="C102" s="56"/>
      <c r="D102" s="56"/>
      <c r="E102" s="57"/>
      <c r="F102" s="57"/>
      <c r="G102" s="127">
        <v>3980520.24</v>
      </c>
      <c r="H102" s="127">
        <v>3980520.24</v>
      </c>
      <c r="I102" s="127">
        <v>3980520.24</v>
      </c>
      <c r="J102" s="50">
        <v>3980520.24</v>
      </c>
      <c r="K102" s="127">
        <v>3980520.24</v>
      </c>
      <c r="L102" s="127">
        <v>3168032.39</v>
      </c>
      <c r="M102" s="154">
        <f t="shared" si="1"/>
        <v>-812487.85000000009</v>
      </c>
      <c r="N102" s="154" t="s">
        <v>735</v>
      </c>
      <c r="P102" s="53"/>
    </row>
    <row r="103" spans="1:16" s="38" customFormat="1" ht="12" customHeight="1" x14ac:dyDescent="0.2">
      <c r="A103" s="152">
        <v>92</v>
      </c>
      <c r="B103" s="54" t="s">
        <v>374</v>
      </c>
      <c r="C103" s="50"/>
      <c r="D103" s="37"/>
      <c r="E103" s="51"/>
      <c r="F103" s="55"/>
      <c r="G103" s="127">
        <v>3070409.73</v>
      </c>
      <c r="H103" s="127">
        <v>3070409.73</v>
      </c>
      <c r="I103" s="127">
        <v>3070409.73</v>
      </c>
      <c r="J103" s="50">
        <v>3070409.73</v>
      </c>
      <c r="K103" s="127">
        <v>3070409.73</v>
      </c>
      <c r="L103" s="127">
        <v>3070409.73</v>
      </c>
      <c r="M103" s="154">
        <f t="shared" si="1"/>
        <v>0</v>
      </c>
      <c r="N103" s="52"/>
      <c r="P103" s="53"/>
    </row>
    <row r="104" spans="1:16" s="38" customFormat="1" ht="12" customHeight="1" x14ac:dyDescent="0.2">
      <c r="A104" s="152">
        <v>93</v>
      </c>
      <c r="B104" s="54" t="s">
        <v>503</v>
      </c>
      <c r="C104" s="56"/>
      <c r="D104" s="56"/>
      <c r="E104" s="57"/>
      <c r="F104" s="57"/>
      <c r="G104" s="127">
        <v>2810204.1</v>
      </c>
      <c r="H104" s="127">
        <v>2810204.1</v>
      </c>
      <c r="I104" s="127">
        <v>2810204.1</v>
      </c>
      <c r="J104" s="50">
        <v>2810204.1</v>
      </c>
      <c r="K104" s="127">
        <v>2710159.48</v>
      </c>
      <c r="L104" s="127">
        <v>2710159.48</v>
      </c>
      <c r="M104" s="154">
        <f t="shared" si="1"/>
        <v>0</v>
      </c>
      <c r="N104" s="52"/>
      <c r="P104" s="53"/>
    </row>
    <row r="105" spans="1:16" s="38" customFormat="1" ht="12" customHeight="1" x14ac:dyDescent="0.2">
      <c r="A105" s="152">
        <v>94</v>
      </c>
      <c r="B105" s="54" t="s">
        <v>506</v>
      </c>
      <c r="C105" s="56"/>
      <c r="D105" s="56"/>
      <c r="E105" s="57"/>
      <c r="F105" s="57"/>
      <c r="G105" s="127">
        <v>3169434.1</v>
      </c>
      <c r="H105" s="127">
        <v>3169434.1</v>
      </c>
      <c r="I105" s="127">
        <v>3169434.1</v>
      </c>
      <c r="J105" s="50">
        <v>2350071.2999999998</v>
      </c>
      <c r="K105" s="127">
        <v>2350071.2999999998</v>
      </c>
      <c r="L105" s="127">
        <v>2350071.2999999998</v>
      </c>
      <c r="M105" s="154">
        <f t="shared" si="1"/>
        <v>0</v>
      </c>
      <c r="N105" s="52"/>
      <c r="P105" s="53"/>
    </row>
    <row r="106" spans="1:16" s="38" customFormat="1" ht="12" customHeight="1" x14ac:dyDescent="0.2">
      <c r="A106" s="152">
        <v>95</v>
      </c>
      <c r="B106" s="54" t="s">
        <v>507</v>
      </c>
      <c r="C106" s="56"/>
      <c r="D106" s="56"/>
      <c r="E106" s="57"/>
      <c r="F106" s="57"/>
      <c r="G106" s="127">
        <v>3012724.1</v>
      </c>
      <c r="H106" s="127">
        <v>3012724.1</v>
      </c>
      <c r="I106" s="127">
        <v>3012724.1</v>
      </c>
      <c r="J106" s="50">
        <v>2501615.4500000002</v>
      </c>
      <c r="K106" s="127">
        <v>2501615.4500000002</v>
      </c>
      <c r="L106" s="127">
        <v>2501615.4500000002</v>
      </c>
      <c r="M106" s="154">
        <f t="shared" si="1"/>
        <v>0</v>
      </c>
      <c r="N106" s="52"/>
      <c r="P106" s="53"/>
    </row>
    <row r="107" spans="1:16" s="38" customFormat="1" ht="12" customHeight="1" x14ac:dyDescent="0.2">
      <c r="A107" s="152">
        <v>96</v>
      </c>
      <c r="B107" s="54" t="s">
        <v>508</v>
      </c>
      <c r="C107" s="56"/>
      <c r="D107" s="56"/>
      <c r="E107" s="57"/>
      <c r="F107" s="57"/>
      <c r="G107" s="127">
        <v>3410764.1</v>
      </c>
      <c r="H107" s="127">
        <v>3410764.1</v>
      </c>
      <c r="I107" s="127">
        <v>3410764.1</v>
      </c>
      <c r="J107" s="50">
        <v>3410764.1</v>
      </c>
      <c r="K107" s="127">
        <v>3410764.1</v>
      </c>
      <c r="L107" s="127">
        <v>3186867.76</v>
      </c>
      <c r="M107" s="154">
        <f t="shared" si="1"/>
        <v>-223896.34000000032</v>
      </c>
      <c r="N107" s="154" t="s">
        <v>735</v>
      </c>
      <c r="P107" s="53"/>
    </row>
    <row r="108" spans="1:16" s="38" customFormat="1" ht="12" customHeight="1" x14ac:dyDescent="0.2">
      <c r="A108" s="152">
        <v>97</v>
      </c>
      <c r="B108" s="54" t="s">
        <v>515</v>
      </c>
      <c r="C108" s="56"/>
      <c r="D108" s="56"/>
      <c r="E108" s="57"/>
      <c r="F108" s="57"/>
      <c r="G108" s="127">
        <v>6002626.6600000001</v>
      </c>
      <c r="H108" s="127">
        <v>6002626.6600000001</v>
      </c>
      <c r="I108" s="127">
        <v>6002626.6600000001</v>
      </c>
      <c r="J108" s="50">
        <v>6162309.4100000001</v>
      </c>
      <c r="K108" s="127">
        <v>6162309.4100000001</v>
      </c>
      <c r="L108" s="127">
        <v>6162309.4100000001</v>
      </c>
      <c r="M108" s="154">
        <f t="shared" si="1"/>
        <v>0</v>
      </c>
      <c r="N108" s="52"/>
      <c r="P108" s="53"/>
    </row>
    <row r="109" spans="1:16" s="38" customFormat="1" ht="12" customHeight="1" x14ac:dyDescent="0.2">
      <c r="A109" s="152">
        <v>98</v>
      </c>
      <c r="B109" s="54" t="s">
        <v>517</v>
      </c>
      <c r="C109" s="56"/>
      <c r="D109" s="56"/>
      <c r="E109" s="57"/>
      <c r="F109" s="57"/>
      <c r="G109" s="127">
        <v>7943161.4299999997</v>
      </c>
      <c r="H109" s="127">
        <v>7786251.4400000004</v>
      </c>
      <c r="I109" s="127">
        <v>7786251.4400000004</v>
      </c>
      <c r="J109" s="50">
        <v>7786251.4400000004</v>
      </c>
      <c r="K109" s="127">
        <v>7786251.4400000004</v>
      </c>
      <c r="L109" s="127">
        <v>7786251.4400000004</v>
      </c>
      <c r="M109" s="154">
        <f t="shared" si="1"/>
        <v>0</v>
      </c>
      <c r="N109" s="52"/>
      <c r="P109" s="53"/>
    </row>
    <row r="110" spans="1:16" s="38" customFormat="1" ht="12" customHeight="1" x14ac:dyDescent="0.2">
      <c r="A110" s="152">
        <v>99</v>
      </c>
      <c r="B110" s="54" t="s">
        <v>513</v>
      </c>
      <c r="C110" s="56"/>
      <c r="D110" s="56"/>
      <c r="E110" s="57"/>
      <c r="F110" s="57"/>
      <c r="G110" s="127">
        <v>5258411.33</v>
      </c>
      <c r="H110" s="127">
        <v>5258411.33</v>
      </c>
      <c r="I110" s="127">
        <v>5258411.33</v>
      </c>
      <c r="J110" s="50">
        <v>4482435.47</v>
      </c>
      <c r="K110" s="127">
        <v>4482435.47</v>
      </c>
      <c r="L110" s="127">
        <v>4482435.47</v>
      </c>
      <c r="M110" s="154">
        <f t="shared" si="1"/>
        <v>0</v>
      </c>
      <c r="N110" s="52"/>
      <c r="P110" s="53"/>
    </row>
    <row r="111" spans="1:16" s="38" customFormat="1" ht="12" customHeight="1" x14ac:dyDescent="0.2">
      <c r="A111" s="152">
        <v>100</v>
      </c>
      <c r="B111" s="54" t="s">
        <v>514</v>
      </c>
      <c r="C111" s="56"/>
      <c r="D111" s="56"/>
      <c r="E111" s="57"/>
      <c r="F111" s="57"/>
      <c r="G111" s="127">
        <v>2806547.46</v>
      </c>
      <c r="H111" s="127">
        <v>2240052.0499999998</v>
      </c>
      <c r="I111" s="127">
        <v>2240052.0499999998</v>
      </c>
      <c r="J111" s="50">
        <v>2240052.0499999998</v>
      </c>
      <c r="K111" s="127">
        <v>2240052.0499999998</v>
      </c>
      <c r="L111" s="127">
        <v>2240052.0499999998</v>
      </c>
      <c r="M111" s="154">
        <f t="shared" si="1"/>
        <v>0</v>
      </c>
      <c r="N111" s="52"/>
      <c r="P111" s="53"/>
    </row>
    <row r="112" spans="1:16" s="38" customFormat="1" ht="12" customHeight="1" x14ac:dyDescent="0.2">
      <c r="A112" s="152">
        <v>101</v>
      </c>
      <c r="B112" s="54" t="s">
        <v>535</v>
      </c>
      <c r="C112" s="56"/>
      <c r="D112" s="56"/>
      <c r="E112" s="57"/>
      <c r="F112" s="57"/>
      <c r="G112" s="127">
        <v>5275750.75</v>
      </c>
      <c r="H112" s="127">
        <v>5275750.75</v>
      </c>
      <c r="I112" s="127">
        <v>5275750.75</v>
      </c>
      <c r="J112" s="50">
        <v>5275750.75</v>
      </c>
      <c r="K112" s="127">
        <v>4492506.45</v>
      </c>
      <c r="L112" s="127">
        <v>4492506.45</v>
      </c>
      <c r="M112" s="154">
        <f t="shared" si="1"/>
        <v>0</v>
      </c>
      <c r="N112" s="52"/>
      <c r="P112" s="53"/>
    </row>
    <row r="113" spans="1:16" s="38" customFormat="1" ht="12" customHeight="1" x14ac:dyDescent="0.2">
      <c r="A113" s="152">
        <v>102</v>
      </c>
      <c r="B113" s="54" t="s">
        <v>536</v>
      </c>
      <c r="C113" s="56"/>
      <c r="D113" s="56"/>
      <c r="E113" s="57"/>
      <c r="F113" s="57"/>
      <c r="G113" s="127">
        <v>5422199.8200000003</v>
      </c>
      <c r="H113" s="127">
        <v>5422199.8200000003</v>
      </c>
      <c r="I113" s="127">
        <v>5422199.8200000003</v>
      </c>
      <c r="J113" s="50">
        <v>5424332.9100000001</v>
      </c>
      <c r="K113" s="127">
        <v>5424332.9100000001</v>
      </c>
      <c r="L113" s="127">
        <v>5424332.9100000001</v>
      </c>
      <c r="M113" s="154">
        <f t="shared" si="1"/>
        <v>0</v>
      </c>
      <c r="N113" s="52"/>
      <c r="P113" s="53"/>
    </row>
    <row r="114" spans="1:16" s="38" customFormat="1" ht="12" customHeight="1" x14ac:dyDescent="0.2">
      <c r="A114" s="152">
        <v>103</v>
      </c>
      <c r="B114" s="54" t="s">
        <v>539</v>
      </c>
      <c r="C114" s="56"/>
      <c r="D114" s="56"/>
      <c r="E114" s="57"/>
      <c r="F114" s="57"/>
      <c r="G114" s="127">
        <v>4846250.6100000003</v>
      </c>
      <c r="H114" s="127">
        <v>4846250.6100000003</v>
      </c>
      <c r="I114" s="127">
        <v>4846250.6100000003</v>
      </c>
      <c r="J114" s="50">
        <v>4846250.6100000003</v>
      </c>
      <c r="K114" s="127">
        <v>4907808.79</v>
      </c>
      <c r="L114" s="127">
        <v>4907808.79</v>
      </c>
      <c r="M114" s="154">
        <f t="shared" si="1"/>
        <v>0</v>
      </c>
      <c r="N114" s="52"/>
      <c r="P114" s="53"/>
    </row>
    <row r="115" spans="1:16" s="38" customFormat="1" ht="12" customHeight="1" x14ac:dyDescent="0.2">
      <c r="A115" s="152">
        <v>104</v>
      </c>
      <c r="B115" s="54" t="s">
        <v>541</v>
      </c>
      <c r="C115" s="56"/>
      <c r="D115" s="56"/>
      <c r="E115" s="57"/>
      <c r="F115" s="57"/>
      <c r="G115" s="127">
        <v>4126600.08</v>
      </c>
      <c r="H115" s="127">
        <v>4126600.08</v>
      </c>
      <c r="I115" s="127">
        <v>4126600.08</v>
      </c>
      <c r="J115" s="50">
        <v>4126600.08</v>
      </c>
      <c r="K115" s="127">
        <v>3949244.82</v>
      </c>
      <c r="L115" s="127">
        <v>3949244.82</v>
      </c>
      <c r="M115" s="154">
        <f t="shared" si="1"/>
        <v>0</v>
      </c>
      <c r="N115" s="52"/>
      <c r="P115" s="53"/>
    </row>
    <row r="116" spans="1:16" s="38" customFormat="1" ht="12" customHeight="1" x14ac:dyDescent="0.2">
      <c r="A116" s="152">
        <v>105</v>
      </c>
      <c r="B116" s="54" t="s">
        <v>317</v>
      </c>
      <c r="C116" s="56"/>
      <c r="D116" s="56"/>
      <c r="E116" s="57"/>
      <c r="F116" s="57"/>
      <c r="G116" s="127">
        <v>2882301.98</v>
      </c>
      <c r="H116" s="127">
        <v>2882301.98</v>
      </c>
      <c r="I116" s="127">
        <v>2882301.98</v>
      </c>
      <c r="J116" s="50">
        <v>2882301.98</v>
      </c>
      <c r="K116" s="127">
        <v>2631640.4700000002</v>
      </c>
      <c r="L116" s="127">
        <v>2631640.4700000002</v>
      </c>
      <c r="M116" s="154">
        <f t="shared" si="1"/>
        <v>0</v>
      </c>
      <c r="N116" s="52"/>
      <c r="P116" s="53"/>
    </row>
    <row r="117" spans="1:16" s="38" customFormat="1" ht="12" customHeight="1" x14ac:dyDescent="0.2">
      <c r="A117" s="152">
        <v>106</v>
      </c>
      <c r="B117" s="54" t="s">
        <v>520</v>
      </c>
      <c r="C117" s="56"/>
      <c r="D117" s="56"/>
      <c r="E117" s="57"/>
      <c r="F117" s="57"/>
      <c r="G117" s="127">
        <v>5714902.79</v>
      </c>
      <c r="H117" s="127">
        <v>5714902.79</v>
      </c>
      <c r="I117" s="127">
        <v>5714902.79</v>
      </c>
      <c r="J117" s="50">
        <v>5714902.79</v>
      </c>
      <c r="K117" s="127">
        <v>5714902.79</v>
      </c>
      <c r="L117" s="127">
        <v>5525762.7199999997</v>
      </c>
      <c r="M117" s="154">
        <f t="shared" si="1"/>
        <v>-189140.0700000003</v>
      </c>
      <c r="N117" s="154" t="s">
        <v>735</v>
      </c>
      <c r="P117" s="53"/>
    </row>
    <row r="118" spans="1:16" s="38" customFormat="1" ht="12" customHeight="1" x14ac:dyDescent="0.2">
      <c r="A118" s="152">
        <v>107</v>
      </c>
      <c r="B118" s="54" t="s">
        <v>524</v>
      </c>
      <c r="C118" s="56"/>
      <c r="D118" s="56"/>
      <c r="E118" s="57"/>
      <c r="F118" s="57"/>
      <c r="G118" s="127">
        <v>5557184.9699999997</v>
      </c>
      <c r="H118" s="127">
        <v>5557184.9699999997</v>
      </c>
      <c r="I118" s="127">
        <v>5557184.9699999997</v>
      </c>
      <c r="J118" s="50">
        <v>5557184.9699999997</v>
      </c>
      <c r="K118" s="127">
        <v>5396743.9000000004</v>
      </c>
      <c r="L118" s="127">
        <v>5396743.9000000004</v>
      </c>
      <c r="M118" s="154">
        <f t="shared" si="1"/>
        <v>0</v>
      </c>
      <c r="N118" s="52"/>
      <c r="P118" s="53"/>
    </row>
    <row r="119" spans="1:16" s="38" customFormat="1" ht="12" customHeight="1" x14ac:dyDescent="0.2">
      <c r="A119" s="152">
        <v>108</v>
      </c>
      <c r="B119" s="54" t="s">
        <v>525</v>
      </c>
      <c r="C119" s="56"/>
      <c r="D119" s="56"/>
      <c r="E119" s="57"/>
      <c r="F119" s="57"/>
      <c r="G119" s="127">
        <v>5556094.9699999997</v>
      </c>
      <c r="H119" s="127">
        <v>5556094.9699999997</v>
      </c>
      <c r="I119" s="127">
        <v>5556094.9699999997</v>
      </c>
      <c r="J119" s="50">
        <v>5556094.9699999997</v>
      </c>
      <c r="K119" s="127">
        <v>5556094.9699999997</v>
      </c>
      <c r="L119" s="127">
        <v>5651279.9500000002</v>
      </c>
      <c r="M119" s="154">
        <f t="shared" si="1"/>
        <v>95184.980000000447</v>
      </c>
      <c r="N119" s="154" t="s">
        <v>735</v>
      </c>
      <c r="P119" s="53"/>
    </row>
    <row r="120" spans="1:16" s="38" customFormat="1" ht="12" customHeight="1" x14ac:dyDescent="0.2">
      <c r="A120" s="152">
        <v>109</v>
      </c>
      <c r="B120" s="54" t="s">
        <v>526</v>
      </c>
      <c r="C120" s="56"/>
      <c r="D120" s="56"/>
      <c r="E120" s="57"/>
      <c r="F120" s="57"/>
      <c r="G120" s="127">
        <v>5342651.66</v>
      </c>
      <c r="H120" s="127">
        <v>5342651.66</v>
      </c>
      <c r="I120" s="127">
        <v>5342651.66</v>
      </c>
      <c r="J120" s="50">
        <v>5342651.66</v>
      </c>
      <c r="K120" s="127">
        <v>5342651.66</v>
      </c>
      <c r="L120" s="127">
        <v>5635524.9299999997</v>
      </c>
      <c r="M120" s="154">
        <f t="shared" si="1"/>
        <v>292873.26999999955</v>
      </c>
      <c r="N120" s="154" t="s">
        <v>735</v>
      </c>
      <c r="P120" s="53"/>
    </row>
    <row r="121" spans="1:16" s="38" customFormat="1" ht="28.5" customHeight="1" x14ac:dyDescent="0.2">
      <c r="A121" s="152">
        <v>110</v>
      </c>
      <c r="B121" s="54" t="s">
        <v>542</v>
      </c>
      <c r="C121" s="56"/>
      <c r="D121" s="56"/>
      <c r="E121" s="57"/>
      <c r="F121" s="57"/>
      <c r="G121" s="127">
        <v>5080746.8</v>
      </c>
      <c r="H121" s="127">
        <v>5080746.8</v>
      </c>
      <c r="I121" s="127">
        <v>5080746.8</v>
      </c>
      <c r="J121" s="50">
        <v>5080746.8</v>
      </c>
      <c r="K121" s="127">
        <v>5080746.8</v>
      </c>
      <c r="L121" s="127">
        <v>6778365.7999999998</v>
      </c>
      <c r="M121" s="154">
        <f t="shared" si="1"/>
        <v>1697619</v>
      </c>
      <c r="N121" s="154" t="s">
        <v>754</v>
      </c>
      <c r="P121" s="53"/>
    </row>
    <row r="122" spans="1:16" s="38" customFormat="1" ht="12" customHeight="1" x14ac:dyDescent="0.2">
      <c r="A122" s="152">
        <v>111</v>
      </c>
      <c r="B122" s="54" t="s">
        <v>543</v>
      </c>
      <c r="C122" s="56"/>
      <c r="D122" s="56"/>
      <c r="E122" s="57"/>
      <c r="F122" s="57"/>
      <c r="G122" s="127">
        <v>4565123.84</v>
      </c>
      <c r="H122" s="127">
        <v>4565123.84</v>
      </c>
      <c r="I122" s="127">
        <v>4565123.84</v>
      </c>
      <c r="J122" s="50">
        <v>4211804.82</v>
      </c>
      <c r="K122" s="127">
        <v>4211804.82</v>
      </c>
      <c r="L122" s="127">
        <v>4211804.82</v>
      </c>
      <c r="M122" s="154">
        <f t="shared" si="1"/>
        <v>0</v>
      </c>
      <c r="N122" s="52"/>
      <c r="P122" s="53"/>
    </row>
    <row r="123" spans="1:16" s="38" customFormat="1" ht="12.75" customHeight="1" x14ac:dyDescent="0.2">
      <c r="A123" s="152">
        <v>112</v>
      </c>
      <c r="B123" s="54" t="s">
        <v>554</v>
      </c>
      <c r="C123" s="56"/>
      <c r="D123" s="56"/>
      <c r="E123" s="57"/>
      <c r="F123" s="57"/>
      <c r="G123" s="127">
        <v>4922528.17</v>
      </c>
      <c r="H123" s="127">
        <v>4922528.17</v>
      </c>
      <c r="I123" s="127">
        <v>4922528.17</v>
      </c>
      <c r="J123" s="50">
        <v>4922491.7699999996</v>
      </c>
      <c r="K123" s="127">
        <v>4922491.7699999996</v>
      </c>
      <c r="L123" s="127">
        <v>4312505.0199999996</v>
      </c>
      <c r="M123" s="154">
        <f t="shared" si="1"/>
        <v>-609986.75</v>
      </c>
      <c r="N123" s="154" t="s">
        <v>735</v>
      </c>
      <c r="P123" s="53"/>
    </row>
    <row r="124" spans="1:16" s="38" customFormat="1" ht="12" customHeight="1" x14ac:dyDescent="0.2">
      <c r="A124" s="152">
        <v>113</v>
      </c>
      <c r="B124" s="54" t="s">
        <v>555</v>
      </c>
      <c r="C124" s="56"/>
      <c r="D124" s="56"/>
      <c r="E124" s="57"/>
      <c r="F124" s="57"/>
      <c r="G124" s="127">
        <v>2873957.36</v>
      </c>
      <c r="H124" s="127">
        <v>2873957.36</v>
      </c>
      <c r="I124" s="127">
        <v>2873957.36</v>
      </c>
      <c r="J124" s="50">
        <v>2873957.36</v>
      </c>
      <c r="K124" s="127">
        <v>2873957.36</v>
      </c>
      <c r="L124" s="127">
        <v>2583914.75</v>
      </c>
      <c r="M124" s="154">
        <f t="shared" si="1"/>
        <v>-290042.60999999987</v>
      </c>
      <c r="N124" s="154" t="s">
        <v>735</v>
      </c>
      <c r="P124" s="53"/>
    </row>
    <row r="125" spans="1:16" s="38" customFormat="1" ht="12" customHeight="1" x14ac:dyDescent="0.2">
      <c r="A125" s="152">
        <v>114</v>
      </c>
      <c r="B125" s="54" t="s">
        <v>320</v>
      </c>
      <c r="C125" s="56"/>
      <c r="D125" s="56"/>
      <c r="E125" s="57"/>
      <c r="F125" s="57"/>
      <c r="G125" s="127">
        <v>3602888.23</v>
      </c>
      <c r="H125" s="127">
        <v>3602888.23</v>
      </c>
      <c r="I125" s="127">
        <v>3602888.23</v>
      </c>
      <c r="J125" s="50">
        <v>3602888.23</v>
      </c>
      <c r="K125" s="127">
        <v>3602888.23</v>
      </c>
      <c r="L125" s="127">
        <v>3332731.33</v>
      </c>
      <c r="M125" s="154">
        <f t="shared" si="1"/>
        <v>-270156.89999999991</v>
      </c>
      <c r="N125" s="154" t="s">
        <v>735</v>
      </c>
      <c r="P125" s="53"/>
    </row>
    <row r="126" spans="1:16" s="38" customFormat="1" ht="12" customHeight="1" x14ac:dyDescent="0.2">
      <c r="A126" s="152">
        <v>115</v>
      </c>
      <c r="B126" s="54" t="s">
        <v>142</v>
      </c>
      <c r="C126" s="50"/>
      <c r="D126" s="37"/>
      <c r="E126" s="51"/>
      <c r="F126" s="55"/>
      <c r="G126" s="127">
        <v>4758994.0199999996</v>
      </c>
      <c r="H126" s="127">
        <v>4758994.0199999996</v>
      </c>
      <c r="I126" s="127">
        <v>4758994.0199999996</v>
      </c>
      <c r="J126" s="50">
        <v>3973024.65</v>
      </c>
      <c r="K126" s="127">
        <v>3973024.65</v>
      </c>
      <c r="L126" s="127">
        <v>3973024.65</v>
      </c>
      <c r="M126" s="154">
        <f t="shared" si="1"/>
        <v>0</v>
      </c>
      <c r="N126" s="52"/>
      <c r="P126" s="53"/>
    </row>
    <row r="127" spans="1:16" s="38" customFormat="1" ht="12" customHeight="1" x14ac:dyDescent="0.2">
      <c r="A127" s="152">
        <v>116</v>
      </c>
      <c r="B127" s="54" t="s">
        <v>387</v>
      </c>
      <c r="C127" s="50"/>
      <c r="D127" s="37"/>
      <c r="E127" s="51"/>
      <c r="F127" s="55"/>
      <c r="G127" s="127">
        <v>8708941.9600000009</v>
      </c>
      <c r="H127" s="127">
        <v>8708941.9600000009</v>
      </c>
      <c r="I127" s="127">
        <v>8708941.9600000009</v>
      </c>
      <c r="J127" s="50">
        <v>8708941.9600000009</v>
      </c>
      <c r="K127" s="127">
        <v>6793387.5700000003</v>
      </c>
      <c r="L127" s="127">
        <v>6793387.5700000003</v>
      </c>
      <c r="M127" s="154">
        <f t="shared" si="1"/>
        <v>0</v>
      </c>
      <c r="N127" s="52"/>
      <c r="P127" s="53"/>
    </row>
    <row r="128" spans="1:16" s="38" customFormat="1" ht="12" customHeight="1" x14ac:dyDescent="0.2">
      <c r="A128" s="152">
        <v>117</v>
      </c>
      <c r="B128" s="54" t="s">
        <v>663</v>
      </c>
      <c r="C128" s="50"/>
      <c r="D128" s="37"/>
      <c r="E128" s="51"/>
      <c r="F128" s="55"/>
      <c r="G128" s="127">
        <v>2388791.83</v>
      </c>
      <c r="H128" s="127">
        <v>2388791.83</v>
      </c>
      <c r="I128" s="127">
        <v>2388791.83</v>
      </c>
      <c r="J128" s="50">
        <v>1996979.29</v>
      </c>
      <c r="K128" s="127">
        <v>1996979.29</v>
      </c>
      <c r="L128" s="127">
        <v>1996979.29</v>
      </c>
      <c r="M128" s="154">
        <f t="shared" si="1"/>
        <v>0</v>
      </c>
      <c r="N128" s="52"/>
      <c r="P128" s="53"/>
    </row>
    <row r="129" spans="1:16" s="38" customFormat="1" ht="12" customHeight="1" x14ac:dyDescent="0.2">
      <c r="A129" s="152">
        <v>118</v>
      </c>
      <c r="B129" s="54" t="s">
        <v>664</v>
      </c>
      <c r="C129" s="50"/>
      <c r="D129" s="37"/>
      <c r="E129" s="51"/>
      <c r="F129" s="55"/>
      <c r="G129" s="127">
        <v>4003995.17</v>
      </c>
      <c r="H129" s="127">
        <v>4003995.17</v>
      </c>
      <c r="I129" s="127">
        <v>4003995.17</v>
      </c>
      <c r="J129" s="50">
        <v>4003995.17</v>
      </c>
      <c r="K129" s="127">
        <v>3575433.23</v>
      </c>
      <c r="L129" s="127">
        <v>3575433.23</v>
      </c>
      <c r="M129" s="154">
        <f t="shared" si="1"/>
        <v>0</v>
      </c>
      <c r="N129" s="52"/>
      <c r="P129" s="53"/>
    </row>
    <row r="130" spans="1:16" s="38" customFormat="1" ht="12" customHeight="1" x14ac:dyDescent="0.2">
      <c r="A130" s="152">
        <v>119</v>
      </c>
      <c r="B130" s="54" t="s">
        <v>665</v>
      </c>
      <c r="C130" s="50"/>
      <c r="D130" s="37"/>
      <c r="E130" s="51"/>
      <c r="F130" s="55"/>
      <c r="G130" s="127">
        <v>6007521.6699999999</v>
      </c>
      <c r="H130" s="127">
        <v>6007521.6699999999</v>
      </c>
      <c r="I130" s="127">
        <v>6007521.6699999999</v>
      </c>
      <c r="J130" s="50">
        <v>5692607.9199999999</v>
      </c>
      <c r="K130" s="127">
        <v>5692607.9199999999</v>
      </c>
      <c r="L130" s="127">
        <v>5692607.9199999999</v>
      </c>
      <c r="M130" s="154">
        <f t="shared" si="1"/>
        <v>0</v>
      </c>
      <c r="N130" s="52"/>
      <c r="P130" s="53"/>
    </row>
    <row r="131" spans="1:16" s="38" customFormat="1" ht="12" customHeight="1" x14ac:dyDescent="0.2">
      <c r="A131" s="152">
        <v>120</v>
      </c>
      <c r="B131" s="54" t="s">
        <v>670</v>
      </c>
      <c r="C131" s="50"/>
      <c r="D131" s="37"/>
      <c r="E131" s="51"/>
      <c r="F131" s="55"/>
      <c r="G131" s="127">
        <v>3708598.43</v>
      </c>
      <c r="H131" s="127">
        <v>3708598.43</v>
      </c>
      <c r="I131" s="127">
        <v>3708598.43</v>
      </c>
      <c r="J131" s="50">
        <v>3708598.43</v>
      </c>
      <c r="K131" s="127">
        <v>3526592.61</v>
      </c>
      <c r="L131" s="127">
        <v>3526592.61</v>
      </c>
      <c r="M131" s="154">
        <f t="shared" si="1"/>
        <v>0</v>
      </c>
      <c r="N131" s="52"/>
      <c r="P131" s="53"/>
    </row>
    <row r="132" spans="1:16" s="38" customFormat="1" ht="12" customHeight="1" x14ac:dyDescent="0.2">
      <c r="A132" s="152">
        <v>121</v>
      </c>
      <c r="B132" s="54" t="s">
        <v>671</v>
      </c>
      <c r="C132" s="50"/>
      <c r="D132" s="37"/>
      <c r="E132" s="51"/>
      <c r="F132" s="55"/>
      <c r="G132" s="127">
        <v>3583810.3</v>
      </c>
      <c r="H132" s="127">
        <v>3583810.3</v>
      </c>
      <c r="I132" s="127">
        <v>3583810.3</v>
      </c>
      <c r="J132" s="50">
        <v>3583810.3</v>
      </c>
      <c r="K132" s="127">
        <v>3583810.3</v>
      </c>
      <c r="L132" s="127">
        <v>3320075.75</v>
      </c>
      <c r="M132" s="154">
        <f t="shared" si="1"/>
        <v>-263734.54999999981</v>
      </c>
      <c r="N132" s="154" t="s">
        <v>735</v>
      </c>
      <c r="P132" s="53"/>
    </row>
    <row r="133" spans="1:16" s="38" customFormat="1" ht="12" customHeight="1" x14ac:dyDescent="0.2">
      <c r="A133" s="152">
        <v>122</v>
      </c>
      <c r="B133" s="54" t="s">
        <v>672</v>
      </c>
      <c r="C133" s="50"/>
      <c r="D133" s="37"/>
      <c r="E133" s="51"/>
      <c r="F133" s="55"/>
      <c r="G133" s="127">
        <v>5829433.6699999999</v>
      </c>
      <c r="H133" s="127">
        <v>5829433.6699999999</v>
      </c>
      <c r="I133" s="127">
        <v>5829433.6699999999</v>
      </c>
      <c r="J133" s="50">
        <v>5829433.6699999999</v>
      </c>
      <c r="K133" s="127">
        <v>5829433.6699999999</v>
      </c>
      <c r="L133" s="127">
        <v>4648184.2</v>
      </c>
      <c r="M133" s="154">
        <f t="shared" si="1"/>
        <v>-1181249.4699999997</v>
      </c>
      <c r="N133" s="154" t="s">
        <v>735</v>
      </c>
      <c r="P133" s="53"/>
    </row>
    <row r="134" spans="1:16" s="38" customFormat="1" ht="12" customHeight="1" x14ac:dyDescent="0.2">
      <c r="A134" s="152">
        <v>123</v>
      </c>
      <c r="B134" s="54" t="s">
        <v>673</v>
      </c>
      <c r="C134" s="50"/>
      <c r="D134" s="37"/>
      <c r="E134" s="51"/>
      <c r="F134" s="55"/>
      <c r="G134" s="127">
        <v>4724423.67</v>
      </c>
      <c r="H134" s="127">
        <v>4724423.67</v>
      </c>
      <c r="I134" s="127">
        <v>4724423.67</v>
      </c>
      <c r="J134" s="50">
        <v>3453046.86</v>
      </c>
      <c r="K134" s="127">
        <v>3453046.86</v>
      </c>
      <c r="L134" s="127">
        <v>3453046.86</v>
      </c>
      <c r="M134" s="154">
        <f t="shared" si="1"/>
        <v>0</v>
      </c>
      <c r="N134" s="52"/>
      <c r="P134" s="53"/>
    </row>
    <row r="135" spans="1:16" s="38" customFormat="1" ht="12" customHeight="1" x14ac:dyDescent="0.2">
      <c r="A135" s="152">
        <v>124</v>
      </c>
      <c r="B135" s="54" t="s">
        <v>674</v>
      </c>
      <c r="C135" s="50"/>
      <c r="D135" s="37"/>
      <c r="E135" s="51"/>
      <c r="F135" s="55"/>
      <c r="G135" s="127">
        <v>3423682.98</v>
      </c>
      <c r="H135" s="127">
        <v>3423682.98</v>
      </c>
      <c r="I135" s="127">
        <v>3423682.98</v>
      </c>
      <c r="J135" s="50">
        <v>3423682.98</v>
      </c>
      <c r="K135" s="127">
        <v>3021627.71</v>
      </c>
      <c r="L135" s="127">
        <v>3021627.71</v>
      </c>
      <c r="M135" s="154">
        <f t="shared" si="1"/>
        <v>0</v>
      </c>
      <c r="N135" s="52"/>
      <c r="P135" s="53"/>
    </row>
    <row r="136" spans="1:16" s="38" customFormat="1" ht="13.5" customHeight="1" x14ac:dyDescent="0.2">
      <c r="A136" s="152">
        <v>125</v>
      </c>
      <c r="B136" s="54" t="s">
        <v>396</v>
      </c>
      <c r="C136" s="56"/>
      <c r="D136" s="56"/>
      <c r="E136" s="57"/>
      <c r="F136" s="57"/>
      <c r="G136" s="127">
        <v>9984103.3499999996</v>
      </c>
      <c r="H136" s="127">
        <v>9984103.3499999996</v>
      </c>
      <c r="I136" s="127">
        <v>9984103.3499999996</v>
      </c>
      <c r="J136" s="50">
        <v>9984103.3499999996</v>
      </c>
      <c r="K136" s="127">
        <v>9349634.1999999993</v>
      </c>
      <c r="L136" s="127">
        <v>9349634.1999999993</v>
      </c>
      <c r="M136" s="154">
        <f t="shared" si="1"/>
        <v>0</v>
      </c>
      <c r="N136" s="52"/>
      <c r="P136" s="53"/>
    </row>
    <row r="137" spans="1:16" s="38" customFormat="1" ht="12" customHeight="1" x14ac:dyDescent="0.2">
      <c r="A137" s="152">
        <v>126</v>
      </c>
      <c r="B137" s="54" t="s">
        <v>682</v>
      </c>
      <c r="C137" s="56"/>
      <c r="D137" s="56"/>
      <c r="E137" s="57"/>
      <c r="F137" s="57"/>
      <c r="G137" s="127">
        <v>3207401.28</v>
      </c>
      <c r="H137" s="127">
        <v>3207401.28</v>
      </c>
      <c r="I137" s="127">
        <v>3207401.28</v>
      </c>
      <c r="J137" s="50">
        <v>3207401.28</v>
      </c>
      <c r="K137" s="127">
        <v>3106806.56</v>
      </c>
      <c r="L137" s="127">
        <v>3106806.56</v>
      </c>
      <c r="M137" s="154">
        <f t="shared" si="1"/>
        <v>0</v>
      </c>
      <c r="N137" s="52"/>
      <c r="P137" s="53"/>
    </row>
    <row r="138" spans="1:16" s="38" customFormat="1" ht="12" customHeight="1" x14ac:dyDescent="0.2">
      <c r="A138" s="152">
        <v>127</v>
      </c>
      <c r="B138" s="54" t="s">
        <v>684</v>
      </c>
      <c r="C138" s="56"/>
      <c r="D138" s="56"/>
      <c r="E138" s="57"/>
      <c r="F138" s="57"/>
      <c r="G138" s="127">
        <v>7802274.5800000001</v>
      </c>
      <c r="H138" s="127">
        <v>7802274.5800000001</v>
      </c>
      <c r="I138" s="127">
        <v>7802274.5800000001</v>
      </c>
      <c r="J138" s="50">
        <v>7802274.5800000001</v>
      </c>
      <c r="K138" s="127">
        <v>7609997.46</v>
      </c>
      <c r="L138" s="127">
        <v>7609997.46</v>
      </c>
      <c r="M138" s="154">
        <f t="shared" si="1"/>
        <v>0</v>
      </c>
      <c r="N138" s="52"/>
      <c r="P138" s="53"/>
    </row>
    <row r="139" spans="1:16" s="38" customFormat="1" ht="12" customHeight="1" x14ac:dyDescent="0.2">
      <c r="A139" s="152">
        <v>128</v>
      </c>
      <c r="B139" s="54" t="s">
        <v>688</v>
      </c>
      <c r="C139" s="56"/>
      <c r="D139" s="56"/>
      <c r="E139" s="57"/>
      <c r="F139" s="57"/>
      <c r="G139" s="127">
        <v>981705.99</v>
      </c>
      <c r="H139" s="127">
        <v>981705.99</v>
      </c>
      <c r="I139" s="127">
        <v>1023387.89</v>
      </c>
      <c r="J139" s="50">
        <v>1023387.89</v>
      </c>
      <c r="K139" s="127">
        <v>1023387.89</v>
      </c>
      <c r="L139" s="127">
        <v>1023387.89</v>
      </c>
      <c r="M139" s="154">
        <f t="shared" si="1"/>
        <v>0</v>
      </c>
      <c r="N139" s="52"/>
      <c r="P139" s="53"/>
    </row>
    <row r="140" spans="1:16" s="38" customFormat="1" ht="12.75" customHeight="1" x14ac:dyDescent="0.2">
      <c r="A140" s="152">
        <v>129</v>
      </c>
      <c r="B140" s="54" t="s">
        <v>694</v>
      </c>
      <c r="C140" s="56"/>
      <c r="D140" s="67"/>
      <c r="E140" s="57"/>
      <c r="F140" s="57"/>
      <c r="G140" s="127">
        <v>6563307.8300000001</v>
      </c>
      <c r="H140" s="127">
        <v>6563307.8300000001</v>
      </c>
      <c r="I140" s="127">
        <v>6968045.4199999999</v>
      </c>
      <c r="J140" s="50">
        <v>6968045.4199999999</v>
      </c>
      <c r="K140" s="127">
        <v>6968045.4199999999</v>
      </c>
      <c r="L140" s="127">
        <v>6968045.4199999999</v>
      </c>
      <c r="M140" s="154">
        <f t="shared" si="1"/>
        <v>0</v>
      </c>
      <c r="N140" s="52"/>
      <c r="P140" s="53"/>
    </row>
    <row r="141" spans="1:16" s="38" customFormat="1" ht="12" customHeight="1" x14ac:dyDescent="0.2">
      <c r="A141" s="152">
        <v>130</v>
      </c>
      <c r="B141" s="54" t="s">
        <v>696</v>
      </c>
      <c r="C141" s="56"/>
      <c r="D141" s="56"/>
      <c r="E141" s="57"/>
      <c r="F141" s="57"/>
      <c r="G141" s="127">
        <v>5467494.8399999999</v>
      </c>
      <c r="H141" s="127">
        <v>5467494.8399999999</v>
      </c>
      <c r="I141" s="127">
        <v>5467494.8399999999</v>
      </c>
      <c r="J141" s="50">
        <v>5467494.8399999999</v>
      </c>
      <c r="K141" s="127">
        <v>5310414.5</v>
      </c>
      <c r="L141" s="127">
        <v>5310414.5</v>
      </c>
      <c r="M141" s="154">
        <f t="shared" ref="M141:M159" si="2">L141-K141</f>
        <v>0</v>
      </c>
      <c r="N141" s="52"/>
      <c r="P141" s="53"/>
    </row>
    <row r="142" spans="1:16" s="38" customFormat="1" ht="12" customHeight="1" x14ac:dyDescent="0.2">
      <c r="A142" s="152">
        <v>131</v>
      </c>
      <c r="B142" s="54" t="s">
        <v>700</v>
      </c>
      <c r="C142" s="56">
        <v>3206</v>
      </c>
      <c r="D142" s="56"/>
      <c r="E142" s="57"/>
      <c r="F142" s="57"/>
      <c r="G142" s="127">
        <v>5480750.5700000003</v>
      </c>
      <c r="H142" s="127">
        <v>5480750.5700000003</v>
      </c>
      <c r="I142" s="127">
        <v>5480750.5700000003</v>
      </c>
      <c r="J142" s="50">
        <v>5480750.5700000003</v>
      </c>
      <c r="K142" s="127">
        <v>5480750.5700000003</v>
      </c>
      <c r="L142" s="127">
        <v>4278770.0599999996</v>
      </c>
      <c r="M142" s="154">
        <f t="shared" si="2"/>
        <v>-1201980.5100000007</v>
      </c>
      <c r="N142" s="154" t="s">
        <v>735</v>
      </c>
      <c r="P142" s="53"/>
    </row>
    <row r="143" spans="1:16" s="38" customFormat="1" ht="12" customHeight="1" x14ac:dyDescent="0.2">
      <c r="A143" s="152">
        <v>132</v>
      </c>
      <c r="B143" s="54" t="s">
        <v>702</v>
      </c>
      <c r="C143" s="56"/>
      <c r="D143" s="56"/>
      <c r="E143" s="57"/>
      <c r="F143" s="57"/>
      <c r="G143" s="127">
        <v>4565859.29</v>
      </c>
      <c r="H143" s="127">
        <v>4565859.29</v>
      </c>
      <c r="I143" s="127">
        <v>4565859.29</v>
      </c>
      <c r="J143" s="50">
        <v>4565859.29</v>
      </c>
      <c r="K143" s="127">
        <v>4565859.29</v>
      </c>
      <c r="L143" s="127">
        <v>3319975.65</v>
      </c>
      <c r="M143" s="154">
        <f t="shared" si="2"/>
        <v>-1245883.6400000001</v>
      </c>
      <c r="N143" s="154" t="s">
        <v>735</v>
      </c>
      <c r="P143" s="53"/>
    </row>
    <row r="144" spans="1:16" s="38" customFormat="1" ht="12" customHeight="1" x14ac:dyDescent="0.2">
      <c r="A144" s="152">
        <v>133</v>
      </c>
      <c r="B144" s="54" t="s">
        <v>703</v>
      </c>
      <c r="C144" s="56"/>
      <c r="D144" s="56"/>
      <c r="E144" s="57"/>
      <c r="F144" s="57"/>
      <c r="G144" s="127">
        <v>2282929.64</v>
      </c>
      <c r="H144" s="127">
        <v>2282929.64</v>
      </c>
      <c r="I144" s="127">
        <v>2282929.64</v>
      </c>
      <c r="J144" s="50">
        <v>2282929.64</v>
      </c>
      <c r="K144" s="127">
        <v>2282929.64</v>
      </c>
      <c r="L144" s="127">
        <v>1715014.1</v>
      </c>
      <c r="M144" s="154">
        <f t="shared" si="2"/>
        <v>-567915.54</v>
      </c>
      <c r="N144" s="154" t="s">
        <v>735</v>
      </c>
      <c r="P144" s="53"/>
    </row>
    <row r="145" spans="1:16" s="38" customFormat="1" ht="12.75" customHeight="1" x14ac:dyDescent="0.2">
      <c r="A145" s="152">
        <v>134</v>
      </c>
      <c r="B145" s="54" t="s">
        <v>704</v>
      </c>
      <c r="C145" s="56"/>
      <c r="D145" s="56"/>
      <c r="E145" s="57"/>
      <c r="F145" s="57"/>
      <c r="G145" s="127">
        <v>4396211.26</v>
      </c>
      <c r="H145" s="127">
        <v>4396211.26</v>
      </c>
      <c r="I145" s="127">
        <v>4396211.26</v>
      </c>
      <c r="J145" s="50">
        <v>4396211.26</v>
      </c>
      <c r="K145" s="127">
        <v>3938415.08</v>
      </c>
      <c r="L145" s="127">
        <v>3938415.08</v>
      </c>
      <c r="M145" s="154">
        <f t="shared" si="2"/>
        <v>0</v>
      </c>
      <c r="N145" s="52"/>
      <c r="O145" s="53"/>
      <c r="P145" s="53"/>
    </row>
    <row r="146" spans="1:16" s="38" customFormat="1" ht="12" customHeight="1" x14ac:dyDescent="0.2">
      <c r="A146" s="152">
        <v>135</v>
      </c>
      <c r="B146" s="54" t="s">
        <v>716</v>
      </c>
      <c r="C146" s="56"/>
      <c r="D146" s="56"/>
      <c r="E146" s="57"/>
      <c r="F146" s="57"/>
      <c r="G146" s="127">
        <v>306299</v>
      </c>
      <c r="H146" s="127">
        <v>306299</v>
      </c>
      <c r="I146" s="127">
        <v>306299</v>
      </c>
      <c r="J146" s="50">
        <v>306299</v>
      </c>
      <c r="K146" s="127">
        <v>306299</v>
      </c>
      <c r="L146" s="127">
        <v>306299</v>
      </c>
      <c r="M146" s="154">
        <f t="shared" si="2"/>
        <v>0</v>
      </c>
      <c r="N146" s="50"/>
      <c r="P146" s="53"/>
    </row>
    <row r="147" spans="1:16" s="38" customFormat="1" ht="11.25" customHeight="1" x14ac:dyDescent="0.2">
      <c r="A147" s="152">
        <v>136</v>
      </c>
      <c r="B147" s="54" t="s">
        <v>692</v>
      </c>
      <c r="C147" s="56"/>
      <c r="D147" s="56"/>
      <c r="E147" s="57"/>
      <c r="F147" s="57"/>
      <c r="G147" s="127"/>
      <c r="H147" s="127">
        <v>109195.64</v>
      </c>
      <c r="I147" s="127">
        <v>109195.64</v>
      </c>
      <c r="J147" s="50">
        <v>109195.64</v>
      </c>
      <c r="K147" s="127">
        <v>109195.64</v>
      </c>
      <c r="L147" s="127">
        <v>109195.64</v>
      </c>
      <c r="M147" s="154">
        <f t="shared" si="2"/>
        <v>0</v>
      </c>
      <c r="N147" s="50"/>
      <c r="P147" s="53"/>
    </row>
    <row r="148" spans="1:16" s="38" customFormat="1" ht="11.25" customHeight="1" x14ac:dyDescent="0.2">
      <c r="A148" s="152">
        <v>137</v>
      </c>
      <c r="B148" s="54" t="s">
        <v>737</v>
      </c>
      <c r="C148" s="56"/>
      <c r="D148" s="56"/>
      <c r="E148" s="57"/>
      <c r="F148" s="57"/>
      <c r="G148" s="127"/>
      <c r="H148" s="127">
        <v>2426896.7999999998</v>
      </c>
      <c r="I148" s="127">
        <v>2426896.7999999998</v>
      </c>
      <c r="J148" s="50">
        <v>2426896.7999999998</v>
      </c>
      <c r="K148" s="127">
        <v>2426896.7999999998</v>
      </c>
      <c r="L148" s="127">
        <v>2426896.7999999998</v>
      </c>
      <c r="M148" s="154">
        <f t="shared" si="2"/>
        <v>0</v>
      </c>
      <c r="N148" s="50"/>
      <c r="P148" s="53"/>
    </row>
    <row r="149" spans="1:16" s="38" customFormat="1" ht="11.25" customHeight="1" x14ac:dyDescent="0.2">
      <c r="A149" s="152">
        <v>138</v>
      </c>
      <c r="B149" s="54" t="s">
        <v>739</v>
      </c>
      <c r="C149" s="56"/>
      <c r="D149" s="56"/>
      <c r="E149" s="57"/>
      <c r="F149" s="57"/>
      <c r="G149" s="127"/>
      <c r="H149" s="127"/>
      <c r="I149" s="127">
        <v>960432.13</v>
      </c>
      <c r="J149" s="50">
        <v>960432.13</v>
      </c>
      <c r="K149" s="127">
        <v>960432.13</v>
      </c>
      <c r="L149" s="127">
        <v>960432.13</v>
      </c>
      <c r="M149" s="154">
        <f t="shared" si="2"/>
        <v>0</v>
      </c>
      <c r="N149" s="50"/>
      <c r="P149" s="53"/>
    </row>
    <row r="150" spans="1:16" s="38" customFormat="1" ht="11.25" customHeight="1" x14ac:dyDescent="0.2">
      <c r="A150" s="152">
        <v>139</v>
      </c>
      <c r="B150" s="54" t="s">
        <v>746</v>
      </c>
      <c r="C150" s="56"/>
      <c r="D150" s="56"/>
      <c r="E150" s="57"/>
      <c r="F150" s="57"/>
      <c r="G150" s="127"/>
      <c r="H150" s="127"/>
      <c r="I150" s="127">
        <v>0</v>
      </c>
      <c r="J150" s="50">
        <v>1803339</v>
      </c>
      <c r="K150" s="127">
        <v>1803339</v>
      </c>
      <c r="L150" s="127">
        <v>1803339</v>
      </c>
      <c r="M150" s="154">
        <f t="shared" si="2"/>
        <v>0</v>
      </c>
      <c r="N150" s="50"/>
      <c r="P150" s="53"/>
    </row>
    <row r="151" spans="1:16" s="38" customFormat="1" ht="11.25" customHeight="1" x14ac:dyDescent="0.2">
      <c r="A151" s="152">
        <v>140</v>
      </c>
      <c r="B151" s="54" t="s">
        <v>748</v>
      </c>
      <c r="C151" s="56"/>
      <c r="D151" s="56"/>
      <c r="E151" s="57"/>
      <c r="F151" s="57"/>
      <c r="G151" s="127"/>
      <c r="H151" s="127"/>
      <c r="I151" s="127">
        <v>0</v>
      </c>
      <c r="J151" s="50">
        <v>2308979.59</v>
      </c>
      <c r="K151" s="127">
        <v>2308979.59</v>
      </c>
      <c r="L151" s="127">
        <v>2308979.59</v>
      </c>
      <c r="M151" s="154">
        <f t="shared" si="2"/>
        <v>0</v>
      </c>
      <c r="N151" s="50"/>
      <c r="P151" s="53"/>
    </row>
    <row r="152" spans="1:16" s="38" customFormat="1" ht="11.25" customHeight="1" x14ac:dyDescent="0.2">
      <c r="A152" s="152">
        <v>141</v>
      </c>
      <c r="B152" s="54" t="s">
        <v>747</v>
      </c>
      <c r="C152" s="56"/>
      <c r="D152" s="56"/>
      <c r="E152" s="57"/>
      <c r="F152" s="57"/>
      <c r="G152" s="127"/>
      <c r="H152" s="127"/>
      <c r="I152" s="127">
        <v>0</v>
      </c>
      <c r="J152" s="50">
        <v>3869131</v>
      </c>
      <c r="K152" s="127">
        <v>3869131</v>
      </c>
      <c r="L152" s="127">
        <v>3869131</v>
      </c>
      <c r="M152" s="154">
        <f t="shared" si="2"/>
        <v>0</v>
      </c>
      <c r="N152" s="50"/>
      <c r="P152" s="53"/>
    </row>
    <row r="153" spans="1:16" s="38" customFormat="1" ht="11.25" customHeight="1" x14ac:dyDescent="0.2">
      <c r="A153" s="152">
        <v>142</v>
      </c>
      <c r="B153" s="54" t="s">
        <v>749</v>
      </c>
      <c r="C153" s="56"/>
      <c r="D153" s="56"/>
      <c r="E153" s="57"/>
      <c r="F153" s="57"/>
      <c r="G153" s="127"/>
      <c r="H153" s="127"/>
      <c r="I153" s="127">
        <v>0</v>
      </c>
      <c r="J153" s="50">
        <v>3095077.25</v>
      </c>
      <c r="K153" s="127">
        <v>3095077.25</v>
      </c>
      <c r="L153" s="127">
        <v>3095077.25</v>
      </c>
      <c r="M153" s="154">
        <f t="shared" si="2"/>
        <v>0</v>
      </c>
      <c r="N153" s="50"/>
      <c r="P153" s="53"/>
    </row>
    <row r="154" spans="1:16" s="38" customFormat="1" ht="11.25" customHeight="1" x14ac:dyDescent="0.2">
      <c r="A154" s="152">
        <v>143</v>
      </c>
      <c r="B154" s="54" t="s">
        <v>750</v>
      </c>
      <c r="C154" s="56"/>
      <c r="D154" s="56"/>
      <c r="E154" s="57"/>
      <c r="F154" s="57"/>
      <c r="G154" s="127"/>
      <c r="H154" s="127"/>
      <c r="I154" s="127">
        <v>0</v>
      </c>
      <c r="J154" s="50">
        <v>4055545.75</v>
      </c>
      <c r="K154" s="127">
        <v>4055545.75</v>
      </c>
      <c r="L154" s="127">
        <v>4055545.75</v>
      </c>
      <c r="M154" s="154">
        <f t="shared" si="2"/>
        <v>0</v>
      </c>
      <c r="N154" s="50"/>
      <c r="P154" s="53"/>
    </row>
    <row r="155" spans="1:16" s="38" customFormat="1" ht="11.25" customHeight="1" x14ac:dyDescent="0.2">
      <c r="A155" s="152">
        <v>144</v>
      </c>
      <c r="B155" s="54" t="s">
        <v>677</v>
      </c>
      <c r="C155" s="56"/>
      <c r="D155" s="56"/>
      <c r="E155" s="57"/>
      <c r="F155" s="57"/>
      <c r="G155" s="127"/>
      <c r="H155" s="127"/>
      <c r="I155" s="127">
        <v>0</v>
      </c>
      <c r="J155" s="50">
        <v>904569.06</v>
      </c>
      <c r="K155" s="127">
        <v>904569.06</v>
      </c>
      <c r="L155" s="127">
        <v>904569.06</v>
      </c>
      <c r="M155" s="154">
        <f t="shared" si="2"/>
        <v>0</v>
      </c>
      <c r="N155" s="50"/>
      <c r="P155" s="53"/>
    </row>
    <row r="156" spans="1:16" s="38" customFormat="1" ht="12.75" customHeight="1" x14ac:dyDescent="0.2">
      <c r="A156" s="152">
        <v>145</v>
      </c>
      <c r="B156" s="54" t="s">
        <v>764</v>
      </c>
      <c r="C156" s="56"/>
      <c r="D156" s="56"/>
      <c r="E156" s="57"/>
      <c r="F156" s="57"/>
      <c r="G156" s="127"/>
      <c r="H156" s="127"/>
      <c r="I156" s="127">
        <v>0</v>
      </c>
      <c r="J156" s="127">
        <v>0</v>
      </c>
      <c r="K156" s="127">
        <v>5101712</v>
      </c>
      <c r="L156" s="127">
        <v>5101712</v>
      </c>
      <c r="M156" s="154">
        <f t="shared" si="2"/>
        <v>0</v>
      </c>
      <c r="N156" s="50"/>
      <c r="P156" s="53"/>
    </row>
    <row r="157" spans="1:16" s="38" customFormat="1" ht="12" customHeight="1" x14ac:dyDescent="0.2">
      <c r="A157" s="152">
        <v>146</v>
      </c>
      <c r="B157" s="54" t="s">
        <v>765</v>
      </c>
      <c r="C157" s="56"/>
      <c r="D157" s="56"/>
      <c r="E157" s="57"/>
      <c r="F157" s="57"/>
      <c r="G157" s="127"/>
      <c r="H157" s="127"/>
      <c r="I157" s="127">
        <v>0</v>
      </c>
      <c r="J157" s="127">
        <v>0</v>
      </c>
      <c r="K157" s="127">
        <v>3519695.81</v>
      </c>
      <c r="L157" s="127">
        <v>3519695.81</v>
      </c>
      <c r="M157" s="154">
        <f t="shared" si="2"/>
        <v>0</v>
      </c>
      <c r="N157" s="50"/>
      <c r="P157" s="53"/>
    </row>
    <row r="158" spans="1:16" s="38" customFormat="1" ht="10.5" customHeight="1" x14ac:dyDescent="0.2">
      <c r="A158" s="152">
        <v>147</v>
      </c>
      <c r="B158" s="54" t="s">
        <v>768</v>
      </c>
      <c r="C158" s="56"/>
      <c r="D158" s="56"/>
      <c r="E158" s="57"/>
      <c r="F158" s="57"/>
      <c r="G158" s="127"/>
      <c r="H158" s="127"/>
      <c r="I158" s="127"/>
      <c r="J158" s="127">
        <v>0</v>
      </c>
      <c r="K158" s="127">
        <v>6058688.4000000004</v>
      </c>
      <c r="L158" s="127">
        <v>6058688.4000000004</v>
      </c>
      <c r="M158" s="154">
        <f t="shared" si="2"/>
        <v>0</v>
      </c>
      <c r="N158" s="50"/>
      <c r="P158" s="53"/>
    </row>
    <row r="159" spans="1:16" s="38" customFormat="1" ht="42" customHeight="1" x14ac:dyDescent="0.2">
      <c r="A159" s="152"/>
      <c r="B159" s="54" t="s">
        <v>363</v>
      </c>
      <c r="C159" s="56"/>
      <c r="D159" s="56"/>
      <c r="E159" s="57"/>
      <c r="F159" s="57"/>
      <c r="G159" s="127"/>
      <c r="H159" s="127"/>
      <c r="I159" s="127"/>
      <c r="J159" s="127"/>
      <c r="K159" s="127">
        <v>0</v>
      </c>
      <c r="L159" s="127">
        <v>1444152</v>
      </c>
      <c r="M159" s="154">
        <f t="shared" si="2"/>
        <v>1444152</v>
      </c>
      <c r="N159" s="153" t="s">
        <v>738</v>
      </c>
      <c r="P159" s="53"/>
    </row>
    <row r="160" spans="1:16" s="38" customFormat="1" ht="28.5" customHeight="1" x14ac:dyDescent="0.2">
      <c r="A160" s="448" t="s">
        <v>175</v>
      </c>
      <c r="B160" s="448"/>
      <c r="C160" s="127">
        <v>30649.599999999999</v>
      </c>
      <c r="D160" s="74"/>
      <c r="E160" s="127"/>
      <c r="F160" s="127"/>
      <c r="G160" s="127">
        <f>SUM(G12:G148)</f>
        <v>661810781.27000022</v>
      </c>
      <c r="H160" s="127">
        <f>SUM(H12:H149)</f>
        <v>654747774.7900002</v>
      </c>
      <c r="I160" s="127">
        <f>SUM(I12:I157)</f>
        <v>644976154.44000006</v>
      </c>
      <c r="J160" s="127">
        <f>SUM(J12:J158)</f>
        <v>643665089.94999993</v>
      </c>
      <c r="K160" s="127">
        <f>SUM(K12:K159)</f>
        <v>643084203.32000005</v>
      </c>
      <c r="L160" s="151">
        <f>SUM(L12:L159)</f>
        <v>631110019.66000009</v>
      </c>
      <c r="M160" s="151">
        <f>SUM(M12:M159)</f>
        <v>-11974183.66</v>
      </c>
      <c r="N160" s="127"/>
    </row>
    <row r="161" spans="1:15" s="38" customFormat="1" ht="12" customHeight="1" x14ac:dyDescent="0.2">
      <c r="A161" s="297" t="s">
        <v>177</v>
      </c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</row>
    <row r="162" spans="1:15" s="38" customFormat="1" ht="12.75" customHeight="1" x14ac:dyDescent="0.2">
      <c r="A162" s="48">
        <v>148</v>
      </c>
      <c r="B162" s="58" t="s">
        <v>323</v>
      </c>
      <c r="C162" s="61"/>
      <c r="D162" s="56"/>
      <c r="E162" s="62"/>
      <c r="F162" s="62"/>
      <c r="G162" s="127">
        <v>3543386.29</v>
      </c>
      <c r="H162" s="127">
        <v>3543386.29</v>
      </c>
      <c r="I162" s="127">
        <f>H162</f>
        <v>3543386.29</v>
      </c>
      <c r="J162" s="127">
        <v>4812390.29</v>
      </c>
      <c r="K162" s="127">
        <v>4812390.29</v>
      </c>
      <c r="L162" s="127">
        <v>4785435.97</v>
      </c>
      <c r="M162" s="154">
        <f>L162-K162</f>
        <v>-26954.320000000298</v>
      </c>
      <c r="N162" s="154" t="s">
        <v>735</v>
      </c>
    </row>
    <row r="163" spans="1:15" s="38" customFormat="1" ht="12" customHeight="1" x14ac:dyDescent="0.2">
      <c r="A163" s="48">
        <v>149</v>
      </c>
      <c r="B163" s="58" t="s">
        <v>600</v>
      </c>
      <c r="C163" s="61"/>
      <c r="D163" s="56"/>
      <c r="E163" s="62"/>
      <c r="F163" s="62"/>
      <c r="G163" s="127">
        <v>3017903.44</v>
      </c>
      <c r="H163" s="127">
        <v>3017903.44</v>
      </c>
      <c r="I163" s="127">
        <f>H163</f>
        <v>3017903.44</v>
      </c>
      <c r="J163" s="127">
        <v>3017903.44</v>
      </c>
      <c r="K163" s="127">
        <v>3017903.44</v>
      </c>
      <c r="L163" s="127">
        <v>2873188.55</v>
      </c>
      <c r="M163" s="154">
        <f>L163-K163</f>
        <v>-144714.89000000013</v>
      </c>
      <c r="N163" s="154" t="s">
        <v>735</v>
      </c>
    </row>
    <row r="164" spans="1:15" s="38" customFormat="1" ht="12" customHeight="1" x14ac:dyDescent="0.2">
      <c r="A164" s="152">
        <v>150</v>
      </c>
      <c r="B164" s="58" t="s">
        <v>604</v>
      </c>
      <c r="C164" s="61"/>
      <c r="D164" s="56"/>
      <c r="E164" s="62"/>
      <c r="F164" s="62"/>
      <c r="G164" s="127">
        <v>3914961.37</v>
      </c>
      <c r="H164" s="127">
        <v>3914961.37</v>
      </c>
      <c r="I164" s="127">
        <f>H164</f>
        <v>3914961.37</v>
      </c>
      <c r="J164" s="127">
        <v>3914961.37</v>
      </c>
      <c r="K164" s="127">
        <v>2644367.21</v>
      </c>
      <c r="L164" s="127">
        <v>2644367.21</v>
      </c>
      <c r="M164" s="154">
        <f>L164-K164</f>
        <v>0</v>
      </c>
      <c r="N164" s="52"/>
    </row>
    <row r="165" spans="1:15" s="38" customFormat="1" ht="12" customHeight="1" x14ac:dyDescent="0.2">
      <c r="A165" s="152">
        <v>151</v>
      </c>
      <c r="B165" s="58" t="s">
        <v>607</v>
      </c>
      <c r="C165" s="61"/>
      <c r="D165" s="56"/>
      <c r="E165" s="62"/>
      <c r="F165" s="62"/>
      <c r="G165" s="127">
        <v>4106526.64</v>
      </c>
      <c r="H165" s="127">
        <v>4106526.64</v>
      </c>
      <c r="I165" s="127">
        <f>H165</f>
        <v>4106526.64</v>
      </c>
      <c r="J165" s="127">
        <v>4106526.64</v>
      </c>
      <c r="K165" s="127">
        <v>4106526.64</v>
      </c>
      <c r="L165" s="127">
        <v>3470777.43</v>
      </c>
      <c r="M165" s="154">
        <f>L165-K165</f>
        <v>-635749.21</v>
      </c>
      <c r="N165" s="154" t="s">
        <v>735</v>
      </c>
    </row>
    <row r="166" spans="1:15" s="90" customFormat="1" ht="12" customHeight="1" x14ac:dyDescent="0.2">
      <c r="A166" s="152">
        <v>152</v>
      </c>
      <c r="B166" s="58" t="s">
        <v>598</v>
      </c>
      <c r="C166" s="59"/>
      <c r="D166" s="56"/>
      <c r="E166" s="60"/>
      <c r="F166" s="60"/>
      <c r="G166" s="127">
        <v>6625444.5499999998</v>
      </c>
      <c r="H166" s="127">
        <v>6625444.5499999998</v>
      </c>
      <c r="I166" s="127">
        <f>H166</f>
        <v>6625444.5499999998</v>
      </c>
      <c r="J166" s="127">
        <v>6625444.5499999998</v>
      </c>
      <c r="K166" s="127">
        <v>6625444.5499999998</v>
      </c>
      <c r="L166" s="127">
        <v>4566006.91</v>
      </c>
      <c r="M166" s="154">
        <f>L166-K166</f>
        <v>-2059437.6399999997</v>
      </c>
      <c r="N166" s="154" t="s">
        <v>735</v>
      </c>
    </row>
    <row r="167" spans="1:15" s="38" customFormat="1" ht="26.25" customHeight="1" x14ac:dyDescent="0.2">
      <c r="A167" s="448" t="s">
        <v>178</v>
      </c>
      <c r="B167" s="448"/>
      <c r="C167" s="127">
        <v>0</v>
      </c>
      <c r="D167" s="74"/>
      <c r="E167" s="55"/>
      <c r="F167" s="55"/>
      <c r="G167" s="127">
        <f t="shared" ref="G167:M167" si="3">SUM(G162:G166)</f>
        <v>21208222.290000003</v>
      </c>
      <c r="H167" s="127">
        <f t="shared" si="3"/>
        <v>21208222.290000003</v>
      </c>
      <c r="I167" s="127">
        <f t="shared" si="3"/>
        <v>21208222.290000003</v>
      </c>
      <c r="J167" s="127">
        <f t="shared" si="3"/>
        <v>22477226.290000003</v>
      </c>
      <c r="K167" s="127">
        <f t="shared" si="3"/>
        <v>21206632.130000003</v>
      </c>
      <c r="L167" s="151">
        <f t="shared" si="3"/>
        <v>18339776.07</v>
      </c>
      <c r="M167" s="151">
        <f t="shared" si="3"/>
        <v>-2866856.06</v>
      </c>
      <c r="N167" s="127"/>
    </row>
    <row r="168" spans="1:15" s="38" customFormat="1" ht="12" customHeight="1" x14ac:dyDescent="0.2">
      <c r="A168" s="297" t="s">
        <v>138</v>
      </c>
      <c r="B168" s="298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</row>
    <row r="169" spans="1:15" s="38" customFormat="1" ht="12" customHeight="1" x14ac:dyDescent="0.2">
      <c r="A169" s="48">
        <v>153</v>
      </c>
      <c r="B169" s="64" t="s">
        <v>325</v>
      </c>
      <c r="C169" s="83">
        <v>4065.4</v>
      </c>
      <c r="D169" s="56"/>
      <c r="E169" s="84"/>
      <c r="F169" s="84"/>
      <c r="G169" s="127">
        <v>6483994.2999999998</v>
      </c>
      <c r="H169" s="127">
        <v>6483994.2999999998</v>
      </c>
      <c r="I169" s="127">
        <f>H169</f>
        <v>6483994.2999999998</v>
      </c>
      <c r="J169" s="127">
        <v>6483994.2999999998</v>
      </c>
      <c r="K169" s="127">
        <v>5184529.8</v>
      </c>
      <c r="L169" s="127">
        <v>5184529.8</v>
      </c>
      <c r="M169" s="154">
        <f>L169-K169</f>
        <v>0</v>
      </c>
      <c r="N169" s="52"/>
      <c r="O169" s="53"/>
    </row>
    <row r="170" spans="1:15" s="38" customFormat="1" ht="13.5" customHeight="1" x14ac:dyDescent="0.2">
      <c r="A170" s="48">
        <v>154</v>
      </c>
      <c r="B170" s="64" t="s">
        <v>326</v>
      </c>
      <c r="C170" s="83">
        <v>1546</v>
      </c>
      <c r="D170" s="56"/>
      <c r="E170" s="84"/>
      <c r="F170" s="84"/>
      <c r="G170" s="127">
        <v>6839537.8899999997</v>
      </c>
      <c r="H170" s="127">
        <v>6839537.8899999997</v>
      </c>
      <c r="I170" s="127">
        <f>H170</f>
        <v>6839537.8899999997</v>
      </c>
      <c r="J170" s="127">
        <v>6839537.8899999997</v>
      </c>
      <c r="K170" s="127">
        <v>3604203.16</v>
      </c>
      <c r="L170" s="127">
        <v>3417855.04</v>
      </c>
      <c r="M170" s="154">
        <f>L170-K170</f>
        <v>-186348.12000000011</v>
      </c>
      <c r="N170" s="154" t="s">
        <v>735</v>
      </c>
    </row>
    <row r="171" spans="1:15" s="38" customFormat="1" ht="12" customHeight="1" x14ac:dyDescent="0.2">
      <c r="A171" s="48">
        <v>155</v>
      </c>
      <c r="B171" s="64" t="s">
        <v>327</v>
      </c>
      <c r="C171" s="83">
        <v>6406.5</v>
      </c>
      <c r="D171" s="56"/>
      <c r="E171" s="84"/>
      <c r="F171" s="84"/>
      <c r="G171" s="127">
        <v>10078539.6</v>
      </c>
      <c r="H171" s="127">
        <v>10078539.6</v>
      </c>
      <c r="I171" s="127">
        <f>H171</f>
        <v>10078539.6</v>
      </c>
      <c r="J171" s="127">
        <v>10078539.6</v>
      </c>
      <c r="K171" s="127">
        <v>4115685.17</v>
      </c>
      <c r="L171" s="127">
        <v>4095998.5</v>
      </c>
      <c r="M171" s="154">
        <f>L171-K171</f>
        <v>-19686.669999999925</v>
      </c>
      <c r="N171" s="154" t="s">
        <v>735</v>
      </c>
    </row>
    <row r="172" spans="1:15" s="38" customFormat="1" ht="28.5" customHeight="1" x14ac:dyDescent="0.2">
      <c r="A172" s="448" t="s">
        <v>139</v>
      </c>
      <c r="B172" s="448"/>
      <c r="C172" s="127">
        <v>12017.9</v>
      </c>
      <c r="D172" s="74"/>
      <c r="E172" s="55"/>
      <c r="F172" s="55"/>
      <c r="G172" s="127">
        <f t="shared" ref="G172:M172" si="4">SUM(G169:G171)</f>
        <v>23402071.789999999</v>
      </c>
      <c r="H172" s="127">
        <f t="shared" si="4"/>
        <v>23402071.789999999</v>
      </c>
      <c r="I172" s="127">
        <f t="shared" si="4"/>
        <v>23402071.789999999</v>
      </c>
      <c r="J172" s="127">
        <f t="shared" si="4"/>
        <v>23402071.789999999</v>
      </c>
      <c r="K172" s="127">
        <f t="shared" si="4"/>
        <v>12904418.130000001</v>
      </c>
      <c r="L172" s="151">
        <f t="shared" si="4"/>
        <v>12698383.34</v>
      </c>
      <c r="M172" s="151">
        <f t="shared" si="4"/>
        <v>-206034.79000000004</v>
      </c>
      <c r="N172" s="127"/>
    </row>
    <row r="173" spans="1:15" s="38" customFormat="1" ht="12" customHeight="1" x14ac:dyDescent="0.2">
      <c r="A173" s="297" t="s">
        <v>680</v>
      </c>
      <c r="B173" s="298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</row>
    <row r="174" spans="1:15" s="38" customFormat="1" ht="12" customHeight="1" x14ac:dyDescent="0.2">
      <c r="A174" s="48">
        <v>156</v>
      </c>
      <c r="B174" s="66" t="s">
        <v>291</v>
      </c>
      <c r="C174" s="83">
        <v>4065.4</v>
      </c>
      <c r="D174" s="56"/>
      <c r="E174" s="84"/>
      <c r="F174" s="84"/>
      <c r="G174" s="127">
        <v>3538843.2</v>
      </c>
      <c r="H174" s="127">
        <v>3538843.2</v>
      </c>
      <c r="I174" s="127">
        <f>H174</f>
        <v>3538843.2</v>
      </c>
      <c r="J174" s="127">
        <v>2535169.17</v>
      </c>
      <c r="K174" s="127">
        <v>2535169.17</v>
      </c>
      <c r="L174" s="127">
        <v>2440958.48</v>
      </c>
      <c r="M174" s="154">
        <f>L174-K174</f>
        <v>-94210.689999999944</v>
      </c>
      <c r="N174" s="154" t="s">
        <v>735</v>
      </c>
      <c r="O174" s="53"/>
    </row>
    <row r="175" spans="1:15" s="38" customFormat="1" ht="13.5" customHeight="1" x14ac:dyDescent="0.2">
      <c r="A175" s="48">
        <v>157</v>
      </c>
      <c r="B175" s="66" t="s">
        <v>292</v>
      </c>
      <c r="C175" s="83">
        <v>1546</v>
      </c>
      <c r="D175" s="56"/>
      <c r="E175" s="84"/>
      <c r="F175" s="84"/>
      <c r="G175" s="127">
        <v>2253576.34</v>
      </c>
      <c r="H175" s="127">
        <v>2550643.54</v>
      </c>
      <c r="I175" s="127">
        <f>H175</f>
        <v>2550643.54</v>
      </c>
      <c r="J175" s="127">
        <v>2550643.54</v>
      </c>
      <c r="K175" s="127">
        <v>2550643.54</v>
      </c>
      <c r="L175" s="127">
        <v>2292086.39</v>
      </c>
      <c r="M175" s="154">
        <f>L175-K175</f>
        <v>-258557.14999999991</v>
      </c>
      <c r="N175" s="154" t="s">
        <v>735</v>
      </c>
    </row>
    <row r="176" spans="1:15" s="38" customFormat="1" ht="12.75" customHeight="1" x14ac:dyDescent="0.2">
      <c r="A176" s="48">
        <v>158</v>
      </c>
      <c r="B176" s="137" t="s">
        <v>76</v>
      </c>
      <c r="C176" s="91"/>
      <c r="D176" s="92"/>
      <c r="E176" s="91"/>
      <c r="F176" s="91"/>
      <c r="G176" s="127">
        <v>2891869.45</v>
      </c>
      <c r="H176" s="127">
        <v>2891869.45</v>
      </c>
      <c r="I176" s="127">
        <f>H176</f>
        <v>2891869.45</v>
      </c>
      <c r="J176" s="127">
        <v>2960336.45</v>
      </c>
      <c r="K176" s="127">
        <v>2961368.52</v>
      </c>
      <c r="L176" s="127">
        <v>2961368.52</v>
      </c>
      <c r="M176" s="154">
        <f>L176-K176</f>
        <v>0</v>
      </c>
      <c r="N176" s="52"/>
    </row>
    <row r="177" spans="1:19" s="38" customFormat="1" ht="12" customHeight="1" x14ac:dyDescent="0.2">
      <c r="A177" s="48">
        <v>159</v>
      </c>
      <c r="B177" s="65" t="s">
        <v>75</v>
      </c>
      <c r="C177" s="127">
        <v>875.6</v>
      </c>
      <c r="D177" s="56"/>
      <c r="E177" s="127"/>
      <c r="F177" s="127"/>
      <c r="G177" s="127">
        <v>3533041.92</v>
      </c>
      <c r="H177" s="127">
        <v>3533041.92</v>
      </c>
      <c r="I177" s="127">
        <f>H177</f>
        <v>3533041.92</v>
      </c>
      <c r="J177" s="127">
        <v>3533041.92</v>
      </c>
      <c r="K177" s="127">
        <v>3604864.74</v>
      </c>
      <c r="L177" s="127">
        <v>3604864.74</v>
      </c>
      <c r="M177" s="154">
        <f>L177-K177</f>
        <v>0</v>
      </c>
      <c r="N177" s="52"/>
    </row>
    <row r="178" spans="1:19" s="38" customFormat="1" ht="12.75" customHeight="1" x14ac:dyDescent="0.2">
      <c r="A178" s="48">
        <v>160</v>
      </c>
      <c r="B178" s="65" t="s">
        <v>751</v>
      </c>
      <c r="C178" s="127"/>
      <c r="D178" s="56"/>
      <c r="E178" s="127"/>
      <c r="F178" s="127"/>
      <c r="G178" s="127"/>
      <c r="H178" s="127"/>
      <c r="I178" s="127"/>
      <c r="J178" s="127">
        <v>1861279</v>
      </c>
      <c r="K178" s="127">
        <v>1861279</v>
      </c>
      <c r="L178" s="127">
        <v>1861279</v>
      </c>
      <c r="M178" s="154">
        <f>L178-K178</f>
        <v>0</v>
      </c>
      <c r="N178" s="52"/>
    </row>
    <row r="179" spans="1:19" s="38" customFormat="1" ht="29.25" customHeight="1" x14ac:dyDescent="0.2">
      <c r="A179" s="448" t="s">
        <v>679</v>
      </c>
      <c r="B179" s="448"/>
      <c r="C179" s="127">
        <v>5611.4</v>
      </c>
      <c r="D179" s="74"/>
      <c r="E179" s="55"/>
      <c r="F179" s="55"/>
      <c r="G179" s="127">
        <f>SUM(G174:G177)</f>
        <v>12217330.91</v>
      </c>
      <c r="H179" s="127">
        <f>SUM(H174:H177)</f>
        <v>12514398.110000001</v>
      </c>
      <c r="I179" s="127">
        <f>SUM(I174:I178)</f>
        <v>12514398.110000001</v>
      </c>
      <c r="J179" s="127">
        <f>SUM(J174:J178)</f>
        <v>13440470.08</v>
      </c>
      <c r="K179" s="127">
        <f>SUM(K174:K178)</f>
        <v>13513324.970000001</v>
      </c>
      <c r="L179" s="151">
        <f>SUM(L174:L178)</f>
        <v>13160557.130000001</v>
      </c>
      <c r="M179" s="151">
        <f>SUM(M174:M178)</f>
        <v>-352767.83999999985</v>
      </c>
      <c r="N179" s="127"/>
    </row>
    <row r="180" spans="1:19" s="38" customFormat="1" ht="12" customHeight="1" x14ac:dyDescent="0.2">
      <c r="A180" s="307" t="s">
        <v>181</v>
      </c>
      <c r="B180" s="308"/>
      <c r="C180" s="308"/>
      <c r="D180" s="308"/>
      <c r="E180" s="308"/>
      <c r="F180" s="308"/>
      <c r="G180" s="308"/>
      <c r="H180" s="308"/>
      <c r="I180" s="308"/>
      <c r="J180" s="308"/>
      <c r="K180" s="308"/>
      <c r="L180" s="308"/>
      <c r="M180" s="308"/>
      <c r="N180" s="308"/>
    </row>
    <row r="181" spans="1:19" s="38" customFormat="1" ht="12" customHeight="1" x14ac:dyDescent="0.2">
      <c r="A181" s="48">
        <v>161</v>
      </c>
      <c r="B181" s="96" t="s">
        <v>329</v>
      </c>
      <c r="C181" s="127">
        <v>702.8</v>
      </c>
      <c r="D181" s="56"/>
      <c r="E181" s="127"/>
      <c r="F181" s="127"/>
      <c r="G181" s="127">
        <v>3920579.29</v>
      </c>
      <c r="H181" s="127">
        <v>3141029.08</v>
      </c>
      <c r="I181" s="127">
        <f>H181</f>
        <v>3141029.08</v>
      </c>
      <c r="J181" s="127">
        <v>3141029.08</v>
      </c>
      <c r="K181" s="127">
        <v>3141029.08</v>
      </c>
      <c r="L181" s="151">
        <v>3141029.08</v>
      </c>
      <c r="M181" s="154">
        <f>L181-K181</f>
        <v>0</v>
      </c>
      <c r="N181" s="52"/>
    </row>
    <row r="182" spans="1:19" s="38" customFormat="1" ht="12" customHeight="1" x14ac:dyDescent="0.2">
      <c r="A182" s="48">
        <v>162</v>
      </c>
      <c r="B182" s="96" t="s">
        <v>330</v>
      </c>
      <c r="C182" s="127"/>
      <c r="D182" s="56"/>
      <c r="E182" s="127"/>
      <c r="F182" s="127"/>
      <c r="G182" s="127">
        <v>2525667.38</v>
      </c>
      <c r="H182" s="127">
        <v>2525667.38</v>
      </c>
      <c r="I182" s="127">
        <f>H182</f>
        <v>2525667.38</v>
      </c>
      <c r="J182" s="127">
        <v>2525667.38</v>
      </c>
      <c r="K182" s="127">
        <v>2525667.38</v>
      </c>
      <c r="L182" s="151">
        <v>2525667.38</v>
      </c>
      <c r="M182" s="154">
        <f>L182-K182</f>
        <v>0</v>
      </c>
      <c r="N182" s="52"/>
      <c r="S182" s="53"/>
    </row>
    <row r="183" spans="1:19" s="38" customFormat="1" ht="12" customHeight="1" x14ac:dyDescent="0.2">
      <c r="A183" s="48">
        <v>163</v>
      </c>
      <c r="B183" s="66" t="s">
        <v>331</v>
      </c>
      <c r="C183" s="127">
        <v>1798.2</v>
      </c>
      <c r="D183" s="56"/>
      <c r="E183" s="127"/>
      <c r="F183" s="127"/>
      <c r="G183" s="127">
        <v>2376006.65</v>
      </c>
      <c r="H183" s="127">
        <v>2376006.65</v>
      </c>
      <c r="I183" s="127">
        <f>H183</f>
        <v>2376006.65</v>
      </c>
      <c r="J183" s="127">
        <v>2376006.65</v>
      </c>
      <c r="K183" s="127">
        <v>2376006.65</v>
      </c>
      <c r="L183" s="151">
        <v>2376006.65</v>
      </c>
      <c r="M183" s="154">
        <f>L183-K183</f>
        <v>0</v>
      </c>
      <c r="N183" s="52"/>
    </row>
    <row r="184" spans="1:19" s="38" customFormat="1" ht="30" customHeight="1" x14ac:dyDescent="0.2">
      <c r="A184" s="306" t="s">
        <v>182</v>
      </c>
      <c r="B184" s="306"/>
      <c r="C184" s="75">
        <v>2501</v>
      </c>
      <c r="D184" s="69"/>
      <c r="E184" s="127"/>
      <c r="F184" s="127"/>
      <c r="G184" s="75">
        <f t="shared" ref="G184:M184" si="5">SUM(G181:G183)</f>
        <v>8822253.3200000003</v>
      </c>
      <c r="H184" s="75">
        <f t="shared" si="5"/>
        <v>8042703.1099999994</v>
      </c>
      <c r="I184" s="75">
        <f t="shared" si="5"/>
        <v>8042703.1099999994</v>
      </c>
      <c r="J184" s="75">
        <f t="shared" si="5"/>
        <v>8042703.1099999994</v>
      </c>
      <c r="K184" s="75">
        <f t="shared" si="5"/>
        <v>8042703.1099999994</v>
      </c>
      <c r="L184" s="155">
        <f t="shared" si="5"/>
        <v>8042703.1099999994</v>
      </c>
      <c r="M184" s="155">
        <f t="shared" si="5"/>
        <v>0</v>
      </c>
      <c r="N184" s="75"/>
    </row>
    <row r="185" spans="1:19" s="38" customFormat="1" ht="12" customHeight="1" x14ac:dyDescent="0.2">
      <c r="A185" s="297" t="s">
        <v>180</v>
      </c>
      <c r="B185" s="298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</row>
    <row r="186" spans="1:19" s="38" customFormat="1" ht="12" customHeight="1" x14ac:dyDescent="0.2">
      <c r="A186" s="48">
        <v>164</v>
      </c>
      <c r="B186" s="70" t="s">
        <v>620</v>
      </c>
      <c r="C186" s="61">
        <v>977.9</v>
      </c>
      <c r="D186" s="56"/>
      <c r="E186" s="62"/>
      <c r="F186" s="62"/>
      <c r="G186" s="127">
        <v>5028861.2300000004</v>
      </c>
      <c r="H186" s="127">
        <v>5028861.2300000004</v>
      </c>
      <c r="I186" s="127">
        <f>H186</f>
        <v>5028861.2300000004</v>
      </c>
      <c r="J186" s="127">
        <v>5028861.2300000004</v>
      </c>
      <c r="K186" s="127">
        <v>5028861.2300000004</v>
      </c>
      <c r="L186" s="127">
        <v>4941577.7300000004</v>
      </c>
      <c r="M186" s="154">
        <f t="shared" ref="M186:M191" si="6">L186-K186</f>
        <v>-87283.5</v>
      </c>
      <c r="N186" s="154" t="s">
        <v>735</v>
      </c>
    </row>
    <row r="187" spans="1:19" s="38" customFormat="1" ht="12" customHeight="1" x14ac:dyDescent="0.2">
      <c r="A187" s="48">
        <v>165</v>
      </c>
      <c r="B187" s="70" t="s">
        <v>621</v>
      </c>
      <c r="C187" s="61"/>
      <c r="D187" s="56"/>
      <c r="E187" s="62"/>
      <c r="F187" s="62"/>
      <c r="G187" s="127">
        <v>5304421.47</v>
      </c>
      <c r="H187" s="127">
        <v>5304421.47</v>
      </c>
      <c r="I187" s="127">
        <f>H187</f>
        <v>5304421.47</v>
      </c>
      <c r="J187" s="127">
        <v>5304421.47</v>
      </c>
      <c r="K187" s="127">
        <v>5304421.47</v>
      </c>
      <c r="L187" s="127">
        <v>4696384.07</v>
      </c>
      <c r="M187" s="154">
        <f t="shared" si="6"/>
        <v>-608037.39999999944</v>
      </c>
      <c r="N187" s="154" t="s">
        <v>735</v>
      </c>
    </row>
    <row r="188" spans="1:19" s="38" customFormat="1" ht="12" customHeight="1" x14ac:dyDescent="0.2">
      <c r="A188" s="48">
        <v>166</v>
      </c>
      <c r="B188" s="70" t="s">
        <v>622</v>
      </c>
      <c r="C188" s="61"/>
      <c r="D188" s="56"/>
      <c r="E188" s="62"/>
      <c r="F188" s="62"/>
      <c r="G188" s="127">
        <v>5491064.7800000003</v>
      </c>
      <c r="H188" s="127">
        <v>5491064.7800000003</v>
      </c>
      <c r="I188" s="127">
        <f>H188</f>
        <v>5491064.7800000003</v>
      </c>
      <c r="J188" s="127">
        <v>5491064.7800000003</v>
      </c>
      <c r="K188" s="127">
        <v>5491064.7800000003</v>
      </c>
      <c r="L188" s="127">
        <v>5558487.8700000001</v>
      </c>
      <c r="M188" s="154">
        <f t="shared" si="6"/>
        <v>67423.089999999851</v>
      </c>
      <c r="N188" s="154" t="s">
        <v>735</v>
      </c>
    </row>
    <row r="189" spans="1:19" s="38" customFormat="1" ht="12" customHeight="1" x14ac:dyDescent="0.2">
      <c r="A189" s="48">
        <v>167</v>
      </c>
      <c r="B189" s="70" t="s">
        <v>623</v>
      </c>
      <c r="C189" s="61"/>
      <c r="D189" s="56"/>
      <c r="E189" s="62"/>
      <c r="F189" s="62"/>
      <c r="G189" s="127">
        <v>5455174.8300000001</v>
      </c>
      <c r="H189" s="127">
        <v>5455174.8300000001</v>
      </c>
      <c r="I189" s="127">
        <f>H189</f>
        <v>5455174.8300000001</v>
      </c>
      <c r="J189" s="127">
        <v>5455174.8300000001</v>
      </c>
      <c r="K189" s="127">
        <v>5455174.8300000001</v>
      </c>
      <c r="L189" s="127">
        <v>4269893.57</v>
      </c>
      <c r="M189" s="154">
        <f t="shared" si="6"/>
        <v>-1185281.2599999998</v>
      </c>
      <c r="N189" s="154" t="s">
        <v>735</v>
      </c>
    </row>
    <row r="190" spans="1:19" s="38" customFormat="1" ht="12" customHeight="1" x14ac:dyDescent="0.2">
      <c r="A190" s="48">
        <v>168</v>
      </c>
      <c r="B190" s="70" t="s">
        <v>611</v>
      </c>
      <c r="C190" s="71"/>
      <c r="D190" s="72"/>
      <c r="E190" s="73"/>
      <c r="F190" s="73"/>
      <c r="G190" s="127">
        <v>6823460.75</v>
      </c>
      <c r="H190" s="127">
        <v>6823460.75</v>
      </c>
      <c r="I190" s="127">
        <f>H190</f>
        <v>6823460.75</v>
      </c>
      <c r="J190" s="127">
        <v>6823460.75</v>
      </c>
      <c r="K190" s="127">
        <v>7376291.8899999997</v>
      </c>
      <c r="L190" s="127">
        <v>7376291.8899999997</v>
      </c>
      <c r="M190" s="154">
        <f t="shared" si="6"/>
        <v>0</v>
      </c>
      <c r="N190" s="52"/>
    </row>
    <row r="191" spans="1:19" s="38" customFormat="1" ht="12" customHeight="1" x14ac:dyDescent="0.2">
      <c r="A191" s="48">
        <v>169</v>
      </c>
      <c r="B191" s="70" t="s">
        <v>675</v>
      </c>
      <c r="C191" s="71"/>
      <c r="D191" s="72"/>
      <c r="E191" s="73"/>
      <c r="F191" s="73"/>
      <c r="G191" s="127">
        <v>18010676.48</v>
      </c>
      <c r="H191" s="127">
        <v>18010676.48</v>
      </c>
      <c r="I191" s="127">
        <v>19293574.48</v>
      </c>
      <c r="J191" s="127">
        <v>18626756</v>
      </c>
      <c r="K191" s="127">
        <v>18626756</v>
      </c>
      <c r="L191" s="127">
        <v>18626756</v>
      </c>
      <c r="M191" s="154">
        <f t="shared" si="6"/>
        <v>0</v>
      </c>
      <c r="N191" s="52"/>
      <c r="O191" s="53"/>
    </row>
    <row r="192" spans="1:19" s="38" customFormat="1" ht="24.75" customHeight="1" x14ac:dyDescent="0.2">
      <c r="A192" s="448" t="s">
        <v>179</v>
      </c>
      <c r="B192" s="448"/>
      <c r="C192" s="127">
        <v>977.9</v>
      </c>
      <c r="D192" s="74"/>
      <c r="E192" s="55"/>
      <c r="F192" s="55"/>
      <c r="G192" s="127">
        <f t="shared" ref="G192:M192" si="7">SUM(G186:G191)</f>
        <v>46113659.540000007</v>
      </c>
      <c r="H192" s="127">
        <f t="shared" si="7"/>
        <v>46113659.540000007</v>
      </c>
      <c r="I192" s="127">
        <f t="shared" si="7"/>
        <v>47396557.540000007</v>
      </c>
      <c r="J192" s="127">
        <f t="shared" si="7"/>
        <v>46729739.060000002</v>
      </c>
      <c r="K192" s="127">
        <f t="shared" si="7"/>
        <v>47282570.200000003</v>
      </c>
      <c r="L192" s="151">
        <f t="shared" si="7"/>
        <v>45469391.130000003</v>
      </c>
      <c r="M192" s="151">
        <f t="shared" si="7"/>
        <v>-1813179.0699999994</v>
      </c>
      <c r="N192" s="127"/>
    </row>
    <row r="193" spans="1:14" s="38" customFormat="1" ht="12" customHeight="1" x14ac:dyDescent="0.2">
      <c r="A193" s="307" t="s">
        <v>183</v>
      </c>
      <c r="B193" s="308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08"/>
    </row>
    <row r="194" spans="1:14" s="38" customFormat="1" ht="12" customHeight="1" x14ac:dyDescent="0.2">
      <c r="A194" s="48">
        <v>170</v>
      </c>
      <c r="B194" s="137" t="s">
        <v>627</v>
      </c>
      <c r="C194" s="127">
        <v>702.8</v>
      </c>
      <c r="D194" s="56"/>
      <c r="E194" s="127"/>
      <c r="F194" s="127"/>
      <c r="G194" s="127">
        <v>2061484.82</v>
      </c>
      <c r="H194" s="127">
        <v>2061484.82</v>
      </c>
      <c r="I194" s="127">
        <f>H194</f>
        <v>2061484.82</v>
      </c>
      <c r="J194" s="127">
        <v>2061484.82</v>
      </c>
      <c r="K194" s="127">
        <v>2061484.82</v>
      </c>
      <c r="L194" s="127">
        <v>2061484.82</v>
      </c>
      <c r="M194" s="154">
        <f>L194-K194</f>
        <v>0</v>
      </c>
      <c r="N194" s="52"/>
    </row>
    <row r="195" spans="1:14" s="38" customFormat="1" ht="12" customHeight="1" x14ac:dyDescent="0.2">
      <c r="A195" s="48">
        <v>171</v>
      </c>
      <c r="B195" s="137" t="s">
        <v>628</v>
      </c>
      <c r="C195" s="127"/>
      <c r="D195" s="56"/>
      <c r="E195" s="127"/>
      <c r="F195" s="127"/>
      <c r="G195" s="127">
        <v>2550011.29</v>
      </c>
      <c r="H195" s="127">
        <v>2550011.29</v>
      </c>
      <c r="I195" s="127">
        <f>H195</f>
        <v>2550011.29</v>
      </c>
      <c r="J195" s="127">
        <v>2550011.29</v>
      </c>
      <c r="K195" s="127">
        <v>2550011.29</v>
      </c>
      <c r="L195" s="127">
        <v>2204199.25</v>
      </c>
      <c r="M195" s="154">
        <f>L195-K195</f>
        <v>-345812.04000000004</v>
      </c>
      <c r="N195" s="154" t="s">
        <v>735</v>
      </c>
    </row>
    <row r="196" spans="1:14" s="38" customFormat="1" ht="12" customHeight="1" x14ac:dyDescent="0.2">
      <c r="A196" s="48">
        <v>172</v>
      </c>
      <c r="B196" s="137" t="s">
        <v>629</v>
      </c>
      <c r="C196" s="127">
        <v>1798.2</v>
      </c>
      <c r="D196" s="56"/>
      <c r="E196" s="127"/>
      <c r="F196" s="127"/>
      <c r="G196" s="127">
        <v>1405487.81</v>
      </c>
      <c r="H196" s="127">
        <v>1405487.81</v>
      </c>
      <c r="I196" s="127">
        <f>H196</f>
        <v>1405487.81</v>
      </c>
      <c r="J196" s="127">
        <v>1405487.81</v>
      </c>
      <c r="K196" s="127">
        <v>1405487.81</v>
      </c>
      <c r="L196" s="127">
        <v>1405487.81</v>
      </c>
      <c r="M196" s="154">
        <f>L196-K196</f>
        <v>0</v>
      </c>
      <c r="N196" s="52"/>
    </row>
    <row r="197" spans="1:14" s="38" customFormat="1" ht="42" customHeight="1" x14ac:dyDescent="0.2">
      <c r="A197" s="306" t="s">
        <v>216</v>
      </c>
      <c r="B197" s="306"/>
      <c r="C197" s="75">
        <v>2501</v>
      </c>
      <c r="D197" s="69"/>
      <c r="E197" s="127"/>
      <c r="F197" s="127"/>
      <c r="G197" s="75">
        <f t="shared" ref="G197:M197" si="8">SUM(G194:G196)</f>
        <v>6016983.9199999999</v>
      </c>
      <c r="H197" s="75">
        <f t="shared" si="8"/>
        <v>6016983.9199999999</v>
      </c>
      <c r="I197" s="75">
        <f t="shared" si="8"/>
        <v>6016983.9199999999</v>
      </c>
      <c r="J197" s="75">
        <f t="shared" si="8"/>
        <v>6016983.9199999999</v>
      </c>
      <c r="K197" s="75">
        <f t="shared" si="8"/>
        <v>6016983.9199999999</v>
      </c>
      <c r="L197" s="155">
        <f t="shared" si="8"/>
        <v>5671171.8800000008</v>
      </c>
      <c r="M197" s="155">
        <f t="shared" si="8"/>
        <v>-345812.04000000004</v>
      </c>
      <c r="N197" s="75"/>
    </row>
    <row r="198" spans="1:14" s="38" customFormat="1" ht="12" customHeight="1" x14ac:dyDescent="0.2">
      <c r="A198" s="297" t="s">
        <v>204</v>
      </c>
      <c r="B198" s="298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</row>
    <row r="199" spans="1:14" s="38" customFormat="1" ht="12" customHeight="1" x14ac:dyDescent="0.2">
      <c r="A199" s="48">
        <v>173</v>
      </c>
      <c r="B199" s="137" t="s">
        <v>332</v>
      </c>
      <c r="C199" s="127">
        <v>961.6</v>
      </c>
      <c r="D199" s="56"/>
      <c r="E199" s="127"/>
      <c r="F199" s="127"/>
      <c r="G199" s="127">
        <v>2588063.84</v>
      </c>
      <c r="H199" s="127">
        <v>2588063.84</v>
      </c>
      <c r="I199" s="127">
        <v>2588063.84</v>
      </c>
      <c r="J199" s="127">
        <v>2588063.84</v>
      </c>
      <c r="K199" s="127">
        <v>2588063.84</v>
      </c>
      <c r="L199" s="151">
        <v>2588063.84</v>
      </c>
      <c r="M199" s="154">
        <f t="shared" ref="M199:M209" si="9">L199-K199</f>
        <v>0</v>
      </c>
      <c r="N199" s="52"/>
    </row>
    <row r="200" spans="1:14" s="38" customFormat="1" ht="12" customHeight="1" x14ac:dyDescent="0.2">
      <c r="A200" s="48">
        <v>174</v>
      </c>
      <c r="B200" s="137" t="s">
        <v>333</v>
      </c>
      <c r="C200" s="127">
        <v>964.1</v>
      </c>
      <c r="D200" s="56"/>
      <c r="E200" s="127"/>
      <c r="F200" s="127"/>
      <c r="G200" s="127">
        <v>1619442.69</v>
      </c>
      <c r="H200" s="127">
        <v>1619442.69</v>
      </c>
      <c r="I200" s="127">
        <v>1619442.69</v>
      </c>
      <c r="J200" s="127">
        <v>1619442.69</v>
      </c>
      <c r="K200" s="127">
        <v>1619442.69</v>
      </c>
      <c r="L200" s="151">
        <v>1619442.69</v>
      </c>
      <c r="M200" s="154">
        <f t="shared" si="9"/>
        <v>0</v>
      </c>
      <c r="N200" s="52"/>
    </row>
    <row r="201" spans="1:14" s="38" customFormat="1" ht="12" customHeight="1" x14ac:dyDescent="0.2">
      <c r="A201" s="48">
        <v>175</v>
      </c>
      <c r="B201" s="137" t="s">
        <v>634</v>
      </c>
      <c r="C201" s="127">
        <v>961.6</v>
      </c>
      <c r="D201" s="56"/>
      <c r="E201" s="127"/>
      <c r="F201" s="127"/>
      <c r="G201" s="127">
        <v>4137161.45</v>
      </c>
      <c r="H201" s="127">
        <v>4137161.45</v>
      </c>
      <c r="I201" s="127">
        <v>4035429.77</v>
      </c>
      <c r="J201" s="127">
        <v>4035429.77</v>
      </c>
      <c r="K201" s="127">
        <v>4035429.77</v>
      </c>
      <c r="L201" s="151">
        <v>4035429.77</v>
      </c>
      <c r="M201" s="154">
        <f t="shared" si="9"/>
        <v>0</v>
      </c>
      <c r="N201" s="52"/>
    </row>
    <row r="202" spans="1:14" s="38" customFormat="1" ht="12" customHeight="1" x14ac:dyDescent="0.2">
      <c r="A202" s="152">
        <v>176</v>
      </c>
      <c r="B202" s="137" t="s">
        <v>639</v>
      </c>
      <c r="C202" s="127">
        <v>1676.6</v>
      </c>
      <c r="D202" s="56"/>
      <c r="E202" s="127"/>
      <c r="F202" s="127"/>
      <c r="G202" s="127">
        <v>3278977.56</v>
      </c>
      <c r="H202" s="127">
        <v>3278977.56</v>
      </c>
      <c r="I202" s="127">
        <v>3278977.56</v>
      </c>
      <c r="J202" s="127">
        <v>3278977.56</v>
      </c>
      <c r="K202" s="127">
        <v>3278977.56</v>
      </c>
      <c r="L202" s="151">
        <v>3278977.56</v>
      </c>
      <c r="M202" s="154">
        <f t="shared" si="9"/>
        <v>0</v>
      </c>
      <c r="N202" s="52"/>
    </row>
    <row r="203" spans="1:14" s="38" customFormat="1" ht="12" customHeight="1" x14ac:dyDescent="0.2">
      <c r="A203" s="152">
        <v>177</v>
      </c>
      <c r="B203" s="137" t="s">
        <v>640</v>
      </c>
      <c r="C203" s="127"/>
      <c r="D203" s="56"/>
      <c r="E203" s="127"/>
      <c r="F203" s="127"/>
      <c r="G203" s="127">
        <v>3456810.28</v>
      </c>
      <c r="H203" s="127">
        <v>3456810.28</v>
      </c>
      <c r="I203" s="127">
        <v>3456810.28</v>
      </c>
      <c r="J203" s="127">
        <v>3456810.28</v>
      </c>
      <c r="K203" s="127">
        <v>3456810.28</v>
      </c>
      <c r="L203" s="151">
        <v>3456810.28</v>
      </c>
      <c r="M203" s="154">
        <f t="shared" si="9"/>
        <v>0</v>
      </c>
      <c r="N203" s="52"/>
    </row>
    <row r="204" spans="1:14" s="38" customFormat="1" ht="12" customHeight="1" x14ac:dyDescent="0.2">
      <c r="A204" s="152">
        <v>178</v>
      </c>
      <c r="B204" s="137" t="s">
        <v>335</v>
      </c>
      <c r="C204" s="127"/>
      <c r="D204" s="56"/>
      <c r="E204" s="127"/>
      <c r="F204" s="127"/>
      <c r="G204" s="127">
        <v>2713576.77</v>
      </c>
      <c r="H204" s="127">
        <v>2713576.77</v>
      </c>
      <c r="I204" s="127">
        <v>2136239.9300000002</v>
      </c>
      <c r="J204" s="127">
        <v>2136239.9300000002</v>
      </c>
      <c r="K204" s="127">
        <v>2136239.9300000002</v>
      </c>
      <c r="L204" s="151">
        <v>2136239.9300000002</v>
      </c>
      <c r="M204" s="154">
        <f t="shared" si="9"/>
        <v>0</v>
      </c>
      <c r="N204" s="52"/>
    </row>
    <row r="205" spans="1:14" s="38" customFormat="1" ht="12" customHeight="1" x14ac:dyDescent="0.2">
      <c r="A205" s="152">
        <v>179</v>
      </c>
      <c r="B205" s="137" t="s">
        <v>336</v>
      </c>
      <c r="C205" s="127"/>
      <c r="D205" s="56"/>
      <c r="E205" s="127"/>
      <c r="F205" s="127"/>
      <c r="G205" s="127">
        <v>11136084.939999999</v>
      </c>
      <c r="H205" s="127">
        <v>11136084.939999999</v>
      </c>
      <c r="I205" s="127">
        <v>9253951.8300000001</v>
      </c>
      <c r="J205" s="127">
        <v>9253951.8300000001</v>
      </c>
      <c r="K205" s="127">
        <v>9253951.8300000001</v>
      </c>
      <c r="L205" s="151">
        <v>9253951.8300000001</v>
      </c>
      <c r="M205" s="154">
        <f t="shared" si="9"/>
        <v>0</v>
      </c>
      <c r="N205" s="52"/>
    </row>
    <row r="206" spans="1:14" s="38" customFormat="1" ht="12" customHeight="1" x14ac:dyDescent="0.2">
      <c r="A206" s="152">
        <v>180</v>
      </c>
      <c r="B206" s="137" t="s">
        <v>337</v>
      </c>
      <c r="C206" s="127"/>
      <c r="D206" s="56"/>
      <c r="E206" s="127"/>
      <c r="F206" s="127"/>
      <c r="G206" s="127">
        <v>2627926.66</v>
      </c>
      <c r="H206" s="127">
        <v>2495961.39</v>
      </c>
      <c r="I206" s="127">
        <v>2495961.39</v>
      </c>
      <c r="J206" s="127">
        <v>2495961.39</v>
      </c>
      <c r="K206" s="127">
        <v>2495961.39</v>
      </c>
      <c r="L206" s="151">
        <v>2495961.39</v>
      </c>
      <c r="M206" s="154">
        <f t="shared" si="9"/>
        <v>0</v>
      </c>
      <c r="N206" s="52"/>
    </row>
    <row r="207" spans="1:14" s="38" customFormat="1" ht="12" customHeight="1" x14ac:dyDescent="0.2">
      <c r="A207" s="152">
        <v>181</v>
      </c>
      <c r="B207" s="137" t="s">
        <v>338</v>
      </c>
      <c r="C207" s="127"/>
      <c r="D207" s="56"/>
      <c r="E207" s="127"/>
      <c r="F207" s="127"/>
      <c r="G207" s="127">
        <v>1484284.51</v>
      </c>
      <c r="H207" s="127">
        <v>1484284.51</v>
      </c>
      <c r="I207" s="127">
        <v>1484284.51</v>
      </c>
      <c r="J207" s="127">
        <v>1484284.51</v>
      </c>
      <c r="K207" s="127">
        <v>1238157.8</v>
      </c>
      <c r="L207" s="151">
        <v>1238157.8</v>
      </c>
      <c r="M207" s="154">
        <f t="shared" si="9"/>
        <v>0</v>
      </c>
      <c r="N207" s="52"/>
    </row>
    <row r="208" spans="1:14" s="38" customFormat="1" ht="12" customHeight="1" x14ac:dyDescent="0.2">
      <c r="A208" s="152">
        <v>182</v>
      </c>
      <c r="B208" s="137" t="s">
        <v>666</v>
      </c>
      <c r="C208" s="127"/>
      <c r="D208" s="56"/>
      <c r="E208" s="127"/>
      <c r="F208" s="127"/>
      <c r="G208" s="127">
        <v>4842699.4400000004</v>
      </c>
      <c r="H208" s="127">
        <v>4842699.4400000004</v>
      </c>
      <c r="I208" s="127">
        <v>4842699.4400000004</v>
      </c>
      <c r="J208" s="127">
        <v>4591337.9000000004</v>
      </c>
      <c r="K208" s="127">
        <v>4591337.9000000004</v>
      </c>
      <c r="L208" s="151">
        <v>4591337.9000000004</v>
      </c>
      <c r="M208" s="154">
        <f t="shared" si="9"/>
        <v>0</v>
      </c>
      <c r="N208" s="52"/>
    </row>
    <row r="209" spans="1:14" s="38" customFormat="1" ht="12" customHeight="1" x14ac:dyDescent="0.2">
      <c r="A209" s="152">
        <v>183</v>
      </c>
      <c r="B209" s="137" t="s">
        <v>676</v>
      </c>
      <c r="C209" s="127"/>
      <c r="D209" s="56"/>
      <c r="E209" s="127"/>
      <c r="F209" s="127"/>
      <c r="G209" s="127">
        <v>8811885.1899999995</v>
      </c>
      <c r="H209" s="127">
        <v>8811885.1899999995</v>
      </c>
      <c r="I209" s="127">
        <v>8811885.1899999995</v>
      </c>
      <c r="J209" s="127">
        <v>8811885.1899999995</v>
      </c>
      <c r="K209" s="127">
        <v>9565099.5099999998</v>
      </c>
      <c r="L209" s="151">
        <v>9565099.5099999998</v>
      </c>
      <c r="M209" s="154">
        <f t="shared" si="9"/>
        <v>0</v>
      </c>
      <c r="N209" s="52"/>
    </row>
    <row r="210" spans="1:14" s="38" customFormat="1" ht="27.75" customHeight="1" x14ac:dyDescent="0.2">
      <c r="A210" s="448" t="s">
        <v>184</v>
      </c>
      <c r="B210" s="448"/>
      <c r="C210" s="127">
        <v>4563.8999999999996</v>
      </c>
      <c r="D210" s="74"/>
      <c r="E210" s="55"/>
      <c r="F210" s="55"/>
      <c r="G210" s="127">
        <f t="shared" ref="G210:M210" si="10">SUM(G199:G209)</f>
        <v>46696913.329999998</v>
      </c>
      <c r="H210" s="127">
        <f t="shared" si="10"/>
        <v>46564948.060000002</v>
      </c>
      <c r="I210" s="127">
        <f t="shared" si="10"/>
        <v>44003746.43</v>
      </c>
      <c r="J210" s="127">
        <f t="shared" si="10"/>
        <v>43752384.890000001</v>
      </c>
      <c r="K210" s="127">
        <f t="shared" si="10"/>
        <v>44259472.5</v>
      </c>
      <c r="L210" s="151">
        <f t="shared" si="10"/>
        <v>44259472.5</v>
      </c>
      <c r="M210" s="151">
        <f t="shared" si="10"/>
        <v>0</v>
      </c>
      <c r="N210" s="127"/>
    </row>
    <row r="211" spans="1:14" s="38" customFormat="1" ht="12" customHeight="1" x14ac:dyDescent="0.2">
      <c r="A211" s="307" t="s">
        <v>218</v>
      </c>
      <c r="B211" s="308"/>
      <c r="C211" s="308"/>
      <c r="D211" s="308"/>
      <c r="E211" s="308"/>
      <c r="F211" s="308"/>
      <c r="G211" s="308"/>
      <c r="H211" s="308"/>
      <c r="I211" s="308"/>
      <c r="J211" s="308"/>
      <c r="K211" s="308"/>
      <c r="L211" s="308"/>
      <c r="M211" s="308"/>
      <c r="N211" s="308"/>
    </row>
    <row r="212" spans="1:14" s="38" customFormat="1" ht="12" customHeight="1" x14ac:dyDescent="0.2">
      <c r="A212" s="68">
        <v>184</v>
      </c>
      <c r="B212" s="137" t="s">
        <v>643</v>
      </c>
      <c r="C212" s="127">
        <v>291.39999999999998</v>
      </c>
      <c r="D212" s="56">
        <v>15.3</v>
      </c>
      <c r="E212" s="127"/>
      <c r="F212" s="127"/>
      <c r="G212" s="127">
        <v>2716861.39</v>
      </c>
      <c r="H212" s="127">
        <v>2716861.39</v>
      </c>
      <c r="I212" s="127">
        <f>H212</f>
        <v>2716861.39</v>
      </c>
      <c r="J212" s="127">
        <v>2716861.39</v>
      </c>
      <c r="K212" s="127">
        <v>2716861.39</v>
      </c>
      <c r="L212" s="127">
        <v>2716861.39</v>
      </c>
      <c r="M212" s="154">
        <f>L212-K212</f>
        <v>0</v>
      </c>
      <c r="N212" s="52"/>
    </row>
    <row r="213" spans="1:14" s="38" customFormat="1" ht="12" customHeight="1" x14ac:dyDescent="0.2">
      <c r="A213" s="68">
        <v>185</v>
      </c>
      <c r="B213" s="137" t="s">
        <v>644</v>
      </c>
      <c r="C213" s="127"/>
      <c r="D213" s="56"/>
      <c r="E213" s="127"/>
      <c r="F213" s="127"/>
      <c r="G213" s="127">
        <v>4137946.68</v>
      </c>
      <c r="H213" s="127">
        <v>4137946.68</v>
      </c>
      <c r="I213" s="127">
        <f>H213</f>
        <v>4137946.68</v>
      </c>
      <c r="J213" s="127">
        <v>3378207.13</v>
      </c>
      <c r="K213" s="127">
        <v>3378207.13</v>
      </c>
      <c r="L213" s="127">
        <v>3378207.13</v>
      </c>
      <c r="M213" s="154">
        <f>L213-K213</f>
        <v>0</v>
      </c>
      <c r="N213" s="52"/>
    </row>
    <row r="214" spans="1:14" s="38" customFormat="1" ht="12" customHeight="1" x14ac:dyDescent="0.2">
      <c r="A214" s="68">
        <v>186</v>
      </c>
      <c r="B214" s="137" t="s">
        <v>683</v>
      </c>
      <c r="C214" s="127"/>
      <c r="D214" s="56"/>
      <c r="E214" s="127"/>
      <c r="F214" s="127"/>
      <c r="G214" s="127">
        <v>4363910.66</v>
      </c>
      <c r="H214" s="127">
        <v>4363910.66</v>
      </c>
      <c r="I214" s="127">
        <f>H214</f>
        <v>4363910.66</v>
      </c>
      <c r="J214" s="127">
        <v>3733027.25</v>
      </c>
      <c r="K214" s="127">
        <v>3733027.25</v>
      </c>
      <c r="L214" s="127">
        <v>3733027.25</v>
      </c>
      <c r="M214" s="154">
        <f>L214-K214</f>
        <v>0</v>
      </c>
      <c r="N214" s="52"/>
    </row>
    <row r="215" spans="1:14" s="38" customFormat="1" ht="11.25" customHeight="1" x14ac:dyDescent="0.2">
      <c r="A215" s="68">
        <v>187</v>
      </c>
      <c r="B215" s="137" t="s">
        <v>705</v>
      </c>
      <c r="C215" s="127"/>
      <c r="D215" s="56"/>
      <c r="E215" s="127"/>
      <c r="F215" s="127"/>
      <c r="G215" s="127">
        <v>2912504.92</v>
      </c>
      <c r="H215" s="127">
        <v>2912504.92</v>
      </c>
      <c r="I215" s="127">
        <f>H215</f>
        <v>2912504.92</v>
      </c>
      <c r="J215" s="127">
        <v>2853608.49</v>
      </c>
      <c r="K215" s="127">
        <v>2853608.49</v>
      </c>
      <c r="L215" s="127">
        <v>2853608.49</v>
      </c>
      <c r="M215" s="154">
        <f>L215-K215</f>
        <v>0</v>
      </c>
      <c r="N215" s="52"/>
    </row>
    <row r="216" spans="1:14" s="38" customFormat="1" ht="29.25" customHeight="1" x14ac:dyDescent="0.2">
      <c r="A216" s="68">
        <v>188</v>
      </c>
      <c r="B216" s="137" t="s">
        <v>709</v>
      </c>
      <c r="C216" s="75">
        <v>590.20000000000005</v>
      </c>
      <c r="D216" s="56"/>
      <c r="E216" s="127"/>
      <c r="F216" s="127"/>
      <c r="G216" s="127">
        <v>2788423.2</v>
      </c>
      <c r="H216" s="127">
        <v>3035826.92</v>
      </c>
      <c r="I216" s="127">
        <f>H216</f>
        <v>3035826.92</v>
      </c>
      <c r="J216" s="127">
        <v>3035826.92</v>
      </c>
      <c r="K216" s="127">
        <v>2901902.53</v>
      </c>
      <c r="L216" s="127">
        <v>2901902.53</v>
      </c>
      <c r="M216" s="154">
        <f>L216-K216</f>
        <v>0</v>
      </c>
      <c r="N216" s="52"/>
    </row>
    <row r="217" spans="1:14" s="38" customFormat="1" ht="25.5" customHeight="1" x14ac:dyDescent="0.2">
      <c r="A217" s="449" t="s">
        <v>219</v>
      </c>
      <c r="B217" s="449"/>
      <c r="C217" s="91">
        <v>590.20000000000005</v>
      </c>
      <c r="D217" s="92"/>
      <c r="E217" s="91"/>
      <c r="F217" s="91"/>
      <c r="G217" s="91">
        <f t="shared" ref="G217:M217" si="11">SUM(G212:G216)</f>
        <v>16919646.850000001</v>
      </c>
      <c r="H217" s="91">
        <f t="shared" si="11"/>
        <v>17167050.57</v>
      </c>
      <c r="I217" s="91">
        <f t="shared" si="11"/>
        <v>17167050.57</v>
      </c>
      <c r="J217" s="91">
        <f t="shared" si="11"/>
        <v>15717531.18</v>
      </c>
      <c r="K217" s="91">
        <f t="shared" si="11"/>
        <v>15583606.789999999</v>
      </c>
      <c r="L217" s="157">
        <f t="shared" si="11"/>
        <v>15583606.789999999</v>
      </c>
      <c r="M217" s="157">
        <f t="shared" si="11"/>
        <v>0</v>
      </c>
      <c r="N217" s="91"/>
    </row>
    <row r="218" spans="1:14" s="38" customFormat="1" ht="12" customHeight="1" x14ac:dyDescent="0.2">
      <c r="A218" s="307" t="s">
        <v>214</v>
      </c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08"/>
    </row>
    <row r="219" spans="1:14" s="38" customFormat="1" ht="12" customHeight="1" x14ac:dyDescent="0.2">
      <c r="A219" s="68">
        <v>189</v>
      </c>
      <c r="B219" s="137" t="s">
        <v>655</v>
      </c>
      <c r="C219" s="75">
        <v>590.20000000000005</v>
      </c>
      <c r="D219" s="56"/>
      <c r="E219" s="127"/>
      <c r="F219" s="127"/>
      <c r="G219" s="127">
        <v>3837446.58</v>
      </c>
      <c r="H219" s="127">
        <v>3837446.58</v>
      </c>
      <c r="I219" s="127">
        <f>H219</f>
        <v>3837446.58</v>
      </c>
      <c r="J219" s="127">
        <v>4005566.18</v>
      </c>
      <c r="K219" s="127">
        <v>4005566.18</v>
      </c>
      <c r="L219" s="127">
        <v>3501156.58</v>
      </c>
      <c r="M219" s="154">
        <f>L219-K219</f>
        <v>-504409.60000000009</v>
      </c>
      <c r="N219" s="154" t="s">
        <v>735</v>
      </c>
    </row>
    <row r="220" spans="1:14" s="38" customFormat="1" ht="30.75" customHeight="1" x14ac:dyDescent="0.2">
      <c r="A220" s="449" t="s">
        <v>215</v>
      </c>
      <c r="B220" s="449"/>
      <c r="C220" s="91">
        <v>590.20000000000005</v>
      </c>
      <c r="D220" s="92"/>
      <c r="E220" s="91"/>
      <c r="F220" s="91"/>
      <c r="G220" s="91">
        <f t="shared" ref="G220:M220" si="12">SUM(G219)</f>
        <v>3837446.58</v>
      </c>
      <c r="H220" s="91">
        <f t="shared" si="12"/>
        <v>3837446.58</v>
      </c>
      <c r="I220" s="91">
        <f t="shared" si="12"/>
        <v>3837446.58</v>
      </c>
      <c r="J220" s="91">
        <f t="shared" si="12"/>
        <v>4005566.18</v>
      </c>
      <c r="K220" s="91">
        <f t="shared" si="12"/>
        <v>4005566.18</v>
      </c>
      <c r="L220" s="157">
        <f t="shared" si="12"/>
        <v>3501156.58</v>
      </c>
      <c r="M220" s="157">
        <f t="shared" si="12"/>
        <v>-504409.60000000009</v>
      </c>
      <c r="N220" s="91"/>
    </row>
    <row r="221" spans="1:14" s="38" customFormat="1" ht="12" customHeight="1" x14ac:dyDescent="0.2">
      <c r="A221" s="356" t="s">
        <v>192</v>
      </c>
      <c r="B221" s="356"/>
      <c r="C221" s="356"/>
      <c r="D221" s="356"/>
      <c r="E221" s="356"/>
      <c r="F221" s="356"/>
      <c r="G221" s="356"/>
      <c r="H221" s="356"/>
      <c r="I221" s="356"/>
      <c r="J221" s="356"/>
      <c r="K221" s="356"/>
      <c r="L221" s="356"/>
      <c r="M221" s="356"/>
      <c r="N221" s="356"/>
    </row>
    <row r="222" spans="1:14" s="38" customFormat="1" ht="12" customHeight="1" x14ac:dyDescent="0.2">
      <c r="A222" s="48">
        <v>190</v>
      </c>
      <c r="B222" s="137" t="s">
        <v>1</v>
      </c>
      <c r="C222" s="141"/>
      <c r="D222" s="141"/>
      <c r="E222" s="141"/>
      <c r="F222" s="141"/>
      <c r="G222" s="127">
        <v>3123137.67</v>
      </c>
      <c r="H222" s="127">
        <v>3123137.67</v>
      </c>
      <c r="I222" s="127">
        <v>2859579.49</v>
      </c>
      <c r="J222" s="127">
        <v>2859579.49</v>
      </c>
      <c r="K222" s="127">
        <v>2859579.49</v>
      </c>
      <c r="L222" s="127">
        <v>2859579.49</v>
      </c>
      <c r="M222" s="154">
        <f>L222-K222</f>
        <v>0</v>
      </c>
      <c r="N222" s="52"/>
    </row>
    <row r="223" spans="1:14" s="38" customFormat="1" ht="12" customHeight="1" x14ac:dyDescent="0.2">
      <c r="A223" s="48">
        <v>191</v>
      </c>
      <c r="B223" s="137" t="s">
        <v>2</v>
      </c>
      <c r="C223" s="141"/>
      <c r="D223" s="141"/>
      <c r="E223" s="141"/>
      <c r="F223" s="141"/>
      <c r="G223" s="127">
        <v>3517548.28</v>
      </c>
      <c r="H223" s="127">
        <v>3517548.28</v>
      </c>
      <c r="I223" s="127">
        <v>3072354.33</v>
      </c>
      <c r="J223" s="127">
        <v>3072354.33</v>
      </c>
      <c r="K223" s="127">
        <v>3072354.33</v>
      </c>
      <c r="L223" s="127">
        <v>3072354.33</v>
      </c>
      <c r="M223" s="154">
        <f>L223-K223</f>
        <v>0</v>
      </c>
      <c r="N223" s="52"/>
    </row>
    <row r="224" spans="1:14" s="38" customFormat="1" ht="12" customHeight="1" x14ac:dyDescent="0.2">
      <c r="A224" s="48">
        <v>192</v>
      </c>
      <c r="B224" s="137" t="s">
        <v>5</v>
      </c>
      <c r="C224" s="141"/>
      <c r="D224" s="141"/>
      <c r="E224" s="141"/>
      <c r="F224" s="141"/>
      <c r="G224" s="127">
        <v>3202132.55</v>
      </c>
      <c r="H224" s="127">
        <v>3202132.55</v>
      </c>
      <c r="I224" s="127">
        <v>3202132.55</v>
      </c>
      <c r="J224" s="127">
        <v>3202132.55</v>
      </c>
      <c r="K224" s="127">
        <v>3202132.55</v>
      </c>
      <c r="L224" s="127">
        <v>2979111.01</v>
      </c>
      <c r="M224" s="154">
        <f>L224-K224</f>
        <v>-223021.54000000004</v>
      </c>
      <c r="N224" s="154" t="s">
        <v>735</v>
      </c>
    </row>
    <row r="225" spans="1:14" s="38" customFormat="1" ht="12" customHeight="1" x14ac:dyDescent="0.2">
      <c r="A225" s="48">
        <v>193</v>
      </c>
      <c r="B225" s="137" t="s">
        <v>6</v>
      </c>
      <c r="C225" s="75">
        <v>590.20000000000005</v>
      </c>
      <c r="D225" s="56"/>
      <c r="E225" s="127"/>
      <c r="F225" s="127"/>
      <c r="G225" s="127">
        <v>3060815.39</v>
      </c>
      <c r="H225" s="127">
        <v>3060815.39</v>
      </c>
      <c r="I225" s="127">
        <v>3060815.39</v>
      </c>
      <c r="J225" s="127">
        <v>3060815.39</v>
      </c>
      <c r="K225" s="127">
        <v>3060815.39</v>
      </c>
      <c r="L225" s="127">
        <v>2750978.02</v>
      </c>
      <c r="M225" s="154">
        <f>L225-K225</f>
        <v>-309837.37000000011</v>
      </c>
      <c r="N225" s="154" t="s">
        <v>735</v>
      </c>
    </row>
    <row r="226" spans="1:14" s="38" customFormat="1" ht="30.75" customHeight="1" x14ac:dyDescent="0.2">
      <c r="A226" s="449" t="s">
        <v>189</v>
      </c>
      <c r="B226" s="449"/>
      <c r="C226" s="91">
        <v>590.20000000000005</v>
      </c>
      <c r="D226" s="92"/>
      <c r="E226" s="91"/>
      <c r="F226" s="91"/>
      <c r="G226" s="91">
        <f t="shared" ref="G226:M226" si="13">SUM(G222:G225)</f>
        <v>12903633.890000001</v>
      </c>
      <c r="H226" s="91">
        <f t="shared" si="13"/>
        <v>12903633.890000001</v>
      </c>
      <c r="I226" s="91">
        <f t="shared" si="13"/>
        <v>12194881.760000002</v>
      </c>
      <c r="J226" s="91">
        <f t="shared" si="13"/>
        <v>12194881.760000002</v>
      </c>
      <c r="K226" s="91">
        <f t="shared" si="13"/>
        <v>12194881.760000002</v>
      </c>
      <c r="L226" s="157">
        <f t="shared" si="13"/>
        <v>11662022.85</v>
      </c>
      <c r="M226" s="157">
        <f t="shared" si="13"/>
        <v>-532858.91000000015</v>
      </c>
      <c r="N226" s="91"/>
    </row>
    <row r="227" spans="1:14" s="38" customFormat="1" ht="12" customHeight="1" x14ac:dyDescent="0.2">
      <c r="A227" s="300" t="s">
        <v>185</v>
      </c>
      <c r="B227" s="301"/>
      <c r="C227" s="301"/>
      <c r="D227" s="301"/>
      <c r="E227" s="301"/>
      <c r="F227" s="301"/>
      <c r="G227" s="301"/>
      <c r="H227" s="301"/>
      <c r="I227" s="301"/>
      <c r="J227" s="301"/>
      <c r="K227" s="301"/>
      <c r="L227" s="301"/>
      <c r="M227" s="301"/>
      <c r="N227" s="301"/>
    </row>
    <row r="228" spans="1:14" s="38" customFormat="1" ht="12" customHeight="1" x14ac:dyDescent="0.2">
      <c r="A228" s="48">
        <v>194</v>
      </c>
      <c r="B228" s="137" t="s">
        <v>656</v>
      </c>
      <c r="C228" s="75">
        <v>590.20000000000005</v>
      </c>
      <c r="D228" s="56"/>
      <c r="E228" s="127"/>
      <c r="F228" s="127"/>
      <c r="G228" s="127">
        <v>2186444.5299999998</v>
      </c>
      <c r="H228" s="127">
        <v>2186444.5299999998</v>
      </c>
      <c r="I228" s="127">
        <f>H228</f>
        <v>2186444.5299999998</v>
      </c>
      <c r="J228" s="127">
        <v>2029703.3</v>
      </c>
      <c r="K228" s="127">
        <v>2029703.3</v>
      </c>
      <c r="L228" s="151">
        <v>2029703.3</v>
      </c>
      <c r="M228" s="154">
        <f>L228-K228</f>
        <v>0</v>
      </c>
      <c r="N228" s="52"/>
    </row>
    <row r="229" spans="1:14" s="38" customFormat="1" ht="26.25" customHeight="1" x14ac:dyDescent="0.2">
      <c r="A229" s="449" t="s">
        <v>126</v>
      </c>
      <c r="B229" s="449"/>
      <c r="C229" s="91" t="e">
        <v>#REF!</v>
      </c>
      <c r="D229" s="92"/>
      <c r="E229" s="91"/>
      <c r="F229" s="91"/>
      <c r="G229" s="91">
        <f t="shared" ref="G229:M229" si="14">SUM(G228)</f>
        <v>2186444.5299999998</v>
      </c>
      <c r="H229" s="91">
        <f t="shared" si="14"/>
        <v>2186444.5299999998</v>
      </c>
      <c r="I229" s="91">
        <f t="shared" si="14"/>
        <v>2186444.5299999998</v>
      </c>
      <c r="J229" s="91">
        <f t="shared" si="14"/>
        <v>2029703.3</v>
      </c>
      <c r="K229" s="91">
        <f t="shared" si="14"/>
        <v>2029703.3</v>
      </c>
      <c r="L229" s="157">
        <f t="shared" si="14"/>
        <v>2029703.3</v>
      </c>
      <c r="M229" s="157">
        <f t="shared" si="14"/>
        <v>0</v>
      </c>
      <c r="N229" s="91"/>
    </row>
    <row r="230" spans="1:14" s="38" customFormat="1" ht="12" customHeight="1" x14ac:dyDescent="0.2">
      <c r="A230" s="300" t="s">
        <v>186</v>
      </c>
      <c r="B230" s="301"/>
      <c r="C230" s="301"/>
      <c r="D230" s="301"/>
      <c r="E230" s="301"/>
      <c r="F230" s="301"/>
      <c r="G230" s="301"/>
      <c r="H230" s="301"/>
      <c r="I230" s="301"/>
      <c r="J230" s="301"/>
      <c r="K230" s="301"/>
      <c r="L230" s="301"/>
      <c r="M230" s="301"/>
      <c r="N230" s="301"/>
    </row>
    <row r="231" spans="1:14" s="38" customFormat="1" ht="12" customHeight="1" x14ac:dyDescent="0.2">
      <c r="A231" s="48">
        <v>195</v>
      </c>
      <c r="B231" s="65" t="s">
        <v>657</v>
      </c>
      <c r="C231" s="75"/>
      <c r="D231" s="56"/>
      <c r="E231" s="127"/>
      <c r="F231" s="127"/>
      <c r="G231" s="127">
        <v>2050382.09</v>
      </c>
      <c r="H231" s="127">
        <v>2050382.09</v>
      </c>
      <c r="I231" s="127">
        <f>H231</f>
        <v>2050382.09</v>
      </c>
      <c r="J231" s="50">
        <v>1844476.62</v>
      </c>
      <c r="K231" s="50">
        <v>1844476.62</v>
      </c>
      <c r="L231" s="153">
        <v>1844476.62</v>
      </c>
      <c r="M231" s="154">
        <f>L231-K231</f>
        <v>0</v>
      </c>
      <c r="N231" s="52"/>
    </row>
    <row r="232" spans="1:14" s="38" customFormat="1" ht="12" customHeight="1" x14ac:dyDescent="0.2">
      <c r="A232" s="48">
        <v>196</v>
      </c>
      <c r="B232" s="65" t="s">
        <v>658</v>
      </c>
      <c r="C232" s="75"/>
      <c r="D232" s="56"/>
      <c r="E232" s="127"/>
      <c r="F232" s="127"/>
      <c r="G232" s="127">
        <v>3347595.85</v>
      </c>
      <c r="H232" s="127">
        <v>3347595.85</v>
      </c>
      <c r="I232" s="127">
        <f>H232</f>
        <v>3347595.85</v>
      </c>
      <c r="J232" s="50">
        <v>3070599.41</v>
      </c>
      <c r="K232" s="50">
        <v>3070599.41</v>
      </c>
      <c r="L232" s="153">
        <v>3070599.41</v>
      </c>
      <c r="M232" s="154">
        <f>L232-K232</f>
        <v>0</v>
      </c>
      <c r="N232" s="52"/>
    </row>
    <row r="233" spans="1:14" s="38" customFormat="1" ht="12" customHeight="1" x14ac:dyDescent="0.2">
      <c r="A233" s="48">
        <v>197</v>
      </c>
      <c r="B233" s="65" t="s">
        <v>659</v>
      </c>
      <c r="C233" s="75"/>
      <c r="D233" s="56"/>
      <c r="E233" s="127"/>
      <c r="F233" s="127"/>
      <c r="G233" s="127">
        <v>3049419.31</v>
      </c>
      <c r="H233" s="127">
        <v>3049419.31</v>
      </c>
      <c r="I233" s="127">
        <f>H233</f>
        <v>3049419.31</v>
      </c>
      <c r="J233" s="50">
        <v>2960808.99</v>
      </c>
      <c r="K233" s="50">
        <v>2960808.99</v>
      </c>
      <c r="L233" s="153">
        <v>2960808.99</v>
      </c>
      <c r="M233" s="154">
        <f>L233-K233</f>
        <v>0</v>
      </c>
      <c r="N233" s="52"/>
    </row>
    <row r="234" spans="1:14" s="38" customFormat="1" ht="12" customHeight="1" x14ac:dyDescent="0.2">
      <c r="A234" s="48">
        <v>198</v>
      </c>
      <c r="B234" s="65" t="s">
        <v>662</v>
      </c>
      <c r="C234" s="75"/>
      <c r="D234" s="56"/>
      <c r="E234" s="127"/>
      <c r="F234" s="127"/>
      <c r="G234" s="127">
        <v>2691215.44</v>
      </c>
      <c r="H234" s="127">
        <v>2691215.44</v>
      </c>
      <c r="I234" s="127">
        <f>H234</f>
        <v>2691215.44</v>
      </c>
      <c r="J234" s="127">
        <v>2428154.91</v>
      </c>
      <c r="K234" s="127">
        <v>2428154.91</v>
      </c>
      <c r="L234" s="151">
        <v>2428154.91</v>
      </c>
      <c r="M234" s="154">
        <f>L234-K234</f>
        <v>0</v>
      </c>
      <c r="N234" s="52"/>
    </row>
    <row r="235" spans="1:14" s="38" customFormat="1" ht="30.75" customHeight="1" x14ac:dyDescent="0.2">
      <c r="A235" s="449" t="s">
        <v>190</v>
      </c>
      <c r="B235" s="449"/>
      <c r="C235" s="91" t="e">
        <v>#REF!</v>
      </c>
      <c r="D235" s="92"/>
      <c r="E235" s="91"/>
      <c r="F235" s="91"/>
      <c r="G235" s="91">
        <f t="shared" ref="G235:M235" si="15">SUM(G231:G234)</f>
        <v>11138612.689999999</v>
      </c>
      <c r="H235" s="91">
        <f t="shared" si="15"/>
        <v>11138612.689999999</v>
      </c>
      <c r="I235" s="91">
        <f t="shared" si="15"/>
        <v>11138612.689999999</v>
      </c>
      <c r="J235" s="91">
        <f t="shared" si="15"/>
        <v>10304039.93</v>
      </c>
      <c r="K235" s="91">
        <f t="shared" si="15"/>
        <v>10304039.93</v>
      </c>
      <c r="L235" s="157">
        <f t="shared" si="15"/>
        <v>10304039.93</v>
      </c>
      <c r="M235" s="157">
        <f t="shared" si="15"/>
        <v>0</v>
      </c>
      <c r="N235" s="91"/>
    </row>
    <row r="236" spans="1:14" s="38" customFormat="1" ht="12" customHeight="1" x14ac:dyDescent="0.2">
      <c r="A236" s="300" t="s">
        <v>188</v>
      </c>
      <c r="B236" s="301"/>
      <c r="C236" s="301"/>
      <c r="D236" s="301"/>
      <c r="E236" s="301"/>
      <c r="F236" s="301"/>
      <c r="G236" s="301"/>
      <c r="H236" s="301"/>
      <c r="I236" s="301"/>
      <c r="J236" s="301"/>
      <c r="K236" s="301"/>
      <c r="L236" s="301"/>
      <c r="M236" s="301"/>
      <c r="N236" s="301"/>
    </row>
    <row r="237" spans="1:14" s="38" customFormat="1" ht="12" customHeight="1" x14ac:dyDescent="0.2">
      <c r="A237" s="48">
        <v>199</v>
      </c>
      <c r="B237" s="137" t="s">
        <v>661</v>
      </c>
      <c r="C237" s="138"/>
      <c r="D237" s="138"/>
      <c r="E237" s="138"/>
      <c r="F237" s="138"/>
      <c r="G237" s="127">
        <v>5056456.71</v>
      </c>
      <c r="H237" s="127">
        <v>5056456.71</v>
      </c>
      <c r="I237" s="127">
        <f>H237</f>
        <v>5056456.71</v>
      </c>
      <c r="J237" s="127">
        <v>4597341.71</v>
      </c>
      <c r="K237" s="127">
        <v>4597341.71</v>
      </c>
      <c r="L237" s="151">
        <v>4597341.71</v>
      </c>
      <c r="M237" s="154">
        <f>L237-K237</f>
        <v>0</v>
      </c>
      <c r="N237" s="52"/>
    </row>
    <row r="238" spans="1:14" s="38" customFormat="1" ht="30.75" customHeight="1" x14ac:dyDescent="0.2">
      <c r="A238" s="449" t="s">
        <v>191</v>
      </c>
      <c r="B238" s="449"/>
      <c r="C238" s="91" t="e">
        <v>#REF!</v>
      </c>
      <c r="D238" s="92"/>
      <c r="E238" s="91"/>
      <c r="F238" s="91"/>
      <c r="G238" s="91">
        <f t="shared" ref="G238:M238" si="16">SUM(G237)</f>
        <v>5056456.71</v>
      </c>
      <c r="H238" s="91">
        <f t="shared" si="16"/>
        <v>5056456.71</v>
      </c>
      <c r="I238" s="91">
        <f t="shared" si="16"/>
        <v>5056456.71</v>
      </c>
      <c r="J238" s="91">
        <f t="shared" si="16"/>
        <v>4597341.71</v>
      </c>
      <c r="K238" s="91">
        <f t="shared" si="16"/>
        <v>4597341.71</v>
      </c>
      <c r="L238" s="157">
        <f t="shared" si="16"/>
        <v>4597341.71</v>
      </c>
      <c r="M238" s="157">
        <f t="shared" si="16"/>
        <v>0</v>
      </c>
      <c r="N238" s="91"/>
    </row>
    <row r="239" spans="1:14" s="38" customFormat="1" ht="12" customHeight="1" x14ac:dyDescent="0.2">
      <c r="A239" s="300" t="s">
        <v>7</v>
      </c>
      <c r="B239" s="301"/>
      <c r="C239" s="301"/>
      <c r="D239" s="301"/>
      <c r="E239" s="301"/>
      <c r="F239" s="301"/>
      <c r="G239" s="301"/>
      <c r="H239" s="301"/>
      <c r="I239" s="301"/>
      <c r="J239" s="301"/>
      <c r="K239" s="301"/>
      <c r="L239" s="301"/>
      <c r="M239" s="301"/>
      <c r="N239" s="301"/>
    </row>
    <row r="240" spans="1:14" s="38" customFormat="1" ht="12" customHeight="1" x14ac:dyDescent="0.2">
      <c r="A240" s="85">
        <v>200</v>
      </c>
      <c r="B240" s="137" t="s">
        <v>8</v>
      </c>
      <c r="C240" s="75">
        <v>590.20000000000005</v>
      </c>
      <c r="D240" s="56"/>
      <c r="E240" s="127"/>
      <c r="F240" s="127"/>
      <c r="G240" s="127">
        <v>2319095.4</v>
      </c>
      <c r="H240" s="127">
        <v>2319095.4</v>
      </c>
      <c r="I240" s="127">
        <f>H240</f>
        <v>2319095.4</v>
      </c>
      <c r="J240" s="127">
        <v>2319095.4</v>
      </c>
      <c r="K240" s="127">
        <v>2181763.5699999998</v>
      </c>
      <c r="L240" s="151">
        <v>2181763.5699999998</v>
      </c>
      <c r="M240" s="154">
        <f>L240-K240</f>
        <v>0</v>
      </c>
      <c r="N240" s="52"/>
    </row>
    <row r="241" spans="1:14" s="38" customFormat="1" ht="27" customHeight="1" x14ac:dyDescent="0.2">
      <c r="A241" s="450" t="s">
        <v>11</v>
      </c>
      <c r="B241" s="451"/>
      <c r="C241" s="91">
        <v>590.20000000000005</v>
      </c>
      <c r="D241" s="92"/>
      <c r="E241" s="91"/>
      <c r="F241" s="91"/>
      <c r="G241" s="91">
        <f t="shared" ref="G241:M241" si="17">SUM(G240)</f>
        <v>2319095.4</v>
      </c>
      <c r="H241" s="91">
        <f t="shared" si="17"/>
        <v>2319095.4</v>
      </c>
      <c r="I241" s="91">
        <f t="shared" si="17"/>
        <v>2319095.4</v>
      </c>
      <c r="J241" s="91">
        <f t="shared" si="17"/>
        <v>2319095.4</v>
      </c>
      <c r="K241" s="91">
        <f t="shared" si="17"/>
        <v>2181763.5699999998</v>
      </c>
      <c r="L241" s="157">
        <f t="shared" si="17"/>
        <v>2181763.5699999998</v>
      </c>
      <c r="M241" s="157">
        <f t="shared" si="17"/>
        <v>0</v>
      </c>
      <c r="N241" s="91"/>
    </row>
    <row r="242" spans="1:14" s="38" customFormat="1" ht="12" customHeight="1" x14ac:dyDescent="0.2">
      <c r="A242" s="356" t="s">
        <v>205</v>
      </c>
      <c r="B242" s="356"/>
      <c r="C242" s="356"/>
      <c r="D242" s="356"/>
      <c r="E242" s="356"/>
      <c r="F242" s="356"/>
      <c r="G242" s="356"/>
      <c r="H242" s="356"/>
      <c r="I242" s="356"/>
      <c r="J242" s="356"/>
      <c r="K242" s="356"/>
      <c r="L242" s="356"/>
      <c r="M242" s="356"/>
      <c r="N242" s="356"/>
    </row>
    <row r="243" spans="1:14" s="38" customFormat="1" ht="12" customHeight="1" x14ac:dyDescent="0.2">
      <c r="A243" s="48">
        <v>201</v>
      </c>
      <c r="B243" s="137" t="s">
        <v>14</v>
      </c>
      <c r="C243" s="141"/>
      <c r="D243" s="141"/>
      <c r="E243" s="141"/>
      <c r="F243" s="141"/>
      <c r="G243" s="127">
        <v>1544395.92</v>
      </c>
      <c r="H243" s="127">
        <v>1544395.92</v>
      </c>
      <c r="I243" s="127">
        <f>H243</f>
        <v>1544395.92</v>
      </c>
      <c r="J243" s="127">
        <v>1401786.92</v>
      </c>
      <c r="K243" s="127">
        <v>1401786.92</v>
      </c>
      <c r="L243" s="151">
        <v>1401786.92</v>
      </c>
      <c r="M243" s="154">
        <f>L243-K243</f>
        <v>0</v>
      </c>
      <c r="N243" s="52"/>
    </row>
    <row r="244" spans="1:14" s="38" customFormat="1" ht="12" customHeight="1" x14ac:dyDescent="0.2">
      <c r="A244" s="48">
        <v>202</v>
      </c>
      <c r="B244" s="137" t="s">
        <v>15</v>
      </c>
      <c r="C244" s="75">
        <v>590.20000000000005</v>
      </c>
      <c r="D244" s="56"/>
      <c r="E244" s="127"/>
      <c r="F244" s="127"/>
      <c r="G244" s="127">
        <v>1608659.04</v>
      </c>
      <c r="H244" s="127">
        <v>1608659.04</v>
      </c>
      <c r="I244" s="127">
        <f>H244</f>
        <v>1608659.04</v>
      </c>
      <c r="J244" s="127">
        <v>1447124.75</v>
      </c>
      <c r="K244" s="127">
        <v>1447124.75</v>
      </c>
      <c r="L244" s="151">
        <v>1447124.75</v>
      </c>
      <c r="M244" s="154">
        <f>L244-K244</f>
        <v>0</v>
      </c>
      <c r="N244" s="52"/>
    </row>
    <row r="245" spans="1:14" s="38" customFormat="1" ht="30.75" customHeight="1" x14ac:dyDescent="0.2">
      <c r="A245" s="450" t="s">
        <v>16</v>
      </c>
      <c r="B245" s="451"/>
      <c r="C245" s="91">
        <v>590.20000000000005</v>
      </c>
      <c r="D245" s="92"/>
      <c r="E245" s="91"/>
      <c r="F245" s="91"/>
      <c r="G245" s="91">
        <f t="shared" ref="G245:M245" si="18">SUM(G243:G244)</f>
        <v>3153054.96</v>
      </c>
      <c r="H245" s="91">
        <f t="shared" si="18"/>
        <v>3153054.96</v>
      </c>
      <c r="I245" s="91">
        <f t="shared" si="18"/>
        <v>3153054.96</v>
      </c>
      <c r="J245" s="91">
        <f t="shared" si="18"/>
        <v>2848911.67</v>
      </c>
      <c r="K245" s="91">
        <f t="shared" si="18"/>
        <v>2848911.67</v>
      </c>
      <c r="L245" s="157">
        <f t="shared" si="18"/>
        <v>2848911.67</v>
      </c>
      <c r="M245" s="157">
        <f t="shared" si="18"/>
        <v>0</v>
      </c>
      <c r="N245" s="91"/>
    </row>
    <row r="246" spans="1:14" s="38" customFormat="1" ht="12" customHeight="1" x14ac:dyDescent="0.2">
      <c r="A246" s="313" t="s">
        <v>722</v>
      </c>
      <c r="B246" s="314"/>
      <c r="C246" s="314"/>
      <c r="D246" s="314"/>
      <c r="E246" s="314"/>
      <c r="F246" s="314"/>
      <c r="G246" s="314"/>
      <c r="H246" s="314"/>
      <c r="I246" s="314"/>
      <c r="J246" s="314"/>
      <c r="K246" s="314"/>
      <c r="L246" s="314"/>
      <c r="M246" s="314"/>
      <c r="N246" s="314"/>
    </row>
    <row r="247" spans="1:14" s="38" customFormat="1" ht="12" customHeight="1" x14ac:dyDescent="0.2">
      <c r="A247" s="77">
        <v>203</v>
      </c>
      <c r="B247" s="137" t="s">
        <v>341</v>
      </c>
      <c r="C247" s="127">
        <v>3105.5</v>
      </c>
      <c r="D247" s="56"/>
      <c r="E247" s="127"/>
      <c r="F247" s="127"/>
      <c r="G247" s="127">
        <v>4702176.0599999996</v>
      </c>
      <c r="H247" s="127">
        <v>4702176.0599999996</v>
      </c>
      <c r="I247" s="127">
        <f>H247</f>
        <v>4702176.0599999996</v>
      </c>
      <c r="J247" s="50">
        <v>4702176.0599999996</v>
      </c>
      <c r="K247" s="127">
        <v>4702176.0599999996</v>
      </c>
      <c r="L247" s="127">
        <v>4419178.8</v>
      </c>
      <c r="M247" s="154">
        <f>L247-K247</f>
        <v>-282997.25999999978</v>
      </c>
      <c r="N247" s="154" t="s">
        <v>735</v>
      </c>
    </row>
    <row r="248" spans="1:14" s="38" customFormat="1" ht="32.25" customHeight="1" x14ac:dyDescent="0.2">
      <c r="A248" s="77">
        <v>204</v>
      </c>
      <c r="B248" s="137" t="s">
        <v>342</v>
      </c>
      <c r="C248" s="127">
        <v>3225.6</v>
      </c>
      <c r="D248" s="56"/>
      <c r="E248" s="127"/>
      <c r="F248" s="127"/>
      <c r="G248" s="127">
        <v>3212919.08</v>
      </c>
      <c r="H248" s="127">
        <v>3212919.08</v>
      </c>
      <c r="I248" s="127">
        <f>H248</f>
        <v>3212919.08</v>
      </c>
      <c r="J248" s="50">
        <v>4160742.08</v>
      </c>
      <c r="K248" s="127">
        <v>4028940.93</v>
      </c>
      <c r="L248" s="127">
        <v>4028940.93</v>
      </c>
      <c r="M248" s="154">
        <f>L248-K248</f>
        <v>0</v>
      </c>
      <c r="N248" s="52"/>
    </row>
    <row r="249" spans="1:14" s="38" customFormat="1" ht="12" customHeight="1" x14ac:dyDescent="0.2">
      <c r="A249" s="77">
        <v>205</v>
      </c>
      <c r="B249" s="102" t="s">
        <v>345</v>
      </c>
      <c r="C249" s="127"/>
      <c r="D249" s="74"/>
      <c r="E249" s="127"/>
      <c r="F249" s="127"/>
      <c r="G249" s="127">
        <v>3813855.61</v>
      </c>
      <c r="H249" s="127">
        <v>3813855.61</v>
      </c>
      <c r="I249" s="127">
        <f>H249</f>
        <v>3813855.61</v>
      </c>
      <c r="J249" s="50">
        <v>3813855.61</v>
      </c>
      <c r="K249" s="127">
        <v>3813855.61</v>
      </c>
      <c r="L249" s="127">
        <v>3631171.57</v>
      </c>
      <c r="M249" s="154">
        <f>L249-K249</f>
        <v>-182684.04000000004</v>
      </c>
      <c r="N249" s="154" t="s">
        <v>735</v>
      </c>
    </row>
    <row r="250" spans="1:14" s="38" customFormat="1" ht="26.25" customHeight="1" x14ac:dyDescent="0.2">
      <c r="A250" s="452" t="s">
        <v>723</v>
      </c>
      <c r="B250" s="453"/>
      <c r="C250" s="127"/>
      <c r="D250" s="74"/>
      <c r="E250" s="127"/>
      <c r="F250" s="127"/>
      <c r="G250" s="127">
        <f t="shared" ref="G250:M250" si="19">SUM(G247:G249)</f>
        <v>11728950.75</v>
      </c>
      <c r="H250" s="127">
        <f t="shared" si="19"/>
        <v>11728950.75</v>
      </c>
      <c r="I250" s="127">
        <f t="shared" si="19"/>
        <v>11728950.75</v>
      </c>
      <c r="J250" s="127">
        <f t="shared" si="19"/>
        <v>12676773.75</v>
      </c>
      <c r="K250" s="127">
        <f t="shared" si="19"/>
        <v>12544972.6</v>
      </c>
      <c r="L250" s="151">
        <f t="shared" si="19"/>
        <v>12079291.300000001</v>
      </c>
      <c r="M250" s="151">
        <f t="shared" si="19"/>
        <v>-465681.29999999981</v>
      </c>
      <c r="N250" s="127"/>
    </row>
    <row r="251" spans="1:14" s="38" customFormat="1" ht="12" customHeight="1" x14ac:dyDescent="0.2">
      <c r="A251" s="300" t="s">
        <v>124</v>
      </c>
      <c r="B251" s="301"/>
      <c r="C251" s="301"/>
      <c r="D251" s="301"/>
      <c r="E251" s="301"/>
      <c r="F251" s="301"/>
      <c r="G251" s="301"/>
      <c r="H251" s="301"/>
      <c r="I251" s="301"/>
      <c r="J251" s="301"/>
      <c r="K251" s="301"/>
      <c r="L251" s="301"/>
      <c r="M251" s="301"/>
      <c r="N251" s="301"/>
    </row>
    <row r="252" spans="1:14" s="38" customFormat="1" ht="12" customHeight="1" x14ac:dyDescent="0.2">
      <c r="A252" s="48">
        <v>206</v>
      </c>
      <c r="B252" s="137" t="s">
        <v>20</v>
      </c>
      <c r="C252" s="75">
        <v>590.20000000000005</v>
      </c>
      <c r="D252" s="56"/>
      <c r="E252" s="127"/>
      <c r="F252" s="127"/>
      <c r="G252" s="127">
        <v>2906130.25</v>
      </c>
      <c r="H252" s="127">
        <v>2906130.25</v>
      </c>
      <c r="I252" s="127">
        <f>H252</f>
        <v>2906130.25</v>
      </c>
      <c r="J252" s="50">
        <v>2906130.25</v>
      </c>
      <c r="K252" s="127">
        <v>2906130.25</v>
      </c>
      <c r="L252" s="127">
        <v>2152038.63</v>
      </c>
      <c r="M252" s="154">
        <f>L252-K252</f>
        <v>-754091.62000000011</v>
      </c>
      <c r="N252" s="154" t="s">
        <v>735</v>
      </c>
    </row>
    <row r="253" spans="1:14" s="38" customFormat="1" ht="38.25" customHeight="1" x14ac:dyDescent="0.2">
      <c r="A253" s="449" t="s">
        <v>125</v>
      </c>
      <c r="B253" s="449"/>
      <c r="C253" s="91">
        <v>590.20000000000005</v>
      </c>
      <c r="D253" s="92"/>
      <c r="E253" s="91"/>
      <c r="F253" s="91"/>
      <c r="G253" s="91">
        <f t="shared" ref="G253:M253" si="20">SUM(G252)</f>
        <v>2906130.25</v>
      </c>
      <c r="H253" s="91">
        <f t="shared" si="20"/>
        <v>2906130.25</v>
      </c>
      <c r="I253" s="91">
        <f t="shared" si="20"/>
        <v>2906130.25</v>
      </c>
      <c r="J253" s="91">
        <f t="shared" si="20"/>
        <v>2906130.25</v>
      </c>
      <c r="K253" s="91">
        <f t="shared" si="20"/>
        <v>2906130.25</v>
      </c>
      <c r="L253" s="157">
        <f t="shared" si="20"/>
        <v>2152038.63</v>
      </c>
      <c r="M253" s="157">
        <f t="shared" si="20"/>
        <v>-754091.62000000011</v>
      </c>
      <c r="N253" s="91"/>
    </row>
    <row r="254" spans="1:14" s="38" customFormat="1" ht="12" customHeight="1" x14ac:dyDescent="0.2">
      <c r="A254" s="313" t="s">
        <v>208</v>
      </c>
      <c r="B254" s="314"/>
      <c r="C254" s="314"/>
      <c r="D254" s="314"/>
      <c r="E254" s="314"/>
      <c r="F254" s="314"/>
      <c r="G254" s="314"/>
      <c r="H254" s="314"/>
      <c r="I254" s="314"/>
      <c r="J254" s="314"/>
      <c r="K254" s="314"/>
      <c r="L254" s="314"/>
      <c r="M254" s="314"/>
      <c r="N254" s="314"/>
    </row>
    <row r="255" spans="1:14" s="38" customFormat="1" ht="12" customHeight="1" x14ac:dyDescent="0.2">
      <c r="A255" s="48">
        <v>207</v>
      </c>
      <c r="B255" s="65" t="s">
        <v>23</v>
      </c>
      <c r="C255" s="127">
        <v>3784</v>
      </c>
      <c r="D255" s="56"/>
      <c r="E255" s="127"/>
      <c r="F255" s="127"/>
      <c r="G255" s="127">
        <v>435204.83</v>
      </c>
      <c r="H255" s="127">
        <v>435204.83</v>
      </c>
      <c r="I255" s="127">
        <f t="shared" ref="I255:I261" si="21">H255</f>
        <v>435204.83</v>
      </c>
      <c r="J255" s="50">
        <v>435204.83</v>
      </c>
      <c r="K255" s="127">
        <v>348344.41</v>
      </c>
      <c r="L255" s="127">
        <v>348344.41</v>
      </c>
      <c r="M255" s="154">
        <f t="shared" ref="M255:M261" si="22">L255-K255</f>
        <v>0</v>
      </c>
      <c r="N255" s="52"/>
    </row>
    <row r="256" spans="1:14" s="38" customFormat="1" ht="12.75" customHeight="1" x14ac:dyDescent="0.2">
      <c r="A256" s="48">
        <v>208</v>
      </c>
      <c r="B256" s="65" t="s">
        <v>22</v>
      </c>
      <c r="C256" s="127">
        <v>3784</v>
      </c>
      <c r="D256" s="56"/>
      <c r="E256" s="127"/>
      <c r="F256" s="127"/>
      <c r="G256" s="127">
        <v>3542761.09</v>
      </c>
      <c r="H256" s="127">
        <v>3542761.09</v>
      </c>
      <c r="I256" s="127">
        <f t="shared" si="21"/>
        <v>3542761.09</v>
      </c>
      <c r="J256" s="50">
        <v>4043504.09</v>
      </c>
      <c r="K256" s="127">
        <v>4043504.09</v>
      </c>
      <c r="L256" s="127">
        <v>3994919.67</v>
      </c>
      <c r="M256" s="154">
        <f t="shared" si="22"/>
        <v>-48584.419999999925</v>
      </c>
      <c r="N256" s="154" t="s">
        <v>735</v>
      </c>
    </row>
    <row r="257" spans="1:14" s="38" customFormat="1" ht="12" customHeight="1" x14ac:dyDescent="0.2">
      <c r="A257" s="152">
        <v>209</v>
      </c>
      <c r="B257" s="65" t="s">
        <v>24</v>
      </c>
      <c r="C257" s="127"/>
      <c r="D257" s="56"/>
      <c r="E257" s="127"/>
      <c r="F257" s="127"/>
      <c r="G257" s="127">
        <v>2166349.7799999998</v>
      </c>
      <c r="H257" s="127">
        <v>2166349.7799999998</v>
      </c>
      <c r="I257" s="127">
        <f t="shared" si="21"/>
        <v>2166349.7799999998</v>
      </c>
      <c r="J257" s="50">
        <v>1959027.89</v>
      </c>
      <c r="K257" s="127">
        <v>1959027.89</v>
      </c>
      <c r="L257" s="127">
        <v>1959027.89</v>
      </c>
      <c r="M257" s="154">
        <f t="shared" si="22"/>
        <v>0</v>
      </c>
      <c r="N257" s="52"/>
    </row>
    <row r="258" spans="1:14" s="38" customFormat="1" ht="12" customHeight="1" x14ac:dyDescent="0.2">
      <c r="A258" s="152">
        <v>210</v>
      </c>
      <c r="B258" s="65" t="s">
        <v>25</v>
      </c>
      <c r="C258" s="127"/>
      <c r="D258" s="56"/>
      <c r="E258" s="127"/>
      <c r="F258" s="127"/>
      <c r="G258" s="127">
        <v>2542259.48</v>
      </c>
      <c r="H258" s="127">
        <v>2542259.48</v>
      </c>
      <c r="I258" s="127">
        <f t="shared" si="21"/>
        <v>2542259.48</v>
      </c>
      <c r="J258" s="50">
        <v>2542259.48</v>
      </c>
      <c r="K258" s="127">
        <v>2220381.96</v>
      </c>
      <c r="L258" s="127">
        <v>2220381.96</v>
      </c>
      <c r="M258" s="154">
        <f t="shared" si="22"/>
        <v>0</v>
      </c>
      <c r="N258" s="52"/>
    </row>
    <row r="259" spans="1:14" s="38" customFormat="1" ht="12" customHeight="1" x14ac:dyDescent="0.2">
      <c r="A259" s="152">
        <v>211</v>
      </c>
      <c r="B259" s="65" t="s">
        <v>33</v>
      </c>
      <c r="C259" s="127"/>
      <c r="D259" s="56"/>
      <c r="E259" s="127"/>
      <c r="F259" s="127"/>
      <c r="G259" s="127">
        <v>3098343.06</v>
      </c>
      <c r="H259" s="127">
        <v>3098343.06</v>
      </c>
      <c r="I259" s="127">
        <f t="shared" si="21"/>
        <v>3098343.06</v>
      </c>
      <c r="J259" s="50">
        <v>3098343.06</v>
      </c>
      <c r="K259" s="127">
        <v>3056576.29</v>
      </c>
      <c r="L259" s="127">
        <v>3056576.29</v>
      </c>
      <c r="M259" s="154">
        <f t="shared" si="22"/>
        <v>0</v>
      </c>
      <c r="N259" s="52"/>
    </row>
    <row r="260" spans="1:14" s="38" customFormat="1" ht="12" customHeight="1" x14ac:dyDescent="0.2">
      <c r="A260" s="152">
        <v>212</v>
      </c>
      <c r="B260" s="65" t="s">
        <v>31</v>
      </c>
      <c r="C260" s="127"/>
      <c r="D260" s="56"/>
      <c r="E260" s="127"/>
      <c r="F260" s="127"/>
      <c r="G260" s="127">
        <v>2492293.7999999998</v>
      </c>
      <c r="H260" s="127">
        <v>2492293.7999999998</v>
      </c>
      <c r="I260" s="127">
        <f t="shared" si="21"/>
        <v>2492293.7999999998</v>
      </c>
      <c r="J260" s="50">
        <v>2344384.73</v>
      </c>
      <c r="K260" s="127">
        <v>2344384.73</v>
      </c>
      <c r="L260" s="127">
        <v>2344384.73</v>
      </c>
      <c r="M260" s="154">
        <f t="shared" si="22"/>
        <v>0</v>
      </c>
      <c r="N260" s="52"/>
    </row>
    <row r="261" spans="1:14" s="38" customFormat="1" ht="12" customHeight="1" x14ac:dyDescent="0.2">
      <c r="A261" s="152">
        <v>213</v>
      </c>
      <c r="B261" s="65" t="s">
        <v>34</v>
      </c>
      <c r="C261" s="127"/>
      <c r="D261" s="56"/>
      <c r="E261" s="127"/>
      <c r="F261" s="127"/>
      <c r="G261" s="127">
        <v>2895592.9</v>
      </c>
      <c r="H261" s="127">
        <v>2895592.9</v>
      </c>
      <c r="I261" s="127">
        <f t="shared" si="21"/>
        <v>2895592.9</v>
      </c>
      <c r="J261" s="50">
        <v>2493624.06</v>
      </c>
      <c r="K261" s="127">
        <v>2493624.06</v>
      </c>
      <c r="L261" s="127">
        <v>2493624.06</v>
      </c>
      <c r="M261" s="154">
        <f t="shared" si="22"/>
        <v>0</v>
      </c>
      <c r="N261" s="52"/>
    </row>
    <row r="262" spans="1:14" s="38" customFormat="1" ht="24" customHeight="1" x14ac:dyDescent="0.2">
      <c r="A262" s="452" t="s">
        <v>209</v>
      </c>
      <c r="B262" s="453"/>
      <c r="C262" s="78">
        <v>7568</v>
      </c>
      <c r="D262" s="78"/>
      <c r="E262" s="127"/>
      <c r="F262" s="127"/>
      <c r="G262" s="78">
        <f t="shared" ref="G262:M262" si="23">SUM(G255:G261)</f>
        <v>17172804.939999998</v>
      </c>
      <c r="H262" s="78">
        <f t="shared" si="23"/>
        <v>17172804.939999998</v>
      </c>
      <c r="I262" s="78">
        <f t="shared" si="23"/>
        <v>17172804.939999998</v>
      </c>
      <c r="J262" s="78">
        <f t="shared" si="23"/>
        <v>16916348.140000001</v>
      </c>
      <c r="K262" s="78">
        <f t="shared" si="23"/>
        <v>16465843.430000002</v>
      </c>
      <c r="L262" s="156">
        <f t="shared" si="23"/>
        <v>16417259.01</v>
      </c>
      <c r="M262" s="156">
        <f t="shared" si="23"/>
        <v>-48584.419999999925</v>
      </c>
      <c r="N262" s="78"/>
    </row>
    <row r="263" spans="1:14" s="38" customFormat="1" ht="12" customHeight="1" x14ac:dyDescent="0.2">
      <c r="A263" s="300" t="s">
        <v>35</v>
      </c>
      <c r="B263" s="301"/>
      <c r="C263" s="301"/>
      <c r="D263" s="301"/>
      <c r="E263" s="301"/>
      <c r="F263" s="301"/>
      <c r="G263" s="301"/>
      <c r="H263" s="301"/>
      <c r="I263" s="301"/>
      <c r="J263" s="301"/>
      <c r="K263" s="301"/>
      <c r="L263" s="301"/>
      <c r="M263" s="301"/>
      <c r="N263" s="301"/>
    </row>
    <row r="264" spans="1:14" s="38" customFormat="1" ht="12" customHeight="1" x14ac:dyDescent="0.2">
      <c r="A264" s="48">
        <v>214</v>
      </c>
      <c r="B264" s="137" t="s">
        <v>37</v>
      </c>
      <c r="C264" s="75">
        <v>590.20000000000005</v>
      </c>
      <c r="D264" s="56"/>
      <c r="E264" s="127"/>
      <c r="F264" s="127"/>
      <c r="G264" s="127">
        <v>3424862.27</v>
      </c>
      <c r="H264" s="127">
        <v>3424862.27</v>
      </c>
      <c r="I264" s="127">
        <f>H264</f>
        <v>3424862.27</v>
      </c>
      <c r="J264" s="50">
        <v>3424862.27</v>
      </c>
      <c r="K264" s="127">
        <v>3424862.27</v>
      </c>
      <c r="L264" s="151">
        <v>3424862.27</v>
      </c>
      <c r="M264" s="154">
        <f>L264-K264</f>
        <v>0</v>
      </c>
      <c r="N264" s="52"/>
    </row>
    <row r="265" spans="1:14" s="38" customFormat="1" ht="34.5" customHeight="1" x14ac:dyDescent="0.2">
      <c r="A265" s="449" t="s">
        <v>36</v>
      </c>
      <c r="B265" s="449"/>
      <c r="C265" s="91">
        <v>590.20000000000005</v>
      </c>
      <c r="D265" s="92"/>
      <c r="E265" s="91"/>
      <c r="F265" s="91"/>
      <c r="G265" s="91">
        <f t="shared" ref="G265:M265" si="24">SUM(G264)</f>
        <v>3424862.27</v>
      </c>
      <c r="H265" s="91">
        <f t="shared" si="24"/>
        <v>3424862.27</v>
      </c>
      <c r="I265" s="91">
        <f t="shared" si="24"/>
        <v>3424862.27</v>
      </c>
      <c r="J265" s="91">
        <f t="shared" si="24"/>
        <v>3424862.27</v>
      </c>
      <c r="K265" s="91">
        <f t="shared" si="24"/>
        <v>3424862.27</v>
      </c>
      <c r="L265" s="157">
        <f t="shared" si="24"/>
        <v>3424862.27</v>
      </c>
      <c r="M265" s="157">
        <f t="shared" si="24"/>
        <v>0</v>
      </c>
      <c r="N265" s="91"/>
    </row>
    <row r="266" spans="1:14" s="38" customFormat="1" ht="12" customHeight="1" x14ac:dyDescent="0.2">
      <c r="A266" s="297" t="s">
        <v>245</v>
      </c>
      <c r="B266" s="298"/>
      <c r="C266" s="298"/>
      <c r="D266" s="298"/>
      <c r="E266" s="298"/>
      <c r="F266" s="298"/>
      <c r="G266" s="298"/>
      <c r="H266" s="298"/>
      <c r="I266" s="298"/>
      <c r="J266" s="298"/>
      <c r="K266" s="298"/>
      <c r="L266" s="298"/>
      <c r="M266" s="298"/>
      <c r="N266" s="298"/>
    </row>
    <row r="267" spans="1:14" s="38" customFormat="1" ht="12" customHeight="1" x14ac:dyDescent="0.2">
      <c r="A267" s="48">
        <v>215</v>
      </c>
      <c r="B267" s="65" t="s">
        <v>346</v>
      </c>
      <c r="C267" s="127">
        <v>909.2</v>
      </c>
      <c r="D267" s="56"/>
      <c r="E267" s="127"/>
      <c r="F267" s="127"/>
      <c r="G267" s="127">
        <v>3293316.57</v>
      </c>
      <c r="H267" s="127">
        <v>3293316.57</v>
      </c>
      <c r="I267" s="127">
        <f>H267</f>
        <v>3293316.57</v>
      </c>
      <c r="J267" s="127">
        <v>3293316.57</v>
      </c>
      <c r="K267" s="127">
        <v>3293316.57</v>
      </c>
      <c r="L267" s="151">
        <v>3293316.57</v>
      </c>
      <c r="M267" s="154">
        <f>L267-K267</f>
        <v>0</v>
      </c>
      <c r="N267" s="52"/>
    </row>
    <row r="268" spans="1:14" s="38" customFormat="1" ht="12" customHeight="1" x14ac:dyDescent="0.2">
      <c r="A268" s="48">
        <v>216</v>
      </c>
      <c r="B268" s="65" t="s">
        <v>38</v>
      </c>
      <c r="C268" s="127">
        <v>562.4</v>
      </c>
      <c r="D268" s="56"/>
      <c r="E268" s="127"/>
      <c r="F268" s="127"/>
      <c r="G268" s="127">
        <v>4267469.93</v>
      </c>
      <c r="H268" s="127">
        <v>4267469.93</v>
      </c>
      <c r="I268" s="127">
        <f>H268</f>
        <v>4267469.93</v>
      </c>
      <c r="J268" s="127">
        <v>4267469.93</v>
      </c>
      <c r="K268" s="127">
        <v>4267469.93</v>
      </c>
      <c r="L268" s="151">
        <v>4267469.93</v>
      </c>
      <c r="M268" s="154">
        <f>L268-K268</f>
        <v>0</v>
      </c>
      <c r="N268" s="52"/>
    </row>
    <row r="269" spans="1:14" s="38" customFormat="1" ht="40.5" customHeight="1" x14ac:dyDescent="0.2">
      <c r="A269" s="448" t="s">
        <v>233</v>
      </c>
      <c r="B269" s="448"/>
      <c r="C269" s="127">
        <v>1471.6</v>
      </c>
      <c r="D269" s="74"/>
      <c r="E269" s="55"/>
      <c r="F269" s="55"/>
      <c r="G269" s="127">
        <f t="shared" ref="G269:M269" si="25">SUM(G267:G268)</f>
        <v>7560786.5</v>
      </c>
      <c r="H269" s="127">
        <f t="shared" si="25"/>
        <v>7560786.5</v>
      </c>
      <c r="I269" s="127">
        <f t="shared" si="25"/>
        <v>7560786.5</v>
      </c>
      <c r="J269" s="127">
        <f t="shared" si="25"/>
        <v>7560786.5</v>
      </c>
      <c r="K269" s="127">
        <f t="shared" si="25"/>
        <v>7560786.5</v>
      </c>
      <c r="L269" s="151">
        <f t="shared" si="25"/>
        <v>7560786.5</v>
      </c>
      <c r="M269" s="151">
        <f t="shared" si="25"/>
        <v>0</v>
      </c>
      <c r="N269" s="127"/>
    </row>
    <row r="270" spans="1:14" s="38" customFormat="1" ht="12" customHeight="1" x14ac:dyDescent="0.2">
      <c r="A270" s="297" t="s">
        <v>207</v>
      </c>
      <c r="B270" s="298"/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</row>
    <row r="271" spans="1:14" s="38" customFormat="1" ht="12" customHeight="1" x14ac:dyDescent="0.2">
      <c r="A271" s="48">
        <v>217</v>
      </c>
      <c r="B271" s="65" t="s">
        <v>40</v>
      </c>
      <c r="C271" s="127">
        <v>909.2</v>
      </c>
      <c r="D271" s="56"/>
      <c r="E271" s="127"/>
      <c r="F271" s="127"/>
      <c r="G271" s="127">
        <v>3895638.35</v>
      </c>
      <c r="H271" s="127">
        <v>3895638.35</v>
      </c>
      <c r="I271" s="127">
        <f>H271</f>
        <v>3895638.35</v>
      </c>
      <c r="J271" s="127">
        <v>3895638.35</v>
      </c>
      <c r="K271" s="127">
        <v>3895638.35</v>
      </c>
      <c r="L271" s="127">
        <v>3388546.26</v>
      </c>
      <c r="M271" s="154">
        <f>L271-K271</f>
        <v>-507092.09000000032</v>
      </c>
      <c r="N271" s="154" t="s">
        <v>735</v>
      </c>
    </row>
    <row r="272" spans="1:14" s="38" customFormat="1" ht="12" customHeight="1" x14ac:dyDescent="0.2">
      <c r="A272" s="48">
        <v>218</v>
      </c>
      <c r="B272" s="65" t="s">
        <v>686</v>
      </c>
      <c r="C272" s="127"/>
      <c r="D272" s="56"/>
      <c r="E272" s="127"/>
      <c r="F272" s="127"/>
      <c r="G272" s="127">
        <v>2892315.66</v>
      </c>
      <c r="H272" s="127">
        <v>2892315.66</v>
      </c>
      <c r="I272" s="127">
        <v>2766391.22</v>
      </c>
      <c r="J272" s="127">
        <v>2766391.22</v>
      </c>
      <c r="K272" s="127">
        <v>2766391.22</v>
      </c>
      <c r="L272" s="127">
        <v>2766391.22</v>
      </c>
      <c r="M272" s="154">
        <f>L272-K272</f>
        <v>0</v>
      </c>
      <c r="N272" s="52"/>
    </row>
    <row r="273" spans="1:14" s="38" customFormat="1" ht="12" customHeight="1" x14ac:dyDescent="0.2">
      <c r="A273" s="48">
        <v>219</v>
      </c>
      <c r="B273" s="65" t="s">
        <v>690</v>
      </c>
      <c r="C273" s="127"/>
      <c r="D273" s="56"/>
      <c r="E273" s="127"/>
      <c r="F273" s="127"/>
      <c r="G273" s="127">
        <v>2376146.29</v>
      </c>
      <c r="H273" s="127">
        <v>2376146.29</v>
      </c>
      <c r="I273" s="127">
        <f>H273</f>
        <v>2376146.29</v>
      </c>
      <c r="J273" s="127">
        <v>2376146.29</v>
      </c>
      <c r="K273" s="127">
        <v>2707672.45</v>
      </c>
      <c r="L273" s="127">
        <v>2707672.45</v>
      </c>
      <c r="M273" s="154">
        <f>L273-K273</f>
        <v>0</v>
      </c>
      <c r="N273" s="52"/>
    </row>
    <row r="274" spans="1:14" s="38" customFormat="1" ht="27" customHeight="1" x14ac:dyDescent="0.2">
      <c r="A274" s="448" t="s">
        <v>206</v>
      </c>
      <c r="B274" s="448"/>
      <c r="C274" s="127">
        <v>909.2</v>
      </c>
      <c r="D274" s="74"/>
      <c r="E274" s="55"/>
      <c r="F274" s="55"/>
      <c r="G274" s="127">
        <f t="shared" ref="G274:M274" si="26">SUM(G271:G273)</f>
        <v>9164100.3000000007</v>
      </c>
      <c r="H274" s="127">
        <f t="shared" si="26"/>
        <v>9164100.3000000007</v>
      </c>
      <c r="I274" s="127">
        <f t="shared" si="26"/>
        <v>9038175.8599999994</v>
      </c>
      <c r="J274" s="127">
        <f t="shared" si="26"/>
        <v>9038175.8599999994</v>
      </c>
      <c r="K274" s="127">
        <f t="shared" si="26"/>
        <v>9369702.0199999996</v>
      </c>
      <c r="L274" s="151">
        <f t="shared" si="26"/>
        <v>8862609.9299999997</v>
      </c>
      <c r="M274" s="151">
        <f t="shared" si="26"/>
        <v>-507092.09000000032</v>
      </c>
      <c r="N274" s="127"/>
    </row>
    <row r="275" spans="1:14" s="38" customFormat="1" ht="12" customHeight="1" x14ac:dyDescent="0.2">
      <c r="A275" s="297" t="s">
        <v>195</v>
      </c>
      <c r="B275" s="298"/>
      <c r="C275" s="298"/>
      <c r="D275" s="298"/>
      <c r="E275" s="298"/>
      <c r="F275" s="298"/>
      <c r="G275" s="298"/>
      <c r="H275" s="298"/>
      <c r="I275" s="298"/>
      <c r="J275" s="298"/>
      <c r="K275" s="298"/>
      <c r="L275" s="298"/>
      <c r="M275" s="298"/>
      <c r="N275" s="298"/>
    </row>
    <row r="276" spans="1:14" s="38" customFormat="1" ht="12" customHeight="1" x14ac:dyDescent="0.2">
      <c r="A276" s="48">
        <v>220</v>
      </c>
      <c r="B276" s="137" t="s">
        <v>44</v>
      </c>
      <c r="C276" s="127">
        <v>562.4</v>
      </c>
      <c r="D276" s="56"/>
      <c r="E276" s="127"/>
      <c r="F276" s="127"/>
      <c r="G276" s="127">
        <v>4197266.28</v>
      </c>
      <c r="H276" s="127">
        <v>4197266.28</v>
      </c>
      <c r="I276" s="127">
        <v>4142882.89</v>
      </c>
      <c r="J276" s="50">
        <v>4142882.89</v>
      </c>
      <c r="K276" s="127">
        <v>4142882.89</v>
      </c>
      <c r="L276" s="127">
        <v>4142882.89</v>
      </c>
      <c r="M276" s="154">
        <f>L276-K276</f>
        <v>0</v>
      </c>
      <c r="N276" s="52"/>
    </row>
    <row r="277" spans="1:14" s="38" customFormat="1" ht="32.25" customHeight="1" x14ac:dyDescent="0.2">
      <c r="A277" s="448" t="s">
        <v>194</v>
      </c>
      <c r="B277" s="448"/>
      <c r="C277" s="127">
        <v>1471.6</v>
      </c>
      <c r="D277" s="74"/>
      <c r="E277" s="55"/>
      <c r="F277" s="55"/>
      <c r="G277" s="127">
        <f t="shared" ref="G277:M277" si="27">SUM(G276:G276)</f>
        <v>4197266.28</v>
      </c>
      <c r="H277" s="127">
        <f t="shared" si="27"/>
        <v>4197266.28</v>
      </c>
      <c r="I277" s="127">
        <f t="shared" si="27"/>
        <v>4142882.89</v>
      </c>
      <c r="J277" s="127">
        <f t="shared" si="27"/>
        <v>4142882.89</v>
      </c>
      <c r="K277" s="127">
        <f t="shared" si="27"/>
        <v>4142882.89</v>
      </c>
      <c r="L277" s="151">
        <f t="shared" si="27"/>
        <v>4142882.89</v>
      </c>
      <c r="M277" s="151">
        <f t="shared" si="27"/>
        <v>0</v>
      </c>
      <c r="N277" s="127"/>
    </row>
    <row r="278" spans="1:14" s="38" customFormat="1" ht="12" customHeight="1" x14ac:dyDescent="0.2">
      <c r="A278" s="313" t="s">
        <v>212</v>
      </c>
      <c r="B278" s="314"/>
      <c r="C278" s="314"/>
      <c r="D278" s="314"/>
      <c r="E278" s="314"/>
      <c r="F278" s="314"/>
      <c r="G278" s="314"/>
      <c r="H278" s="314"/>
      <c r="I278" s="314"/>
      <c r="J278" s="314"/>
      <c r="K278" s="314"/>
      <c r="L278" s="314"/>
      <c r="M278" s="314"/>
      <c r="N278" s="314"/>
    </row>
    <row r="279" spans="1:14" s="38" customFormat="1" ht="12" customHeight="1" x14ac:dyDescent="0.2">
      <c r="A279" s="93">
        <v>221</v>
      </c>
      <c r="B279" s="94" t="s">
        <v>48</v>
      </c>
      <c r="C279" s="127">
        <v>4679.67</v>
      </c>
      <c r="D279" s="56"/>
      <c r="E279" s="127"/>
      <c r="F279" s="127"/>
      <c r="G279" s="127">
        <v>652368.36</v>
      </c>
      <c r="H279" s="127">
        <v>652368.36</v>
      </c>
      <c r="I279" s="127">
        <v>739499.75</v>
      </c>
      <c r="J279" s="127">
        <v>739499.75</v>
      </c>
      <c r="K279" s="127">
        <v>739499.75</v>
      </c>
      <c r="L279" s="127">
        <v>739499.75</v>
      </c>
      <c r="M279" s="154">
        <f t="shared" ref="M279:M286" si="28">L279-K279</f>
        <v>0</v>
      </c>
      <c r="N279" s="52"/>
    </row>
    <row r="280" spans="1:14" s="38" customFormat="1" ht="12" customHeight="1" x14ac:dyDescent="0.2">
      <c r="A280" s="93">
        <v>222</v>
      </c>
      <c r="B280" s="94" t="s">
        <v>50</v>
      </c>
      <c r="C280" s="127">
        <v>3784</v>
      </c>
      <c r="D280" s="56"/>
      <c r="E280" s="127"/>
      <c r="F280" s="127"/>
      <c r="G280" s="127">
        <v>577854.43000000005</v>
      </c>
      <c r="H280" s="127">
        <v>577854.43000000005</v>
      </c>
      <c r="I280" s="127">
        <v>629816.72</v>
      </c>
      <c r="J280" s="127">
        <v>629816.72</v>
      </c>
      <c r="K280" s="127">
        <v>629816.72</v>
      </c>
      <c r="L280" s="127">
        <v>629816.72</v>
      </c>
      <c r="M280" s="154">
        <f t="shared" si="28"/>
        <v>0</v>
      </c>
      <c r="N280" s="52"/>
    </row>
    <row r="281" spans="1:14" s="38" customFormat="1" ht="14.25" customHeight="1" x14ac:dyDescent="0.2">
      <c r="A281" s="158">
        <v>223</v>
      </c>
      <c r="B281" s="94" t="s">
        <v>51</v>
      </c>
      <c r="C281" s="127"/>
      <c r="D281" s="56"/>
      <c r="E281" s="127"/>
      <c r="F281" s="127"/>
      <c r="G281" s="127">
        <v>762607.71</v>
      </c>
      <c r="H281" s="127">
        <v>762607.71</v>
      </c>
      <c r="I281" s="127">
        <f t="shared" ref="I281:I286" si="29">H281</f>
        <v>762607.71</v>
      </c>
      <c r="J281" s="127">
        <v>688157.71</v>
      </c>
      <c r="K281" s="127">
        <v>724468.41</v>
      </c>
      <c r="L281" s="127">
        <v>724468.41</v>
      </c>
      <c r="M281" s="154">
        <f t="shared" si="28"/>
        <v>0</v>
      </c>
      <c r="N281" s="52"/>
    </row>
    <row r="282" spans="1:14" s="38" customFormat="1" ht="12" customHeight="1" x14ac:dyDescent="0.2">
      <c r="A282" s="158">
        <v>224</v>
      </c>
      <c r="B282" s="94" t="s">
        <v>52</v>
      </c>
      <c r="C282" s="127"/>
      <c r="D282" s="56"/>
      <c r="E282" s="127"/>
      <c r="F282" s="127"/>
      <c r="G282" s="127">
        <v>823577.97</v>
      </c>
      <c r="H282" s="127">
        <v>823577.97</v>
      </c>
      <c r="I282" s="127">
        <f t="shared" si="29"/>
        <v>823577.97</v>
      </c>
      <c r="J282" s="127">
        <v>929119.67</v>
      </c>
      <c r="K282" s="127">
        <v>929119.67</v>
      </c>
      <c r="L282" s="127">
        <v>929119.67</v>
      </c>
      <c r="M282" s="154">
        <f t="shared" si="28"/>
        <v>0</v>
      </c>
      <c r="N282" s="52"/>
    </row>
    <row r="283" spans="1:14" s="38" customFormat="1" ht="12" customHeight="1" x14ac:dyDescent="0.2">
      <c r="A283" s="158">
        <v>225</v>
      </c>
      <c r="B283" s="94" t="s">
        <v>53</v>
      </c>
      <c r="C283" s="127"/>
      <c r="D283" s="56"/>
      <c r="E283" s="127"/>
      <c r="F283" s="127"/>
      <c r="G283" s="127">
        <v>821948.84</v>
      </c>
      <c r="H283" s="127">
        <v>821948.84</v>
      </c>
      <c r="I283" s="127">
        <f t="shared" si="29"/>
        <v>821948.84</v>
      </c>
      <c r="J283" s="127">
        <v>927483.45</v>
      </c>
      <c r="K283" s="127">
        <v>927483.45</v>
      </c>
      <c r="L283" s="127">
        <v>927483.45</v>
      </c>
      <c r="M283" s="154">
        <f t="shared" si="28"/>
        <v>0</v>
      </c>
      <c r="N283" s="52"/>
    </row>
    <row r="284" spans="1:14" s="38" customFormat="1" ht="12" customHeight="1" x14ac:dyDescent="0.2">
      <c r="A284" s="158">
        <v>226</v>
      </c>
      <c r="B284" s="94" t="s">
        <v>54</v>
      </c>
      <c r="C284" s="127"/>
      <c r="D284" s="56"/>
      <c r="E284" s="127"/>
      <c r="F284" s="127"/>
      <c r="G284" s="127">
        <v>805540.65</v>
      </c>
      <c r="H284" s="127">
        <v>805540.65</v>
      </c>
      <c r="I284" s="127">
        <f t="shared" si="29"/>
        <v>805540.65</v>
      </c>
      <c r="J284" s="127">
        <v>877079.58</v>
      </c>
      <c r="K284" s="127">
        <v>877079.58</v>
      </c>
      <c r="L284" s="127">
        <v>877079.58</v>
      </c>
      <c r="M284" s="154">
        <f t="shared" si="28"/>
        <v>0</v>
      </c>
      <c r="N284" s="52"/>
    </row>
    <row r="285" spans="1:14" s="38" customFormat="1" ht="12" customHeight="1" x14ac:dyDescent="0.2">
      <c r="A285" s="158">
        <v>227</v>
      </c>
      <c r="B285" s="94" t="s">
        <v>55</v>
      </c>
      <c r="C285" s="127"/>
      <c r="D285" s="56"/>
      <c r="E285" s="127"/>
      <c r="F285" s="127"/>
      <c r="G285" s="127">
        <v>800042.62</v>
      </c>
      <c r="H285" s="127">
        <v>800042.62</v>
      </c>
      <c r="I285" s="127">
        <f t="shared" si="29"/>
        <v>800042.62</v>
      </c>
      <c r="J285" s="127">
        <v>871684.77</v>
      </c>
      <c r="K285" s="127">
        <v>871684.77</v>
      </c>
      <c r="L285" s="127">
        <v>871684.77</v>
      </c>
      <c r="M285" s="154">
        <f t="shared" si="28"/>
        <v>0</v>
      </c>
      <c r="N285" s="52"/>
    </row>
    <row r="286" spans="1:14" s="38" customFormat="1" ht="12" customHeight="1" x14ac:dyDescent="0.2">
      <c r="A286" s="158">
        <v>228</v>
      </c>
      <c r="B286" s="94" t="s">
        <v>56</v>
      </c>
      <c r="C286" s="127"/>
      <c r="D286" s="56"/>
      <c r="E286" s="127"/>
      <c r="F286" s="127"/>
      <c r="G286" s="127">
        <v>761014.98</v>
      </c>
      <c r="H286" s="127">
        <v>761014.98</v>
      </c>
      <c r="I286" s="127">
        <f t="shared" si="29"/>
        <v>761014.98</v>
      </c>
      <c r="J286" s="127">
        <v>865882.58</v>
      </c>
      <c r="K286" s="127">
        <v>865882.58</v>
      </c>
      <c r="L286" s="127">
        <v>865882.58</v>
      </c>
      <c r="M286" s="154">
        <f t="shared" si="28"/>
        <v>0</v>
      </c>
      <c r="N286" s="52"/>
    </row>
    <row r="287" spans="1:14" s="38" customFormat="1" ht="43.5" customHeight="1" x14ac:dyDescent="0.2">
      <c r="A287" s="311" t="s">
        <v>213</v>
      </c>
      <c r="B287" s="311"/>
      <c r="C287" s="78">
        <v>8463.67</v>
      </c>
      <c r="D287" s="78"/>
      <c r="E287" s="127"/>
      <c r="F287" s="127"/>
      <c r="G287" s="78">
        <f t="shared" ref="G287:M287" si="30">SUM(G279:G286)</f>
        <v>6004955.5600000005</v>
      </c>
      <c r="H287" s="78">
        <f t="shared" si="30"/>
        <v>6004955.5600000005</v>
      </c>
      <c r="I287" s="78">
        <f t="shared" si="30"/>
        <v>6144049.2400000002</v>
      </c>
      <c r="J287" s="78">
        <f t="shared" si="30"/>
        <v>6528724.2300000004</v>
      </c>
      <c r="K287" s="78">
        <f t="shared" si="30"/>
        <v>6565034.9299999997</v>
      </c>
      <c r="L287" s="156">
        <f t="shared" si="30"/>
        <v>6565034.9299999997</v>
      </c>
      <c r="M287" s="156">
        <f t="shared" si="30"/>
        <v>0</v>
      </c>
      <c r="N287" s="78"/>
    </row>
    <row r="288" spans="1:14" s="38" customFormat="1" ht="12" customHeight="1" x14ac:dyDescent="0.2">
      <c r="A288" s="307" t="s">
        <v>115</v>
      </c>
      <c r="B288" s="308"/>
      <c r="C288" s="308"/>
      <c r="D288" s="308"/>
      <c r="E288" s="308"/>
      <c r="F288" s="308"/>
      <c r="G288" s="308"/>
      <c r="H288" s="308"/>
      <c r="I288" s="308"/>
      <c r="J288" s="308"/>
      <c r="K288" s="308"/>
      <c r="L288" s="308"/>
      <c r="M288" s="308"/>
      <c r="N288" s="308"/>
    </row>
    <row r="289" spans="1:14" s="38" customFormat="1" ht="12" customHeight="1" x14ac:dyDescent="0.2">
      <c r="A289" s="93">
        <v>229</v>
      </c>
      <c r="B289" s="95" t="s">
        <v>299</v>
      </c>
      <c r="C289" s="91">
        <v>862.8</v>
      </c>
      <c r="D289" s="56"/>
      <c r="E289" s="91"/>
      <c r="F289" s="91"/>
      <c r="G289" s="127">
        <v>4481753.6399999997</v>
      </c>
      <c r="H289" s="127">
        <v>4481753.6399999997</v>
      </c>
      <c r="I289" s="127">
        <f>H289</f>
        <v>4481753.6399999997</v>
      </c>
      <c r="J289" s="127">
        <v>4481753.6399999997</v>
      </c>
      <c r="K289" s="127">
        <v>4481753.6399999997</v>
      </c>
      <c r="L289" s="127">
        <v>3971820.98</v>
      </c>
      <c r="M289" s="154">
        <f>L289-K289</f>
        <v>-509932.65999999968</v>
      </c>
      <c r="N289" s="154" t="s">
        <v>735</v>
      </c>
    </row>
    <row r="290" spans="1:14" s="38" customFormat="1" ht="43.5" customHeight="1" x14ac:dyDescent="0.2">
      <c r="A290" s="449" t="s">
        <v>237</v>
      </c>
      <c r="B290" s="449"/>
      <c r="C290" s="91">
        <v>862.8</v>
      </c>
      <c r="D290" s="92"/>
      <c r="E290" s="91"/>
      <c r="F290" s="91"/>
      <c r="G290" s="91">
        <f t="shared" ref="G290:M290" si="31">SUM(G289)</f>
        <v>4481753.6399999997</v>
      </c>
      <c r="H290" s="91">
        <f t="shared" si="31"/>
        <v>4481753.6399999997</v>
      </c>
      <c r="I290" s="91">
        <f t="shared" si="31"/>
        <v>4481753.6399999997</v>
      </c>
      <c r="J290" s="91">
        <f t="shared" si="31"/>
        <v>4481753.6399999997</v>
      </c>
      <c r="K290" s="91">
        <f t="shared" si="31"/>
        <v>4481753.6399999997</v>
      </c>
      <c r="L290" s="157">
        <f t="shared" si="31"/>
        <v>3971820.98</v>
      </c>
      <c r="M290" s="157">
        <f t="shared" si="31"/>
        <v>-509932.65999999968</v>
      </c>
      <c r="N290" s="91"/>
    </row>
    <row r="291" spans="1:14" s="38" customFormat="1" ht="12" customHeight="1" x14ac:dyDescent="0.2">
      <c r="A291" s="297" t="s">
        <v>143</v>
      </c>
      <c r="B291" s="298"/>
      <c r="C291" s="298"/>
      <c r="D291" s="298"/>
      <c r="E291" s="298"/>
      <c r="F291" s="298"/>
      <c r="G291" s="298"/>
      <c r="H291" s="298"/>
      <c r="I291" s="298"/>
      <c r="J291" s="298"/>
      <c r="K291" s="298"/>
      <c r="L291" s="298"/>
      <c r="M291" s="298"/>
      <c r="N291" s="298"/>
    </row>
    <row r="292" spans="1:14" s="38" customFormat="1" ht="15.75" customHeight="1" x14ac:dyDescent="0.2">
      <c r="A292" s="80">
        <v>230</v>
      </c>
      <c r="B292" s="81" t="s">
        <v>60</v>
      </c>
      <c r="C292" s="127">
        <v>909.2</v>
      </c>
      <c r="D292" s="56"/>
      <c r="E292" s="127"/>
      <c r="F292" s="127"/>
      <c r="G292" s="127">
        <v>2576536.59</v>
      </c>
      <c r="H292" s="127">
        <v>2576536.59</v>
      </c>
      <c r="I292" s="127">
        <f>H292</f>
        <v>2576536.59</v>
      </c>
      <c r="J292" s="127">
        <v>2861738.99</v>
      </c>
      <c r="K292" s="127">
        <v>2861738.99</v>
      </c>
      <c r="L292" s="127">
        <v>2360956.11</v>
      </c>
      <c r="M292" s="154">
        <f>L292-K292</f>
        <v>-500782.88000000035</v>
      </c>
      <c r="N292" s="154" t="s">
        <v>735</v>
      </c>
    </row>
    <row r="293" spans="1:14" s="38" customFormat="1" ht="13.5" customHeight="1" x14ac:dyDescent="0.2">
      <c r="A293" s="80">
        <v>231</v>
      </c>
      <c r="B293" s="81" t="s">
        <v>61</v>
      </c>
      <c r="C293" s="127">
        <v>562.4</v>
      </c>
      <c r="D293" s="56"/>
      <c r="E293" s="127"/>
      <c r="F293" s="127"/>
      <c r="G293" s="127">
        <v>2548768.13</v>
      </c>
      <c r="H293" s="127">
        <v>2548768.13</v>
      </c>
      <c r="I293" s="127">
        <f>H293</f>
        <v>2548768.13</v>
      </c>
      <c r="J293" s="127">
        <v>2828715.73</v>
      </c>
      <c r="K293" s="127">
        <v>2828715.73</v>
      </c>
      <c r="L293" s="127">
        <v>2335124.0699999998</v>
      </c>
      <c r="M293" s="154">
        <f>L293-K293</f>
        <v>-493591.66000000015</v>
      </c>
      <c r="N293" s="154" t="s">
        <v>735</v>
      </c>
    </row>
    <row r="294" spans="1:14" s="38" customFormat="1" ht="30.75" customHeight="1" x14ac:dyDescent="0.2">
      <c r="A294" s="448" t="s">
        <v>144</v>
      </c>
      <c r="B294" s="448"/>
      <c r="C294" s="127">
        <v>1471.6</v>
      </c>
      <c r="D294" s="74"/>
      <c r="E294" s="55"/>
      <c r="F294" s="55"/>
      <c r="G294" s="127">
        <f t="shared" ref="G294:M294" si="32">SUM(G292:G293)</f>
        <v>5125304.72</v>
      </c>
      <c r="H294" s="127">
        <f t="shared" si="32"/>
        <v>5125304.72</v>
      </c>
      <c r="I294" s="127">
        <f t="shared" si="32"/>
        <v>5125304.72</v>
      </c>
      <c r="J294" s="127">
        <f t="shared" si="32"/>
        <v>5690454.7200000007</v>
      </c>
      <c r="K294" s="127">
        <f t="shared" si="32"/>
        <v>5690454.7200000007</v>
      </c>
      <c r="L294" s="151">
        <f t="shared" si="32"/>
        <v>4696080.18</v>
      </c>
      <c r="M294" s="151">
        <f t="shared" si="32"/>
        <v>-994374.5400000005</v>
      </c>
      <c r="N294" s="127"/>
    </row>
    <row r="295" spans="1:14" s="38" customFormat="1" ht="12" customHeight="1" x14ac:dyDescent="0.2">
      <c r="A295" s="297" t="s">
        <v>145</v>
      </c>
      <c r="B295" s="298"/>
      <c r="C295" s="298"/>
      <c r="D295" s="298"/>
      <c r="E295" s="298"/>
      <c r="F295" s="298"/>
      <c r="G295" s="298"/>
      <c r="H295" s="298"/>
      <c r="I295" s="298"/>
      <c r="J295" s="298"/>
      <c r="K295" s="298"/>
      <c r="L295" s="298"/>
      <c r="M295" s="298"/>
      <c r="N295" s="298"/>
    </row>
    <row r="296" spans="1:14" s="38" customFormat="1" ht="12" customHeight="1" x14ac:dyDescent="0.2">
      <c r="A296" s="68">
        <v>232</v>
      </c>
      <c r="B296" s="82" t="s">
        <v>701</v>
      </c>
      <c r="C296" s="127">
        <v>562.4</v>
      </c>
      <c r="D296" s="56"/>
      <c r="E296" s="127"/>
      <c r="F296" s="127"/>
      <c r="G296" s="127">
        <v>2319835.6</v>
      </c>
      <c r="H296" s="127">
        <v>2319835.6</v>
      </c>
      <c r="I296" s="127">
        <f>H296</f>
        <v>2319835.6</v>
      </c>
      <c r="J296" s="127">
        <v>2052302.78</v>
      </c>
      <c r="K296" s="127">
        <v>2052302.78</v>
      </c>
      <c r="L296" s="151">
        <v>2052302.78</v>
      </c>
      <c r="M296" s="154">
        <f>L296-K296</f>
        <v>0</v>
      </c>
      <c r="N296" s="52"/>
    </row>
    <row r="297" spans="1:14" s="38" customFormat="1" ht="43.5" customHeight="1" x14ac:dyDescent="0.2">
      <c r="A297" s="448" t="s">
        <v>146</v>
      </c>
      <c r="B297" s="448"/>
      <c r="C297" s="127">
        <v>0</v>
      </c>
      <c r="D297" s="74"/>
      <c r="E297" s="55"/>
      <c r="F297" s="55"/>
      <c r="G297" s="127">
        <f t="shared" ref="G297:M297" si="33">SUM(G296)</f>
        <v>2319835.6</v>
      </c>
      <c r="H297" s="127">
        <f t="shared" si="33"/>
        <v>2319835.6</v>
      </c>
      <c r="I297" s="127">
        <f t="shared" si="33"/>
        <v>2319835.6</v>
      </c>
      <c r="J297" s="127">
        <f t="shared" si="33"/>
        <v>2052302.78</v>
      </c>
      <c r="K297" s="127">
        <f t="shared" si="33"/>
        <v>2052302.78</v>
      </c>
      <c r="L297" s="151">
        <f t="shared" si="33"/>
        <v>2052302.78</v>
      </c>
      <c r="M297" s="151">
        <f t="shared" si="33"/>
        <v>0</v>
      </c>
      <c r="N297" s="127"/>
    </row>
    <row r="298" spans="1:14" s="38" customFormat="1" ht="12" customHeight="1" x14ac:dyDescent="0.2">
      <c r="A298" s="297" t="s">
        <v>116</v>
      </c>
      <c r="B298" s="298"/>
      <c r="C298" s="298"/>
      <c r="D298" s="298"/>
      <c r="E298" s="298"/>
      <c r="F298" s="298"/>
      <c r="G298" s="298"/>
      <c r="H298" s="298"/>
      <c r="I298" s="298"/>
      <c r="J298" s="298"/>
      <c r="K298" s="298"/>
      <c r="L298" s="298"/>
      <c r="M298" s="298"/>
      <c r="N298" s="298"/>
    </row>
    <row r="299" spans="1:14" s="38" customFormat="1" ht="12" customHeight="1" x14ac:dyDescent="0.2">
      <c r="A299" s="68">
        <v>233</v>
      </c>
      <c r="B299" s="82" t="s">
        <v>65</v>
      </c>
      <c r="C299" s="127">
        <v>909.2</v>
      </c>
      <c r="D299" s="56"/>
      <c r="E299" s="127"/>
      <c r="F299" s="127"/>
      <c r="G299" s="127">
        <v>4570680.63</v>
      </c>
      <c r="H299" s="127">
        <v>4570680.63</v>
      </c>
      <c r="I299" s="127">
        <f>H299</f>
        <v>4570680.63</v>
      </c>
      <c r="J299" s="127">
        <v>4570680.63</v>
      </c>
      <c r="K299" s="127">
        <v>4478879.01</v>
      </c>
      <c r="L299" s="127">
        <v>4478879.01</v>
      </c>
      <c r="M299" s="154">
        <f>L299-K299</f>
        <v>0</v>
      </c>
      <c r="N299" s="52"/>
    </row>
    <row r="300" spans="1:14" s="38" customFormat="1" ht="14.25" customHeight="1" x14ac:dyDescent="0.2">
      <c r="A300" s="68">
        <v>234</v>
      </c>
      <c r="B300" s="82" t="s">
        <v>66</v>
      </c>
      <c r="C300" s="127"/>
      <c r="D300" s="56"/>
      <c r="E300" s="127"/>
      <c r="F300" s="127"/>
      <c r="G300" s="127">
        <v>2538021.85</v>
      </c>
      <c r="H300" s="127">
        <v>2538021.85</v>
      </c>
      <c r="I300" s="127">
        <f>H300</f>
        <v>2538021.85</v>
      </c>
      <c r="J300" s="127">
        <v>2725024.85</v>
      </c>
      <c r="K300" s="127">
        <v>2725024.85</v>
      </c>
      <c r="L300" s="127">
        <v>2765386.59</v>
      </c>
      <c r="M300" s="154">
        <f>L300-K300</f>
        <v>40361.739999999758</v>
      </c>
      <c r="N300" s="154" t="s">
        <v>735</v>
      </c>
    </row>
    <row r="301" spans="1:14" s="38" customFormat="1" ht="13.5" customHeight="1" x14ac:dyDescent="0.2">
      <c r="A301" s="68">
        <v>235</v>
      </c>
      <c r="B301" s="82" t="s">
        <v>67</v>
      </c>
      <c r="C301" s="127">
        <v>562.4</v>
      </c>
      <c r="D301" s="56"/>
      <c r="E301" s="127"/>
      <c r="F301" s="127"/>
      <c r="G301" s="127">
        <v>2508785.2799999998</v>
      </c>
      <c r="H301" s="127">
        <v>2508785.2799999998</v>
      </c>
      <c r="I301" s="127">
        <f>H301</f>
        <v>2508785.2799999998</v>
      </c>
      <c r="J301" s="127">
        <v>2715995.28</v>
      </c>
      <c r="K301" s="127">
        <v>2715995.28</v>
      </c>
      <c r="L301" s="127">
        <v>2879383</v>
      </c>
      <c r="M301" s="154">
        <f>L301-K301</f>
        <v>163387.7200000002</v>
      </c>
      <c r="N301" s="154" t="s">
        <v>735</v>
      </c>
    </row>
    <row r="302" spans="1:14" s="38" customFormat="1" ht="27" customHeight="1" x14ac:dyDescent="0.2">
      <c r="A302" s="448" t="s">
        <v>117</v>
      </c>
      <c r="B302" s="448"/>
      <c r="C302" s="127">
        <v>1471.6</v>
      </c>
      <c r="D302" s="74"/>
      <c r="E302" s="55"/>
      <c r="F302" s="55"/>
      <c r="G302" s="127">
        <f t="shared" ref="G302:M302" si="34">SUM(G299:G301)</f>
        <v>9617487.7599999998</v>
      </c>
      <c r="H302" s="127">
        <f t="shared" si="34"/>
        <v>9617487.7599999998</v>
      </c>
      <c r="I302" s="127">
        <f t="shared" si="34"/>
        <v>9617487.7599999998</v>
      </c>
      <c r="J302" s="127">
        <f t="shared" si="34"/>
        <v>10011700.76</v>
      </c>
      <c r="K302" s="127">
        <f t="shared" si="34"/>
        <v>9919899.1399999987</v>
      </c>
      <c r="L302" s="151">
        <f t="shared" si="34"/>
        <v>10123648.6</v>
      </c>
      <c r="M302" s="151">
        <f t="shared" si="34"/>
        <v>203749.45999999996</v>
      </c>
      <c r="N302" s="127"/>
    </row>
    <row r="303" spans="1:14" s="38" customFormat="1" ht="12" customHeight="1" x14ac:dyDescent="0.2">
      <c r="A303" s="356" t="s">
        <v>203</v>
      </c>
      <c r="B303" s="356"/>
      <c r="C303" s="356"/>
      <c r="D303" s="356"/>
      <c r="E303" s="356"/>
      <c r="F303" s="356"/>
      <c r="G303" s="356"/>
      <c r="H303" s="356"/>
      <c r="I303" s="356"/>
      <c r="J303" s="356"/>
      <c r="K303" s="356"/>
      <c r="L303" s="356"/>
      <c r="M303" s="356"/>
      <c r="N303" s="356"/>
    </row>
    <row r="304" spans="1:14" s="38" customFormat="1" ht="12" customHeight="1" x14ac:dyDescent="0.2">
      <c r="A304" s="68">
        <v>236</v>
      </c>
      <c r="B304" s="82" t="s">
        <v>73</v>
      </c>
      <c r="C304" s="91"/>
      <c r="D304" s="92"/>
      <c r="E304" s="91"/>
      <c r="F304" s="91"/>
      <c r="G304" s="127">
        <v>2389757.84</v>
      </c>
      <c r="H304" s="127">
        <v>2389757.84</v>
      </c>
      <c r="I304" s="127">
        <f>H304</f>
        <v>2389757.84</v>
      </c>
      <c r="J304" s="127">
        <v>2389757.84</v>
      </c>
      <c r="K304" s="127">
        <v>1939201.81</v>
      </c>
      <c r="L304" s="151">
        <v>1939201.81</v>
      </c>
      <c r="M304" s="154">
        <f>L304-K304</f>
        <v>0</v>
      </c>
      <c r="N304" s="52"/>
    </row>
    <row r="305" spans="1:14" s="38" customFormat="1" ht="43.5" customHeight="1" x14ac:dyDescent="0.2">
      <c r="A305" s="449" t="s">
        <v>147</v>
      </c>
      <c r="B305" s="449"/>
      <c r="C305" s="91"/>
      <c r="D305" s="92"/>
      <c r="E305" s="91"/>
      <c r="F305" s="91"/>
      <c r="G305" s="91">
        <f t="shared" ref="G305:M305" si="35">SUM(G304)</f>
        <v>2389757.84</v>
      </c>
      <c r="H305" s="91">
        <f t="shared" si="35"/>
        <v>2389757.84</v>
      </c>
      <c r="I305" s="91">
        <f t="shared" si="35"/>
        <v>2389757.84</v>
      </c>
      <c r="J305" s="91">
        <f t="shared" si="35"/>
        <v>2389757.84</v>
      </c>
      <c r="K305" s="91">
        <f t="shared" si="35"/>
        <v>1939201.81</v>
      </c>
      <c r="L305" s="157">
        <f t="shared" si="35"/>
        <v>1939201.81</v>
      </c>
      <c r="M305" s="157">
        <f t="shared" si="35"/>
        <v>0</v>
      </c>
      <c r="N305" s="91"/>
    </row>
    <row r="306" spans="1:14" s="38" customFormat="1" ht="12" customHeight="1" x14ac:dyDescent="0.2">
      <c r="A306" s="356" t="s">
        <v>132</v>
      </c>
      <c r="B306" s="356"/>
      <c r="C306" s="356"/>
      <c r="D306" s="356"/>
      <c r="E306" s="356"/>
      <c r="F306" s="356"/>
      <c r="G306" s="356"/>
      <c r="H306" s="356"/>
      <c r="I306" s="356"/>
      <c r="J306" s="356"/>
      <c r="K306" s="356"/>
      <c r="L306" s="356"/>
      <c r="M306" s="356"/>
      <c r="N306" s="356"/>
    </row>
    <row r="307" spans="1:14" s="38" customFormat="1" ht="12" customHeight="1" x14ac:dyDescent="0.2">
      <c r="A307" s="103">
        <v>237</v>
      </c>
      <c r="B307" s="65" t="s">
        <v>685</v>
      </c>
      <c r="C307" s="75"/>
      <c r="D307" s="69"/>
      <c r="E307" s="55"/>
      <c r="F307" s="55"/>
      <c r="G307" s="127">
        <v>2738078.43</v>
      </c>
      <c r="H307" s="127">
        <v>2738078.43</v>
      </c>
      <c r="I307" s="127">
        <f>H307</f>
        <v>2738078.43</v>
      </c>
      <c r="J307" s="127">
        <v>2738078.43</v>
      </c>
      <c r="K307" s="127">
        <v>2738078.43</v>
      </c>
      <c r="L307" s="151">
        <v>2738078.43</v>
      </c>
      <c r="M307" s="154">
        <f>L307-K307</f>
        <v>0</v>
      </c>
      <c r="N307" s="52"/>
    </row>
    <row r="308" spans="1:14" s="38" customFormat="1" ht="43.5" customHeight="1" x14ac:dyDescent="0.2">
      <c r="A308" s="454" t="s">
        <v>131</v>
      </c>
      <c r="B308" s="455"/>
      <c r="C308" s="91"/>
      <c r="D308" s="92"/>
      <c r="E308" s="91"/>
      <c r="F308" s="91"/>
      <c r="G308" s="91">
        <f t="shared" ref="G308:M308" si="36">SUM(G307:G307)</f>
        <v>2738078.43</v>
      </c>
      <c r="H308" s="91">
        <f t="shared" si="36"/>
        <v>2738078.43</v>
      </c>
      <c r="I308" s="91">
        <f t="shared" si="36"/>
        <v>2738078.43</v>
      </c>
      <c r="J308" s="91">
        <f t="shared" si="36"/>
        <v>2738078.43</v>
      </c>
      <c r="K308" s="91">
        <f t="shared" si="36"/>
        <v>2738078.43</v>
      </c>
      <c r="L308" s="157">
        <f t="shared" si="36"/>
        <v>2738078.43</v>
      </c>
      <c r="M308" s="157">
        <f t="shared" si="36"/>
        <v>0</v>
      </c>
      <c r="N308" s="91"/>
    </row>
    <row r="309" spans="1:14" s="38" customFormat="1" ht="12" customHeight="1" x14ac:dyDescent="0.2">
      <c r="A309" s="307" t="s">
        <v>210</v>
      </c>
      <c r="B309" s="308"/>
      <c r="C309" s="308"/>
      <c r="D309" s="308"/>
      <c r="E309" s="308"/>
      <c r="F309" s="308"/>
      <c r="G309" s="308"/>
      <c r="H309" s="308"/>
      <c r="I309" s="308"/>
      <c r="J309" s="308"/>
      <c r="K309" s="308"/>
      <c r="L309" s="308"/>
      <c r="M309" s="308"/>
      <c r="N309" s="308"/>
    </row>
    <row r="310" spans="1:14" s="38" customFormat="1" ht="12" customHeight="1" x14ac:dyDescent="0.2">
      <c r="A310" s="48">
        <v>238</v>
      </c>
      <c r="B310" s="137" t="s">
        <v>77</v>
      </c>
      <c r="C310" s="127"/>
      <c r="D310" s="56"/>
      <c r="E310" s="127"/>
      <c r="F310" s="127"/>
      <c r="G310" s="127">
        <v>3138711.03</v>
      </c>
      <c r="H310" s="127">
        <v>3138711.03</v>
      </c>
      <c r="I310" s="127">
        <f>H310</f>
        <v>3138711.03</v>
      </c>
      <c r="J310" s="127">
        <v>3226764.44</v>
      </c>
      <c r="K310" s="127">
        <v>3226764.44</v>
      </c>
      <c r="L310" s="151">
        <v>3226764.44</v>
      </c>
      <c r="M310" s="154">
        <f>L310-K310</f>
        <v>0</v>
      </c>
      <c r="N310" s="52"/>
    </row>
    <row r="311" spans="1:14" s="38" customFormat="1" ht="43.5" customHeight="1" x14ac:dyDescent="0.2">
      <c r="A311" s="448" t="s">
        <v>211</v>
      </c>
      <c r="B311" s="448"/>
      <c r="C311" s="127">
        <v>894.2</v>
      </c>
      <c r="D311" s="74"/>
      <c r="E311" s="55"/>
      <c r="F311" s="55"/>
      <c r="G311" s="127">
        <f t="shared" ref="G311:M311" si="37">SUM(G310:G310)</f>
        <v>3138711.03</v>
      </c>
      <c r="H311" s="127">
        <f t="shared" si="37"/>
        <v>3138711.03</v>
      </c>
      <c r="I311" s="127">
        <f t="shared" si="37"/>
        <v>3138711.03</v>
      </c>
      <c r="J311" s="127">
        <f t="shared" si="37"/>
        <v>3226764.44</v>
      </c>
      <c r="K311" s="127">
        <f t="shared" si="37"/>
        <v>3226764.44</v>
      </c>
      <c r="L311" s="151">
        <f t="shared" si="37"/>
        <v>3226764.44</v>
      </c>
      <c r="M311" s="151">
        <f t="shared" si="37"/>
        <v>0</v>
      </c>
      <c r="N311" s="127"/>
    </row>
    <row r="312" spans="1:14" s="38" customFormat="1" ht="12" customHeight="1" x14ac:dyDescent="0.2">
      <c r="A312" s="297" t="s">
        <v>148</v>
      </c>
      <c r="B312" s="298"/>
      <c r="C312" s="298"/>
      <c r="D312" s="298"/>
      <c r="E312" s="298"/>
      <c r="F312" s="298"/>
      <c r="G312" s="298"/>
      <c r="H312" s="298"/>
      <c r="I312" s="298"/>
      <c r="J312" s="298"/>
      <c r="K312" s="298"/>
      <c r="L312" s="298"/>
      <c r="M312" s="298"/>
      <c r="N312" s="298"/>
    </row>
    <row r="313" spans="1:14" s="38" customFormat="1" ht="12" customHeight="1" x14ac:dyDescent="0.2">
      <c r="A313" s="48">
        <v>239</v>
      </c>
      <c r="B313" s="137" t="s">
        <v>80</v>
      </c>
      <c r="C313" s="127">
        <v>909.2</v>
      </c>
      <c r="D313" s="56"/>
      <c r="E313" s="127"/>
      <c r="F313" s="127"/>
      <c r="G313" s="127">
        <v>3913033.05</v>
      </c>
      <c r="H313" s="127">
        <v>3913033.05</v>
      </c>
      <c r="I313" s="127">
        <v>3691833.03</v>
      </c>
      <c r="J313" s="127">
        <v>3691833.03</v>
      </c>
      <c r="K313" s="127">
        <v>3691833.03</v>
      </c>
      <c r="L313" s="151">
        <v>3691833.03</v>
      </c>
      <c r="M313" s="154">
        <f>L313-K313</f>
        <v>0</v>
      </c>
      <c r="N313" s="52"/>
    </row>
    <row r="314" spans="1:14" s="38" customFormat="1" ht="12" customHeight="1" x14ac:dyDescent="0.2">
      <c r="A314" s="48">
        <v>240</v>
      </c>
      <c r="B314" s="137" t="s">
        <v>81</v>
      </c>
      <c r="C314" s="127">
        <v>562.4</v>
      </c>
      <c r="D314" s="56"/>
      <c r="E314" s="127"/>
      <c r="F314" s="127"/>
      <c r="G314" s="127">
        <v>2081776.58</v>
      </c>
      <c r="H314" s="127">
        <v>2081776.58</v>
      </c>
      <c r="I314" s="127">
        <v>2081776.58</v>
      </c>
      <c r="J314" s="127">
        <v>2180088.4</v>
      </c>
      <c r="K314" s="127">
        <v>2180088.4</v>
      </c>
      <c r="L314" s="151">
        <v>2180088.4</v>
      </c>
      <c r="M314" s="154">
        <f>L314-K314</f>
        <v>0</v>
      </c>
      <c r="N314" s="52"/>
    </row>
    <row r="315" spans="1:14" s="38" customFormat="1" ht="25.5" customHeight="1" x14ac:dyDescent="0.2">
      <c r="A315" s="448" t="s">
        <v>149</v>
      </c>
      <c r="B315" s="448"/>
      <c r="C315" s="127">
        <v>1471.6</v>
      </c>
      <c r="D315" s="74"/>
      <c r="E315" s="55"/>
      <c r="F315" s="55"/>
      <c r="G315" s="127">
        <f t="shared" ref="G315:M315" si="38">SUM(G313:G314)</f>
        <v>5994809.6299999999</v>
      </c>
      <c r="H315" s="127">
        <f t="shared" si="38"/>
        <v>5994809.6299999999</v>
      </c>
      <c r="I315" s="127">
        <f t="shared" si="38"/>
        <v>5773609.6099999994</v>
      </c>
      <c r="J315" s="127">
        <f t="shared" si="38"/>
        <v>5871921.4299999997</v>
      </c>
      <c r="K315" s="127">
        <f t="shared" si="38"/>
        <v>5871921.4299999997</v>
      </c>
      <c r="L315" s="151">
        <f t="shared" si="38"/>
        <v>5871921.4299999997</v>
      </c>
      <c r="M315" s="151">
        <f t="shared" si="38"/>
        <v>0</v>
      </c>
      <c r="N315" s="127"/>
    </row>
    <row r="316" spans="1:14" s="38" customFormat="1" ht="12" customHeight="1" x14ac:dyDescent="0.2">
      <c r="A316" s="297" t="s">
        <v>150</v>
      </c>
      <c r="B316" s="298"/>
      <c r="C316" s="298"/>
      <c r="D316" s="298"/>
      <c r="E316" s="298"/>
      <c r="F316" s="298"/>
      <c r="G316" s="298"/>
      <c r="H316" s="298"/>
      <c r="I316" s="298"/>
      <c r="J316" s="298"/>
      <c r="K316" s="298"/>
      <c r="L316" s="298"/>
      <c r="M316" s="298"/>
      <c r="N316" s="298"/>
    </row>
    <row r="317" spans="1:14" s="38" customFormat="1" ht="12" customHeight="1" x14ac:dyDescent="0.2">
      <c r="A317" s="48">
        <v>241</v>
      </c>
      <c r="B317" s="65" t="s">
        <v>87</v>
      </c>
      <c r="C317" s="127">
        <v>909.2</v>
      </c>
      <c r="D317" s="56"/>
      <c r="E317" s="127"/>
      <c r="F317" s="127"/>
      <c r="G317" s="127">
        <v>3701681.09</v>
      </c>
      <c r="H317" s="127">
        <v>3701681.09</v>
      </c>
      <c r="I317" s="127">
        <f>H317</f>
        <v>3701681.09</v>
      </c>
      <c r="J317" s="127">
        <v>3701681.09</v>
      </c>
      <c r="K317" s="127">
        <v>3701681.09</v>
      </c>
      <c r="L317" s="127">
        <v>3499407.38</v>
      </c>
      <c r="M317" s="154">
        <f>L317-K317</f>
        <v>-202273.70999999996</v>
      </c>
      <c r="N317" s="154" t="s">
        <v>735</v>
      </c>
    </row>
    <row r="318" spans="1:14" s="38" customFormat="1" ht="12" customHeight="1" x14ac:dyDescent="0.2">
      <c r="A318" s="48">
        <v>242</v>
      </c>
      <c r="B318" s="65" t="s">
        <v>89</v>
      </c>
      <c r="C318" s="127">
        <v>562.4</v>
      </c>
      <c r="D318" s="56"/>
      <c r="E318" s="127"/>
      <c r="F318" s="127"/>
      <c r="G318" s="127">
        <v>4221808.32</v>
      </c>
      <c r="H318" s="127">
        <v>4221808.32</v>
      </c>
      <c r="I318" s="127">
        <f>H318</f>
        <v>4221808.32</v>
      </c>
      <c r="J318" s="127">
        <v>4221808.32</v>
      </c>
      <c r="K318" s="127">
        <v>4221808.32</v>
      </c>
      <c r="L318" s="127">
        <v>3795956.43</v>
      </c>
      <c r="M318" s="154">
        <f>L318-K318</f>
        <v>-425851.89000000013</v>
      </c>
      <c r="N318" s="154" t="s">
        <v>735</v>
      </c>
    </row>
    <row r="319" spans="1:14" s="38" customFormat="1" ht="27.75" customHeight="1" x14ac:dyDescent="0.2">
      <c r="A319" s="448" t="s">
        <v>151</v>
      </c>
      <c r="B319" s="448"/>
      <c r="C319" s="127">
        <v>1471.6</v>
      </c>
      <c r="D319" s="74"/>
      <c r="E319" s="55"/>
      <c r="F319" s="55"/>
      <c r="G319" s="127">
        <f t="shared" ref="G319:M319" si="39">SUM(G317:G318)</f>
        <v>7923489.4100000001</v>
      </c>
      <c r="H319" s="127">
        <f t="shared" si="39"/>
        <v>7923489.4100000001</v>
      </c>
      <c r="I319" s="127">
        <f t="shared" si="39"/>
        <v>7923489.4100000001</v>
      </c>
      <c r="J319" s="127">
        <f t="shared" si="39"/>
        <v>7923489.4100000001</v>
      </c>
      <c r="K319" s="127">
        <f t="shared" si="39"/>
        <v>7923489.4100000001</v>
      </c>
      <c r="L319" s="151">
        <f t="shared" si="39"/>
        <v>7295363.8100000005</v>
      </c>
      <c r="M319" s="151">
        <f t="shared" si="39"/>
        <v>-628125.60000000009</v>
      </c>
      <c r="N319" s="127"/>
    </row>
    <row r="320" spans="1:14" s="38" customFormat="1" ht="12" customHeight="1" x14ac:dyDescent="0.2">
      <c r="A320" s="356" t="s">
        <v>153</v>
      </c>
      <c r="B320" s="356"/>
      <c r="C320" s="356"/>
      <c r="D320" s="356"/>
      <c r="E320" s="356"/>
      <c r="F320" s="356"/>
      <c r="G320" s="356"/>
      <c r="H320" s="356"/>
      <c r="I320" s="356"/>
      <c r="J320" s="356"/>
      <c r="K320" s="356"/>
      <c r="L320" s="356"/>
      <c r="M320" s="356"/>
      <c r="N320" s="356"/>
    </row>
    <row r="321" spans="1:15" s="38" customFormat="1" ht="12" customHeight="1" x14ac:dyDescent="0.2">
      <c r="A321" s="48">
        <v>243</v>
      </c>
      <c r="B321" s="137" t="s">
        <v>92</v>
      </c>
      <c r="C321" s="91"/>
      <c r="D321" s="92"/>
      <c r="E321" s="91"/>
      <c r="F321" s="91"/>
      <c r="G321" s="127">
        <v>2203335.92</v>
      </c>
      <c r="H321" s="127">
        <v>2203335.92</v>
      </c>
      <c r="I321" s="127">
        <f>H321</f>
        <v>2203335.92</v>
      </c>
      <c r="J321" s="127">
        <v>2203335.92</v>
      </c>
      <c r="K321" s="127">
        <v>2203335.92</v>
      </c>
      <c r="L321" s="127">
        <v>2138929.19</v>
      </c>
      <c r="M321" s="154">
        <f>L321-K321</f>
        <v>-64406.729999999981</v>
      </c>
      <c r="N321" s="154" t="s">
        <v>735</v>
      </c>
    </row>
    <row r="322" spans="1:15" s="38" customFormat="1" ht="12" customHeight="1" x14ac:dyDescent="0.2">
      <c r="A322" s="48">
        <v>244</v>
      </c>
      <c r="B322" s="137" t="s">
        <v>691</v>
      </c>
      <c r="C322" s="91"/>
      <c r="D322" s="92"/>
      <c r="E322" s="91"/>
      <c r="F322" s="91"/>
      <c r="G322" s="127">
        <v>1537529.67</v>
      </c>
      <c r="H322" s="127">
        <v>1537529.67</v>
      </c>
      <c r="I322" s="127">
        <f>H322</f>
        <v>1537529.67</v>
      </c>
      <c r="J322" s="127">
        <v>1537529.67</v>
      </c>
      <c r="K322" s="127">
        <v>1537529.67</v>
      </c>
      <c r="L322" s="127">
        <v>1222791.47</v>
      </c>
      <c r="M322" s="154">
        <f>L322-K322</f>
        <v>-314738.19999999995</v>
      </c>
      <c r="N322" s="154" t="s">
        <v>735</v>
      </c>
    </row>
    <row r="323" spans="1:15" s="38" customFormat="1" ht="43.5" customHeight="1" x14ac:dyDescent="0.2">
      <c r="A323" s="449" t="s">
        <v>152</v>
      </c>
      <c r="B323" s="449"/>
      <c r="C323" s="91"/>
      <c r="D323" s="92"/>
      <c r="E323" s="91"/>
      <c r="F323" s="91"/>
      <c r="G323" s="91">
        <f t="shared" ref="G323:M323" si="40">SUM(G321:G322)</f>
        <v>3740865.59</v>
      </c>
      <c r="H323" s="91">
        <f t="shared" si="40"/>
        <v>3740865.59</v>
      </c>
      <c r="I323" s="91">
        <f t="shared" si="40"/>
        <v>3740865.59</v>
      </c>
      <c r="J323" s="91">
        <f t="shared" si="40"/>
        <v>3740865.59</v>
      </c>
      <c r="K323" s="91">
        <f t="shared" si="40"/>
        <v>3740865.59</v>
      </c>
      <c r="L323" s="157">
        <f t="shared" si="40"/>
        <v>3361720.66</v>
      </c>
      <c r="M323" s="157">
        <f t="shared" si="40"/>
        <v>-379144.92999999993</v>
      </c>
      <c r="N323" s="91"/>
    </row>
    <row r="324" spans="1:15" s="38" customFormat="1" ht="12" customHeight="1" x14ac:dyDescent="0.2">
      <c r="A324" s="356" t="s">
        <v>242</v>
      </c>
      <c r="B324" s="356"/>
      <c r="C324" s="356"/>
      <c r="D324" s="356"/>
      <c r="E324" s="356"/>
      <c r="F324" s="356"/>
      <c r="G324" s="356"/>
      <c r="H324" s="356"/>
      <c r="I324" s="356"/>
      <c r="J324" s="356"/>
      <c r="K324" s="356"/>
      <c r="L324" s="356"/>
      <c r="M324" s="356"/>
      <c r="N324" s="356"/>
    </row>
    <row r="325" spans="1:15" s="38" customFormat="1" ht="12" customHeight="1" x14ac:dyDescent="0.2">
      <c r="A325" s="48">
        <v>245</v>
      </c>
      <c r="B325" s="137" t="s">
        <v>93</v>
      </c>
      <c r="C325" s="91"/>
      <c r="D325" s="92"/>
      <c r="E325" s="91"/>
      <c r="F325" s="91"/>
      <c r="G325" s="127">
        <v>3956278.9</v>
      </c>
      <c r="H325" s="127">
        <v>3956278.9</v>
      </c>
      <c r="I325" s="127">
        <f>H325</f>
        <v>3956278.9</v>
      </c>
      <c r="J325" s="127">
        <v>3956278.9</v>
      </c>
      <c r="K325" s="127">
        <v>3956278.9</v>
      </c>
      <c r="L325" s="127">
        <v>3714394.06</v>
      </c>
      <c r="M325" s="154">
        <f>L325-K325</f>
        <v>-241884.83999999985</v>
      </c>
      <c r="N325" s="154" t="s">
        <v>735</v>
      </c>
    </row>
    <row r="326" spans="1:15" s="38" customFormat="1" ht="30.75" customHeight="1" x14ac:dyDescent="0.2">
      <c r="A326" s="449" t="s">
        <v>243</v>
      </c>
      <c r="B326" s="449"/>
      <c r="C326" s="91"/>
      <c r="D326" s="92"/>
      <c r="E326" s="91"/>
      <c r="F326" s="91"/>
      <c r="G326" s="91">
        <f t="shared" ref="G326:M326" si="41">SUM(G325)</f>
        <v>3956278.9</v>
      </c>
      <c r="H326" s="91">
        <f t="shared" si="41"/>
        <v>3956278.9</v>
      </c>
      <c r="I326" s="91">
        <f t="shared" si="41"/>
        <v>3956278.9</v>
      </c>
      <c r="J326" s="91">
        <f t="shared" si="41"/>
        <v>3956278.9</v>
      </c>
      <c r="K326" s="91">
        <f t="shared" si="41"/>
        <v>3956278.9</v>
      </c>
      <c r="L326" s="157">
        <f t="shared" si="41"/>
        <v>3714394.06</v>
      </c>
      <c r="M326" s="157">
        <f t="shared" si="41"/>
        <v>-241884.83999999985</v>
      </c>
      <c r="N326" s="91"/>
    </row>
    <row r="327" spans="1:15" s="38" customFormat="1" ht="12" customHeight="1" x14ac:dyDescent="0.2">
      <c r="A327" s="297" t="s">
        <v>155</v>
      </c>
      <c r="B327" s="298"/>
      <c r="C327" s="298"/>
      <c r="D327" s="298"/>
      <c r="E327" s="298"/>
      <c r="F327" s="298"/>
      <c r="G327" s="298"/>
      <c r="H327" s="298"/>
      <c r="I327" s="298"/>
      <c r="J327" s="298"/>
      <c r="K327" s="298"/>
      <c r="L327" s="298"/>
      <c r="M327" s="298"/>
      <c r="N327" s="298"/>
    </row>
    <row r="328" spans="1:15" s="38" customFormat="1" ht="12" customHeight="1" x14ac:dyDescent="0.2">
      <c r="A328" s="48">
        <v>246</v>
      </c>
      <c r="B328" s="65" t="s">
        <v>101</v>
      </c>
      <c r="C328" s="127">
        <v>1289.5999999999999</v>
      </c>
      <c r="D328" s="56"/>
      <c r="E328" s="127"/>
      <c r="F328" s="127"/>
      <c r="G328" s="127">
        <v>5179896.5599999996</v>
      </c>
      <c r="H328" s="127">
        <v>5179896.5599999996</v>
      </c>
      <c r="I328" s="127">
        <f t="shared" ref="I328:I334" si="42">H328</f>
        <v>5179896.5599999996</v>
      </c>
      <c r="J328" s="127">
        <v>5179896.5599999996</v>
      </c>
      <c r="K328" s="127">
        <v>4593542.51</v>
      </c>
      <c r="L328" s="127">
        <v>4593542.51</v>
      </c>
      <c r="M328" s="154">
        <f t="shared" ref="M328:M334" si="43">L328-K328</f>
        <v>0</v>
      </c>
      <c r="N328" s="52"/>
    </row>
    <row r="329" spans="1:15" s="38" customFormat="1" ht="12" customHeight="1" x14ac:dyDescent="0.2">
      <c r="A329" s="48">
        <v>247</v>
      </c>
      <c r="B329" s="65" t="s">
        <v>103</v>
      </c>
      <c r="C329" s="127"/>
      <c r="D329" s="56"/>
      <c r="E329" s="127"/>
      <c r="F329" s="127"/>
      <c r="G329" s="127">
        <v>5667220</v>
      </c>
      <c r="H329" s="127">
        <v>5667220</v>
      </c>
      <c r="I329" s="127">
        <f t="shared" si="42"/>
        <v>5667220</v>
      </c>
      <c r="J329" s="127">
        <v>5667220</v>
      </c>
      <c r="K329" s="127">
        <v>5667220</v>
      </c>
      <c r="L329" s="127">
        <v>5779441.6200000001</v>
      </c>
      <c r="M329" s="154">
        <f t="shared" si="43"/>
        <v>112221.62000000011</v>
      </c>
      <c r="N329" s="154" t="s">
        <v>735</v>
      </c>
    </row>
    <row r="330" spans="1:15" s="38" customFormat="1" ht="12" customHeight="1" x14ac:dyDescent="0.2">
      <c r="A330" s="152">
        <v>248</v>
      </c>
      <c r="B330" s="65" t="s">
        <v>104</v>
      </c>
      <c r="C330" s="127"/>
      <c r="D330" s="56"/>
      <c r="E330" s="127"/>
      <c r="F330" s="127"/>
      <c r="G330" s="127">
        <v>2838437.43</v>
      </c>
      <c r="H330" s="127">
        <v>2838437.43</v>
      </c>
      <c r="I330" s="127">
        <f t="shared" si="42"/>
        <v>2838437.43</v>
      </c>
      <c r="J330" s="127">
        <v>2838437.43</v>
      </c>
      <c r="K330" s="127">
        <v>2838437.43</v>
      </c>
      <c r="L330" s="127">
        <v>2044609.94</v>
      </c>
      <c r="M330" s="154">
        <f t="shared" si="43"/>
        <v>-793827.49000000022</v>
      </c>
      <c r="N330" s="154" t="s">
        <v>735</v>
      </c>
      <c r="O330" s="53"/>
    </row>
    <row r="331" spans="1:15" s="38" customFormat="1" ht="12" customHeight="1" x14ac:dyDescent="0.2">
      <c r="A331" s="152">
        <v>249</v>
      </c>
      <c r="B331" s="65" t="s">
        <v>105</v>
      </c>
      <c r="C331" s="127"/>
      <c r="D331" s="56"/>
      <c r="E331" s="127"/>
      <c r="F331" s="127"/>
      <c r="G331" s="127">
        <v>3864784.94</v>
      </c>
      <c r="H331" s="127">
        <v>3864784.94</v>
      </c>
      <c r="I331" s="127">
        <f t="shared" si="42"/>
        <v>3864784.94</v>
      </c>
      <c r="J331" s="127">
        <v>3864784.94</v>
      </c>
      <c r="K331" s="127">
        <v>3864784.94</v>
      </c>
      <c r="L331" s="127">
        <v>3864784.94</v>
      </c>
      <c r="M331" s="154">
        <f t="shared" si="43"/>
        <v>0</v>
      </c>
      <c r="N331" s="52"/>
    </row>
    <row r="332" spans="1:15" s="38" customFormat="1" ht="12" customHeight="1" x14ac:dyDescent="0.2">
      <c r="A332" s="152">
        <v>250</v>
      </c>
      <c r="B332" s="65" t="s">
        <v>108</v>
      </c>
      <c r="C332" s="127"/>
      <c r="D332" s="56"/>
      <c r="E332" s="127"/>
      <c r="F332" s="127"/>
      <c r="G332" s="127">
        <v>3050030.25</v>
      </c>
      <c r="H332" s="127">
        <v>3050030.25</v>
      </c>
      <c r="I332" s="127">
        <f t="shared" si="42"/>
        <v>3050030.25</v>
      </c>
      <c r="J332" s="127">
        <v>3050030.25</v>
      </c>
      <c r="K332" s="127">
        <v>3050030.25</v>
      </c>
      <c r="L332" s="127">
        <v>2520811.37</v>
      </c>
      <c r="M332" s="154">
        <f t="shared" si="43"/>
        <v>-529218.87999999989</v>
      </c>
      <c r="N332" s="154" t="s">
        <v>735</v>
      </c>
    </row>
    <row r="333" spans="1:15" s="38" customFormat="1" ht="12" customHeight="1" x14ac:dyDescent="0.2">
      <c r="A333" s="152">
        <v>251</v>
      </c>
      <c r="B333" s="65" t="s">
        <v>111</v>
      </c>
      <c r="C333" s="127"/>
      <c r="D333" s="56"/>
      <c r="E333" s="127"/>
      <c r="F333" s="127"/>
      <c r="G333" s="127">
        <v>2104737.92</v>
      </c>
      <c r="H333" s="127">
        <v>2104737.92</v>
      </c>
      <c r="I333" s="127">
        <f t="shared" si="42"/>
        <v>2104737.92</v>
      </c>
      <c r="J333" s="127">
        <v>2104737.92</v>
      </c>
      <c r="K333" s="127">
        <v>2104737.92</v>
      </c>
      <c r="L333" s="127">
        <v>2104737.92</v>
      </c>
      <c r="M333" s="154">
        <f t="shared" si="43"/>
        <v>0</v>
      </c>
      <c r="N333" s="52"/>
    </row>
    <row r="334" spans="1:15" s="38" customFormat="1" ht="12" customHeight="1" x14ac:dyDescent="0.2">
      <c r="A334" s="152">
        <v>252</v>
      </c>
      <c r="B334" s="65" t="s">
        <v>698</v>
      </c>
      <c r="C334" s="127"/>
      <c r="D334" s="56"/>
      <c r="E334" s="127"/>
      <c r="F334" s="127"/>
      <c r="G334" s="127">
        <v>5066796.5</v>
      </c>
      <c r="H334" s="127">
        <v>5066796.5</v>
      </c>
      <c r="I334" s="127">
        <f t="shared" si="42"/>
        <v>5066796.5</v>
      </c>
      <c r="J334" s="127">
        <v>5066796.5</v>
      </c>
      <c r="K334" s="127">
        <v>4982469.59</v>
      </c>
      <c r="L334" s="127">
        <v>4982469.59</v>
      </c>
      <c r="M334" s="154">
        <f t="shared" si="43"/>
        <v>0</v>
      </c>
      <c r="N334" s="52"/>
    </row>
    <row r="335" spans="1:15" s="38" customFormat="1" ht="43.5" customHeight="1" x14ac:dyDescent="0.2">
      <c r="A335" s="448" t="s">
        <v>154</v>
      </c>
      <c r="B335" s="448"/>
      <c r="C335" s="127">
        <v>1289.5999999999999</v>
      </c>
      <c r="D335" s="74"/>
      <c r="E335" s="55"/>
      <c r="F335" s="55"/>
      <c r="G335" s="127">
        <f t="shared" ref="G335:M335" si="44">SUM(G328:G334)</f>
        <v>27771903.600000001</v>
      </c>
      <c r="H335" s="127">
        <f t="shared" si="44"/>
        <v>27771903.600000001</v>
      </c>
      <c r="I335" s="127">
        <f t="shared" si="44"/>
        <v>27771903.600000001</v>
      </c>
      <c r="J335" s="127">
        <f t="shared" si="44"/>
        <v>27771903.600000001</v>
      </c>
      <c r="K335" s="127">
        <f t="shared" si="44"/>
        <v>27101222.639999997</v>
      </c>
      <c r="L335" s="151">
        <f t="shared" si="44"/>
        <v>25890397.889999997</v>
      </c>
      <c r="M335" s="151">
        <f t="shared" si="44"/>
        <v>-1210824.75</v>
      </c>
      <c r="N335" s="127"/>
    </row>
    <row r="336" spans="1:15" s="38" customFormat="1" ht="12" customHeight="1" x14ac:dyDescent="0.2">
      <c r="A336" s="356" t="s">
        <v>247</v>
      </c>
      <c r="B336" s="356"/>
      <c r="C336" s="356"/>
      <c r="D336" s="356"/>
      <c r="E336" s="356"/>
      <c r="F336" s="356"/>
      <c r="G336" s="356"/>
      <c r="H336" s="356"/>
      <c r="I336" s="356"/>
      <c r="J336" s="356"/>
      <c r="K336" s="356"/>
      <c r="L336" s="356"/>
      <c r="M336" s="356"/>
      <c r="N336" s="356"/>
    </row>
    <row r="337" spans="1:14" s="38" customFormat="1" ht="12" customHeight="1" x14ac:dyDescent="0.2">
      <c r="A337" s="48">
        <v>253</v>
      </c>
      <c r="B337" s="137" t="s">
        <v>112</v>
      </c>
      <c r="C337" s="91"/>
      <c r="D337" s="92"/>
      <c r="E337" s="91"/>
      <c r="F337" s="91"/>
      <c r="G337" s="127">
        <v>3075567.28</v>
      </c>
      <c r="H337" s="127">
        <v>2847140.13</v>
      </c>
      <c r="I337" s="127">
        <f>H337</f>
        <v>2847140.13</v>
      </c>
      <c r="J337" s="127">
        <v>2847140.13</v>
      </c>
      <c r="K337" s="127">
        <v>2847140.13</v>
      </c>
      <c r="L337" s="151">
        <v>2847140.13</v>
      </c>
      <c r="M337" s="154">
        <f>L337-K337</f>
        <v>0</v>
      </c>
      <c r="N337" s="52"/>
    </row>
    <row r="338" spans="1:14" s="38" customFormat="1" ht="26.25" customHeight="1" x14ac:dyDescent="0.2">
      <c r="A338" s="449" t="s">
        <v>248</v>
      </c>
      <c r="B338" s="449"/>
      <c r="C338" s="91"/>
      <c r="D338" s="92"/>
      <c r="E338" s="91"/>
      <c r="F338" s="91"/>
      <c r="G338" s="91">
        <f t="shared" ref="G338:M338" si="45">SUM(G337)</f>
        <v>3075567.28</v>
      </c>
      <c r="H338" s="91">
        <f t="shared" si="45"/>
        <v>2847140.13</v>
      </c>
      <c r="I338" s="91">
        <f t="shared" si="45"/>
        <v>2847140.13</v>
      </c>
      <c r="J338" s="91">
        <f t="shared" si="45"/>
        <v>2847140.13</v>
      </c>
      <c r="K338" s="91">
        <f t="shared" si="45"/>
        <v>2847140.13</v>
      </c>
      <c r="L338" s="157">
        <f t="shared" si="45"/>
        <v>2847140.13</v>
      </c>
      <c r="M338" s="157">
        <f t="shared" si="45"/>
        <v>0</v>
      </c>
      <c r="N338" s="91"/>
    </row>
    <row r="339" spans="1:14" ht="12.75" customHeight="1" x14ac:dyDescent="0.2"/>
    <row r="340" spans="1:14" ht="12.75" customHeight="1" x14ac:dyDescent="0.2">
      <c r="B340" s="40" t="s">
        <v>733</v>
      </c>
    </row>
    <row r="341" spans="1:14" ht="12.75" customHeight="1" x14ac:dyDescent="0.2">
      <c r="B341" s="40" t="s">
        <v>734</v>
      </c>
    </row>
    <row r="342" spans="1:14" ht="12.75" customHeight="1" x14ac:dyDescent="0.2"/>
    <row r="343" spans="1:14" ht="12.75" customHeight="1" x14ac:dyDescent="0.2"/>
    <row r="344" spans="1:14" ht="12.75" customHeight="1" x14ac:dyDescent="0.2"/>
    <row r="345" spans="1:14" ht="12.75" customHeight="1" x14ac:dyDescent="0.2"/>
    <row r="346" spans="1:14" ht="12.75" customHeight="1" x14ac:dyDescent="0.2"/>
    <row r="347" spans="1:14" ht="12.75" customHeight="1" x14ac:dyDescent="0.2"/>
    <row r="348" spans="1:14" ht="12.75" customHeight="1" x14ac:dyDescent="0.2"/>
    <row r="349" spans="1:14" ht="12.75" customHeight="1" x14ac:dyDescent="0.2"/>
    <row r="350" spans="1:14" ht="12.75" customHeight="1" x14ac:dyDescent="0.2"/>
    <row r="351" spans="1:14" ht="12.75" customHeight="1" x14ac:dyDescent="0.2"/>
    <row r="352" spans="1:14" ht="12.75" customHeight="1" x14ac:dyDescent="0.2"/>
  </sheetData>
  <autoFilter ref="A8:N352"/>
  <mergeCells count="89">
    <mergeCell ref="L2:L7"/>
    <mergeCell ref="A161:N161"/>
    <mergeCell ref="A1:N1"/>
    <mergeCell ref="A2:A7"/>
    <mergeCell ref="B2:B7"/>
    <mergeCell ref="C2:C4"/>
    <mergeCell ref="D2:D4"/>
    <mergeCell ref="I2:I7"/>
    <mergeCell ref="K2:K7"/>
    <mergeCell ref="M2:M7"/>
    <mergeCell ref="N2:N7"/>
    <mergeCell ref="C5:C7"/>
    <mergeCell ref="D5:D7"/>
    <mergeCell ref="A9:N9"/>
    <mergeCell ref="A10:B10"/>
    <mergeCell ref="A11:N11"/>
    <mergeCell ref="A160:B160"/>
    <mergeCell ref="A198:N198"/>
    <mergeCell ref="A167:B167"/>
    <mergeCell ref="A168:N168"/>
    <mergeCell ref="A172:B172"/>
    <mergeCell ref="A173:N173"/>
    <mergeCell ref="A179:B179"/>
    <mergeCell ref="A180:N180"/>
    <mergeCell ref="A184:B184"/>
    <mergeCell ref="A185:N185"/>
    <mergeCell ref="A192:B192"/>
    <mergeCell ref="A193:N193"/>
    <mergeCell ref="A197:B197"/>
    <mergeCell ref="A236:N236"/>
    <mergeCell ref="A210:B210"/>
    <mergeCell ref="A211:N211"/>
    <mergeCell ref="A217:B217"/>
    <mergeCell ref="A218:N218"/>
    <mergeCell ref="A220:B220"/>
    <mergeCell ref="A221:N221"/>
    <mergeCell ref="A226:B226"/>
    <mergeCell ref="A227:N227"/>
    <mergeCell ref="A229:B229"/>
    <mergeCell ref="A230:N230"/>
    <mergeCell ref="A235:B235"/>
    <mergeCell ref="A263:N263"/>
    <mergeCell ref="A238:B238"/>
    <mergeCell ref="A239:N239"/>
    <mergeCell ref="A241:B241"/>
    <mergeCell ref="A242:N242"/>
    <mergeCell ref="A245:B245"/>
    <mergeCell ref="A246:N246"/>
    <mergeCell ref="A250:B250"/>
    <mergeCell ref="A251:N251"/>
    <mergeCell ref="A253:B253"/>
    <mergeCell ref="A254:N254"/>
    <mergeCell ref="A262:B262"/>
    <mergeCell ref="A291:N291"/>
    <mergeCell ref="A265:B265"/>
    <mergeCell ref="A266:N266"/>
    <mergeCell ref="A269:B269"/>
    <mergeCell ref="A270:N270"/>
    <mergeCell ref="A274:B274"/>
    <mergeCell ref="A275:N275"/>
    <mergeCell ref="A277:B277"/>
    <mergeCell ref="A278:N278"/>
    <mergeCell ref="A287:B287"/>
    <mergeCell ref="A288:N288"/>
    <mergeCell ref="A290:B290"/>
    <mergeCell ref="A308:B308"/>
    <mergeCell ref="A309:N309"/>
    <mergeCell ref="A294:B294"/>
    <mergeCell ref="A295:N295"/>
    <mergeCell ref="A297:B297"/>
    <mergeCell ref="A298:N298"/>
    <mergeCell ref="A302:B302"/>
    <mergeCell ref="A303:N303"/>
    <mergeCell ref="A338:B338"/>
    <mergeCell ref="J2:J7"/>
    <mergeCell ref="A323:B323"/>
    <mergeCell ref="A324:N324"/>
    <mergeCell ref="A326:B326"/>
    <mergeCell ref="A327:N327"/>
    <mergeCell ref="A335:B335"/>
    <mergeCell ref="A336:N336"/>
    <mergeCell ref="A311:B311"/>
    <mergeCell ref="A312:N312"/>
    <mergeCell ref="A315:B315"/>
    <mergeCell ref="A316:N316"/>
    <mergeCell ref="A319:B319"/>
    <mergeCell ref="A320:N320"/>
    <mergeCell ref="A305:B305"/>
    <mergeCell ref="A306:N306"/>
  </mergeCells>
  <pageMargins left="0.39370078740157483" right="0.31496062992125984" top="0.24" bottom="0.31496062992125984" header="0" footer="0"/>
  <pageSetup scale="91" fitToHeight="0" orientation="landscape" useFirstPageNumber="1" r:id="rId1"/>
  <headerFooter alignWithMargins="0">
    <oddFooter>&amp;C&amp;"Arial Narrow,обычный"&amp;12&amp;P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8"/>
  <sheetViews>
    <sheetView view="pageBreakPreview" topLeftCell="A190" zoomScaleNormal="100" zoomScaleSheetLayoutView="100" workbookViewId="0">
      <selection activeCell="N121" sqref="N121"/>
    </sheetView>
  </sheetViews>
  <sheetFormatPr defaultRowHeight="12.75" x14ac:dyDescent="0.2"/>
  <cols>
    <col min="1" max="1" width="4.1640625" style="2" customWidth="1"/>
    <col min="2" max="2" width="40.33203125" style="2" customWidth="1"/>
    <col min="3" max="3" width="10.5" style="2" hidden="1" customWidth="1"/>
    <col min="4" max="4" width="9.5" style="2" hidden="1" customWidth="1"/>
    <col min="5" max="5" width="11.6640625" style="1" hidden="1" customWidth="1"/>
    <col min="6" max="6" width="9.6640625" style="1" hidden="1" customWidth="1"/>
    <col min="7" max="7" width="19.6640625" style="1" hidden="1" customWidth="1"/>
    <col min="8" max="9" width="21" style="1" hidden="1" customWidth="1"/>
    <col min="10" max="11" width="21" style="1" customWidth="1"/>
    <col min="12" max="12" width="25.83203125" style="1" customWidth="1"/>
    <col min="13" max="13" width="51.1640625" style="3" customWidth="1"/>
    <col min="14" max="14" width="11" style="2" bestFit="1" customWidth="1"/>
    <col min="15" max="15" width="38.1640625" style="2" customWidth="1"/>
    <col min="16" max="16" width="23.1640625" style="2" customWidth="1"/>
    <col min="17" max="18" width="14.5" style="2" customWidth="1"/>
    <col min="19" max="19" width="16.5" style="2" customWidth="1"/>
    <col min="20" max="16384" width="9.33203125" style="2"/>
  </cols>
  <sheetData>
    <row r="1" spans="1:20" s="4" customFormat="1" ht="45" customHeight="1" x14ac:dyDescent="0.2">
      <c r="A1" s="460" t="s">
        <v>732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2"/>
    </row>
    <row r="2" spans="1:20" s="40" customFormat="1" ht="11.25" customHeight="1" x14ac:dyDescent="0.2">
      <c r="A2" s="441" t="s">
        <v>238</v>
      </c>
      <c r="B2" s="441" t="s">
        <v>158</v>
      </c>
      <c r="C2" s="442" t="s">
        <v>254</v>
      </c>
      <c r="D2" s="442" t="s">
        <v>269</v>
      </c>
      <c r="E2" s="163"/>
      <c r="F2" s="163"/>
      <c r="G2" s="463" t="s">
        <v>711</v>
      </c>
      <c r="H2" s="463" t="s">
        <v>711</v>
      </c>
      <c r="I2" s="471" t="s">
        <v>711</v>
      </c>
      <c r="J2" s="471" t="s">
        <v>711</v>
      </c>
      <c r="K2" s="465" t="s">
        <v>712</v>
      </c>
      <c r="L2" s="447" t="s">
        <v>713</v>
      </c>
      <c r="M2" s="447" t="s">
        <v>714</v>
      </c>
    </row>
    <row r="3" spans="1:20" s="40" customFormat="1" ht="11.25" x14ac:dyDescent="0.2">
      <c r="A3" s="441"/>
      <c r="B3" s="441"/>
      <c r="C3" s="442"/>
      <c r="D3" s="442"/>
      <c r="E3" s="163"/>
      <c r="F3" s="163"/>
      <c r="G3" s="463"/>
      <c r="H3" s="463"/>
      <c r="I3" s="472"/>
      <c r="J3" s="472"/>
      <c r="K3" s="466"/>
      <c r="L3" s="447"/>
      <c r="M3" s="447"/>
    </row>
    <row r="4" spans="1:20" s="40" customFormat="1" ht="11.25" x14ac:dyDescent="0.2">
      <c r="A4" s="441"/>
      <c r="B4" s="441"/>
      <c r="C4" s="442"/>
      <c r="D4" s="442"/>
      <c r="E4" s="163"/>
      <c r="F4" s="163"/>
      <c r="G4" s="463"/>
      <c r="H4" s="463"/>
      <c r="I4" s="472"/>
      <c r="J4" s="472"/>
      <c r="K4" s="466"/>
      <c r="L4" s="447"/>
      <c r="M4" s="447"/>
    </row>
    <row r="5" spans="1:20" s="40" customFormat="1" ht="11.25" x14ac:dyDescent="0.2">
      <c r="A5" s="441"/>
      <c r="B5" s="441"/>
      <c r="C5" s="446" t="s">
        <v>223</v>
      </c>
      <c r="D5" s="446" t="s">
        <v>223</v>
      </c>
      <c r="E5" s="163"/>
      <c r="F5" s="163"/>
      <c r="G5" s="463"/>
      <c r="H5" s="463"/>
      <c r="I5" s="472"/>
      <c r="J5" s="472"/>
      <c r="K5" s="466"/>
      <c r="L5" s="447"/>
      <c r="M5" s="447"/>
      <c r="O5" s="145"/>
      <c r="P5" s="145"/>
      <c r="Q5" s="145"/>
      <c r="R5" s="145"/>
      <c r="S5" s="145"/>
      <c r="T5" s="145"/>
    </row>
    <row r="6" spans="1:20" s="40" customFormat="1" ht="11.25" x14ac:dyDescent="0.2">
      <c r="A6" s="441"/>
      <c r="B6" s="441"/>
      <c r="C6" s="446"/>
      <c r="D6" s="446"/>
      <c r="E6" s="163"/>
      <c r="F6" s="163"/>
      <c r="G6" s="463"/>
      <c r="H6" s="463"/>
      <c r="I6" s="473"/>
      <c r="J6" s="473"/>
      <c r="K6" s="467"/>
      <c r="L6" s="447"/>
      <c r="M6" s="447"/>
      <c r="O6" s="145"/>
      <c r="P6" s="145"/>
      <c r="Q6" s="145"/>
      <c r="R6" s="145"/>
      <c r="S6" s="145"/>
      <c r="T6" s="145"/>
    </row>
    <row r="7" spans="1:20" s="40" customFormat="1" x14ac:dyDescent="0.2">
      <c r="A7" s="441"/>
      <c r="B7" s="441"/>
      <c r="C7" s="446"/>
      <c r="D7" s="446"/>
      <c r="E7" s="163"/>
      <c r="F7" s="163"/>
      <c r="G7" s="447" t="s">
        <v>163</v>
      </c>
      <c r="H7" s="447"/>
      <c r="I7" s="447"/>
      <c r="J7" s="447"/>
      <c r="K7" s="447"/>
      <c r="L7" s="447"/>
      <c r="M7" s="447"/>
      <c r="O7" s="145"/>
      <c r="P7" s="145"/>
      <c r="Q7" s="145"/>
      <c r="R7" s="145"/>
      <c r="S7" s="145"/>
      <c r="T7" s="145"/>
    </row>
    <row r="8" spans="1:20" s="40" customFormat="1" x14ac:dyDescent="0.2">
      <c r="A8" s="162" t="s">
        <v>164</v>
      </c>
      <c r="B8" s="162" t="s">
        <v>165</v>
      </c>
      <c r="C8" s="162"/>
      <c r="D8" s="162"/>
      <c r="E8" s="162"/>
      <c r="F8" s="162"/>
      <c r="G8" s="162">
        <v>3</v>
      </c>
      <c r="H8" s="89">
        <v>3</v>
      </c>
      <c r="I8" s="89">
        <v>3</v>
      </c>
      <c r="J8" s="89">
        <v>3</v>
      </c>
      <c r="K8" s="89">
        <v>4</v>
      </c>
      <c r="L8" s="89">
        <v>5</v>
      </c>
      <c r="M8" s="162">
        <v>6</v>
      </c>
      <c r="O8" s="145"/>
      <c r="P8" s="145"/>
      <c r="Q8" s="145"/>
      <c r="R8" s="145"/>
      <c r="S8" s="146"/>
      <c r="T8" s="145"/>
    </row>
    <row r="9" spans="1:20" s="38" customFormat="1" x14ac:dyDescent="0.2">
      <c r="A9" s="297" t="s">
        <v>348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9"/>
      <c r="O9" s="90"/>
      <c r="P9" s="90"/>
      <c r="Q9" s="90"/>
      <c r="R9" s="90"/>
      <c r="S9" s="90"/>
      <c r="T9" s="90"/>
    </row>
    <row r="10" spans="1:20" s="38" customFormat="1" x14ac:dyDescent="0.2">
      <c r="A10" s="368" t="s">
        <v>349</v>
      </c>
      <c r="B10" s="368"/>
      <c r="C10" s="151" t="e">
        <v>#REF!</v>
      </c>
      <c r="D10" s="151"/>
      <c r="E10" s="151"/>
      <c r="F10" s="151"/>
      <c r="G10" s="151" t="e">
        <f>G170+G193+G207+G212+G217+G227+G233+G250+G255+#REF!+G258+G261+G265+G270+G273+G277+#REF!+G292+G304+G296+G309+G312+G317+G323+G327+G330+G334+G338+G345+G349+G341+G353+G363+G367+G383+G357+G236</f>
        <v>#REF!</v>
      </c>
      <c r="H10" s="151" t="e">
        <f>H170+H193+H207+H212+H217+H227+H233+H250+H255+H258+H261+H265+H270+H273+H277+#REF!+H292+H304+H296+H309+H312+H317+H323+H327+H330+H334+H338+H345+H349+H341+H353+H363+H367+H383+H357+H236</f>
        <v>#REF!</v>
      </c>
      <c r="I10" s="151" t="e">
        <f>I170+I193+I207+I212+I217+I227+I233+I250+I255+I258+I261+I265+I270+I273+I277+#REF!+I292+I304+I296+I309+I312+I317+I323+I327+I330+I334+I338+I345+I349+I341+I353+I363+I367+I383+I357+I236</f>
        <v>#REF!</v>
      </c>
      <c r="J10" s="151">
        <f>J170+J193+J207+J212+J217+J227+J233+J250+J255+J258+J261+J265+J270+J273+J277+J292+J304+J296+J309+J312+J317+J323+J327+J330+J334+J338+J345+J349+J341+J353+J363+J367+J383+J357+J236+J280</f>
        <v>1340303982.5900002</v>
      </c>
      <c r="K10" s="151">
        <f>K170+K193+K207+K212+K217+K227+K233+K250+K255+K258+K261+K265+K270+K273+K277+K292+K304+K296+K309+K312+K317+K323+K327+K330+K334+K338+K345+K349+K341+K353+K363+K367+K383+K357+K236</f>
        <v>1383377992.05</v>
      </c>
      <c r="L10" s="151">
        <f>L170+L193+L207+L212+L217+L227+L233+L250+L255+L258+L261+L265+L270+L273+L277+L292+L304+L296+L309+L312+L317+L323+L327+L330+L334+L338+L345+L349+L341+L353+L363+L367+L383+L357+L236</f>
        <v>53978062.059999995</v>
      </c>
      <c r="M10" s="161"/>
      <c r="O10" s="90"/>
      <c r="P10" s="90"/>
      <c r="Q10" s="90"/>
      <c r="R10" s="90"/>
      <c r="S10" s="90"/>
      <c r="T10" s="90"/>
    </row>
    <row r="11" spans="1:20" s="38" customFormat="1" x14ac:dyDescent="0.2">
      <c r="A11" s="297" t="s">
        <v>176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9"/>
      <c r="O11" s="147"/>
      <c r="P11" s="148"/>
      <c r="Q11" s="148"/>
      <c r="R11" s="148"/>
      <c r="S11" s="148"/>
      <c r="T11" s="90"/>
    </row>
    <row r="12" spans="1:20" s="38" customFormat="1" ht="15" customHeight="1" x14ac:dyDescent="0.2">
      <c r="A12" s="152">
        <v>1</v>
      </c>
      <c r="B12" s="54" t="s">
        <v>584</v>
      </c>
      <c r="C12" s="56">
        <v>2697.2</v>
      </c>
      <c r="D12" s="56"/>
      <c r="E12" s="57"/>
      <c r="F12" s="57"/>
      <c r="G12" s="161">
        <v>3473085.24</v>
      </c>
      <c r="H12" s="161">
        <v>4762688.5999999996</v>
      </c>
      <c r="I12" s="153">
        <v>4762688.5999999996</v>
      </c>
      <c r="J12" s="161">
        <v>4762688.5999999996</v>
      </c>
      <c r="K12" s="161">
        <v>4762688.5999999996</v>
      </c>
      <c r="L12" s="161">
        <f>K12-J12</f>
        <v>0</v>
      </c>
      <c r="M12" s="161"/>
      <c r="O12" s="149"/>
      <c r="P12" s="148"/>
      <c r="Q12" s="148"/>
      <c r="R12" s="148"/>
      <c r="S12" s="148"/>
      <c r="T12" s="90"/>
    </row>
    <row r="13" spans="1:20" s="38" customFormat="1" x14ac:dyDescent="0.2">
      <c r="A13" s="152">
        <v>2</v>
      </c>
      <c r="B13" s="54" t="s">
        <v>585</v>
      </c>
      <c r="C13" s="56">
        <v>2154.1</v>
      </c>
      <c r="D13" s="56"/>
      <c r="E13" s="57"/>
      <c r="F13" s="57"/>
      <c r="G13" s="161">
        <v>3311546.39</v>
      </c>
      <c r="H13" s="161">
        <v>4541168.2</v>
      </c>
      <c r="I13" s="153">
        <v>4541168.2</v>
      </c>
      <c r="J13" s="161">
        <v>4541168.2</v>
      </c>
      <c r="K13" s="161">
        <v>4541168.2</v>
      </c>
      <c r="L13" s="161">
        <f t="shared" ref="L13:L76" si="0">K13-J13</f>
        <v>0</v>
      </c>
      <c r="M13" s="162"/>
      <c r="O13" s="149"/>
      <c r="P13" s="148"/>
      <c r="Q13" s="148"/>
      <c r="R13" s="148"/>
      <c r="S13" s="148"/>
      <c r="T13" s="90"/>
    </row>
    <row r="14" spans="1:20" s="38" customFormat="1" x14ac:dyDescent="0.2">
      <c r="A14" s="152">
        <v>3</v>
      </c>
      <c r="B14" s="54" t="s">
        <v>588</v>
      </c>
      <c r="C14" s="56">
        <v>4019.9</v>
      </c>
      <c r="D14" s="56"/>
      <c r="E14" s="57"/>
      <c r="F14" s="57"/>
      <c r="G14" s="161">
        <v>1373080.21</v>
      </c>
      <c r="H14" s="161">
        <v>1882923.4</v>
      </c>
      <c r="I14" s="153">
        <v>1882923.4</v>
      </c>
      <c r="J14" s="161">
        <v>1882923.4</v>
      </c>
      <c r="K14" s="161">
        <v>1882923.4</v>
      </c>
      <c r="L14" s="161">
        <f t="shared" si="0"/>
        <v>0</v>
      </c>
      <c r="M14" s="162"/>
      <c r="O14" s="149"/>
      <c r="P14" s="148"/>
      <c r="Q14" s="148"/>
      <c r="R14" s="148"/>
      <c r="S14" s="148"/>
      <c r="T14" s="90"/>
    </row>
    <row r="15" spans="1:20" s="38" customFormat="1" x14ac:dyDescent="0.2">
      <c r="A15" s="152">
        <v>4</v>
      </c>
      <c r="B15" s="54" t="s">
        <v>589</v>
      </c>
      <c r="C15" s="56">
        <v>9829.9</v>
      </c>
      <c r="D15" s="56"/>
      <c r="E15" s="57"/>
      <c r="F15" s="57"/>
      <c r="G15" s="161">
        <v>3311546.39</v>
      </c>
      <c r="H15" s="161">
        <v>4541168.2</v>
      </c>
      <c r="I15" s="153">
        <v>4541168.2</v>
      </c>
      <c r="J15" s="161">
        <v>4541168.2</v>
      </c>
      <c r="K15" s="161">
        <v>4541168.2</v>
      </c>
      <c r="L15" s="161">
        <f t="shared" si="0"/>
        <v>0</v>
      </c>
      <c r="M15" s="162"/>
      <c r="O15" s="149"/>
      <c r="P15" s="148"/>
      <c r="Q15" s="148"/>
      <c r="R15" s="148"/>
      <c r="S15" s="148"/>
      <c r="T15" s="90"/>
    </row>
    <row r="16" spans="1:20" s="38" customFormat="1" x14ac:dyDescent="0.2">
      <c r="A16" s="152">
        <v>5</v>
      </c>
      <c r="B16" s="54" t="s">
        <v>586</v>
      </c>
      <c r="C16" s="56">
        <v>11948.5</v>
      </c>
      <c r="D16" s="56"/>
      <c r="E16" s="57"/>
      <c r="F16" s="57"/>
      <c r="G16" s="161">
        <v>1534619.06</v>
      </c>
      <c r="H16" s="161">
        <v>2104443.7999999998</v>
      </c>
      <c r="I16" s="153">
        <v>2104443.7999999998</v>
      </c>
      <c r="J16" s="161">
        <v>2104443.7999999998</v>
      </c>
      <c r="K16" s="161">
        <v>2104443.7999999998</v>
      </c>
      <c r="L16" s="161">
        <f t="shared" si="0"/>
        <v>0</v>
      </c>
      <c r="M16" s="162"/>
      <c r="O16" s="149"/>
      <c r="P16" s="148"/>
      <c r="Q16" s="148"/>
      <c r="R16" s="148"/>
      <c r="S16" s="148"/>
      <c r="T16" s="90"/>
    </row>
    <row r="17" spans="1:20" s="38" customFormat="1" x14ac:dyDescent="0.2">
      <c r="A17" s="152">
        <v>6</v>
      </c>
      <c r="B17" s="54" t="s">
        <v>587</v>
      </c>
      <c r="C17" s="56">
        <v>3415</v>
      </c>
      <c r="D17" s="56"/>
      <c r="E17" s="57"/>
      <c r="F17" s="57"/>
      <c r="G17" s="161">
        <v>3412508.17</v>
      </c>
      <c r="H17" s="161">
        <v>4679618.45</v>
      </c>
      <c r="I17" s="153">
        <v>4679618.45</v>
      </c>
      <c r="J17" s="161">
        <v>4679618.45</v>
      </c>
      <c r="K17" s="161">
        <v>4679618.45</v>
      </c>
      <c r="L17" s="161">
        <f t="shared" si="0"/>
        <v>0</v>
      </c>
      <c r="M17" s="162"/>
      <c r="O17" s="149"/>
      <c r="P17" s="148"/>
      <c r="Q17" s="148"/>
      <c r="R17" s="148"/>
      <c r="S17" s="148"/>
      <c r="T17" s="90"/>
    </row>
    <row r="18" spans="1:20" s="38" customFormat="1" x14ac:dyDescent="0.2">
      <c r="A18" s="152">
        <v>7</v>
      </c>
      <c r="B18" s="49" t="s">
        <v>120</v>
      </c>
      <c r="C18" s="56">
        <v>2028</v>
      </c>
      <c r="D18" s="56"/>
      <c r="E18" s="57"/>
      <c r="F18" s="57"/>
      <c r="G18" s="161">
        <v>1416363.64</v>
      </c>
      <c r="H18" s="161">
        <v>2007730.32</v>
      </c>
      <c r="I18" s="153">
        <v>2007730.32</v>
      </c>
      <c r="J18" s="161">
        <v>2007730.32</v>
      </c>
      <c r="K18" s="161">
        <v>2007730.32</v>
      </c>
      <c r="L18" s="161">
        <f t="shared" si="0"/>
        <v>0</v>
      </c>
      <c r="M18" s="162"/>
      <c r="O18" s="149"/>
      <c r="P18" s="148"/>
      <c r="Q18" s="148"/>
      <c r="R18" s="148"/>
      <c r="S18" s="148"/>
      <c r="T18" s="90"/>
    </row>
    <row r="19" spans="1:20" s="38" customFormat="1" x14ac:dyDescent="0.2">
      <c r="A19" s="152">
        <v>8</v>
      </c>
      <c r="B19" s="49" t="s">
        <v>121</v>
      </c>
      <c r="C19" s="56">
        <v>3393</v>
      </c>
      <c r="D19" s="56"/>
      <c r="E19" s="57"/>
      <c r="F19" s="57"/>
      <c r="G19" s="161">
        <v>1575094.05</v>
      </c>
      <c r="H19" s="161">
        <v>2232734.58</v>
      </c>
      <c r="I19" s="153">
        <v>2232734.58</v>
      </c>
      <c r="J19" s="161">
        <v>2232734.58</v>
      </c>
      <c r="K19" s="161">
        <v>2232734.58</v>
      </c>
      <c r="L19" s="161">
        <f t="shared" si="0"/>
        <v>0</v>
      </c>
      <c r="M19" s="162"/>
      <c r="O19" s="149"/>
      <c r="P19" s="148"/>
      <c r="Q19" s="148"/>
      <c r="R19" s="148"/>
      <c r="S19" s="148"/>
      <c r="T19" s="90"/>
    </row>
    <row r="20" spans="1:20" s="38" customFormat="1" x14ac:dyDescent="0.2">
      <c r="A20" s="152">
        <v>9</v>
      </c>
      <c r="B20" s="54" t="s">
        <v>303</v>
      </c>
      <c r="C20" s="56">
        <v>3576.9</v>
      </c>
      <c r="D20" s="56"/>
      <c r="E20" s="57"/>
      <c r="F20" s="57"/>
      <c r="G20" s="161">
        <v>3882789.99</v>
      </c>
      <c r="H20" s="161">
        <v>5503950.3600000003</v>
      </c>
      <c r="I20" s="153">
        <v>5503950.3600000003</v>
      </c>
      <c r="J20" s="161">
        <v>5503950.3600000003</v>
      </c>
      <c r="K20" s="161">
        <v>5503950.3600000003</v>
      </c>
      <c r="L20" s="161">
        <f t="shared" si="0"/>
        <v>0</v>
      </c>
      <c r="M20" s="162"/>
      <c r="O20" s="149"/>
      <c r="P20" s="148"/>
      <c r="Q20" s="148"/>
      <c r="R20" s="148"/>
      <c r="S20" s="148"/>
      <c r="T20" s="90"/>
    </row>
    <row r="21" spans="1:20" s="38" customFormat="1" x14ac:dyDescent="0.2">
      <c r="A21" s="152">
        <v>10</v>
      </c>
      <c r="B21" s="54" t="s">
        <v>304</v>
      </c>
      <c r="C21" s="56">
        <v>3222.6</v>
      </c>
      <c r="D21" s="56"/>
      <c r="E21" s="57"/>
      <c r="F21" s="57"/>
      <c r="G21" s="161">
        <v>4070010.47</v>
      </c>
      <c r="H21" s="161">
        <v>5769340</v>
      </c>
      <c r="I21" s="153">
        <v>5769340</v>
      </c>
      <c r="J21" s="161">
        <v>5769340</v>
      </c>
      <c r="K21" s="161">
        <v>5769340</v>
      </c>
      <c r="L21" s="161">
        <f t="shared" si="0"/>
        <v>0</v>
      </c>
      <c r="M21" s="162"/>
      <c r="O21" s="149"/>
      <c r="P21" s="148"/>
      <c r="Q21" s="148"/>
      <c r="R21" s="148"/>
      <c r="S21" s="148"/>
      <c r="T21" s="90"/>
    </row>
    <row r="22" spans="1:20" s="38" customFormat="1" x14ac:dyDescent="0.2">
      <c r="A22" s="152">
        <v>11</v>
      </c>
      <c r="B22" s="54" t="s">
        <v>350</v>
      </c>
      <c r="C22" s="56">
        <v>2850.4</v>
      </c>
      <c r="D22" s="56"/>
      <c r="E22" s="57"/>
      <c r="F22" s="57"/>
      <c r="G22" s="161">
        <v>4565859.29</v>
      </c>
      <c r="H22" s="161">
        <v>5564359.7999999998</v>
      </c>
      <c r="I22" s="153">
        <v>11261751.68</v>
      </c>
      <c r="J22" s="161">
        <v>11261751.68</v>
      </c>
      <c r="K22" s="161">
        <v>11261751.68</v>
      </c>
      <c r="L22" s="161">
        <f t="shared" si="0"/>
        <v>0</v>
      </c>
      <c r="M22" s="162"/>
      <c r="O22" s="149"/>
      <c r="P22" s="148"/>
      <c r="Q22" s="148"/>
      <c r="R22" s="148"/>
      <c r="S22" s="148"/>
      <c r="T22" s="90"/>
    </row>
    <row r="23" spans="1:20" s="38" customFormat="1" x14ac:dyDescent="0.2">
      <c r="A23" s="152">
        <v>12</v>
      </c>
      <c r="B23" s="54" t="s">
        <v>744</v>
      </c>
      <c r="C23" s="56">
        <v>2455.5</v>
      </c>
      <c r="D23" s="56"/>
      <c r="E23" s="57"/>
      <c r="F23" s="57"/>
      <c r="G23" s="161">
        <v>6848788.9299999997</v>
      </c>
      <c r="H23" s="161">
        <v>8346539.7000000002</v>
      </c>
      <c r="I23" s="153">
        <v>15836838.300000001</v>
      </c>
      <c r="J23" s="161">
        <v>15836838.300000001</v>
      </c>
      <c r="K23" s="161">
        <v>15836838.300000001</v>
      </c>
      <c r="L23" s="161">
        <f t="shared" si="0"/>
        <v>0</v>
      </c>
      <c r="M23" s="162"/>
      <c r="O23" s="149"/>
      <c r="P23" s="148"/>
      <c r="Q23" s="148"/>
      <c r="R23" s="148"/>
      <c r="S23" s="148"/>
      <c r="T23" s="90"/>
    </row>
    <row r="24" spans="1:20" s="38" customFormat="1" x14ac:dyDescent="0.2">
      <c r="A24" s="152">
        <v>13</v>
      </c>
      <c r="B24" s="54" t="s">
        <v>305</v>
      </c>
      <c r="C24" s="56">
        <v>2443.9</v>
      </c>
      <c r="D24" s="56"/>
      <c r="E24" s="57"/>
      <c r="F24" s="57"/>
      <c r="G24" s="161">
        <v>1587304.08</v>
      </c>
      <c r="H24" s="161">
        <v>2250042.6</v>
      </c>
      <c r="I24" s="153">
        <v>2250042.6</v>
      </c>
      <c r="J24" s="161">
        <v>2250042.6</v>
      </c>
      <c r="K24" s="161">
        <v>2250042.6</v>
      </c>
      <c r="L24" s="161">
        <f t="shared" si="0"/>
        <v>0</v>
      </c>
      <c r="M24" s="162"/>
      <c r="O24" s="149"/>
      <c r="P24" s="148"/>
      <c r="Q24" s="148"/>
      <c r="R24" s="148"/>
      <c r="S24" s="148"/>
      <c r="T24" s="90"/>
    </row>
    <row r="25" spans="1:20" s="38" customFormat="1" x14ac:dyDescent="0.2">
      <c r="A25" s="152">
        <v>14</v>
      </c>
      <c r="B25" s="54" t="s">
        <v>306</v>
      </c>
      <c r="C25" s="56">
        <v>3555.3</v>
      </c>
      <c r="D25" s="56"/>
      <c r="E25" s="57"/>
      <c r="F25" s="57"/>
      <c r="G25" s="161">
        <v>1465203.77</v>
      </c>
      <c r="H25" s="161">
        <v>2076962.4</v>
      </c>
      <c r="I25" s="153">
        <v>2076962.4</v>
      </c>
      <c r="J25" s="161">
        <v>2076962.4</v>
      </c>
      <c r="K25" s="161">
        <v>2076962.4</v>
      </c>
      <c r="L25" s="161">
        <f t="shared" si="0"/>
        <v>0</v>
      </c>
      <c r="M25" s="162"/>
      <c r="O25" s="149"/>
      <c r="P25" s="148"/>
      <c r="Q25" s="148"/>
      <c r="R25" s="148"/>
      <c r="S25" s="148"/>
      <c r="T25" s="90"/>
    </row>
    <row r="26" spans="1:20" s="38" customFormat="1" x14ac:dyDescent="0.2">
      <c r="A26" s="152">
        <v>15</v>
      </c>
      <c r="B26" s="54" t="s">
        <v>351</v>
      </c>
      <c r="C26" s="56">
        <v>3588</v>
      </c>
      <c r="D26" s="56"/>
      <c r="E26" s="57"/>
      <c r="F26" s="57"/>
      <c r="G26" s="161">
        <v>1953605.03</v>
      </c>
      <c r="H26" s="161">
        <v>2769283.21</v>
      </c>
      <c r="I26" s="153">
        <v>2769283.21</v>
      </c>
      <c r="J26" s="161">
        <v>2769283.21</v>
      </c>
      <c r="K26" s="161">
        <v>2769283.21</v>
      </c>
      <c r="L26" s="161">
        <f t="shared" si="0"/>
        <v>0</v>
      </c>
      <c r="M26" s="162"/>
      <c r="O26" s="149"/>
      <c r="P26" s="148"/>
      <c r="Q26" s="148"/>
      <c r="R26" s="148"/>
      <c r="S26" s="148"/>
      <c r="T26" s="90"/>
    </row>
    <row r="27" spans="1:20" s="38" customFormat="1" x14ac:dyDescent="0.2">
      <c r="A27" s="152">
        <v>16</v>
      </c>
      <c r="B27" s="54" t="s">
        <v>307</v>
      </c>
      <c r="C27" s="56">
        <v>3569.7</v>
      </c>
      <c r="D27" s="56"/>
      <c r="E27" s="57"/>
      <c r="F27" s="57"/>
      <c r="G27" s="161">
        <v>3919420.08</v>
      </c>
      <c r="H27" s="161">
        <v>5555874.4199999999</v>
      </c>
      <c r="I27" s="153">
        <v>5555874.4199999999</v>
      </c>
      <c r="J27" s="161">
        <v>5555874.4199999999</v>
      </c>
      <c r="K27" s="161">
        <v>5555874.4199999999</v>
      </c>
      <c r="L27" s="161">
        <f t="shared" si="0"/>
        <v>0</v>
      </c>
      <c r="M27" s="162"/>
      <c r="O27" s="149"/>
      <c r="P27" s="148"/>
      <c r="Q27" s="148"/>
      <c r="R27" s="148"/>
      <c r="S27" s="148"/>
      <c r="T27" s="90"/>
    </row>
    <row r="28" spans="1:20" s="38" customFormat="1" x14ac:dyDescent="0.2">
      <c r="A28" s="152">
        <v>17</v>
      </c>
      <c r="B28" s="49" t="s">
        <v>279</v>
      </c>
      <c r="C28" s="56">
        <v>3545.6</v>
      </c>
      <c r="D28" s="56"/>
      <c r="E28" s="57"/>
      <c r="F28" s="57"/>
      <c r="G28" s="161">
        <v>3067622.72</v>
      </c>
      <c r="H28" s="161">
        <v>4206672.4000000004</v>
      </c>
      <c r="I28" s="153">
        <v>4206672.4000000004</v>
      </c>
      <c r="J28" s="161">
        <v>4206672.4000000004</v>
      </c>
      <c r="K28" s="161">
        <v>4206672.4000000004</v>
      </c>
      <c r="L28" s="161">
        <f t="shared" si="0"/>
        <v>0</v>
      </c>
      <c r="M28" s="162"/>
      <c r="O28" s="149"/>
      <c r="P28" s="148"/>
      <c r="Q28" s="148"/>
      <c r="R28" s="148"/>
      <c r="S28" s="148"/>
      <c r="T28" s="90"/>
    </row>
    <row r="29" spans="1:20" s="38" customFormat="1" x14ac:dyDescent="0.2">
      <c r="A29" s="152">
        <v>18</v>
      </c>
      <c r="B29" s="49" t="s">
        <v>281</v>
      </c>
      <c r="C29" s="56">
        <v>5711</v>
      </c>
      <c r="D29" s="56"/>
      <c r="E29" s="57"/>
      <c r="F29" s="57"/>
      <c r="G29" s="161">
        <v>7140017.0899999999</v>
      </c>
      <c r="H29" s="161">
        <v>9791201.6799999997</v>
      </c>
      <c r="I29" s="153">
        <v>9791201.6799999997</v>
      </c>
      <c r="J29" s="161">
        <v>9791201.6799999997</v>
      </c>
      <c r="K29" s="161">
        <v>9791201.6799999997</v>
      </c>
      <c r="L29" s="161">
        <f t="shared" si="0"/>
        <v>0</v>
      </c>
      <c r="M29" s="162"/>
      <c r="O29" s="149"/>
      <c r="P29" s="148"/>
      <c r="Q29" s="148"/>
      <c r="R29" s="148"/>
      <c r="S29" s="148"/>
      <c r="T29" s="90"/>
    </row>
    <row r="30" spans="1:20" s="38" customFormat="1" x14ac:dyDescent="0.2">
      <c r="A30" s="152">
        <v>19</v>
      </c>
      <c r="B30" s="54" t="s">
        <v>352</v>
      </c>
      <c r="C30" s="56">
        <v>1992.5</v>
      </c>
      <c r="D30" s="56"/>
      <c r="E30" s="57"/>
      <c r="F30" s="57"/>
      <c r="G30" s="161">
        <v>1992985.54</v>
      </c>
      <c r="H30" s="161">
        <v>2733007.94</v>
      </c>
      <c r="I30" s="153">
        <v>2733007.94</v>
      </c>
      <c r="J30" s="161">
        <v>2733007.94</v>
      </c>
      <c r="K30" s="161">
        <v>2733007.94</v>
      </c>
      <c r="L30" s="161">
        <f t="shared" si="0"/>
        <v>0</v>
      </c>
      <c r="M30" s="162"/>
      <c r="O30" s="149"/>
      <c r="P30" s="148"/>
      <c r="Q30" s="148"/>
      <c r="R30" s="148"/>
      <c r="S30" s="148"/>
      <c r="T30" s="90"/>
    </row>
    <row r="31" spans="1:20" s="38" customFormat="1" x14ac:dyDescent="0.2">
      <c r="A31" s="152">
        <v>20</v>
      </c>
      <c r="B31" s="54" t="s">
        <v>353</v>
      </c>
      <c r="C31" s="56">
        <v>3489</v>
      </c>
      <c r="D31" s="56"/>
      <c r="E31" s="57"/>
      <c r="F31" s="57"/>
      <c r="G31" s="161">
        <v>989425.44</v>
      </c>
      <c r="H31" s="161">
        <v>1356812.45</v>
      </c>
      <c r="I31" s="153">
        <v>1498086.56</v>
      </c>
      <c r="J31" s="161">
        <v>1498086.56</v>
      </c>
      <c r="K31" s="161">
        <v>1498086.56</v>
      </c>
      <c r="L31" s="161">
        <f t="shared" si="0"/>
        <v>0</v>
      </c>
      <c r="M31" s="162"/>
      <c r="O31" s="149"/>
      <c r="P31" s="148"/>
      <c r="Q31" s="148"/>
      <c r="R31" s="148"/>
      <c r="S31" s="148"/>
      <c r="T31" s="90"/>
    </row>
    <row r="32" spans="1:20" s="38" customFormat="1" x14ac:dyDescent="0.2">
      <c r="A32" s="152">
        <v>21</v>
      </c>
      <c r="B32" s="54" t="s">
        <v>355</v>
      </c>
      <c r="C32" s="56">
        <v>6688</v>
      </c>
      <c r="D32" s="56"/>
      <c r="E32" s="57"/>
      <c r="F32" s="57"/>
      <c r="G32" s="161">
        <v>1130771.94</v>
      </c>
      <c r="H32" s="161">
        <v>1550642.79</v>
      </c>
      <c r="I32" s="153">
        <v>1550642.79</v>
      </c>
      <c r="J32" s="161">
        <v>1550642.79</v>
      </c>
      <c r="K32" s="161">
        <v>1550642.79</v>
      </c>
      <c r="L32" s="161">
        <f t="shared" si="0"/>
        <v>0</v>
      </c>
      <c r="M32" s="162"/>
      <c r="O32" s="149"/>
      <c r="P32" s="148"/>
      <c r="Q32" s="148"/>
      <c r="R32" s="148"/>
      <c r="S32" s="148"/>
      <c r="T32" s="90"/>
    </row>
    <row r="33" spans="1:20" s="38" customFormat="1" x14ac:dyDescent="0.2">
      <c r="A33" s="152">
        <v>22</v>
      </c>
      <c r="B33" s="54" t="s">
        <v>356</v>
      </c>
      <c r="C33" s="56">
        <v>2691.4</v>
      </c>
      <c r="D33" s="56"/>
      <c r="E33" s="57"/>
      <c r="F33" s="57"/>
      <c r="G33" s="161">
        <v>3988607.26</v>
      </c>
      <c r="H33" s="161">
        <v>9218444.4199999999</v>
      </c>
      <c r="I33" s="153">
        <v>9218444.4199999999</v>
      </c>
      <c r="J33" s="161">
        <v>9218444.4199999999</v>
      </c>
      <c r="K33" s="161">
        <v>9218444.4199999999</v>
      </c>
      <c r="L33" s="161">
        <f t="shared" si="0"/>
        <v>0</v>
      </c>
      <c r="M33" s="162"/>
      <c r="O33" s="149"/>
      <c r="P33" s="148"/>
      <c r="Q33" s="148"/>
      <c r="R33" s="148"/>
      <c r="S33" s="148"/>
      <c r="T33" s="90"/>
    </row>
    <row r="34" spans="1:20" s="38" customFormat="1" x14ac:dyDescent="0.2">
      <c r="A34" s="152">
        <v>23</v>
      </c>
      <c r="B34" s="54" t="s">
        <v>357</v>
      </c>
      <c r="C34" s="56">
        <v>2434.4</v>
      </c>
      <c r="D34" s="56"/>
      <c r="E34" s="57"/>
      <c r="F34" s="57"/>
      <c r="G34" s="161">
        <v>3049045.76</v>
      </c>
      <c r="H34" s="161">
        <v>4181197.55</v>
      </c>
      <c r="I34" s="153">
        <v>4181197.55</v>
      </c>
      <c r="J34" s="161">
        <v>4181197.55</v>
      </c>
      <c r="K34" s="161">
        <v>4181197.55</v>
      </c>
      <c r="L34" s="161">
        <f t="shared" si="0"/>
        <v>0</v>
      </c>
      <c r="M34" s="162"/>
      <c r="O34" s="149"/>
      <c r="P34" s="148"/>
      <c r="Q34" s="148"/>
      <c r="R34" s="148"/>
      <c r="S34" s="148"/>
      <c r="T34" s="90"/>
    </row>
    <row r="35" spans="1:20" s="38" customFormat="1" x14ac:dyDescent="0.2">
      <c r="A35" s="152">
        <v>24</v>
      </c>
      <c r="B35" s="54" t="s">
        <v>358</v>
      </c>
      <c r="C35" s="56">
        <v>3524.8</v>
      </c>
      <c r="D35" s="56"/>
      <c r="E35" s="57"/>
      <c r="F35" s="57"/>
      <c r="G35" s="161">
        <v>3715393.51</v>
      </c>
      <c r="H35" s="161">
        <v>5094969.21</v>
      </c>
      <c r="I35" s="153">
        <v>5094969.21</v>
      </c>
      <c r="J35" s="161">
        <v>5094969.21</v>
      </c>
      <c r="K35" s="161">
        <v>5094969.21</v>
      </c>
      <c r="L35" s="161">
        <f t="shared" si="0"/>
        <v>0</v>
      </c>
      <c r="M35" s="162"/>
      <c r="O35" s="149"/>
      <c r="P35" s="148"/>
      <c r="Q35" s="148"/>
      <c r="R35" s="148"/>
      <c r="S35" s="148"/>
      <c r="T35" s="90"/>
    </row>
    <row r="36" spans="1:20" s="38" customFormat="1" x14ac:dyDescent="0.2">
      <c r="A36" s="152">
        <v>25</v>
      </c>
      <c r="B36" s="54" t="s">
        <v>359</v>
      </c>
      <c r="C36" s="56">
        <v>3483</v>
      </c>
      <c r="D36" s="56"/>
      <c r="E36" s="57"/>
      <c r="F36" s="57"/>
      <c r="G36" s="161">
        <v>3234815.43</v>
      </c>
      <c r="H36" s="161">
        <v>4435946.01</v>
      </c>
      <c r="I36" s="153">
        <v>4435946.01</v>
      </c>
      <c r="J36" s="161">
        <v>4435946.01</v>
      </c>
      <c r="K36" s="161">
        <v>4435946.01</v>
      </c>
      <c r="L36" s="161">
        <f t="shared" si="0"/>
        <v>0</v>
      </c>
      <c r="M36" s="162"/>
      <c r="O36" s="149"/>
      <c r="P36" s="148"/>
      <c r="Q36" s="148"/>
      <c r="R36" s="148"/>
      <c r="S36" s="148"/>
      <c r="T36" s="90"/>
    </row>
    <row r="37" spans="1:20" s="38" customFormat="1" x14ac:dyDescent="0.2">
      <c r="A37" s="152">
        <v>26</v>
      </c>
      <c r="B37" s="54" t="s">
        <v>360</v>
      </c>
      <c r="C37" s="56">
        <v>1660.4</v>
      </c>
      <c r="D37" s="56"/>
      <c r="E37" s="57"/>
      <c r="F37" s="57"/>
      <c r="G37" s="161">
        <v>3133853.65</v>
      </c>
      <c r="H37" s="161">
        <v>4297495.76</v>
      </c>
      <c r="I37" s="153">
        <v>4297495.76</v>
      </c>
      <c r="J37" s="161">
        <v>4297495.76</v>
      </c>
      <c r="K37" s="161">
        <v>4297495.76</v>
      </c>
      <c r="L37" s="161">
        <f t="shared" si="0"/>
        <v>0</v>
      </c>
      <c r="M37" s="162"/>
      <c r="O37" s="149"/>
      <c r="P37" s="148"/>
      <c r="Q37" s="148"/>
      <c r="R37" s="148"/>
      <c r="S37" s="148"/>
      <c r="T37" s="90"/>
    </row>
    <row r="38" spans="1:20" s="38" customFormat="1" x14ac:dyDescent="0.2">
      <c r="A38" s="152">
        <v>27</v>
      </c>
      <c r="B38" s="54" t="s">
        <v>361</v>
      </c>
      <c r="C38" s="56">
        <v>3517.9</v>
      </c>
      <c r="D38" s="56"/>
      <c r="E38" s="57"/>
      <c r="F38" s="57"/>
      <c r="G38" s="161">
        <v>3133853.65</v>
      </c>
      <c r="H38" s="161">
        <v>4297495.76</v>
      </c>
      <c r="I38" s="153">
        <v>4297495.76</v>
      </c>
      <c r="J38" s="161">
        <v>4297495.76</v>
      </c>
      <c r="K38" s="161">
        <v>4297495.76</v>
      </c>
      <c r="L38" s="161">
        <f t="shared" si="0"/>
        <v>0</v>
      </c>
      <c r="M38" s="162"/>
      <c r="O38" s="149"/>
      <c r="P38" s="148"/>
      <c r="Q38" s="148"/>
      <c r="R38" s="148"/>
      <c r="S38" s="148"/>
      <c r="T38" s="90"/>
    </row>
    <row r="39" spans="1:20" s="38" customFormat="1" x14ac:dyDescent="0.2">
      <c r="A39" s="152">
        <v>28</v>
      </c>
      <c r="B39" s="54" t="s">
        <v>362</v>
      </c>
      <c r="C39" s="56">
        <v>3543</v>
      </c>
      <c r="D39" s="56"/>
      <c r="E39" s="57"/>
      <c r="F39" s="57"/>
      <c r="G39" s="161">
        <v>1720388.73</v>
      </c>
      <c r="H39" s="161">
        <v>2359192.2599999998</v>
      </c>
      <c r="I39" s="153">
        <v>2359192.2599999998</v>
      </c>
      <c r="J39" s="161">
        <v>2359192.2599999998</v>
      </c>
      <c r="K39" s="161">
        <v>2359192.2599999998</v>
      </c>
      <c r="L39" s="161">
        <f t="shared" si="0"/>
        <v>0</v>
      </c>
      <c r="M39" s="162"/>
      <c r="O39" s="149"/>
      <c r="P39" s="148"/>
      <c r="Q39" s="148"/>
      <c r="R39" s="148"/>
      <c r="S39" s="148"/>
      <c r="T39" s="90"/>
    </row>
    <row r="40" spans="1:20" s="38" customFormat="1" x14ac:dyDescent="0.2">
      <c r="A40" s="152">
        <v>29</v>
      </c>
      <c r="B40" s="54" t="s">
        <v>366</v>
      </c>
      <c r="C40" s="56">
        <v>3546.1</v>
      </c>
      <c r="D40" s="56"/>
      <c r="E40" s="57"/>
      <c r="F40" s="57"/>
      <c r="G40" s="161">
        <v>9312183.9600000009</v>
      </c>
      <c r="H40" s="161">
        <v>13200249.92</v>
      </c>
      <c r="I40" s="153">
        <v>13200249.92</v>
      </c>
      <c r="J40" s="161">
        <v>13200249.92</v>
      </c>
      <c r="K40" s="161">
        <v>13200249.92</v>
      </c>
      <c r="L40" s="161">
        <f t="shared" si="0"/>
        <v>0</v>
      </c>
      <c r="M40" s="162"/>
      <c r="O40" s="149"/>
      <c r="P40" s="148"/>
      <c r="Q40" s="148"/>
      <c r="R40" s="148"/>
      <c r="S40" s="148"/>
      <c r="T40" s="90"/>
    </row>
    <row r="41" spans="1:20" s="38" customFormat="1" ht="25.5" x14ac:dyDescent="0.2">
      <c r="A41" s="152">
        <v>30</v>
      </c>
      <c r="B41" s="54" t="s">
        <v>308</v>
      </c>
      <c r="C41" s="56"/>
      <c r="D41" s="56"/>
      <c r="E41" s="57"/>
      <c r="F41" s="57"/>
      <c r="G41" s="161">
        <v>6848788.9299999997</v>
      </c>
      <c r="H41" s="161">
        <v>8346539.7000000002</v>
      </c>
      <c r="I41" s="153">
        <v>8346539.7000000002</v>
      </c>
      <c r="J41" s="161">
        <v>8346539.7000000002</v>
      </c>
      <c r="K41" s="161">
        <v>8194258.9199999999</v>
      </c>
      <c r="L41" s="161">
        <f t="shared" si="0"/>
        <v>-152280.78000000026</v>
      </c>
      <c r="M41" s="162" t="s">
        <v>754</v>
      </c>
      <c r="N41" s="53"/>
      <c r="O41" s="149"/>
      <c r="P41" s="148"/>
      <c r="Q41" s="148"/>
      <c r="R41" s="148"/>
      <c r="S41" s="148"/>
      <c r="T41" s="90"/>
    </row>
    <row r="42" spans="1:20" s="38" customFormat="1" ht="13.5" customHeight="1" x14ac:dyDescent="0.2">
      <c r="A42" s="152">
        <v>31</v>
      </c>
      <c r="B42" s="54" t="s">
        <v>369</v>
      </c>
      <c r="C42" s="56"/>
      <c r="D42" s="56"/>
      <c r="E42" s="57"/>
      <c r="F42" s="57"/>
      <c r="G42" s="161">
        <v>2608852.4</v>
      </c>
      <c r="H42" s="161">
        <v>3577554.46</v>
      </c>
      <c r="I42" s="153">
        <v>3577554.46</v>
      </c>
      <c r="J42" s="161">
        <v>3577554.46</v>
      </c>
      <c r="K42" s="161">
        <v>3577554.46</v>
      </c>
      <c r="L42" s="161">
        <f t="shared" si="0"/>
        <v>0</v>
      </c>
      <c r="M42" s="162"/>
      <c r="O42" s="149"/>
      <c r="P42" s="148"/>
      <c r="Q42" s="148"/>
      <c r="R42" s="148"/>
      <c r="S42" s="148"/>
      <c r="T42" s="90"/>
    </row>
    <row r="43" spans="1:20" s="38" customFormat="1" x14ac:dyDescent="0.2">
      <c r="A43" s="152">
        <v>32</v>
      </c>
      <c r="B43" s="54" t="s">
        <v>370</v>
      </c>
      <c r="C43" s="56"/>
      <c r="D43" s="56"/>
      <c r="E43" s="57"/>
      <c r="F43" s="57"/>
      <c r="G43" s="161">
        <v>1728465.68</v>
      </c>
      <c r="H43" s="161">
        <v>2370268.2799999998</v>
      </c>
      <c r="I43" s="153">
        <v>2370268.2799999998</v>
      </c>
      <c r="J43" s="161">
        <v>2370268.2799999998</v>
      </c>
      <c r="K43" s="161">
        <v>2370268.2799999998</v>
      </c>
      <c r="L43" s="161">
        <f t="shared" si="0"/>
        <v>0</v>
      </c>
      <c r="M43" s="162"/>
      <c r="O43" s="149"/>
      <c r="P43" s="148"/>
      <c r="Q43" s="148"/>
      <c r="R43" s="148"/>
      <c r="S43" s="148"/>
      <c r="T43" s="90"/>
    </row>
    <row r="44" spans="1:20" s="38" customFormat="1" x14ac:dyDescent="0.2">
      <c r="A44" s="152">
        <v>33</v>
      </c>
      <c r="B44" s="54" t="s">
        <v>371</v>
      </c>
      <c r="C44" s="56"/>
      <c r="D44" s="56"/>
      <c r="E44" s="57"/>
      <c r="F44" s="57"/>
      <c r="G44" s="161">
        <v>803655.77</v>
      </c>
      <c r="H44" s="161">
        <v>1102063.99</v>
      </c>
      <c r="I44" s="153">
        <v>1102063.99</v>
      </c>
      <c r="J44" s="161">
        <v>1102063.99</v>
      </c>
      <c r="K44" s="161">
        <v>1102063.99</v>
      </c>
      <c r="L44" s="161">
        <f t="shared" si="0"/>
        <v>0</v>
      </c>
      <c r="M44" s="162"/>
      <c r="O44" s="149"/>
      <c r="P44" s="148"/>
      <c r="Q44" s="148"/>
      <c r="R44" s="148"/>
      <c r="S44" s="148"/>
      <c r="T44" s="90"/>
    </row>
    <row r="45" spans="1:20" s="38" customFormat="1" x14ac:dyDescent="0.2">
      <c r="A45" s="152">
        <v>34</v>
      </c>
      <c r="B45" s="54" t="s">
        <v>372</v>
      </c>
      <c r="C45" s="56"/>
      <c r="D45" s="56"/>
      <c r="E45" s="57"/>
      <c r="F45" s="57"/>
      <c r="G45" s="161">
        <v>3372123.45</v>
      </c>
      <c r="H45" s="161">
        <v>4624238.3499999996</v>
      </c>
      <c r="I45" s="153">
        <v>4624238.3499999996</v>
      </c>
      <c r="J45" s="161">
        <v>4624238.3499999996</v>
      </c>
      <c r="K45" s="161">
        <v>4624238.3499999996</v>
      </c>
      <c r="L45" s="161">
        <f t="shared" si="0"/>
        <v>0</v>
      </c>
      <c r="M45" s="162"/>
      <c r="O45" s="149"/>
      <c r="P45" s="148"/>
      <c r="Q45" s="148"/>
      <c r="R45" s="148"/>
      <c r="S45" s="148"/>
      <c r="T45" s="90"/>
    </row>
    <row r="46" spans="1:20" s="38" customFormat="1" x14ac:dyDescent="0.2">
      <c r="A46" s="152">
        <v>35</v>
      </c>
      <c r="B46" s="54" t="s">
        <v>375</v>
      </c>
      <c r="C46" s="56"/>
      <c r="D46" s="56"/>
      <c r="E46" s="57"/>
      <c r="F46" s="57"/>
      <c r="G46" s="161">
        <v>1761019.96</v>
      </c>
      <c r="H46" s="161">
        <v>4053347.56</v>
      </c>
      <c r="I46" s="153">
        <v>4053347.56</v>
      </c>
      <c r="J46" s="161">
        <v>4053347.56</v>
      </c>
      <c r="K46" s="161">
        <v>4053347.56</v>
      </c>
      <c r="L46" s="161">
        <f t="shared" si="0"/>
        <v>0</v>
      </c>
      <c r="M46" s="162"/>
      <c r="O46" s="149"/>
      <c r="P46" s="148"/>
      <c r="Q46" s="148"/>
      <c r="R46" s="148"/>
      <c r="S46" s="148"/>
      <c r="T46" s="90"/>
    </row>
    <row r="47" spans="1:20" s="38" customFormat="1" x14ac:dyDescent="0.2">
      <c r="A47" s="152">
        <v>36</v>
      </c>
      <c r="B47" s="54" t="s">
        <v>309</v>
      </c>
      <c r="C47" s="56"/>
      <c r="D47" s="56"/>
      <c r="E47" s="57"/>
      <c r="F47" s="57"/>
      <c r="G47" s="161">
        <v>3695569.51</v>
      </c>
      <c r="H47" s="161">
        <v>5238560.72</v>
      </c>
      <c r="I47" s="153">
        <v>5238560.72</v>
      </c>
      <c r="J47" s="161">
        <v>5238560.72</v>
      </c>
      <c r="K47" s="161">
        <v>5238560.72</v>
      </c>
      <c r="L47" s="161">
        <f t="shared" si="0"/>
        <v>0</v>
      </c>
      <c r="M47" s="162"/>
      <c r="O47" s="90"/>
      <c r="P47" s="90"/>
      <c r="Q47" s="90"/>
      <c r="R47" s="90"/>
      <c r="S47" s="90"/>
      <c r="T47" s="90"/>
    </row>
    <row r="48" spans="1:20" s="38" customFormat="1" x14ac:dyDescent="0.2">
      <c r="A48" s="152">
        <v>37</v>
      </c>
      <c r="B48" s="54" t="s">
        <v>379</v>
      </c>
      <c r="C48" s="56"/>
      <c r="D48" s="56"/>
      <c r="E48" s="57"/>
      <c r="F48" s="57"/>
      <c r="G48" s="161">
        <v>2140389.7400000002</v>
      </c>
      <c r="H48" s="161">
        <v>2935145.3</v>
      </c>
      <c r="I48" s="153">
        <v>2935145.3</v>
      </c>
      <c r="J48" s="161">
        <v>2935145.3</v>
      </c>
      <c r="K48" s="161">
        <v>2935145.3</v>
      </c>
      <c r="L48" s="161">
        <f t="shared" si="0"/>
        <v>0</v>
      </c>
      <c r="M48" s="162"/>
      <c r="O48" s="90"/>
      <c r="P48" s="90"/>
      <c r="Q48" s="90"/>
      <c r="R48" s="90"/>
      <c r="S48" s="90"/>
      <c r="T48" s="90"/>
    </row>
    <row r="49" spans="1:20" s="38" customFormat="1" x14ac:dyDescent="0.2">
      <c r="A49" s="152">
        <v>38</v>
      </c>
      <c r="B49" s="54" t="s">
        <v>380</v>
      </c>
      <c r="C49" s="56"/>
      <c r="D49" s="56"/>
      <c r="E49" s="57"/>
      <c r="F49" s="57"/>
      <c r="G49" s="161">
        <v>3452892.88</v>
      </c>
      <c r="H49" s="161">
        <v>4734998.5599999996</v>
      </c>
      <c r="I49" s="153">
        <v>5267784.54</v>
      </c>
      <c r="J49" s="161">
        <v>5267784.54</v>
      </c>
      <c r="K49" s="161">
        <v>5267784.54</v>
      </c>
      <c r="L49" s="161">
        <f t="shared" si="0"/>
        <v>0</v>
      </c>
      <c r="M49" s="162"/>
      <c r="O49" s="90"/>
      <c r="P49" s="90"/>
      <c r="Q49" s="90"/>
      <c r="R49" s="90"/>
      <c r="S49" s="90"/>
      <c r="T49" s="90"/>
    </row>
    <row r="50" spans="1:20" s="38" customFormat="1" x14ac:dyDescent="0.2">
      <c r="A50" s="152">
        <v>39</v>
      </c>
      <c r="B50" s="54" t="s">
        <v>386</v>
      </c>
      <c r="C50" s="56"/>
      <c r="D50" s="56"/>
      <c r="E50" s="57"/>
      <c r="F50" s="57"/>
      <c r="G50" s="161">
        <v>2063658.78</v>
      </c>
      <c r="H50" s="161">
        <v>2829923.11</v>
      </c>
      <c r="I50" s="153">
        <v>4078038.14</v>
      </c>
      <c r="J50" s="161">
        <v>4078038.14</v>
      </c>
      <c r="K50" s="161">
        <v>4078038.14</v>
      </c>
      <c r="L50" s="161">
        <f t="shared" si="0"/>
        <v>0</v>
      </c>
      <c r="M50" s="162"/>
      <c r="O50" s="90"/>
      <c r="P50" s="90"/>
      <c r="Q50" s="90"/>
      <c r="R50" s="90"/>
      <c r="S50" s="90"/>
      <c r="T50" s="90"/>
    </row>
    <row r="51" spans="1:20" s="38" customFormat="1" x14ac:dyDescent="0.2">
      <c r="A51" s="152">
        <v>40</v>
      </c>
      <c r="B51" s="54" t="s">
        <v>389</v>
      </c>
      <c r="C51" s="56"/>
      <c r="D51" s="56"/>
      <c r="E51" s="57"/>
      <c r="F51" s="57"/>
      <c r="G51" s="161">
        <v>1506349.76</v>
      </c>
      <c r="H51" s="161">
        <v>2065677.73</v>
      </c>
      <c r="I51" s="153">
        <v>2065677.73</v>
      </c>
      <c r="J51" s="161">
        <v>2065677.73</v>
      </c>
      <c r="K51" s="161">
        <v>2065677.73</v>
      </c>
      <c r="L51" s="161">
        <f t="shared" si="0"/>
        <v>0</v>
      </c>
      <c r="M51" s="162"/>
      <c r="O51" s="90"/>
      <c r="P51" s="90"/>
      <c r="Q51" s="90"/>
      <c r="R51" s="90"/>
      <c r="S51" s="90"/>
      <c r="T51" s="90"/>
    </row>
    <row r="52" spans="1:20" s="38" customFormat="1" x14ac:dyDescent="0.2">
      <c r="A52" s="152">
        <v>41</v>
      </c>
      <c r="B52" s="54" t="s">
        <v>415</v>
      </c>
      <c r="C52" s="56"/>
      <c r="D52" s="56"/>
      <c r="E52" s="57"/>
      <c r="F52" s="57"/>
      <c r="G52" s="161">
        <v>1025771.69</v>
      </c>
      <c r="H52" s="161">
        <v>1406654.55</v>
      </c>
      <c r="I52" s="153">
        <v>1406654.55</v>
      </c>
      <c r="J52" s="161">
        <v>1406654.55</v>
      </c>
      <c r="K52" s="161">
        <v>1406654.55</v>
      </c>
      <c r="L52" s="161">
        <f t="shared" si="0"/>
        <v>0</v>
      </c>
      <c r="M52" s="162"/>
      <c r="O52" s="90"/>
      <c r="P52" s="90"/>
      <c r="Q52" s="90"/>
      <c r="R52" s="90"/>
      <c r="S52" s="90"/>
      <c r="T52" s="90"/>
    </row>
    <row r="53" spans="1:20" s="38" customFormat="1" x14ac:dyDescent="0.2">
      <c r="A53" s="152">
        <v>42</v>
      </c>
      <c r="B53" s="54" t="s">
        <v>416</v>
      </c>
      <c r="C53" s="56"/>
      <c r="D53" s="56"/>
      <c r="E53" s="57"/>
      <c r="F53" s="57"/>
      <c r="G53" s="161">
        <v>1037887.1</v>
      </c>
      <c r="H53" s="161">
        <v>1423268.57</v>
      </c>
      <c r="I53" s="153">
        <v>1423268.57</v>
      </c>
      <c r="J53" s="161">
        <v>1423268.57</v>
      </c>
      <c r="K53" s="161">
        <v>1423268.57</v>
      </c>
      <c r="L53" s="161">
        <f t="shared" si="0"/>
        <v>0</v>
      </c>
      <c r="M53" s="162"/>
      <c r="O53" s="90"/>
      <c r="P53" s="90"/>
      <c r="Q53" s="90"/>
      <c r="R53" s="90"/>
      <c r="S53" s="90"/>
      <c r="T53" s="90"/>
    </row>
    <row r="54" spans="1:20" s="38" customFormat="1" x14ac:dyDescent="0.2">
      <c r="A54" s="152">
        <v>43</v>
      </c>
      <c r="B54" s="54" t="s">
        <v>429</v>
      </c>
      <c r="C54" s="56"/>
      <c r="D54" s="56"/>
      <c r="E54" s="57"/>
      <c r="F54" s="57"/>
      <c r="G54" s="161">
        <v>1348849.38</v>
      </c>
      <c r="H54" s="161">
        <v>1849695.34</v>
      </c>
      <c r="I54" s="153">
        <v>1849695.34</v>
      </c>
      <c r="J54" s="161">
        <v>1849695.34</v>
      </c>
      <c r="K54" s="161">
        <v>1849695.34</v>
      </c>
      <c r="L54" s="161">
        <f t="shared" si="0"/>
        <v>0</v>
      </c>
      <c r="M54" s="162"/>
      <c r="O54" s="90"/>
      <c r="P54" s="90"/>
      <c r="Q54" s="90"/>
      <c r="R54" s="90"/>
      <c r="S54" s="90"/>
      <c r="T54" s="90"/>
    </row>
    <row r="55" spans="1:20" s="38" customFormat="1" x14ac:dyDescent="0.2">
      <c r="A55" s="152">
        <v>44</v>
      </c>
      <c r="B55" s="54" t="s">
        <v>436</v>
      </c>
      <c r="C55" s="56"/>
      <c r="D55" s="56"/>
      <c r="E55" s="57"/>
      <c r="F55" s="57"/>
      <c r="G55" s="161">
        <v>1292310.78</v>
      </c>
      <c r="H55" s="161">
        <v>1772163.21</v>
      </c>
      <c r="I55" s="153">
        <v>1772163.21</v>
      </c>
      <c r="J55" s="161">
        <v>3171217.35</v>
      </c>
      <c r="K55" s="161">
        <v>3171217.35</v>
      </c>
      <c r="L55" s="161">
        <f t="shared" si="0"/>
        <v>0</v>
      </c>
      <c r="M55" s="162"/>
      <c r="O55" s="90"/>
      <c r="P55" s="90"/>
      <c r="Q55" s="90"/>
      <c r="R55" s="90"/>
      <c r="S55" s="90"/>
      <c r="T55" s="90"/>
    </row>
    <row r="56" spans="1:20" s="38" customFormat="1" x14ac:dyDescent="0.2">
      <c r="A56" s="152">
        <v>45</v>
      </c>
      <c r="B56" s="54" t="s">
        <v>437</v>
      </c>
      <c r="C56" s="56"/>
      <c r="D56" s="56"/>
      <c r="E56" s="57"/>
      <c r="F56" s="57"/>
      <c r="G56" s="161">
        <v>1789042.74</v>
      </c>
      <c r="H56" s="161">
        <v>2453338.4300000002</v>
      </c>
      <c r="I56" s="153">
        <v>449425.77</v>
      </c>
      <c r="J56" s="161">
        <v>3210910.23</v>
      </c>
      <c r="K56" s="161">
        <v>3210910.23</v>
      </c>
      <c r="L56" s="161">
        <f t="shared" si="0"/>
        <v>0</v>
      </c>
      <c r="M56" s="162"/>
      <c r="O56" s="90"/>
      <c r="P56" s="90"/>
      <c r="Q56" s="90"/>
      <c r="R56" s="90"/>
      <c r="S56" s="90"/>
      <c r="T56" s="90"/>
    </row>
    <row r="57" spans="1:20" s="38" customFormat="1" x14ac:dyDescent="0.2">
      <c r="A57" s="152">
        <v>46</v>
      </c>
      <c r="B57" s="54" t="s">
        <v>438</v>
      </c>
      <c r="C57" s="56"/>
      <c r="D57" s="56"/>
      <c r="E57" s="57"/>
      <c r="F57" s="57"/>
      <c r="G57" s="161">
        <v>1877889.11</v>
      </c>
      <c r="H57" s="161">
        <v>2575174.65</v>
      </c>
      <c r="I57" s="153">
        <v>2575174.65</v>
      </c>
      <c r="J57" s="161">
        <v>3342052.86</v>
      </c>
      <c r="K57" s="161">
        <v>3342052.86</v>
      </c>
      <c r="L57" s="161">
        <f t="shared" si="0"/>
        <v>0</v>
      </c>
      <c r="M57" s="162"/>
      <c r="O57" s="90"/>
      <c r="P57" s="90"/>
      <c r="Q57" s="90"/>
      <c r="R57" s="90"/>
      <c r="S57" s="90"/>
      <c r="T57" s="90"/>
    </row>
    <row r="58" spans="1:20" s="38" customFormat="1" x14ac:dyDescent="0.2">
      <c r="A58" s="152">
        <v>47</v>
      </c>
      <c r="B58" s="54" t="s">
        <v>439</v>
      </c>
      <c r="C58" s="56"/>
      <c r="D58" s="56"/>
      <c r="E58" s="57"/>
      <c r="F58" s="57"/>
      <c r="G58" s="161">
        <v>1223656.77</v>
      </c>
      <c r="H58" s="161">
        <v>1678017.03</v>
      </c>
      <c r="I58" s="153">
        <v>1678017.03</v>
      </c>
      <c r="J58" s="161">
        <v>1678017.03</v>
      </c>
      <c r="K58" s="161">
        <v>1678017.03</v>
      </c>
      <c r="L58" s="161">
        <f t="shared" si="0"/>
        <v>0</v>
      </c>
      <c r="M58" s="162"/>
      <c r="O58" s="90"/>
      <c r="P58" s="90"/>
      <c r="Q58" s="90"/>
      <c r="R58" s="90"/>
      <c r="S58" s="90"/>
      <c r="T58" s="90"/>
    </row>
    <row r="59" spans="1:20" s="38" customFormat="1" x14ac:dyDescent="0.2">
      <c r="A59" s="152">
        <v>48</v>
      </c>
      <c r="B59" s="54" t="s">
        <v>431</v>
      </c>
      <c r="C59" s="56"/>
      <c r="D59" s="56"/>
      <c r="E59" s="57"/>
      <c r="F59" s="57"/>
      <c r="G59" s="161">
        <v>2459428.96</v>
      </c>
      <c r="H59" s="161">
        <v>3372648.09</v>
      </c>
      <c r="I59" s="153">
        <v>3372648.09</v>
      </c>
      <c r="J59" s="161">
        <v>3372648.09</v>
      </c>
      <c r="K59" s="161">
        <v>3372648.09</v>
      </c>
      <c r="L59" s="161">
        <f t="shared" si="0"/>
        <v>0</v>
      </c>
      <c r="M59" s="162"/>
      <c r="O59" s="90"/>
      <c r="P59" s="90"/>
      <c r="Q59" s="90"/>
      <c r="R59" s="90"/>
      <c r="S59" s="90"/>
      <c r="T59" s="90"/>
    </row>
    <row r="60" spans="1:20" s="38" customFormat="1" x14ac:dyDescent="0.2">
      <c r="A60" s="152">
        <v>49</v>
      </c>
      <c r="B60" s="54" t="s">
        <v>432</v>
      </c>
      <c r="C60" s="56"/>
      <c r="D60" s="56"/>
      <c r="E60" s="57"/>
      <c r="F60" s="57"/>
      <c r="G60" s="161">
        <v>2459428.96</v>
      </c>
      <c r="H60" s="161">
        <v>3372648.09</v>
      </c>
      <c r="I60" s="153">
        <v>3372648.09</v>
      </c>
      <c r="J60" s="161">
        <v>3372648.09</v>
      </c>
      <c r="K60" s="161">
        <v>3372648.09</v>
      </c>
      <c r="L60" s="161">
        <f t="shared" si="0"/>
        <v>0</v>
      </c>
      <c r="M60" s="162"/>
      <c r="O60" s="90"/>
      <c r="P60" s="90"/>
      <c r="Q60" s="90"/>
      <c r="R60" s="90"/>
      <c r="S60" s="90"/>
      <c r="T60" s="90"/>
    </row>
    <row r="61" spans="1:20" s="38" customFormat="1" x14ac:dyDescent="0.2">
      <c r="A61" s="152">
        <v>50</v>
      </c>
      <c r="B61" s="54" t="s">
        <v>433</v>
      </c>
      <c r="C61" s="56"/>
      <c r="D61" s="56"/>
      <c r="E61" s="57"/>
      <c r="F61" s="57"/>
      <c r="G61" s="161">
        <v>1732504.14</v>
      </c>
      <c r="H61" s="161">
        <v>2375806.29</v>
      </c>
      <c r="I61" s="153">
        <v>2375806.29</v>
      </c>
      <c r="J61" s="161">
        <v>3166701.28</v>
      </c>
      <c r="K61" s="161">
        <v>3166701.28</v>
      </c>
      <c r="L61" s="161">
        <f t="shared" si="0"/>
        <v>0</v>
      </c>
      <c r="M61" s="162"/>
      <c r="O61" s="90"/>
      <c r="P61" s="90"/>
      <c r="Q61" s="90"/>
      <c r="R61" s="90"/>
      <c r="S61" s="90"/>
      <c r="T61" s="90"/>
    </row>
    <row r="62" spans="1:20" s="38" customFormat="1" x14ac:dyDescent="0.2">
      <c r="A62" s="152">
        <v>51</v>
      </c>
      <c r="B62" s="54" t="s">
        <v>435</v>
      </c>
      <c r="C62" s="56"/>
      <c r="D62" s="56"/>
      <c r="E62" s="57"/>
      <c r="F62" s="57"/>
      <c r="G62" s="161">
        <v>3150007.54</v>
      </c>
      <c r="H62" s="161">
        <v>4319647.8</v>
      </c>
      <c r="I62" s="153">
        <v>4319647.8</v>
      </c>
      <c r="J62" s="161">
        <v>4319647.8</v>
      </c>
      <c r="K62" s="161">
        <v>4319647.8</v>
      </c>
      <c r="L62" s="161">
        <f t="shared" si="0"/>
        <v>0</v>
      </c>
      <c r="M62" s="162"/>
      <c r="O62" s="90"/>
      <c r="P62" s="90"/>
      <c r="Q62" s="90"/>
      <c r="R62" s="90"/>
      <c r="S62" s="90"/>
      <c r="T62" s="90"/>
    </row>
    <row r="63" spans="1:20" s="38" customFormat="1" x14ac:dyDescent="0.2">
      <c r="A63" s="152">
        <v>52</v>
      </c>
      <c r="B63" s="54" t="s">
        <v>459</v>
      </c>
      <c r="C63" s="56"/>
      <c r="D63" s="56"/>
      <c r="E63" s="57"/>
      <c r="F63" s="57"/>
      <c r="G63" s="161">
        <v>1994305.13</v>
      </c>
      <c r="H63" s="161">
        <v>2826976.6</v>
      </c>
      <c r="I63" s="153">
        <v>2826976.6</v>
      </c>
      <c r="J63" s="161">
        <v>2826976.6</v>
      </c>
      <c r="K63" s="161">
        <v>2826976.6</v>
      </c>
      <c r="L63" s="161">
        <f t="shared" si="0"/>
        <v>0</v>
      </c>
      <c r="M63" s="162"/>
      <c r="O63" s="90"/>
      <c r="P63" s="90"/>
      <c r="Q63" s="90"/>
      <c r="R63" s="90"/>
      <c r="S63" s="90"/>
      <c r="T63" s="90"/>
    </row>
    <row r="64" spans="1:20" s="38" customFormat="1" x14ac:dyDescent="0.2">
      <c r="A64" s="152">
        <v>53</v>
      </c>
      <c r="B64" s="54" t="s">
        <v>460</v>
      </c>
      <c r="C64" s="56"/>
      <c r="D64" s="56"/>
      <c r="E64" s="57"/>
      <c r="F64" s="57"/>
      <c r="G64" s="161">
        <v>2826929.85</v>
      </c>
      <c r="H64" s="161">
        <v>3876607.01</v>
      </c>
      <c r="I64" s="153">
        <v>3876607.01</v>
      </c>
      <c r="J64" s="161">
        <v>3876607.01</v>
      </c>
      <c r="K64" s="161">
        <v>3876607.01</v>
      </c>
      <c r="L64" s="161">
        <f t="shared" si="0"/>
        <v>0</v>
      </c>
      <c r="M64" s="162"/>
      <c r="O64" s="90"/>
      <c r="P64" s="90"/>
      <c r="Q64" s="90"/>
      <c r="R64" s="90"/>
      <c r="S64" s="90"/>
      <c r="T64" s="90"/>
    </row>
    <row r="65" spans="1:20" s="38" customFormat="1" x14ac:dyDescent="0.2">
      <c r="A65" s="152">
        <v>54</v>
      </c>
      <c r="B65" s="54" t="s">
        <v>467</v>
      </c>
      <c r="C65" s="56"/>
      <c r="D65" s="56"/>
      <c r="E65" s="57"/>
      <c r="F65" s="57"/>
      <c r="G65" s="161">
        <v>3028853.4</v>
      </c>
      <c r="H65" s="161">
        <v>4153507.49</v>
      </c>
      <c r="I65" s="153">
        <v>4153507.49</v>
      </c>
      <c r="J65" s="161">
        <v>4153507.49</v>
      </c>
      <c r="K65" s="161">
        <v>4153507.49</v>
      </c>
      <c r="L65" s="161">
        <f t="shared" si="0"/>
        <v>0</v>
      </c>
      <c r="M65" s="162"/>
      <c r="O65" s="90"/>
      <c r="P65" s="90"/>
      <c r="Q65" s="90"/>
      <c r="R65" s="90"/>
      <c r="S65" s="90"/>
      <c r="T65" s="90"/>
    </row>
    <row r="66" spans="1:20" s="38" customFormat="1" x14ac:dyDescent="0.2">
      <c r="A66" s="152">
        <v>55</v>
      </c>
      <c r="B66" s="54" t="s">
        <v>477</v>
      </c>
      <c r="C66" s="56"/>
      <c r="D66" s="56"/>
      <c r="E66" s="57"/>
      <c r="F66" s="57"/>
      <c r="G66" s="161">
        <v>2192889.87</v>
      </c>
      <c r="H66" s="161">
        <v>3007139.43</v>
      </c>
      <c r="I66" s="153">
        <v>3007139.43</v>
      </c>
      <c r="J66" s="161">
        <v>3007139.43</v>
      </c>
      <c r="K66" s="161">
        <v>3007139.43</v>
      </c>
      <c r="L66" s="161">
        <f t="shared" si="0"/>
        <v>0</v>
      </c>
      <c r="M66" s="162"/>
      <c r="O66" s="90"/>
      <c r="P66" s="90"/>
      <c r="Q66" s="90"/>
      <c r="R66" s="90"/>
      <c r="S66" s="90"/>
      <c r="T66" s="90"/>
    </row>
    <row r="67" spans="1:20" s="38" customFormat="1" x14ac:dyDescent="0.2">
      <c r="A67" s="152">
        <v>56</v>
      </c>
      <c r="B67" s="54" t="s">
        <v>478</v>
      </c>
      <c r="C67" s="56"/>
      <c r="D67" s="56"/>
      <c r="E67" s="57"/>
      <c r="F67" s="57"/>
      <c r="G67" s="161">
        <v>1385195.62</v>
      </c>
      <c r="H67" s="161">
        <v>1899537.43</v>
      </c>
      <c r="I67" s="153">
        <v>1899537.43</v>
      </c>
      <c r="J67" s="161">
        <v>1899537.43</v>
      </c>
      <c r="K67" s="161">
        <v>1899537.43</v>
      </c>
      <c r="L67" s="161">
        <f t="shared" si="0"/>
        <v>0</v>
      </c>
      <c r="M67" s="162"/>
      <c r="O67" s="90"/>
      <c r="P67" s="90"/>
      <c r="Q67" s="90"/>
      <c r="R67" s="90"/>
      <c r="S67" s="90"/>
      <c r="T67" s="90"/>
    </row>
    <row r="68" spans="1:20" s="38" customFormat="1" x14ac:dyDescent="0.2">
      <c r="A68" s="152">
        <v>57</v>
      </c>
      <c r="B68" s="54" t="s">
        <v>483</v>
      </c>
      <c r="C68" s="56"/>
      <c r="D68" s="56"/>
      <c r="E68" s="57"/>
      <c r="F68" s="57"/>
      <c r="G68" s="161">
        <v>1037887.1</v>
      </c>
      <c r="H68" s="161">
        <v>1423268.57</v>
      </c>
      <c r="I68" s="153">
        <v>1423268.57</v>
      </c>
      <c r="J68" s="161">
        <v>1423268.57</v>
      </c>
      <c r="K68" s="161">
        <v>1423268.57</v>
      </c>
      <c r="L68" s="161">
        <f t="shared" si="0"/>
        <v>0</v>
      </c>
      <c r="M68" s="162"/>
      <c r="O68" s="90"/>
      <c r="P68" s="90"/>
      <c r="Q68" s="90"/>
      <c r="R68" s="90"/>
      <c r="S68" s="90"/>
      <c r="T68" s="90"/>
    </row>
    <row r="69" spans="1:20" s="38" customFormat="1" ht="25.5" x14ac:dyDescent="0.2">
      <c r="A69" s="152">
        <v>58</v>
      </c>
      <c r="B69" s="54" t="s">
        <v>312</v>
      </c>
      <c r="C69" s="56"/>
      <c r="D69" s="56"/>
      <c r="E69" s="57"/>
      <c r="F69" s="57"/>
      <c r="G69" s="161">
        <v>11414648.220000001</v>
      </c>
      <c r="H69" s="161">
        <v>13910899.49</v>
      </c>
      <c r="I69" s="153">
        <v>13910899.49</v>
      </c>
      <c r="J69" s="161">
        <v>13910899.49</v>
      </c>
      <c r="K69" s="161">
        <v>13502572.93</v>
      </c>
      <c r="L69" s="161">
        <f t="shared" si="0"/>
        <v>-408326.56000000052</v>
      </c>
      <c r="M69" s="162" t="s">
        <v>754</v>
      </c>
      <c r="O69" s="90"/>
      <c r="P69" s="90"/>
      <c r="Q69" s="90"/>
      <c r="R69" s="90"/>
      <c r="S69" s="90"/>
      <c r="T69" s="90"/>
    </row>
    <row r="70" spans="1:20" s="38" customFormat="1" x14ac:dyDescent="0.2">
      <c r="A70" s="152">
        <v>59</v>
      </c>
      <c r="B70" s="54" t="s">
        <v>484</v>
      </c>
      <c r="C70" s="56"/>
      <c r="D70" s="56"/>
      <c r="E70" s="57"/>
      <c r="F70" s="57"/>
      <c r="G70" s="161">
        <v>2301928.59</v>
      </c>
      <c r="H70" s="161">
        <v>3156665.7</v>
      </c>
      <c r="I70" s="153">
        <v>3156665.7</v>
      </c>
      <c r="J70" s="161">
        <v>3156665.7</v>
      </c>
      <c r="K70" s="161">
        <v>3156665.7</v>
      </c>
      <c r="L70" s="161">
        <f t="shared" si="0"/>
        <v>0</v>
      </c>
      <c r="M70" s="162"/>
      <c r="O70" s="90"/>
      <c r="P70" s="90"/>
      <c r="Q70" s="90"/>
      <c r="R70" s="90"/>
      <c r="S70" s="90"/>
      <c r="T70" s="90"/>
    </row>
    <row r="71" spans="1:20" s="38" customFormat="1" x14ac:dyDescent="0.2">
      <c r="A71" s="152">
        <v>60</v>
      </c>
      <c r="B71" s="54" t="s">
        <v>491</v>
      </c>
      <c r="C71" s="56"/>
      <c r="D71" s="56"/>
      <c r="E71" s="57"/>
      <c r="F71" s="57"/>
      <c r="G71" s="161">
        <v>2281736.23</v>
      </c>
      <c r="H71" s="161">
        <v>3128975.65</v>
      </c>
      <c r="I71" s="153">
        <v>3128975.65</v>
      </c>
      <c r="J71" s="161">
        <v>3128975.65</v>
      </c>
      <c r="K71" s="161">
        <v>3128975.65</v>
      </c>
      <c r="L71" s="161">
        <f t="shared" si="0"/>
        <v>0</v>
      </c>
      <c r="M71" s="162"/>
      <c r="O71" s="90"/>
      <c r="P71" s="90"/>
      <c r="Q71" s="90"/>
      <c r="R71" s="90"/>
      <c r="S71" s="90"/>
      <c r="T71" s="90"/>
    </row>
    <row r="72" spans="1:20" s="38" customFormat="1" x14ac:dyDescent="0.2">
      <c r="A72" s="152">
        <v>61</v>
      </c>
      <c r="B72" s="54" t="s">
        <v>493</v>
      </c>
      <c r="C72" s="56"/>
      <c r="D72" s="56"/>
      <c r="E72" s="57"/>
      <c r="F72" s="57"/>
      <c r="G72" s="161">
        <v>2318082.4700000002</v>
      </c>
      <c r="H72" s="161">
        <v>3178817.74</v>
      </c>
      <c r="I72" s="153">
        <v>3178817.74</v>
      </c>
      <c r="J72" s="161">
        <v>3178817.74</v>
      </c>
      <c r="K72" s="161">
        <v>3178817.74</v>
      </c>
      <c r="L72" s="161">
        <f t="shared" si="0"/>
        <v>0</v>
      </c>
      <c r="M72" s="162"/>
      <c r="O72" s="90"/>
      <c r="P72" s="90"/>
      <c r="Q72" s="90"/>
      <c r="R72" s="90"/>
      <c r="S72" s="90"/>
      <c r="T72" s="90"/>
    </row>
    <row r="73" spans="1:20" s="38" customFormat="1" x14ac:dyDescent="0.2">
      <c r="A73" s="152">
        <v>62</v>
      </c>
      <c r="B73" s="54" t="s">
        <v>496</v>
      </c>
      <c r="C73" s="56"/>
      <c r="D73" s="56"/>
      <c r="E73" s="57"/>
      <c r="F73" s="57"/>
      <c r="G73" s="161">
        <v>5968860.4400000004</v>
      </c>
      <c r="H73" s="161">
        <v>8185178.7699999996</v>
      </c>
      <c r="I73" s="153">
        <v>8185178.7699999996</v>
      </c>
      <c r="J73" s="161">
        <v>8185178.7699999996</v>
      </c>
      <c r="K73" s="161">
        <v>8185178.7699999996</v>
      </c>
      <c r="L73" s="161">
        <f t="shared" si="0"/>
        <v>0</v>
      </c>
      <c r="M73" s="162"/>
      <c r="O73" s="90"/>
      <c r="P73" s="90"/>
      <c r="Q73" s="90"/>
      <c r="R73" s="90"/>
      <c r="S73" s="90"/>
      <c r="T73" s="90"/>
    </row>
    <row r="74" spans="1:20" s="38" customFormat="1" x14ac:dyDescent="0.2">
      <c r="A74" s="152">
        <v>63</v>
      </c>
      <c r="B74" s="54" t="s">
        <v>497</v>
      </c>
      <c r="C74" s="56"/>
      <c r="D74" s="56"/>
      <c r="E74" s="57"/>
      <c r="F74" s="57"/>
      <c r="G74" s="161">
        <v>3365898.66</v>
      </c>
      <c r="H74" s="161">
        <v>4771244.18</v>
      </c>
      <c r="I74" s="153">
        <v>4771244.18</v>
      </c>
      <c r="J74" s="161">
        <v>4771244.18</v>
      </c>
      <c r="K74" s="161">
        <v>4771244.18</v>
      </c>
      <c r="L74" s="161">
        <f t="shared" si="0"/>
        <v>0</v>
      </c>
      <c r="M74" s="162"/>
      <c r="O74" s="90"/>
      <c r="P74" s="90"/>
      <c r="Q74" s="90"/>
      <c r="R74" s="90"/>
      <c r="S74" s="90"/>
      <c r="T74" s="90"/>
    </row>
    <row r="75" spans="1:20" s="38" customFormat="1" x14ac:dyDescent="0.2">
      <c r="A75" s="152">
        <v>64</v>
      </c>
      <c r="B75" s="54" t="s">
        <v>505</v>
      </c>
      <c r="C75" s="56"/>
      <c r="D75" s="56"/>
      <c r="E75" s="57"/>
      <c r="F75" s="57"/>
      <c r="G75" s="161">
        <v>3906413.2</v>
      </c>
      <c r="H75" s="161">
        <v>5356917.07</v>
      </c>
      <c r="I75" s="153">
        <v>5356917.07</v>
      </c>
      <c r="J75" s="161">
        <v>5356917.07</v>
      </c>
      <c r="K75" s="161">
        <v>5356917.07</v>
      </c>
      <c r="L75" s="161">
        <f t="shared" si="0"/>
        <v>0</v>
      </c>
      <c r="M75" s="162"/>
      <c r="O75" s="90"/>
      <c r="P75" s="90"/>
      <c r="Q75" s="90"/>
      <c r="R75" s="90"/>
      <c r="S75" s="90"/>
      <c r="T75" s="90"/>
    </row>
    <row r="76" spans="1:20" s="38" customFormat="1" x14ac:dyDescent="0.2">
      <c r="A76" s="152">
        <v>65</v>
      </c>
      <c r="B76" s="54" t="s">
        <v>509</v>
      </c>
      <c r="C76" s="56"/>
      <c r="D76" s="56"/>
      <c r="E76" s="57"/>
      <c r="F76" s="57"/>
      <c r="G76" s="161">
        <v>1461926.58</v>
      </c>
      <c r="H76" s="161">
        <v>2004759.62</v>
      </c>
      <c r="I76" s="153">
        <v>2004759.62</v>
      </c>
      <c r="J76" s="161">
        <v>2004759.62</v>
      </c>
      <c r="K76" s="161">
        <v>2004759.62</v>
      </c>
      <c r="L76" s="161">
        <f t="shared" si="0"/>
        <v>0</v>
      </c>
      <c r="M76" s="162"/>
      <c r="O76" s="90"/>
      <c r="P76" s="90"/>
      <c r="Q76" s="90"/>
      <c r="R76" s="90"/>
      <c r="S76" s="90"/>
      <c r="T76" s="90"/>
    </row>
    <row r="77" spans="1:20" s="38" customFormat="1" x14ac:dyDescent="0.2">
      <c r="A77" s="152">
        <v>66</v>
      </c>
      <c r="B77" s="54" t="s">
        <v>510</v>
      </c>
      <c r="C77" s="56"/>
      <c r="D77" s="56"/>
      <c r="E77" s="57"/>
      <c r="F77" s="57"/>
      <c r="G77" s="161">
        <v>4232317.82</v>
      </c>
      <c r="H77" s="161">
        <v>5803834.4800000004</v>
      </c>
      <c r="I77" s="153">
        <v>5803834.4800000004</v>
      </c>
      <c r="J77" s="161">
        <v>5803834.4800000004</v>
      </c>
      <c r="K77" s="161">
        <v>5803834.4800000004</v>
      </c>
      <c r="L77" s="161">
        <f t="shared" ref="L77:L140" si="1">K77-J77</f>
        <v>0</v>
      </c>
      <c r="M77" s="162"/>
      <c r="O77" s="90"/>
      <c r="P77" s="90"/>
      <c r="Q77" s="90"/>
      <c r="R77" s="90"/>
      <c r="S77" s="90"/>
      <c r="T77" s="90"/>
    </row>
    <row r="78" spans="1:20" s="38" customFormat="1" x14ac:dyDescent="0.2">
      <c r="A78" s="152">
        <v>67</v>
      </c>
      <c r="B78" s="54" t="s">
        <v>313</v>
      </c>
      <c r="C78" s="56"/>
      <c r="D78" s="56"/>
      <c r="E78" s="57"/>
      <c r="F78" s="57"/>
      <c r="G78" s="161">
        <v>3194958.22</v>
      </c>
      <c r="H78" s="161">
        <v>4528931.9000000004</v>
      </c>
      <c r="I78" s="153">
        <v>4528931.9000000004</v>
      </c>
      <c r="J78" s="161">
        <v>4528931.9000000004</v>
      </c>
      <c r="K78" s="161">
        <v>4528931.9000000004</v>
      </c>
      <c r="L78" s="161">
        <f t="shared" si="1"/>
        <v>0</v>
      </c>
      <c r="M78" s="162"/>
      <c r="O78" s="90"/>
      <c r="P78" s="90"/>
      <c r="Q78" s="90"/>
      <c r="R78" s="90"/>
      <c r="S78" s="90"/>
      <c r="T78" s="90"/>
    </row>
    <row r="79" spans="1:20" s="38" customFormat="1" x14ac:dyDescent="0.2">
      <c r="A79" s="152">
        <v>68</v>
      </c>
      <c r="B79" s="54" t="s">
        <v>314</v>
      </c>
      <c r="C79" s="56"/>
      <c r="D79" s="56"/>
      <c r="E79" s="57"/>
      <c r="F79" s="57"/>
      <c r="G79" s="161">
        <v>1790804.61</v>
      </c>
      <c r="H79" s="161">
        <v>2538509.6</v>
      </c>
      <c r="I79" s="153">
        <v>2538509.6</v>
      </c>
      <c r="J79" s="161">
        <v>2538509.6</v>
      </c>
      <c r="K79" s="161">
        <v>2538509.6</v>
      </c>
      <c r="L79" s="161">
        <f t="shared" si="1"/>
        <v>0</v>
      </c>
      <c r="M79" s="162"/>
      <c r="O79" s="90"/>
      <c r="P79" s="90"/>
      <c r="Q79" s="90"/>
      <c r="R79" s="90"/>
      <c r="S79" s="90"/>
      <c r="T79" s="90"/>
    </row>
    <row r="80" spans="1:20" s="38" customFormat="1" x14ac:dyDescent="0.2">
      <c r="A80" s="152">
        <v>69</v>
      </c>
      <c r="B80" s="54" t="s">
        <v>315</v>
      </c>
      <c r="C80" s="56"/>
      <c r="D80" s="56"/>
      <c r="E80" s="57"/>
      <c r="F80" s="57"/>
      <c r="G80" s="161">
        <v>1790804.61</v>
      </c>
      <c r="H80" s="161">
        <v>2538509.6</v>
      </c>
      <c r="I80" s="153">
        <v>2538509.6</v>
      </c>
      <c r="J80" s="161">
        <v>2538509.6</v>
      </c>
      <c r="K80" s="161">
        <v>2538509.6</v>
      </c>
      <c r="L80" s="161">
        <f t="shared" si="1"/>
        <v>0</v>
      </c>
      <c r="M80" s="162"/>
      <c r="O80" s="90"/>
      <c r="P80" s="90"/>
      <c r="Q80" s="90"/>
      <c r="R80" s="90"/>
      <c r="S80" s="90"/>
      <c r="T80" s="90"/>
    </row>
    <row r="81" spans="1:20" s="38" customFormat="1" x14ac:dyDescent="0.2">
      <c r="A81" s="152">
        <v>70</v>
      </c>
      <c r="B81" s="54" t="s">
        <v>316</v>
      </c>
      <c r="C81" s="56"/>
      <c r="D81" s="56"/>
      <c r="E81" s="57"/>
      <c r="F81" s="57"/>
      <c r="G81" s="161">
        <v>1855924.77</v>
      </c>
      <c r="H81" s="161">
        <v>2630819.04</v>
      </c>
      <c r="I81" s="153">
        <v>2630819.04</v>
      </c>
      <c r="J81" s="161">
        <v>2630819.04</v>
      </c>
      <c r="K81" s="161">
        <v>2630819.04</v>
      </c>
      <c r="L81" s="161">
        <f t="shared" si="1"/>
        <v>0</v>
      </c>
      <c r="M81" s="162"/>
      <c r="O81" s="90"/>
      <c r="P81" s="90"/>
      <c r="Q81" s="90"/>
      <c r="R81" s="90"/>
      <c r="S81" s="90"/>
      <c r="T81" s="90"/>
    </row>
    <row r="82" spans="1:20" s="38" customFormat="1" x14ac:dyDescent="0.2">
      <c r="A82" s="152">
        <v>71</v>
      </c>
      <c r="B82" s="54" t="s">
        <v>511</v>
      </c>
      <c r="C82" s="56"/>
      <c r="D82" s="56"/>
      <c r="E82" s="57"/>
      <c r="F82" s="57"/>
      <c r="G82" s="161">
        <v>1772888.86</v>
      </c>
      <c r="H82" s="161">
        <v>2431186.39</v>
      </c>
      <c r="I82" s="153">
        <v>2431186.39</v>
      </c>
      <c r="J82" s="161">
        <v>2431186.39</v>
      </c>
      <c r="K82" s="161">
        <v>2431186.39</v>
      </c>
      <c r="L82" s="161">
        <f t="shared" si="1"/>
        <v>0</v>
      </c>
      <c r="M82" s="162"/>
      <c r="O82" s="90"/>
      <c r="P82" s="90"/>
      <c r="Q82" s="90"/>
      <c r="R82" s="90"/>
      <c r="S82" s="90"/>
      <c r="T82" s="90"/>
    </row>
    <row r="83" spans="1:20" s="38" customFormat="1" x14ac:dyDescent="0.2">
      <c r="A83" s="152">
        <v>72</v>
      </c>
      <c r="B83" s="54" t="s">
        <v>512</v>
      </c>
      <c r="C83" s="56"/>
      <c r="D83" s="56"/>
      <c r="E83" s="57"/>
      <c r="F83" s="57"/>
      <c r="G83" s="161">
        <v>1966735.47</v>
      </c>
      <c r="H83" s="161">
        <v>2697010.87</v>
      </c>
      <c r="I83" s="153">
        <v>3658917.49</v>
      </c>
      <c r="J83" s="161">
        <v>3658917.49</v>
      </c>
      <c r="K83" s="161">
        <v>3658917.49</v>
      </c>
      <c r="L83" s="161">
        <f t="shared" si="1"/>
        <v>0</v>
      </c>
      <c r="M83" s="162"/>
      <c r="O83" s="90"/>
      <c r="P83" s="90"/>
      <c r="Q83" s="90"/>
      <c r="R83" s="90"/>
      <c r="S83" s="90"/>
      <c r="T83" s="90"/>
    </row>
    <row r="84" spans="1:20" s="38" customFormat="1" x14ac:dyDescent="0.2">
      <c r="A84" s="152">
        <v>73</v>
      </c>
      <c r="B84" s="54" t="s">
        <v>518</v>
      </c>
      <c r="C84" s="56"/>
      <c r="D84" s="56"/>
      <c r="E84" s="57"/>
      <c r="F84" s="57"/>
      <c r="G84" s="161">
        <v>1453849.63</v>
      </c>
      <c r="H84" s="161">
        <v>1993683.6</v>
      </c>
      <c r="I84" s="153">
        <v>1993683.6</v>
      </c>
      <c r="J84" s="161">
        <v>1993683.6</v>
      </c>
      <c r="K84" s="161">
        <v>1993683.6</v>
      </c>
      <c r="L84" s="161">
        <f t="shared" si="1"/>
        <v>0</v>
      </c>
      <c r="M84" s="162"/>
      <c r="O84" s="90"/>
      <c r="P84" s="90"/>
      <c r="Q84" s="90"/>
      <c r="R84" s="90"/>
      <c r="S84" s="90"/>
      <c r="T84" s="90"/>
    </row>
    <row r="85" spans="1:20" s="38" customFormat="1" x14ac:dyDescent="0.2">
      <c r="A85" s="152">
        <v>74</v>
      </c>
      <c r="B85" s="54" t="s">
        <v>540</v>
      </c>
      <c r="C85" s="56"/>
      <c r="D85" s="56"/>
      <c r="E85" s="57"/>
      <c r="F85" s="57"/>
      <c r="G85" s="161">
        <v>2455390.4900000002</v>
      </c>
      <c r="H85" s="161">
        <v>3367110.08</v>
      </c>
      <c r="I85" s="153">
        <v>3367110.08</v>
      </c>
      <c r="J85" s="161">
        <v>3367110.08</v>
      </c>
      <c r="K85" s="161">
        <v>3367110.08</v>
      </c>
      <c r="L85" s="161">
        <f t="shared" si="1"/>
        <v>0</v>
      </c>
      <c r="M85" s="162"/>
      <c r="O85" s="90"/>
      <c r="P85" s="90"/>
      <c r="Q85" s="90"/>
      <c r="R85" s="90"/>
      <c r="S85" s="90"/>
      <c r="T85" s="90"/>
    </row>
    <row r="86" spans="1:20" s="38" customFormat="1" x14ac:dyDescent="0.2">
      <c r="A86" s="152">
        <v>75</v>
      </c>
      <c r="B86" s="54" t="s">
        <v>519</v>
      </c>
      <c r="C86" s="56"/>
      <c r="D86" s="56"/>
      <c r="E86" s="57"/>
      <c r="F86" s="57"/>
      <c r="G86" s="161">
        <v>1056831.49</v>
      </c>
      <c r="H86" s="161">
        <v>2126526.4</v>
      </c>
      <c r="I86" s="153">
        <v>2126526.4</v>
      </c>
      <c r="J86" s="161">
        <v>2126526.4</v>
      </c>
      <c r="K86" s="161">
        <v>2126526.4</v>
      </c>
      <c r="L86" s="161">
        <f t="shared" si="1"/>
        <v>0</v>
      </c>
      <c r="M86" s="162"/>
      <c r="O86" s="90"/>
      <c r="P86" s="90"/>
      <c r="Q86" s="90"/>
      <c r="R86" s="90"/>
      <c r="S86" s="90"/>
      <c r="T86" s="90"/>
    </row>
    <row r="87" spans="1:20" s="38" customFormat="1" x14ac:dyDescent="0.2">
      <c r="A87" s="152">
        <v>76</v>
      </c>
      <c r="B87" s="54" t="s">
        <v>521</v>
      </c>
      <c r="C87" s="56"/>
      <c r="D87" s="56"/>
      <c r="E87" s="57"/>
      <c r="F87" s="57"/>
      <c r="G87" s="161">
        <v>2471544.38</v>
      </c>
      <c r="H87" s="161">
        <v>3389262.11</v>
      </c>
      <c r="I87" s="153">
        <v>3389262.11</v>
      </c>
      <c r="J87" s="161">
        <v>3389262.11</v>
      </c>
      <c r="K87" s="161">
        <v>3389262.11</v>
      </c>
      <c r="L87" s="161">
        <f t="shared" si="1"/>
        <v>0</v>
      </c>
      <c r="M87" s="162"/>
      <c r="O87" s="90"/>
      <c r="P87" s="90"/>
      <c r="Q87" s="90"/>
      <c r="R87" s="90"/>
      <c r="S87" s="90"/>
      <c r="T87" s="90"/>
    </row>
    <row r="88" spans="1:20" s="38" customFormat="1" x14ac:dyDescent="0.2">
      <c r="A88" s="152">
        <v>77</v>
      </c>
      <c r="B88" s="54" t="s">
        <v>522</v>
      </c>
      <c r="C88" s="56"/>
      <c r="D88" s="56"/>
      <c r="E88" s="57"/>
      <c r="F88" s="57"/>
      <c r="G88" s="161">
        <v>2471544.38</v>
      </c>
      <c r="H88" s="161">
        <v>3389262.11</v>
      </c>
      <c r="I88" s="153">
        <v>3389262.11</v>
      </c>
      <c r="J88" s="161">
        <v>3389262.11</v>
      </c>
      <c r="K88" s="161">
        <v>3389262.11</v>
      </c>
      <c r="L88" s="161">
        <f t="shared" si="1"/>
        <v>0</v>
      </c>
      <c r="M88" s="162"/>
      <c r="O88" s="90"/>
      <c r="P88" s="90"/>
      <c r="Q88" s="90"/>
      <c r="R88" s="90"/>
      <c r="S88" s="90"/>
      <c r="T88" s="90"/>
    </row>
    <row r="89" spans="1:20" s="38" customFormat="1" x14ac:dyDescent="0.2">
      <c r="A89" s="152">
        <v>78</v>
      </c>
      <c r="B89" s="54" t="s">
        <v>523</v>
      </c>
      <c r="C89" s="56"/>
      <c r="D89" s="56"/>
      <c r="E89" s="57"/>
      <c r="F89" s="57"/>
      <c r="G89" s="161">
        <v>2471544.38</v>
      </c>
      <c r="H89" s="161">
        <v>3389262.11</v>
      </c>
      <c r="I89" s="153">
        <v>3389262.11</v>
      </c>
      <c r="J89" s="161">
        <v>3389262.11</v>
      </c>
      <c r="K89" s="161">
        <v>3389262.11</v>
      </c>
      <c r="L89" s="161">
        <f t="shared" si="1"/>
        <v>0</v>
      </c>
      <c r="M89" s="162"/>
      <c r="O89" s="90"/>
      <c r="P89" s="90"/>
      <c r="Q89" s="90"/>
      <c r="R89" s="90"/>
      <c r="S89" s="90"/>
      <c r="T89" s="90"/>
    </row>
    <row r="90" spans="1:20" s="38" customFormat="1" x14ac:dyDescent="0.2">
      <c r="A90" s="152">
        <v>79</v>
      </c>
      <c r="B90" s="54" t="s">
        <v>528</v>
      </c>
      <c r="C90" s="56"/>
      <c r="D90" s="56"/>
      <c r="E90" s="57"/>
      <c r="F90" s="57"/>
      <c r="G90" s="161">
        <v>2261543.88</v>
      </c>
      <c r="H90" s="161">
        <v>3101285.6</v>
      </c>
      <c r="I90" s="153">
        <v>3101285.6</v>
      </c>
      <c r="J90" s="161">
        <v>3101285.6</v>
      </c>
      <c r="K90" s="161">
        <v>3101285.6</v>
      </c>
      <c r="L90" s="161">
        <f t="shared" si="1"/>
        <v>0</v>
      </c>
      <c r="M90" s="162"/>
      <c r="O90" s="90"/>
      <c r="P90" s="90"/>
      <c r="Q90" s="90"/>
      <c r="R90" s="90"/>
      <c r="S90" s="90"/>
      <c r="T90" s="90"/>
    </row>
    <row r="91" spans="1:20" s="38" customFormat="1" x14ac:dyDescent="0.2">
      <c r="A91" s="152">
        <v>80</v>
      </c>
      <c r="B91" s="54" t="s">
        <v>529</v>
      </c>
      <c r="C91" s="56"/>
      <c r="D91" s="56"/>
      <c r="E91" s="57"/>
      <c r="F91" s="57"/>
      <c r="G91" s="161">
        <v>2305967.06</v>
      </c>
      <c r="H91" s="161">
        <v>3162203.71</v>
      </c>
      <c r="I91" s="153">
        <v>3162203.71</v>
      </c>
      <c r="J91" s="161">
        <v>3162203.71</v>
      </c>
      <c r="K91" s="161">
        <v>3162203.71</v>
      </c>
      <c r="L91" s="161">
        <f t="shared" si="1"/>
        <v>0</v>
      </c>
      <c r="M91" s="162"/>
      <c r="O91" s="90"/>
      <c r="P91" s="90"/>
      <c r="Q91" s="90"/>
      <c r="R91" s="90"/>
      <c r="S91" s="90"/>
      <c r="T91" s="90"/>
    </row>
    <row r="92" spans="1:20" s="38" customFormat="1" x14ac:dyDescent="0.2">
      <c r="A92" s="152">
        <v>81</v>
      </c>
      <c r="B92" s="54" t="s">
        <v>530</v>
      </c>
      <c r="C92" s="56"/>
      <c r="D92" s="56"/>
      <c r="E92" s="57"/>
      <c r="F92" s="57"/>
      <c r="G92" s="161">
        <v>2281736.23</v>
      </c>
      <c r="H92" s="161">
        <v>3128975.65</v>
      </c>
      <c r="I92" s="153">
        <v>3128975.65</v>
      </c>
      <c r="J92" s="161">
        <v>3128975.65</v>
      </c>
      <c r="K92" s="161">
        <v>3128975.65</v>
      </c>
      <c r="L92" s="161">
        <f t="shared" si="1"/>
        <v>0</v>
      </c>
      <c r="M92" s="162"/>
      <c r="O92" s="90"/>
      <c r="P92" s="90"/>
      <c r="Q92" s="90"/>
      <c r="R92" s="90"/>
      <c r="S92" s="90"/>
      <c r="T92" s="90"/>
    </row>
    <row r="93" spans="1:20" s="38" customFormat="1" x14ac:dyDescent="0.2">
      <c r="A93" s="152">
        <v>82</v>
      </c>
      <c r="B93" s="54" t="s">
        <v>531</v>
      </c>
      <c r="C93" s="56"/>
      <c r="D93" s="56"/>
      <c r="E93" s="57"/>
      <c r="F93" s="57"/>
      <c r="G93" s="161">
        <v>2281736.23</v>
      </c>
      <c r="H93" s="161">
        <v>3128975.65</v>
      </c>
      <c r="I93" s="153">
        <v>3128975.65</v>
      </c>
      <c r="J93" s="161">
        <v>3128975.65</v>
      </c>
      <c r="K93" s="161">
        <v>3128975.65</v>
      </c>
      <c r="L93" s="161">
        <f t="shared" si="1"/>
        <v>0</v>
      </c>
      <c r="M93" s="162"/>
      <c r="O93" s="90"/>
      <c r="P93" s="90"/>
      <c r="Q93" s="90"/>
      <c r="R93" s="90"/>
      <c r="S93" s="90"/>
      <c r="T93" s="90"/>
    </row>
    <row r="94" spans="1:20" s="38" customFormat="1" x14ac:dyDescent="0.2">
      <c r="A94" s="152">
        <v>83</v>
      </c>
      <c r="B94" s="54" t="s">
        <v>449</v>
      </c>
      <c r="C94" s="56"/>
      <c r="D94" s="56"/>
      <c r="E94" s="57"/>
      <c r="F94" s="57"/>
      <c r="G94" s="161">
        <v>7144055.5599999996</v>
      </c>
      <c r="H94" s="161">
        <v>9796739.6899999995</v>
      </c>
      <c r="I94" s="153">
        <v>9796739.6899999995</v>
      </c>
      <c r="J94" s="161">
        <v>13440950.449999999</v>
      </c>
      <c r="K94" s="161">
        <v>13440950.449999999</v>
      </c>
      <c r="L94" s="161">
        <f t="shared" si="1"/>
        <v>0</v>
      </c>
      <c r="M94" s="162"/>
      <c r="O94" s="90"/>
      <c r="P94" s="90"/>
      <c r="Q94" s="90"/>
      <c r="R94" s="90"/>
      <c r="S94" s="90"/>
      <c r="T94" s="90"/>
    </row>
    <row r="95" spans="1:20" s="38" customFormat="1" x14ac:dyDescent="0.2">
      <c r="A95" s="152">
        <v>84</v>
      </c>
      <c r="B95" s="54" t="s">
        <v>533</v>
      </c>
      <c r="C95" s="56"/>
      <c r="D95" s="56"/>
      <c r="E95" s="57"/>
      <c r="F95" s="57"/>
      <c r="G95" s="161">
        <v>2285774.7000000002</v>
      </c>
      <c r="H95" s="161">
        <v>3134513.66</v>
      </c>
      <c r="I95" s="153">
        <v>3134513.66</v>
      </c>
      <c r="J95" s="161">
        <v>3134513.66</v>
      </c>
      <c r="K95" s="161">
        <v>3134513.66</v>
      </c>
      <c r="L95" s="161">
        <f t="shared" si="1"/>
        <v>0</v>
      </c>
      <c r="M95" s="162"/>
      <c r="O95" s="90"/>
      <c r="P95" s="90"/>
      <c r="Q95" s="90"/>
      <c r="R95" s="90"/>
      <c r="S95" s="90"/>
      <c r="T95" s="90"/>
    </row>
    <row r="96" spans="1:20" s="38" customFormat="1" x14ac:dyDescent="0.2">
      <c r="A96" s="152">
        <v>85</v>
      </c>
      <c r="B96" s="54" t="s">
        <v>534</v>
      </c>
      <c r="C96" s="56"/>
      <c r="D96" s="56"/>
      <c r="E96" s="57"/>
      <c r="F96" s="57"/>
      <c r="G96" s="161">
        <v>3992680.27</v>
      </c>
      <c r="H96" s="161">
        <v>5659722.5499999998</v>
      </c>
      <c r="I96" s="153">
        <v>5659722.5499999998</v>
      </c>
      <c r="J96" s="161">
        <v>5659722.5499999998</v>
      </c>
      <c r="K96" s="161">
        <v>5659722.5499999998</v>
      </c>
      <c r="L96" s="161">
        <f t="shared" si="1"/>
        <v>0</v>
      </c>
      <c r="M96" s="162"/>
      <c r="O96" s="90"/>
      <c r="P96" s="90"/>
      <c r="Q96" s="90"/>
      <c r="R96" s="90"/>
      <c r="S96" s="90"/>
      <c r="T96" s="90"/>
    </row>
    <row r="97" spans="1:20" s="38" customFormat="1" x14ac:dyDescent="0.2">
      <c r="A97" s="152">
        <v>86</v>
      </c>
      <c r="B97" s="54" t="s">
        <v>545</v>
      </c>
      <c r="C97" s="56"/>
      <c r="D97" s="56"/>
      <c r="E97" s="57"/>
      <c r="F97" s="57"/>
      <c r="G97" s="161">
        <v>1816038.67</v>
      </c>
      <c r="H97" s="161">
        <v>2574279.5099999998</v>
      </c>
      <c r="I97" s="153">
        <v>2574279.5099999998</v>
      </c>
      <c r="J97" s="161">
        <v>2574279.5099999998</v>
      </c>
      <c r="K97" s="161">
        <v>2574279.5099999998</v>
      </c>
      <c r="L97" s="161">
        <f t="shared" si="1"/>
        <v>0</v>
      </c>
      <c r="M97" s="162"/>
      <c r="O97" s="90"/>
      <c r="P97" s="90"/>
      <c r="Q97" s="90"/>
      <c r="R97" s="90"/>
      <c r="S97" s="90"/>
      <c r="T97" s="90"/>
    </row>
    <row r="98" spans="1:20" s="38" customFormat="1" x14ac:dyDescent="0.2">
      <c r="A98" s="152">
        <v>87</v>
      </c>
      <c r="B98" s="54" t="s">
        <v>546</v>
      </c>
      <c r="C98" s="56"/>
      <c r="D98" s="56"/>
      <c r="E98" s="57"/>
      <c r="F98" s="57"/>
      <c r="G98" s="161">
        <v>3230776.96</v>
      </c>
      <c r="H98" s="161">
        <v>4430408</v>
      </c>
      <c r="I98" s="153">
        <v>4430408</v>
      </c>
      <c r="J98" s="161">
        <v>6078440</v>
      </c>
      <c r="K98" s="161">
        <v>6078440</v>
      </c>
      <c r="L98" s="161">
        <f t="shared" si="1"/>
        <v>0</v>
      </c>
      <c r="M98" s="162"/>
      <c r="O98" s="90"/>
      <c r="P98" s="90"/>
      <c r="Q98" s="90"/>
      <c r="R98" s="90"/>
      <c r="S98" s="90"/>
      <c r="T98" s="90"/>
    </row>
    <row r="99" spans="1:20" s="38" customFormat="1" x14ac:dyDescent="0.2">
      <c r="A99" s="152">
        <v>88</v>
      </c>
      <c r="B99" s="54" t="s">
        <v>318</v>
      </c>
      <c r="C99" s="56"/>
      <c r="D99" s="56"/>
      <c r="E99" s="57"/>
      <c r="F99" s="57"/>
      <c r="G99" s="161">
        <v>3988610.26</v>
      </c>
      <c r="H99" s="161">
        <v>5653953.21</v>
      </c>
      <c r="I99" s="153">
        <v>5653953.21</v>
      </c>
      <c r="J99" s="161">
        <v>5653953.21</v>
      </c>
      <c r="K99" s="161">
        <v>5653953.21</v>
      </c>
      <c r="L99" s="161">
        <f t="shared" si="1"/>
        <v>0</v>
      </c>
      <c r="M99" s="162"/>
      <c r="O99" s="90"/>
      <c r="P99" s="90"/>
      <c r="Q99" s="90"/>
      <c r="R99" s="90"/>
      <c r="S99" s="90"/>
      <c r="T99" s="90"/>
    </row>
    <row r="100" spans="1:20" s="38" customFormat="1" ht="25.5" x14ac:dyDescent="0.2">
      <c r="A100" s="152">
        <v>89</v>
      </c>
      <c r="B100" s="54" t="s">
        <v>549</v>
      </c>
      <c r="C100" s="56"/>
      <c r="D100" s="56"/>
      <c r="E100" s="57"/>
      <c r="F100" s="57"/>
      <c r="G100" s="161">
        <v>9131718.5800000001</v>
      </c>
      <c r="H100" s="161">
        <v>11128719.6</v>
      </c>
      <c r="I100" s="153">
        <v>11128719.6</v>
      </c>
      <c r="J100" s="161">
        <v>11128719.6</v>
      </c>
      <c r="K100" s="161">
        <v>10926355.220000001</v>
      </c>
      <c r="L100" s="161">
        <f t="shared" si="1"/>
        <v>-202364.37999999896</v>
      </c>
      <c r="M100" s="162" t="s">
        <v>754</v>
      </c>
      <c r="O100" s="90"/>
      <c r="P100" s="90"/>
      <c r="Q100" s="90"/>
      <c r="R100" s="90"/>
      <c r="S100" s="90"/>
      <c r="T100" s="90"/>
    </row>
    <row r="101" spans="1:20" s="38" customFormat="1" ht="38.25" x14ac:dyDescent="0.2">
      <c r="A101" s="152">
        <v>90</v>
      </c>
      <c r="B101" s="54" t="s">
        <v>319</v>
      </c>
      <c r="C101" s="56"/>
      <c r="D101" s="56"/>
      <c r="E101" s="57"/>
      <c r="F101" s="57"/>
      <c r="G101" s="161">
        <v>3272288.42</v>
      </c>
      <c r="H101" s="161">
        <v>4638549.3600000003</v>
      </c>
      <c r="I101" s="153">
        <v>4638549.3600000003</v>
      </c>
      <c r="J101" s="161">
        <v>4638549.3600000003</v>
      </c>
      <c r="K101" s="161">
        <v>4638549.3600000003</v>
      </c>
      <c r="L101" s="161">
        <f t="shared" si="1"/>
        <v>0</v>
      </c>
      <c r="M101" s="162" t="s">
        <v>775</v>
      </c>
      <c r="O101" s="90"/>
      <c r="P101" s="90"/>
      <c r="Q101" s="90"/>
      <c r="R101" s="90"/>
      <c r="S101" s="90"/>
      <c r="T101" s="90"/>
    </row>
    <row r="102" spans="1:20" s="38" customFormat="1" x14ac:dyDescent="0.2">
      <c r="A102" s="152">
        <v>91</v>
      </c>
      <c r="B102" s="54" t="s">
        <v>547</v>
      </c>
      <c r="C102" s="56"/>
      <c r="D102" s="56"/>
      <c r="E102" s="57"/>
      <c r="F102" s="57"/>
      <c r="G102" s="161">
        <v>3747701.28</v>
      </c>
      <c r="H102" s="161">
        <v>5139273.28</v>
      </c>
      <c r="I102" s="153">
        <v>5139273.28</v>
      </c>
      <c r="J102" s="161">
        <v>6194927.2999999998</v>
      </c>
      <c r="K102" s="161">
        <v>6194927.2999999998</v>
      </c>
      <c r="L102" s="161">
        <f t="shared" si="1"/>
        <v>0</v>
      </c>
      <c r="M102" s="162"/>
      <c r="O102" s="90"/>
      <c r="P102" s="90"/>
      <c r="Q102" s="90"/>
      <c r="R102" s="90"/>
      <c r="S102" s="90"/>
      <c r="T102" s="90"/>
    </row>
    <row r="103" spans="1:20" s="38" customFormat="1" x14ac:dyDescent="0.2">
      <c r="A103" s="152">
        <v>92</v>
      </c>
      <c r="B103" s="54" t="s">
        <v>551</v>
      </c>
      <c r="C103" s="56"/>
      <c r="D103" s="56"/>
      <c r="E103" s="57"/>
      <c r="F103" s="57"/>
      <c r="G103" s="161">
        <v>2192889.87</v>
      </c>
      <c r="H103" s="161">
        <v>3007139.43</v>
      </c>
      <c r="I103" s="153">
        <v>3007139.43</v>
      </c>
      <c r="J103" s="161">
        <v>3007139.43</v>
      </c>
      <c r="K103" s="161">
        <v>3007139.43</v>
      </c>
      <c r="L103" s="161">
        <f t="shared" si="1"/>
        <v>0</v>
      </c>
      <c r="M103" s="162"/>
      <c r="O103" s="90"/>
      <c r="P103" s="90"/>
      <c r="Q103" s="90"/>
      <c r="R103" s="90"/>
      <c r="S103" s="90"/>
      <c r="T103" s="90"/>
    </row>
    <row r="104" spans="1:20" s="38" customFormat="1" x14ac:dyDescent="0.2">
      <c r="A104" s="152">
        <v>93</v>
      </c>
      <c r="B104" s="54" t="s">
        <v>552</v>
      </c>
      <c r="C104" s="56"/>
      <c r="D104" s="56"/>
      <c r="E104" s="57"/>
      <c r="F104" s="57"/>
      <c r="G104" s="161">
        <v>3057122.7</v>
      </c>
      <c r="H104" s="161">
        <v>4192273.57</v>
      </c>
      <c r="I104" s="153">
        <v>4192273.57</v>
      </c>
      <c r="J104" s="161">
        <v>5521392.3099999996</v>
      </c>
      <c r="K104" s="161">
        <v>5521392.3099999996</v>
      </c>
      <c r="L104" s="161">
        <f t="shared" si="1"/>
        <v>0</v>
      </c>
      <c r="M104" s="162"/>
      <c r="O104" s="90"/>
      <c r="P104" s="90"/>
      <c r="Q104" s="90"/>
      <c r="R104" s="90"/>
      <c r="S104" s="90"/>
      <c r="T104" s="90"/>
    </row>
    <row r="105" spans="1:20" s="38" customFormat="1" x14ac:dyDescent="0.2">
      <c r="A105" s="152">
        <v>94</v>
      </c>
      <c r="B105" s="54" t="s">
        <v>553</v>
      </c>
      <c r="C105" s="56"/>
      <c r="D105" s="56"/>
      <c r="E105" s="57"/>
      <c r="F105" s="57"/>
      <c r="G105" s="161">
        <v>1833465.93</v>
      </c>
      <c r="H105" s="161">
        <v>2514256.5499999998</v>
      </c>
      <c r="I105" s="153">
        <v>2514256.5499999998</v>
      </c>
      <c r="J105" s="161">
        <v>2514256.5499999998</v>
      </c>
      <c r="K105" s="161">
        <v>2514256.5499999998</v>
      </c>
      <c r="L105" s="161">
        <f t="shared" si="1"/>
        <v>0</v>
      </c>
      <c r="M105" s="162"/>
      <c r="O105" s="90"/>
      <c r="P105" s="90"/>
      <c r="Q105" s="90"/>
      <c r="R105" s="90"/>
      <c r="S105" s="90"/>
      <c r="T105" s="90"/>
    </row>
    <row r="106" spans="1:20" s="38" customFormat="1" x14ac:dyDescent="0.2">
      <c r="A106" s="152">
        <v>95</v>
      </c>
      <c r="B106" s="54" t="s">
        <v>556</v>
      </c>
      <c r="C106" s="56"/>
      <c r="D106" s="56"/>
      <c r="E106" s="57"/>
      <c r="F106" s="57"/>
      <c r="G106" s="161">
        <v>4510972.34</v>
      </c>
      <c r="H106" s="161">
        <v>6185957.1799999997</v>
      </c>
      <c r="I106" s="153">
        <v>6185957.1799999997</v>
      </c>
      <c r="J106" s="161">
        <v>6185957.1799999997</v>
      </c>
      <c r="K106" s="161">
        <v>6185957.1799999997</v>
      </c>
      <c r="L106" s="161">
        <f t="shared" si="1"/>
        <v>0</v>
      </c>
      <c r="M106" s="162"/>
      <c r="O106" s="90"/>
      <c r="P106" s="90"/>
      <c r="Q106" s="90"/>
      <c r="R106" s="90"/>
      <c r="S106" s="90"/>
      <c r="T106" s="90"/>
    </row>
    <row r="107" spans="1:20" s="38" customFormat="1" x14ac:dyDescent="0.2">
      <c r="A107" s="152">
        <v>96</v>
      </c>
      <c r="B107" s="54" t="s">
        <v>557</v>
      </c>
      <c r="C107" s="56"/>
      <c r="D107" s="56"/>
      <c r="E107" s="57"/>
      <c r="F107" s="57"/>
      <c r="G107" s="161">
        <v>1575811.46</v>
      </c>
      <c r="H107" s="161">
        <v>2160931.4900000002</v>
      </c>
      <c r="I107" s="153">
        <v>2933209.11</v>
      </c>
      <c r="J107" s="161">
        <v>2933209.11</v>
      </c>
      <c r="K107" s="161">
        <v>2933209.11</v>
      </c>
      <c r="L107" s="161">
        <f t="shared" si="1"/>
        <v>0</v>
      </c>
      <c r="M107" s="162"/>
      <c r="O107" s="90"/>
      <c r="P107" s="90"/>
      <c r="Q107" s="90"/>
      <c r="R107" s="90"/>
      <c r="S107" s="90"/>
      <c r="T107" s="90"/>
    </row>
    <row r="108" spans="1:20" s="38" customFormat="1" x14ac:dyDescent="0.2">
      <c r="A108" s="152">
        <v>97</v>
      </c>
      <c r="B108" s="54" t="s">
        <v>558</v>
      </c>
      <c r="C108" s="56"/>
      <c r="D108" s="56"/>
      <c r="E108" s="57"/>
      <c r="F108" s="57"/>
      <c r="G108" s="161">
        <v>4452591.45</v>
      </c>
      <c r="H108" s="161">
        <v>6311657.96</v>
      </c>
      <c r="I108" s="153">
        <v>6311657.96</v>
      </c>
      <c r="J108" s="161">
        <v>6311657.96</v>
      </c>
      <c r="K108" s="161">
        <v>6311657.96</v>
      </c>
      <c r="L108" s="161">
        <f t="shared" si="1"/>
        <v>0</v>
      </c>
      <c r="M108" s="162"/>
      <c r="O108" s="90"/>
      <c r="P108" s="90"/>
      <c r="Q108" s="90"/>
      <c r="R108" s="90"/>
      <c r="S108" s="90"/>
      <c r="T108" s="90"/>
    </row>
    <row r="109" spans="1:20" s="38" customFormat="1" x14ac:dyDescent="0.2">
      <c r="A109" s="152">
        <v>98</v>
      </c>
      <c r="B109" s="54" t="s">
        <v>559</v>
      </c>
      <c r="C109" s="56"/>
      <c r="D109" s="56"/>
      <c r="E109" s="57"/>
      <c r="F109" s="57"/>
      <c r="G109" s="161">
        <v>2927891.62</v>
      </c>
      <c r="H109" s="161">
        <v>4015057.25</v>
      </c>
      <c r="I109" s="153">
        <v>4015057.25</v>
      </c>
      <c r="J109" s="161">
        <v>4015057.25</v>
      </c>
      <c r="K109" s="161">
        <v>4015057.25</v>
      </c>
      <c r="L109" s="161">
        <f t="shared" si="1"/>
        <v>0</v>
      </c>
      <c r="M109" s="162"/>
      <c r="O109" s="90"/>
      <c r="P109" s="90"/>
      <c r="Q109" s="90"/>
      <c r="R109" s="90"/>
      <c r="S109" s="90"/>
      <c r="T109" s="90"/>
    </row>
    <row r="110" spans="1:20" s="38" customFormat="1" x14ac:dyDescent="0.2">
      <c r="A110" s="152">
        <v>99</v>
      </c>
      <c r="B110" s="54" t="s">
        <v>561</v>
      </c>
      <c r="C110" s="56"/>
      <c r="D110" s="56"/>
      <c r="E110" s="57"/>
      <c r="F110" s="57"/>
      <c r="G110" s="161">
        <v>1566926.82</v>
      </c>
      <c r="H110" s="161">
        <v>2148747.89</v>
      </c>
      <c r="I110" s="153">
        <v>2148747.89</v>
      </c>
      <c r="J110" s="161">
        <v>2148747.89</v>
      </c>
      <c r="K110" s="161">
        <v>2148747.89</v>
      </c>
      <c r="L110" s="161">
        <f t="shared" si="1"/>
        <v>0</v>
      </c>
      <c r="M110" s="162"/>
      <c r="O110" s="90"/>
      <c r="P110" s="90"/>
      <c r="Q110" s="90"/>
      <c r="R110" s="90"/>
      <c r="S110" s="90"/>
      <c r="T110" s="90"/>
    </row>
    <row r="111" spans="1:20" s="38" customFormat="1" x14ac:dyDescent="0.2">
      <c r="A111" s="152">
        <v>100</v>
      </c>
      <c r="B111" s="54" t="s">
        <v>560</v>
      </c>
      <c r="C111" s="56"/>
      <c r="D111" s="56"/>
      <c r="E111" s="57"/>
      <c r="F111" s="57"/>
      <c r="G111" s="161">
        <v>1532599.82</v>
      </c>
      <c r="H111" s="161">
        <v>2101674.79</v>
      </c>
      <c r="I111" s="153">
        <v>2101674.79</v>
      </c>
      <c r="J111" s="161">
        <v>2101674.79</v>
      </c>
      <c r="K111" s="161">
        <v>2101674.79</v>
      </c>
      <c r="L111" s="161">
        <f t="shared" si="1"/>
        <v>0</v>
      </c>
      <c r="M111" s="162"/>
      <c r="O111" s="90"/>
      <c r="P111" s="90"/>
      <c r="Q111" s="90"/>
      <c r="R111" s="90"/>
      <c r="S111" s="90"/>
      <c r="T111" s="90"/>
    </row>
    <row r="112" spans="1:20" s="38" customFormat="1" x14ac:dyDescent="0.2">
      <c r="A112" s="152">
        <v>101</v>
      </c>
      <c r="B112" s="54" t="s">
        <v>569</v>
      </c>
      <c r="C112" s="56"/>
      <c r="D112" s="56"/>
      <c r="E112" s="57"/>
      <c r="F112" s="57"/>
      <c r="G112" s="161">
        <v>4691895.8499999996</v>
      </c>
      <c r="H112" s="161">
        <v>6434060.0199999996</v>
      </c>
      <c r="I112" s="153">
        <v>6434060.0199999996</v>
      </c>
      <c r="J112" s="161">
        <v>6434060.0199999996</v>
      </c>
      <c r="K112" s="161">
        <v>6434060.0199999996</v>
      </c>
      <c r="L112" s="161">
        <f t="shared" si="1"/>
        <v>0</v>
      </c>
      <c r="M112" s="162"/>
      <c r="O112" s="90"/>
      <c r="P112" s="90"/>
      <c r="Q112" s="90"/>
      <c r="R112" s="90"/>
      <c r="S112" s="90"/>
      <c r="T112" s="90"/>
    </row>
    <row r="113" spans="1:20" s="38" customFormat="1" x14ac:dyDescent="0.2">
      <c r="A113" s="152">
        <v>102</v>
      </c>
      <c r="B113" s="54" t="s">
        <v>570</v>
      </c>
      <c r="C113" s="56"/>
      <c r="D113" s="56"/>
      <c r="E113" s="57"/>
      <c r="F113" s="57"/>
      <c r="G113" s="161">
        <v>4260587.12</v>
      </c>
      <c r="H113" s="161">
        <v>5842600.5599999996</v>
      </c>
      <c r="I113" s="153">
        <v>5842600.5599999996</v>
      </c>
      <c r="J113" s="161">
        <v>5842600.5599999996</v>
      </c>
      <c r="K113" s="161">
        <v>5842600.5599999996</v>
      </c>
      <c r="L113" s="161">
        <f t="shared" si="1"/>
        <v>0</v>
      </c>
      <c r="M113" s="162"/>
      <c r="O113" s="90"/>
      <c r="P113" s="90"/>
      <c r="Q113" s="90"/>
      <c r="R113" s="90"/>
      <c r="S113" s="90"/>
      <c r="T113" s="90"/>
    </row>
    <row r="114" spans="1:20" s="38" customFormat="1" x14ac:dyDescent="0.2">
      <c r="A114" s="152">
        <v>103</v>
      </c>
      <c r="B114" s="54" t="s">
        <v>571</v>
      </c>
      <c r="C114" s="56"/>
      <c r="D114" s="56"/>
      <c r="E114" s="57"/>
      <c r="F114" s="57"/>
      <c r="G114" s="161">
        <v>4846165.4400000004</v>
      </c>
      <c r="H114" s="161">
        <v>6645612</v>
      </c>
      <c r="I114" s="153">
        <v>6645612</v>
      </c>
      <c r="J114" s="161">
        <v>6645612</v>
      </c>
      <c r="K114" s="161">
        <v>6645612</v>
      </c>
      <c r="L114" s="161">
        <f t="shared" si="1"/>
        <v>0</v>
      </c>
      <c r="M114" s="162"/>
      <c r="O114" s="90"/>
      <c r="P114" s="90"/>
      <c r="Q114" s="90"/>
      <c r="R114" s="90"/>
      <c r="S114" s="90"/>
      <c r="T114" s="90"/>
    </row>
    <row r="115" spans="1:20" s="38" customFormat="1" x14ac:dyDescent="0.2">
      <c r="A115" s="152">
        <v>104</v>
      </c>
      <c r="B115" s="54" t="s">
        <v>566</v>
      </c>
      <c r="C115" s="56"/>
      <c r="D115" s="56"/>
      <c r="E115" s="57"/>
      <c r="F115" s="57"/>
      <c r="G115" s="161">
        <v>2798660.55</v>
      </c>
      <c r="H115" s="161">
        <v>3837840.93</v>
      </c>
      <c r="I115" s="153">
        <v>3837840.93</v>
      </c>
      <c r="J115" s="161">
        <v>3837840.93</v>
      </c>
      <c r="K115" s="161">
        <v>3837840.93</v>
      </c>
      <c r="L115" s="161">
        <f t="shared" si="1"/>
        <v>0</v>
      </c>
      <c r="M115" s="162"/>
      <c r="O115" s="90"/>
      <c r="P115" s="90"/>
      <c r="Q115" s="90"/>
      <c r="R115" s="90"/>
      <c r="S115" s="90"/>
      <c r="T115" s="90"/>
    </row>
    <row r="116" spans="1:20" s="38" customFormat="1" x14ac:dyDescent="0.2">
      <c r="A116" s="152">
        <v>105</v>
      </c>
      <c r="B116" s="49" t="s">
        <v>567</v>
      </c>
      <c r="C116" s="56"/>
      <c r="D116" s="56"/>
      <c r="E116" s="57"/>
      <c r="F116" s="57"/>
      <c r="G116" s="161">
        <v>2879429.97</v>
      </c>
      <c r="H116" s="161">
        <v>3948601.13</v>
      </c>
      <c r="I116" s="153">
        <v>3948601.13</v>
      </c>
      <c r="J116" s="161">
        <v>3948601.13</v>
      </c>
      <c r="K116" s="161">
        <v>3948601.13</v>
      </c>
      <c r="L116" s="161">
        <f t="shared" si="1"/>
        <v>0</v>
      </c>
      <c r="M116" s="162"/>
      <c r="O116" s="90"/>
      <c r="P116" s="90"/>
      <c r="Q116" s="90"/>
      <c r="R116" s="90"/>
      <c r="S116" s="90"/>
      <c r="T116" s="90"/>
    </row>
    <row r="117" spans="1:20" s="38" customFormat="1" x14ac:dyDescent="0.2">
      <c r="A117" s="152">
        <v>106</v>
      </c>
      <c r="B117" s="49" t="s">
        <v>568</v>
      </c>
      <c r="C117" s="56"/>
      <c r="D117" s="56"/>
      <c r="E117" s="57"/>
      <c r="F117" s="57"/>
      <c r="G117" s="161">
        <v>2592698.52</v>
      </c>
      <c r="H117" s="161">
        <v>3555402.42</v>
      </c>
      <c r="I117" s="153">
        <v>3555402.42</v>
      </c>
      <c r="J117" s="161">
        <v>3555402.42</v>
      </c>
      <c r="K117" s="161">
        <v>3555402.42</v>
      </c>
      <c r="L117" s="161">
        <f t="shared" si="1"/>
        <v>0</v>
      </c>
      <c r="M117" s="162"/>
      <c r="O117" s="90"/>
      <c r="P117" s="90"/>
      <c r="Q117" s="90"/>
      <c r="R117" s="90"/>
      <c r="S117" s="90"/>
      <c r="T117" s="90"/>
    </row>
    <row r="118" spans="1:20" s="38" customFormat="1" x14ac:dyDescent="0.2">
      <c r="A118" s="152">
        <v>107</v>
      </c>
      <c r="B118" s="54" t="s">
        <v>564</v>
      </c>
      <c r="C118" s="56"/>
      <c r="D118" s="56"/>
      <c r="E118" s="57"/>
      <c r="F118" s="57"/>
      <c r="G118" s="161">
        <v>4531164.6900000004</v>
      </c>
      <c r="H118" s="161">
        <v>5665821.0199999996</v>
      </c>
      <c r="I118" s="153">
        <v>5665821.0199999996</v>
      </c>
      <c r="J118" s="161">
        <v>5665821.0199999996</v>
      </c>
      <c r="K118" s="161">
        <v>5665821.0199999996</v>
      </c>
      <c r="L118" s="161">
        <f t="shared" si="1"/>
        <v>0</v>
      </c>
      <c r="M118" s="162"/>
      <c r="O118" s="90"/>
      <c r="P118" s="90"/>
      <c r="Q118" s="90"/>
      <c r="R118" s="90"/>
      <c r="S118" s="90"/>
      <c r="T118" s="90"/>
    </row>
    <row r="119" spans="1:20" s="38" customFormat="1" x14ac:dyDescent="0.2">
      <c r="A119" s="152">
        <v>108</v>
      </c>
      <c r="B119" s="54" t="s">
        <v>565</v>
      </c>
      <c r="C119" s="56"/>
      <c r="D119" s="56"/>
      <c r="E119" s="57"/>
      <c r="F119" s="57"/>
      <c r="G119" s="161">
        <v>2633083.23</v>
      </c>
      <c r="H119" s="161">
        <v>3610782.53</v>
      </c>
      <c r="I119" s="153">
        <v>3610782.53</v>
      </c>
      <c r="J119" s="161">
        <v>3610782.53</v>
      </c>
      <c r="K119" s="161">
        <v>3610782.53</v>
      </c>
      <c r="L119" s="161">
        <f t="shared" si="1"/>
        <v>0</v>
      </c>
      <c r="M119" s="162"/>
      <c r="O119" s="90"/>
      <c r="P119" s="90"/>
      <c r="Q119" s="90"/>
      <c r="R119" s="90"/>
      <c r="S119" s="90"/>
      <c r="T119" s="90"/>
    </row>
    <row r="120" spans="1:20" s="38" customFormat="1" x14ac:dyDescent="0.2">
      <c r="A120" s="152">
        <v>109</v>
      </c>
      <c r="B120" s="54" t="s">
        <v>572</v>
      </c>
      <c r="C120" s="56"/>
      <c r="D120" s="56"/>
      <c r="E120" s="57"/>
      <c r="F120" s="57"/>
      <c r="G120" s="161">
        <v>1098464.17</v>
      </c>
      <c r="H120" s="161">
        <v>1506338.72</v>
      </c>
      <c r="I120" s="153">
        <v>2440055.64</v>
      </c>
      <c r="J120" s="161">
        <v>2440055.64</v>
      </c>
      <c r="K120" s="161">
        <v>2440055.64</v>
      </c>
      <c r="L120" s="161">
        <f t="shared" si="1"/>
        <v>0</v>
      </c>
      <c r="M120" s="162"/>
      <c r="O120" s="90"/>
      <c r="P120" s="90"/>
      <c r="Q120" s="90"/>
      <c r="R120" s="90"/>
      <c r="S120" s="90"/>
      <c r="T120" s="90"/>
    </row>
    <row r="121" spans="1:20" s="38" customFormat="1" x14ac:dyDescent="0.2">
      <c r="A121" s="152">
        <v>110</v>
      </c>
      <c r="B121" s="54" t="s">
        <v>573</v>
      </c>
      <c r="C121" s="56"/>
      <c r="D121" s="56"/>
      <c r="E121" s="57"/>
      <c r="F121" s="57"/>
      <c r="G121" s="161">
        <v>1098464.17</v>
      </c>
      <c r="H121" s="161">
        <v>1506338.72</v>
      </c>
      <c r="I121" s="153">
        <v>2440055.64</v>
      </c>
      <c r="J121" s="161">
        <v>2440055.64</v>
      </c>
      <c r="K121" s="161">
        <v>2440055.64</v>
      </c>
      <c r="L121" s="161">
        <f t="shared" si="1"/>
        <v>0</v>
      </c>
      <c r="M121" s="162"/>
      <c r="O121" s="90"/>
      <c r="P121" s="90"/>
      <c r="Q121" s="90"/>
      <c r="R121" s="90"/>
      <c r="S121" s="90"/>
      <c r="T121" s="90"/>
    </row>
    <row r="122" spans="1:20" s="38" customFormat="1" x14ac:dyDescent="0.2">
      <c r="A122" s="152">
        <v>111</v>
      </c>
      <c r="B122" s="54" t="s">
        <v>574</v>
      </c>
      <c r="C122" s="56"/>
      <c r="D122" s="56"/>
      <c r="E122" s="57"/>
      <c r="F122" s="57"/>
      <c r="G122" s="161">
        <v>1554811.41</v>
      </c>
      <c r="H122" s="161">
        <v>2132133.86</v>
      </c>
      <c r="I122" s="153">
        <v>2132133.86</v>
      </c>
      <c r="J122" s="161">
        <v>2925249.25</v>
      </c>
      <c r="K122" s="161">
        <v>2925249.25</v>
      </c>
      <c r="L122" s="161">
        <f t="shared" si="1"/>
        <v>0</v>
      </c>
      <c r="M122" s="162"/>
      <c r="O122" s="90"/>
      <c r="P122" s="90"/>
      <c r="Q122" s="90"/>
      <c r="R122" s="90"/>
      <c r="S122" s="90"/>
      <c r="T122" s="90"/>
    </row>
    <row r="123" spans="1:20" s="38" customFormat="1" x14ac:dyDescent="0.2">
      <c r="A123" s="152">
        <v>112</v>
      </c>
      <c r="B123" s="54" t="s">
        <v>575</v>
      </c>
      <c r="C123" s="56"/>
      <c r="D123" s="56"/>
      <c r="E123" s="57"/>
      <c r="F123" s="57"/>
      <c r="G123" s="161">
        <v>2253466.9300000002</v>
      </c>
      <c r="H123" s="161">
        <v>3090209.58</v>
      </c>
      <c r="I123" s="153">
        <v>3090209.58</v>
      </c>
      <c r="J123" s="161">
        <v>3090209.58</v>
      </c>
      <c r="K123" s="161">
        <v>3090209.58</v>
      </c>
      <c r="L123" s="161">
        <f t="shared" si="1"/>
        <v>0</v>
      </c>
      <c r="M123" s="162"/>
      <c r="O123" s="90"/>
      <c r="P123" s="90"/>
      <c r="Q123" s="90"/>
      <c r="R123" s="90"/>
      <c r="S123" s="90"/>
      <c r="T123" s="90"/>
    </row>
    <row r="124" spans="1:20" s="38" customFormat="1" x14ac:dyDescent="0.2">
      <c r="A124" s="152">
        <v>113</v>
      </c>
      <c r="B124" s="54" t="s">
        <v>576</v>
      </c>
      <c r="C124" s="56"/>
      <c r="D124" s="56"/>
      <c r="E124" s="57"/>
      <c r="F124" s="57"/>
      <c r="G124" s="161">
        <v>4321164.1900000004</v>
      </c>
      <c r="H124" s="161">
        <v>5925670.7000000002</v>
      </c>
      <c r="I124" s="153">
        <v>5925670.7000000002</v>
      </c>
      <c r="J124" s="161">
        <v>8129913.4900000002</v>
      </c>
      <c r="K124" s="161">
        <v>8129913.4900000002</v>
      </c>
      <c r="L124" s="161">
        <f t="shared" si="1"/>
        <v>0</v>
      </c>
      <c r="M124" s="162"/>
      <c r="O124" s="90"/>
      <c r="P124" s="90"/>
      <c r="Q124" s="90"/>
      <c r="R124" s="90"/>
      <c r="S124" s="90"/>
      <c r="T124" s="90"/>
    </row>
    <row r="125" spans="1:20" s="38" customFormat="1" x14ac:dyDescent="0.2">
      <c r="A125" s="152">
        <v>114</v>
      </c>
      <c r="B125" s="54" t="s">
        <v>578</v>
      </c>
      <c r="C125" s="56"/>
      <c r="D125" s="56"/>
      <c r="E125" s="57"/>
      <c r="F125" s="57"/>
      <c r="G125" s="161">
        <v>3586162.43</v>
      </c>
      <c r="H125" s="161">
        <v>4917752.88</v>
      </c>
      <c r="I125" s="153">
        <v>4917752.88</v>
      </c>
      <c r="J125" s="161">
        <v>6747068.4000000004</v>
      </c>
      <c r="K125" s="161">
        <v>6747068.4000000004</v>
      </c>
      <c r="L125" s="161">
        <f t="shared" si="1"/>
        <v>0</v>
      </c>
      <c r="M125" s="162"/>
      <c r="O125" s="90"/>
      <c r="P125" s="90"/>
      <c r="Q125" s="90"/>
      <c r="R125" s="90"/>
      <c r="S125" s="90"/>
      <c r="T125" s="90"/>
    </row>
    <row r="126" spans="1:20" s="38" customFormat="1" x14ac:dyDescent="0.2">
      <c r="A126" s="152">
        <v>115</v>
      </c>
      <c r="B126" s="54" t="s">
        <v>579</v>
      </c>
      <c r="C126" s="56"/>
      <c r="D126" s="56"/>
      <c r="E126" s="57"/>
      <c r="F126" s="57"/>
      <c r="G126" s="161">
        <v>3844624.59</v>
      </c>
      <c r="H126" s="161">
        <v>5272185.5199999996</v>
      </c>
      <c r="I126" s="153">
        <v>5272185.5199999996</v>
      </c>
      <c r="J126" s="161">
        <v>5272185.5199999996</v>
      </c>
      <c r="K126" s="161">
        <v>5272185.5199999996</v>
      </c>
      <c r="L126" s="161">
        <f t="shared" si="1"/>
        <v>0</v>
      </c>
      <c r="M126" s="162"/>
      <c r="O126" s="90"/>
      <c r="P126" s="90"/>
      <c r="Q126" s="90"/>
      <c r="R126" s="90"/>
      <c r="S126" s="90"/>
      <c r="T126" s="90"/>
    </row>
    <row r="127" spans="1:20" s="38" customFormat="1" x14ac:dyDescent="0.2">
      <c r="A127" s="152">
        <v>116</v>
      </c>
      <c r="B127" s="54" t="s">
        <v>580</v>
      </c>
      <c r="C127" s="56"/>
      <c r="D127" s="56"/>
      <c r="E127" s="57"/>
      <c r="F127" s="57"/>
      <c r="G127" s="161">
        <v>4038471.21</v>
      </c>
      <c r="H127" s="161">
        <v>5538010</v>
      </c>
      <c r="I127" s="153">
        <v>5538010</v>
      </c>
      <c r="J127" s="161">
        <v>5538010</v>
      </c>
      <c r="K127" s="161">
        <v>5538010</v>
      </c>
      <c r="L127" s="161">
        <f t="shared" si="1"/>
        <v>0</v>
      </c>
      <c r="M127" s="162"/>
      <c r="O127" s="90"/>
      <c r="P127" s="90"/>
      <c r="Q127" s="90"/>
      <c r="R127" s="90"/>
      <c r="S127" s="90"/>
      <c r="T127" s="90"/>
    </row>
    <row r="128" spans="1:20" s="38" customFormat="1" x14ac:dyDescent="0.2">
      <c r="A128" s="152">
        <v>117</v>
      </c>
      <c r="B128" s="54" t="s">
        <v>581</v>
      </c>
      <c r="C128" s="56"/>
      <c r="D128" s="56"/>
      <c r="E128" s="57"/>
      <c r="F128" s="57"/>
      <c r="G128" s="161">
        <v>2023844.97</v>
      </c>
      <c r="H128" s="161">
        <v>4545945.8499999996</v>
      </c>
      <c r="I128" s="153">
        <v>4545945.8499999996</v>
      </c>
      <c r="J128" s="161">
        <v>4545945.8499999996</v>
      </c>
      <c r="K128" s="161">
        <v>4545945.8499999996</v>
      </c>
      <c r="L128" s="161">
        <f t="shared" si="1"/>
        <v>0</v>
      </c>
      <c r="M128" s="162"/>
      <c r="O128" s="90"/>
      <c r="P128" s="90"/>
      <c r="Q128" s="90"/>
      <c r="R128" s="90"/>
      <c r="S128" s="90"/>
      <c r="T128" s="90"/>
    </row>
    <row r="129" spans="1:20" s="38" customFormat="1" x14ac:dyDescent="0.2">
      <c r="A129" s="152">
        <v>118</v>
      </c>
      <c r="B129" s="49" t="s">
        <v>582</v>
      </c>
      <c r="C129" s="56"/>
      <c r="D129" s="56"/>
      <c r="E129" s="57"/>
      <c r="F129" s="57"/>
      <c r="G129" s="161">
        <v>3354502.63</v>
      </c>
      <c r="H129" s="161">
        <v>4755090.03</v>
      </c>
      <c r="I129" s="153">
        <v>4755090.03</v>
      </c>
      <c r="J129" s="161">
        <v>4755090.03</v>
      </c>
      <c r="K129" s="161">
        <v>4755090.03</v>
      </c>
      <c r="L129" s="161">
        <f t="shared" si="1"/>
        <v>0</v>
      </c>
      <c r="M129" s="162"/>
      <c r="O129" s="90"/>
      <c r="P129" s="90"/>
      <c r="Q129" s="90"/>
      <c r="R129" s="90"/>
      <c r="S129" s="90"/>
      <c r="T129" s="90"/>
    </row>
    <row r="130" spans="1:20" s="38" customFormat="1" x14ac:dyDescent="0.2">
      <c r="A130" s="152">
        <v>119</v>
      </c>
      <c r="B130" s="54" t="s">
        <v>583</v>
      </c>
      <c r="C130" s="56"/>
      <c r="D130" s="56"/>
      <c r="E130" s="57"/>
      <c r="F130" s="57"/>
      <c r="G130" s="161">
        <v>3335373.58</v>
      </c>
      <c r="H130" s="161">
        <v>4727974.12</v>
      </c>
      <c r="I130" s="153">
        <v>4727974.12</v>
      </c>
      <c r="J130" s="161">
        <v>4727974.12</v>
      </c>
      <c r="K130" s="161">
        <v>4727974.12</v>
      </c>
      <c r="L130" s="161">
        <f t="shared" si="1"/>
        <v>0</v>
      </c>
      <c r="M130" s="162"/>
      <c r="O130" s="90"/>
      <c r="P130" s="90"/>
      <c r="Q130" s="90"/>
      <c r="R130" s="90"/>
      <c r="S130" s="90"/>
      <c r="T130" s="90"/>
    </row>
    <row r="131" spans="1:20" s="38" customFormat="1" x14ac:dyDescent="0.2">
      <c r="A131" s="152">
        <v>120</v>
      </c>
      <c r="B131" s="49" t="s">
        <v>278</v>
      </c>
      <c r="C131" s="56"/>
      <c r="D131" s="56"/>
      <c r="E131" s="57"/>
      <c r="F131" s="57"/>
      <c r="G131" s="161">
        <v>9131718.5800000001</v>
      </c>
      <c r="H131" s="161">
        <v>11128719.6</v>
      </c>
      <c r="I131" s="153">
        <v>11128719.6</v>
      </c>
      <c r="J131" s="161">
        <v>11128719.6</v>
      </c>
      <c r="K131" s="161">
        <v>11128719.6</v>
      </c>
      <c r="L131" s="161">
        <f t="shared" si="1"/>
        <v>0</v>
      </c>
      <c r="M131" s="162"/>
      <c r="O131" s="90"/>
      <c r="P131" s="90"/>
      <c r="Q131" s="90"/>
      <c r="R131" s="90"/>
      <c r="S131" s="90"/>
      <c r="T131" s="90"/>
    </row>
    <row r="132" spans="1:20" s="38" customFormat="1" x14ac:dyDescent="0.2">
      <c r="A132" s="152">
        <v>121</v>
      </c>
      <c r="B132" s="49" t="s">
        <v>280</v>
      </c>
      <c r="C132" s="56"/>
      <c r="D132" s="56"/>
      <c r="E132" s="57"/>
      <c r="F132" s="57"/>
      <c r="G132" s="161">
        <v>908512.31</v>
      </c>
      <c r="H132" s="161">
        <v>1922016.84</v>
      </c>
      <c r="I132" s="153">
        <v>1922016.84</v>
      </c>
      <c r="J132" s="161">
        <v>1922016.84</v>
      </c>
      <c r="K132" s="161">
        <v>1922016.84</v>
      </c>
      <c r="L132" s="161">
        <f t="shared" si="1"/>
        <v>0</v>
      </c>
      <c r="M132" s="162"/>
      <c r="O132" s="90"/>
      <c r="P132" s="90"/>
      <c r="Q132" s="90"/>
      <c r="R132" s="90"/>
      <c r="S132" s="90"/>
      <c r="T132" s="90"/>
    </row>
    <row r="133" spans="1:20" s="38" customFormat="1" x14ac:dyDescent="0.2">
      <c r="A133" s="152">
        <v>122</v>
      </c>
      <c r="B133" s="54" t="s">
        <v>354</v>
      </c>
      <c r="C133" s="56"/>
      <c r="D133" s="56"/>
      <c r="E133" s="57"/>
      <c r="F133" s="57"/>
      <c r="G133" s="161">
        <v>15980507.51</v>
      </c>
      <c r="H133" s="161">
        <v>19475259.300000001</v>
      </c>
      <c r="I133" s="153">
        <v>19475259.300000001</v>
      </c>
      <c r="J133" s="161">
        <v>19475259.300000001</v>
      </c>
      <c r="K133" s="161">
        <v>19475259.300000001</v>
      </c>
      <c r="L133" s="161">
        <f t="shared" si="1"/>
        <v>0</v>
      </c>
      <c r="M133" s="162"/>
      <c r="O133" s="90"/>
      <c r="P133" s="90"/>
      <c r="Q133" s="90"/>
      <c r="R133" s="90"/>
      <c r="S133" s="90"/>
      <c r="T133" s="90"/>
    </row>
    <row r="134" spans="1:20" s="38" customFormat="1" ht="25.5" x14ac:dyDescent="0.2">
      <c r="A134" s="152">
        <v>123</v>
      </c>
      <c r="B134" s="54" t="s">
        <v>363</v>
      </c>
      <c r="C134" s="56"/>
      <c r="D134" s="56"/>
      <c r="E134" s="57"/>
      <c r="F134" s="57"/>
      <c r="G134" s="161">
        <v>3760689.68</v>
      </c>
      <c r="H134" s="161">
        <v>5330870.1500000004</v>
      </c>
      <c r="I134" s="153">
        <v>5330870.1500000004</v>
      </c>
      <c r="J134" s="161">
        <v>5330870.1500000004</v>
      </c>
      <c r="K134" s="161">
        <v>0</v>
      </c>
      <c r="L134" s="161">
        <f t="shared" si="1"/>
        <v>-5330870.1500000004</v>
      </c>
      <c r="M134" s="162" t="s">
        <v>777</v>
      </c>
      <c r="O134" s="90"/>
      <c r="P134" s="90"/>
      <c r="Q134" s="90"/>
      <c r="R134" s="90"/>
      <c r="S134" s="90"/>
      <c r="T134" s="90"/>
    </row>
    <row r="135" spans="1:20" s="38" customFormat="1" x14ac:dyDescent="0.2">
      <c r="A135" s="152">
        <v>124</v>
      </c>
      <c r="B135" s="54" t="s">
        <v>364</v>
      </c>
      <c r="C135" s="56"/>
      <c r="D135" s="56"/>
      <c r="E135" s="57"/>
      <c r="F135" s="57"/>
      <c r="G135" s="161">
        <v>3732199.6</v>
      </c>
      <c r="H135" s="161">
        <v>5290484.7699999996</v>
      </c>
      <c r="I135" s="153">
        <v>5290484.7699999996</v>
      </c>
      <c r="J135" s="161">
        <v>5290484.7699999996</v>
      </c>
      <c r="K135" s="161">
        <v>5290484.7699999996</v>
      </c>
      <c r="L135" s="161">
        <f t="shared" si="1"/>
        <v>0</v>
      </c>
      <c r="M135" s="162"/>
      <c r="O135" s="90"/>
      <c r="P135" s="90"/>
      <c r="Q135" s="90"/>
      <c r="R135" s="90"/>
      <c r="S135" s="90"/>
      <c r="T135" s="90"/>
    </row>
    <row r="136" spans="1:20" s="38" customFormat="1" x14ac:dyDescent="0.2">
      <c r="A136" s="152">
        <v>125</v>
      </c>
      <c r="B136" s="54" t="s">
        <v>365</v>
      </c>
      <c r="C136" s="56"/>
      <c r="D136" s="56"/>
      <c r="E136" s="57"/>
      <c r="F136" s="57"/>
      <c r="G136" s="161">
        <v>18315047.120000001</v>
      </c>
      <c r="H136" s="161">
        <v>25962030</v>
      </c>
      <c r="I136" s="153">
        <v>25962030</v>
      </c>
      <c r="J136" s="161">
        <v>25962030</v>
      </c>
      <c r="K136" s="161">
        <v>25962030</v>
      </c>
      <c r="L136" s="161">
        <f t="shared" si="1"/>
        <v>0</v>
      </c>
      <c r="M136" s="162"/>
      <c r="O136" s="90"/>
      <c r="P136" s="90"/>
      <c r="Q136" s="90"/>
      <c r="R136" s="90"/>
      <c r="S136" s="90"/>
      <c r="T136" s="90"/>
    </row>
    <row r="137" spans="1:20" s="38" customFormat="1" x14ac:dyDescent="0.2">
      <c r="A137" s="152">
        <v>126</v>
      </c>
      <c r="B137" s="54" t="s">
        <v>384</v>
      </c>
      <c r="C137" s="56"/>
      <c r="D137" s="56"/>
      <c r="E137" s="57"/>
      <c r="F137" s="57"/>
      <c r="G137" s="161">
        <v>4565859.29</v>
      </c>
      <c r="H137" s="161">
        <v>5564359.7999999998</v>
      </c>
      <c r="I137" s="153">
        <v>5564359.7999999998</v>
      </c>
      <c r="J137" s="161">
        <v>5564359.7999999998</v>
      </c>
      <c r="K137" s="161">
        <v>5564359.7999999998</v>
      </c>
      <c r="L137" s="161">
        <f t="shared" si="1"/>
        <v>0</v>
      </c>
      <c r="M137" s="162"/>
      <c r="O137" s="90"/>
      <c r="P137" s="90"/>
      <c r="Q137" s="90"/>
      <c r="R137" s="90"/>
      <c r="S137" s="90"/>
      <c r="T137" s="90"/>
    </row>
    <row r="138" spans="1:20" s="38" customFormat="1" x14ac:dyDescent="0.2">
      <c r="A138" s="152">
        <v>127</v>
      </c>
      <c r="B138" s="54" t="s">
        <v>385</v>
      </c>
      <c r="C138" s="56"/>
      <c r="D138" s="56"/>
      <c r="E138" s="57"/>
      <c r="F138" s="57"/>
      <c r="G138" s="161">
        <v>5413113.9299999997</v>
      </c>
      <c r="H138" s="161">
        <v>7673222.2000000002</v>
      </c>
      <c r="I138" s="153">
        <v>7673222.2000000002</v>
      </c>
      <c r="J138" s="161">
        <v>7673222.2000000002</v>
      </c>
      <c r="K138" s="161">
        <v>7673222.2000000002</v>
      </c>
      <c r="L138" s="161">
        <f t="shared" si="1"/>
        <v>0</v>
      </c>
      <c r="M138" s="162"/>
      <c r="O138" s="90"/>
      <c r="P138" s="90"/>
      <c r="Q138" s="90"/>
      <c r="R138" s="90"/>
      <c r="S138" s="90"/>
      <c r="T138" s="90"/>
    </row>
    <row r="139" spans="1:20" s="38" customFormat="1" ht="25.5" x14ac:dyDescent="0.2">
      <c r="A139" s="152">
        <v>128</v>
      </c>
      <c r="B139" s="54" t="s">
        <v>310</v>
      </c>
      <c r="C139" s="56"/>
      <c r="D139" s="56"/>
      <c r="E139" s="57"/>
      <c r="F139" s="57"/>
      <c r="G139" s="161">
        <v>4565859.29</v>
      </c>
      <c r="H139" s="161">
        <v>5564359.7999999998</v>
      </c>
      <c r="I139" s="153">
        <v>5564359.7999999998</v>
      </c>
      <c r="J139" s="161">
        <v>5564359.7999999998</v>
      </c>
      <c r="K139" s="161">
        <v>5462682.6100000003</v>
      </c>
      <c r="L139" s="161">
        <f t="shared" si="1"/>
        <v>-101677.18999999948</v>
      </c>
      <c r="M139" s="162" t="s">
        <v>754</v>
      </c>
    </row>
    <row r="140" spans="1:20" s="38" customFormat="1" x14ac:dyDescent="0.2">
      <c r="A140" s="152">
        <v>129</v>
      </c>
      <c r="B140" s="54" t="s">
        <v>388</v>
      </c>
      <c r="C140" s="56"/>
      <c r="D140" s="56"/>
      <c r="E140" s="57"/>
      <c r="F140" s="57"/>
      <c r="G140" s="161">
        <v>15559650.029999999</v>
      </c>
      <c r="H140" s="161">
        <v>22056186.809999999</v>
      </c>
      <c r="I140" s="153">
        <v>22056186.809999999</v>
      </c>
      <c r="J140" s="161">
        <v>22056186.809999999</v>
      </c>
      <c r="K140" s="161">
        <v>22056186.809999999</v>
      </c>
      <c r="L140" s="161">
        <f t="shared" si="1"/>
        <v>0</v>
      </c>
      <c r="M140" s="162"/>
    </row>
    <row r="141" spans="1:20" s="38" customFormat="1" x14ac:dyDescent="0.2">
      <c r="A141" s="152">
        <v>130</v>
      </c>
      <c r="B141" s="54" t="s">
        <v>423</v>
      </c>
      <c r="C141" s="56"/>
      <c r="D141" s="56"/>
      <c r="E141" s="57"/>
      <c r="F141" s="57"/>
      <c r="G141" s="161">
        <v>835427.61</v>
      </c>
      <c r="H141" s="161">
        <v>3584078.06</v>
      </c>
      <c r="I141" s="153">
        <v>3584078.06</v>
      </c>
      <c r="J141" s="161">
        <v>3584078.06</v>
      </c>
      <c r="K141" s="161">
        <v>3584078.06</v>
      </c>
      <c r="L141" s="161">
        <f t="shared" ref="L141:L169" si="2">K141-J141</f>
        <v>0</v>
      </c>
      <c r="M141" s="162"/>
    </row>
    <row r="142" spans="1:20" s="38" customFormat="1" x14ac:dyDescent="0.2">
      <c r="A142" s="152">
        <v>131</v>
      </c>
      <c r="B142" s="54" t="s">
        <v>577</v>
      </c>
      <c r="C142" s="56"/>
      <c r="D142" s="56"/>
      <c r="E142" s="57"/>
      <c r="F142" s="57"/>
      <c r="G142" s="161">
        <v>4939050.28</v>
      </c>
      <c r="H142" s="161">
        <v>6772986.2300000004</v>
      </c>
      <c r="I142" s="153">
        <v>6772986.2300000004</v>
      </c>
      <c r="J142" s="161">
        <v>6772986.2300000004</v>
      </c>
      <c r="K142" s="161">
        <v>6772986.2300000004</v>
      </c>
      <c r="L142" s="161">
        <f t="shared" si="2"/>
        <v>0</v>
      </c>
      <c r="M142" s="162"/>
    </row>
    <row r="143" spans="1:20" s="38" customFormat="1" x14ac:dyDescent="0.2">
      <c r="A143" s="152">
        <v>132</v>
      </c>
      <c r="B143" s="54" t="s">
        <v>368</v>
      </c>
      <c r="C143" s="56"/>
      <c r="D143" s="56"/>
      <c r="E143" s="57"/>
      <c r="F143" s="57"/>
      <c r="G143" s="161">
        <v>7342298.8899999997</v>
      </c>
      <c r="H143" s="161">
        <v>10407889.359999999</v>
      </c>
      <c r="I143" s="153">
        <v>10407889.359999999</v>
      </c>
      <c r="J143" s="161">
        <v>10407889.359999999</v>
      </c>
      <c r="K143" s="161">
        <v>10407889.359999999</v>
      </c>
      <c r="L143" s="161">
        <f t="shared" si="2"/>
        <v>0</v>
      </c>
      <c r="M143" s="162"/>
    </row>
    <row r="144" spans="1:20" s="38" customFormat="1" x14ac:dyDescent="0.2">
      <c r="A144" s="152">
        <v>133</v>
      </c>
      <c r="B144" s="54" t="s">
        <v>377</v>
      </c>
      <c r="C144" s="56"/>
      <c r="D144" s="56"/>
      <c r="E144" s="57"/>
      <c r="F144" s="57"/>
      <c r="G144" s="161">
        <v>1794874.62</v>
      </c>
      <c r="H144" s="161">
        <v>2544278.94</v>
      </c>
      <c r="I144" s="153">
        <v>2544278.94</v>
      </c>
      <c r="J144" s="161">
        <v>2544278.94</v>
      </c>
      <c r="K144" s="161">
        <v>2544278.94</v>
      </c>
      <c r="L144" s="161">
        <f t="shared" si="2"/>
        <v>0</v>
      </c>
      <c r="M144" s="162"/>
    </row>
    <row r="145" spans="1:13" s="38" customFormat="1" x14ac:dyDescent="0.2">
      <c r="A145" s="152">
        <v>134</v>
      </c>
      <c r="B145" s="54" t="s">
        <v>378</v>
      </c>
      <c r="C145" s="56"/>
      <c r="D145" s="56"/>
      <c r="E145" s="57"/>
      <c r="F145" s="57"/>
      <c r="G145" s="161">
        <v>1155002.76</v>
      </c>
      <c r="H145" s="161">
        <v>1583870.86</v>
      </c>
      <c r="I145" s="153">
        <v>1583870.86</v>
      </c>
      <c r="J145" s="161">
        <v>1583870.86</v>
      </c>
      <c r="K145" s="161">
        <v>1583870.86</v>
      </c>
      <c r="L145" s="161">
        <f t="shared" si="2"/>
        <v>0</v>
      </c>
      <c r="M145" s="162"/>
    </row>
    <row r="146" spans="1:13" s="38" customFormat="1" x14ac:dyDescent="0.2">
      <c r="A146" s="152">
        <v>135</v>
      </c>
      <c r="B146" s="54" t="s">
        <v>381</v>
      </c>
      <c r="C146" s="56"/>
      <c r="D146" s="56"/>
      <c r="E146" s="57"/>
      <c r="F146" s="57"/>
      <c r="G146" s="161">
        <v>3724059.58</v>
      </c>
      <c r="H146" s="161">
        <v>5278946.0999999996</v>
      </c>
      <c r="I146" s="153">
        <v>5278946.0999999996</v>
      </c>
      <c r="J146" s="161">
        <v>5278946.0999999996</v>
      </c>
      <c r="K146" s="161">
        <v>5278946.0999999996</v>
      </c>
      <c r="L146" s="161">
        <f t="shared" si="2"/>
        <v>0</v>
      </c>
      <c r="M146" s="162"/>
    </row>
    <row r="147" spans="1:13" s="38" customFormat="1" x14ac:dyDescent="0.2">
      <c r="A147" s="152">
        <v>136</v>
      </c>
      <c r="B147" s="54" t="s">
        <v>383</v>
      </c>
      <c r="C147" s="56"/>
      <c r="D147" s="56"/>
      <c r="E147" s="57"/>
      <c r="F147" s="57"/>
      <c r="G147" s="161">
        <v>5168913.3</v>
      </c>
      <c r="H147" s="161">
        <v>7327061.7999999998</v>
      </c>
      <c r="I147" s="153">
        <v>7327061.7999999998</v>
      </c>
      <c r="J147" s="161">
        <v>7327061.7999999998</v>
      </c>
      <c r="K147" s="161">
        <v>7327061.7999999998</v>
      </c>
      <c r="L147" s="161">
        <f t="shared" si="2"/>
        <v>0</v>
      </c>
      <c r="M147" s="162"/>
    </row>
    <row r="148" spans="1:13" s="38" customFormat="1" x14ac:dyDescent="0.2">
      <c r="A148" s="152">
        <v>137</v>
      </c>
      <c r="B148" s="54" t="s">
        <v>382</v>
      </c>
      <c r="C148" s="56"/>
      <c r="D148" s="56"/>
      <c r="E148" s="57"/>
      <c r="F148" s="57"/>
      <c r="G148" s="161">
        <v>3943840.14</v>
      </c>
      <c r="H148" s="161">
        <v>5590490.46</v>
      </c>
      <c r="I148" s="153">
        <v>5590490.46</v>
      </c>
      <c r="J148" s="161">
        <v>5590490.46</v>
      </c>
      <c r="K148" s="161">
        <v>5590490.46</v>
      </c>
      <c r="L148" s="161">
        <f t="shared" si="2"/>
        <v>0</v>
      </c>
      <c r="M148" s="162"/>
    </row>
    <row r="149" spans="1:13" s="38" customFormat="1" x14ac:dyDescent="0.2">
      <c r="A149" s="152">
        <v>138</v>
      </c>
      <c r="B149" s="54" t="s">
        <v>249</v>
      </c>
      <c r="C149" s="56"/>
      <c r="D149" s="56"/>
      <c r="E149" s="57"/>
      <c r="F149" s="57"/>
      <c r="G149" s="161">
        <v>6483526.6799999997</v>
      </c>
      <c r="H149" s="161">
        <v>9190558.6199999992</v>
      </c>
      <c r="I149" s="153">
        <v>9190558.6199999992</v>
      </c>
      <c r="J149" s="161">
        <v>9190558.6199999992</v>
      </c>
      <c r="K149" s="161">
        <v>9190558.6199999992</v>
      </c>
      <c r="L149" s="161">
        <f t="shared" si="2"/>
        <v>0</v>
      </c>
      <c r="M149" s="162"/>
    </row>
    <row r="150" spans="1:13" s="38" customFormat="1" x14ac:dyDescent="0.2">
      <c r="A150" s="152">
        <v>139</v>
      </c>
      <c r="B150" s="54" t="s">
        <v>480</v>
      </c>
      <c r="C150" s="56"/>
      <c r="D150" s="56"/>
      <c r="E150" s="57"/>
      <c r="F150" s="57"/>
      <c r="G150" s="161">
        <v>18263437.149999999</v>
      </c>
      <c r="H150" s="161">
        <v>22257439.210000001</v>
      </c>
      <c r="I150" s="153">
        <v>22257439.210000001</v>
      </c>
      <c r="J150" s="161">
        <v>22257439.210000001</v>
      </c>
      <c r="K150" s="161">
        <v>22257439.210000001</v>
      </c>
      <c r="L150" s="161">
        <f t="shared" si="2"/>
        <v>0</v>
      </c>
      <c r="M150" s="162"/>
    </row>
    <row r="151" spans="1:13" s="38" customFormat="1" x14ac:dyDescent="0.2">
      <c r="A151" s="152">
        <v>140</v>
      </c>
      <c r="B151" s="54" t="s">
        <v>276</v>
      </c>
      <c r="C151" s="56"/>
      <c r="D151" s="56"/>
      <c r="E151" s="57"/>
      <c r="F151" s="57"/>
      <c r="G151" s="161">
        <v>4565859.29</v>
      </c>
      <c r="H151" s="161">
        <v>5564359.7999999998</v>
      </c>
      <c r="I151" s="153">
        <v>5564359.7999999998</v>
      </c>
      <c r="J151" s="161">
        <v>5564359.7999999998</v>
      </c>
      <c r="K151" s="161">
        <v>5564359.7999999998</v>
      </c>
      <c r="L151" s="161">
        <f t="shared" si="2"/>
        <v>0</v>
      </c>
      <c r="M151" s="162"/>
    </row>
    <row r="152" spans="1:13" s="38" customFormat="1" x14ac:dyDescent="0.2">
      <c r="A152" s="152">
        <v>141</v>
      </c>
      <c r="B152" s="54" t="s">
        <v>488</v>
      </c>
      <c r="C152" s="56"/>
      <c r="D152" s="56"/>
      <c r="E152" s="57"/>
      <c r="F152" s="57"/>
      <c r="G152" s="161">
        <v>8949953.0299999993</v>
      </c>
      <c r="H152" s="161">
        <v>12686778.66</v>
      </c>
      <c r="I152" s="153">
        <v>12686778.66</v>
      </c>
      <c r="J152" s="161">
        <v>12686778.66</v>
      </c>
      <c r="K152" s="161">
        <v>12686778.66</v>
      </c>
      <c r="L152" s="161">
        <f t="shared" si="2"/>
        <v>0</v>
      </c>
      <c r="M152" s="162"/>
    </row>
    <row r="153" spans="1:13" s="38" customFormat="1" x14ac:dyDescent="0.2">
      <c r="A153" s="152">
        <v>142</v>
      </c>
      <c r="B153" s="54" t="s">
        <v>140</v>
      </c>
      <c r="C153" s="56"/>
      <c r="D153" s="56"/>
      <c r="E153" s="57"/>
      <c r="F153" s="57"/>
      <c r="G153" s="161">
        <v>6573066.9100000001</v>
      </c>
      <c r="H153" s="161">
        <v>9317484.0999999996</v>
      </c>
      <c r="I153" s="153">
        <v>9317484.0999999996</v>
      </c>
      <c r="J153" s="161">
        <v>9317484.0999999996</v>
      </c>
      <c r="K153" s="161">
        <v>9317484.0999999996</v>
      </c>
      <c r="L153" s="161">
        <f t="shared" si="2"/>
        <v>0</v>
      </c>
      <c r="M153" s="162"/>
    </row>
    <row r="154" spans="1:13" s="38" customFormat="1" x14ac:dyDescent="0.2">
      <c r="A154" s="152">
        <v>143</v>
      </c>
      <c r="B154" s="54" t="s">
        <v>706</v>
      </c>
      <c r="C154" s="56"/>
      <c r="D154" s="56"/>
      <c r="E154" s="57"/>
      <c r="F154" s="57"/>
      <c r="G154" s="161">
        <v>2342313.2999999998</v>
      </c>
      <c r="H154" s="161">
        <v>3212045.8</v>
      </c>
      <c r="I154" s="153">
        <v>3212045.8</v>
      </c>
      <c r="J154" s="161">
        <v>3212045.8</v>
      </c>
      <c r="K154" s="161">
        <v>3212045.8</v>
      </c>
      <c r="L154" s="161">
        <f t="shared" si="2"/>
        <v>0</v>
      </c>
      <c r="M154" s="162"/>
    </row>
    <row r="155" spans="1:13" s="38" customFormat="1" x14ac:dyDescent="0.2">
      <c r="A155" s="152">
        <v>144</v>
      </c>
      <c r="B155" s="54" t="s">
        <v>695</v>
      </c>
      <c r="C155" s="56"/>
      <c r="D155" s="56"/>
      <c r="E155" s="57"/>
      <c r="F155" s="57"/>
      <c r="G155" s="161"/>
      <c r="H155" s="161">
        <v>6248074.21</v>
      </c>
      <c r="I155" s="153">
        <v>1115349.19</v>
      </c>
      <c r="J155" s="161">
        <v>1115349.19</v>
      </c>
      <c r="K155" s="161">
        <v>1115349.19</v>
      </c>
      <c r="L155" s="161">
        <f t="shared" si="2"/>
        <v>0</v>
      </c>
      <c r="M155" s="162"/>
    </row>
    <row r="156" spans="1:13" s="38" customFormat="1" x14ac:dyDescent="0.2">
      <c r="A156" s="152">
        <v>145</v>
      </c>
      <c r="B156" s="54" t="s">
        <v>740</v>
      </c>
      <c r="C156" s="56"/>
      <c r="D156" s="56"/>
      <c r="E156" s="57"/>
      <c r="F156" s="57"/>
      <c r="G156" s="161"/>
      <c r="H156" s="161">
        <v>0</v>
      </c>
      <c r="I156" s="153">
        <v>4638549.3600000003</v>
      </c>
      <c r="J156" s="161">
        <v>4638549.3600000003</v>
      </c>
      <c r="K156" s="161">
        <v>4638549.3600000003</v>
      </c>
      <c r="L156" s="161">
        <f t="shared" si="2"/>
        <v>0</v>
      </c>
      <c r="M156" s="162"/>
    </row>
    <row r="157" spans="1:13" s="38" customFormat="1" x14ac:dyDescent="0.2">
      <c r="A157" s="152">
        <v>146</v>
      </c>
      <c r="B157" s="54" t="s">
        <v>741</v>
      </c>
      <c r="C157" s="56"/>
      <c r="D157" s="56"/>
      <c r="E157" s="57"/>
      <c r="F157" s="57"/>
      <c r="G157" s="161"/>
      <c r="H157" s="161">
        <v>0</v>
      </c>
      <c r="I157" s="153">
        <v>4471238.51</v>
      </c>
      <c r="J157" s="161">
        <v>4471238.51</v>
      </c>
      <c r="K157" s="161">
        <v>4471238.51</v>
      </c>
      <c r="L157" s="161">
        <f t="shared" si="2"/>
        <v>0</v>
      </c>
      <c r="M157" s="162"/>
    </row>
    <row r="158" spans="1:13" s="38" customFormat="1" x14ac:dyDescent="0.2">
      <c r="A158" s="152">
        <v>147</v>
      </c>
      <c r="B158" s="54" t="s">
        <v>742</v>
      </c>
      <c r="C158" s="56"/>
      <c r="D158" s="56"/>
      <c r="E158" s="57"/>
      <c r="F158" s="57"/>
      <c r="G158" s="161"/>
      <c r="H158" s="161"/>
      <c r="I158" s="153">
        <v>10384812</v>
      </c>
      <c r="J158" s="161">
        <v>10384812</v>
      </c>
      <c r="K158" s="161">
        <v>10384812</v>
      </c>
      <c r="L158" s="161">
        <f t="shared" si="2"/>
        <v>0</v>
      </c>
      <c r="M158" s="162"/>
    </row>
    <row r="159" spans="1:13" s="38" customFormat="1" ht="14.25" customHeight="1" x14ac:dyDescent="0.2">
      <c r="A159" s="152">
        <v>148</v>
      </c>
      <c r="B159" s="54" t="s">
        <v>743</v>
      </c>
      <c r="C159" s="56"/>
      <c r="D159" s="56"/>
      <c r="E159" s="57"/>
      <c r="F159" s="57"/>
      <c r="G159" s="161"/>
      <c r="H159" s="161">
        <v>0</v>
      </c>
      <c r="I159" s="153">
        <v>8381840.4199999999</v>
      </c>
      <c r="J159" s="161">
        <v>8381840.4199999999</v>
      </c>
      <c r="K159" s="161">
        <v>8381840.4199999999</v>
      </c>
      <c r="L159" s="161">
        <f t="shared" si="2"/>
        <v>0</v>
      </c>
      <c r="M159" s="162"/>
    </row>
    <row r="160" spans="1:13" s="38" customFormat="1" x14ac:dyDescent="0.2">
      <c r="A160" s="152">
        <v>149</v>
      </c>
      <c r="B160" s="54" t="s">
        <v>504</v>
      </c>
      <c r="C160" s="56"/>
      <c r="D160" s="56"/>
      <c r="E160" s="57"/>
      <c r="F160" s="57"/>
      <c r="G160" s="161"/>
      <c r="H160" s="161">
        <v>0</v>
      </c>
      <c r="I160" s="153">
        <v>3134513.66</v>
      </c>
      <c r="J160" s="161">
        <v>3134513.66</v>
      </c>
      <c r="K160" s="161">
        <v>3134513.66</v>
      </c>
      <c r="L160" s="161">
        <f t="shared" si="2"/>
        <v>0</v>
      </c>
      <c r="M160" s="162"/>
    </row>
    <row r="161" spans="1:13" s="38" customFormat="1" x14ac:dyDescent="0.2">
      <c r="A161" s="152">
        <v>150</v>
      </c>
      <c r="B161" s="54" t="s">
        <v>544</v>
      </c>
      <c r="C161" s="56"/>
      <c r="D161" s="56"/>
      <c r="E161" s="57"/>
      <c r="F161" s="57"/>
      <c r="G161" s="161"/>
      <c r="H161" s="161">
        <v>0</v>
      </c>
      <c r="I161" s="153">
        <v>4430408</v>
      </c>
      <c r="J161" s="161">
        <v>4430408</v>
      </c>
      <c r="K161" s="161">
        <v>4430408</v>
      </c>
      <c r="L161" s="161">
        <f t="shared" si="2"/>
        <v>0</v>
      </c>
      <c r="M161" s="162"/>
    </row>
    <row r="162" spans="1:13" s="38" customFormat="1" x14ac:dyDescent="0.2">
      <c r="A162" s="152">
        <v>151</v>
      </c>
      <c r="B162" s="54" t="s">
        <v>373</v>
      </c>
      <c r="C162" s="56"/>
      <c r="D162" s="56"/>
      <c r="E162" s="57"/>
      <c r="F162" s="57"/>
      <c r="G162" s="161"/>
      <c r="H162" s="161">
        <v>0</v>
      </c>
      <c r="I162" s="153">
        <v>5006361.04</v>
      </c>
      <c r="J162" s="161">
        <v>5006361.04</v>
      </c>
      <c r="K162" s="161">
        <v>5006361.04</v>
      </c>
      <c r="L162" s="161">
        <f t="shared" si="2"/>
        <v>0</v>
      </c>
      <c r="M162" s="162"/>
    </row>
    <row r="163" spans="1:13" s="38" customFormat="1" x14ac:dyDescent="0.2">
      <c r="A163" s="152">
        <v>152</v>
      </c>
      <c r="B163" s="54" t="s">
        <v>697</v>
      </c>
      <c r="C163" s="56"/>
      <c r="D163" s="56"/>
      <c r="E163" s="57"/>
      <c r="F163" s="57"/>
      <c r="G163" s="161"/>
      <c r="H163" s="161">
        <v>0</v>
      </c>
      <c r="I163" s="161">
        <v>0</v>
      </c>
      <c r="J163" s="161">
        <v>7219903.6299999999</v>
      </c>
      <c r="K163" s="161">
        <v>7219903.6299999999</v>
      </c>
      <c r="L163" s="161">
        <f t="shared" si="2"/>
        <v>0</v>
      </c>
      <c r="M163" s="162"/>
    </row>
    <row r="164" spans="1:13" s="38" customFormat="1" x14ac:dyDescent="0.2">
      <c r="A164" s="152">
        <v>153</v>
      </c>
      <c r="B164" s="54" t="s">
        <v>516</v>
      </c>
      <c r="C164" s="56"/>
      <c r="D164" s="56"/>
      <c r="E164" s="57"/>
      <c r="F164" s="57"/>
      <c r="G164" s="161"/>
      <c r="H164" s="161">
        <v>0</v>
      </c>
      <c r="I164" s="161">
        <v>0</v>
      </c>
      <c r="J164" s="161">
        <v>3389262.11</v>
      </c>
      <c r="K164" s="161">
        <v>3389262.11</v>
      </c>
      <c r="L164" s="161">
        <f t="shared" si="2"/>
        <v>0</v>
      </c>
      <c r="M164" s="162"/>
    </row>
    <row r="165" spans="1:13" s="38" customFormat="1" x14ac:dyDescent="0.2">
      <c r="A165" s="152">
        <v>154</v>
      </c>
      <c r="B165" s="54" t="s">
        <v>537</v>
      </c>
      <c r="C165" s="56"/>
      <c r="D165" s="56"/>
      <c r="E165" s="57"/>
      <c r="F165" s="57"/>
      <c r="G165" s="161"/>
      <c r="H165" s="161">
        <v>0</v>
      </c>
      <c r="I165" s="161">
        <v>0</v>
      </c>
      <c r="J165" s="161">
        <v>4086173.16</v>
      </c>
      <c r="K165" s="161">
        <v>4086173.16</v>
      </c>
      <c r="L165" s="161">
        <f t="shared" si="2"/>
        <v>0</v>
      </c>
      <c r="M165" s="162"/>
    </row>
    <row r="166" spans="1:13" s="38" customFormat="1" x14ac:dyDescent="0.2">
      <c r="A166" s="152">
        <v>155</v>
      </c>
      <c r="B166" s="54" t="s">
        <v>538</v>
      </c>
      <c r="C166" s="56"/>
      <c r="D166" s="56"/>
      <c r="E166" s="57"/>
      <c r="F166" s="57"/>
      <c r="G166" s="161"/>
      <c r="H166" s="161">
        <v>0</v>
      </c>
      <c r="I166" s="161">
        <v>0</v>
      </c>
      <c r="J166" s="161">
        <v>4092032.11</v>
      </c>
      <c r="K166" s="161">
        <v>4092032.11</v>
      </c>
      <c r="L166" s="161">
        <f t="shared" si="2"/>
        <v>0</v>
      </c>
      <c r="M166" s="162"/>
    </row>
    <row r="167" spans="1:13" s="38" customFormat="1" ht="14.25" customHeight="1" x14ac:dyDescent="0.2">
      <c r="A167" s="152">
        <v>156</v>
      </c>
      <c r="B167" s="54" t="s">
        <v>527</v>
      </c>
      <c r="C167" s="56"/>
      <c r="D167" s="56"/>
      <c r="E167" s="57"/>
      <c r="F167" s="57"/>
      <c r="G167" s="161"/>
      <c r="H167" s="161">
        <v>0</v>
      </c>
      <c r="I167" s="161">
        <v>0</v>
      </c>
      <c r="J167" s="161">
        <v>5929547.3099999996</v>
      </c>
      <c r="K167" s="161">
        <v>5929547.3099999996</v>
      </c>
      <c r="L167" s="161">
        <f t="shared" si="2"/>
        <v>0</v>
      </c>
      <c r="M167" s="162"/>
    </row>
    <row r="168" spans="1:13" s="38" customFormat="1" ht="15" customHeight="1" x14ac:dyDescent="0.2">
      <c r="A168" s="152">
        <v>157</v>
      </c>
      <c r="B168" s="54" t="s">
        <v>141</v>
      </c>
      <c r="C168" s="56"/>
      <c r="D168" s="56"/>
      <c r="E168" s="57"/>
      <c r="F168" s="57"/>
      <c r="G168" s="161"/>
      <c r="H168" s="161"/>
      <c r="I168" s="161">
        <v>0</v>
      </c>
      <c r="J168" s="161">
        <v>9352100.1300000008</v>
      </c>
      <c r="K168" s="161">
        <v>9352100.1300000008</v>
      </c>
      <c r="L168" s="161">
        <f t="shared" si="2"/>
        <v>0</v>
      </c>
      <c r="M168" s="162"/>
    </row>
    <row r="169" spans="1:13" s="38" customFormat="1" ht="24.75" customHeight="1" x14ac:dyDescent="0.2">
      <c r="A169" s="152"/>
      <c r="B169" s="54" t="s">
        <v>771</v>
      </c>
      <c r="C169" s="56"/>
      <c r="D169" s="56"/>
      <c r="E169" s="57"/>
      <c r="F169" s="57"/>
      <c r="G169" s="161"/>
      <c r="H169" s="161"/>
      <c r="I169" s="161"/>
      <c r="J169" s="161">
        <v>0</v>
      </c>
      <c r="K169" s="161">
        <v>9455661.2599999998</v>
      </c>
      <c r="L169" s="161">
        <f t="shared" si="2"/>
        <v>9455661.2599999998</v>
      </c>
      <c r="M169" s="162" t="s">
        <v>774</v>
      </c>
    </row>
    <row r="170" spans="1:13" s="38" customFormat="1" ht="43.5" customHeight="1" x14ac:dyDescent="0.2">
      <c r="A170" s="448" t="s">
        <v>175</v>
      </c>
      <c r="B170" s="448"/>
      <c r="C170" s="151">
        <v>118053.4</v>
      </c>
      <c r="D170" s="74"/>
      <c r="E170" s="151"/>
      <c r="F170" s="151"/>
      <c r="G170" s="151">
        <f>SUM(G12:G155)</f>
        <v>506307744.61000001</v>
      </c>
      <c r="H170" s="151">
        <f>SUM(H12:H167)</f>
        <v>703801456.69000006</v>
      </c>
      <c r="I170" s="151">
        <f>SUM(I12:I168)</f>
        <v>755824025.67999983</v>
      </c>
      <c r="J170" s="151">
        <f>SUM(J12:J169)</f>
        <v>808115045.14999974</v>
      </c>
      <c r="K170" s="151">
        <f>SUM(K12:K169)</f>
        <v>811375187.34999979</v>
      </c>
      <c r="L170" s="151">
        <f>SUM(L12:L169)</f>
        <v>3260142.2</v>
      </c>
      <c r="M170" s="162"/>
    </row>
    <row r="171" spans="1:13" s="38" customFormat="1" x14ac:dyDescent="0.2">
      <c r="A171" s="297" t="s">
        <v>177</v>
      </c>
      <c r="B171" s="298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9"/>
    </row>
    <row r="172" spans="1:13" s="38" customFormat="1" x14ac:dyDescent="0.2">
      <c r="A172" s="152">
        <v>158</v>
      </c>
      <c r="B172" s="58" t="s">
        <v>590</v>
      </c>
      <c r="C172" s="61">
        <v>977.9</v>
      </c>
      <c r="D172" s="56"/>
      <c r="E172" s="62"/>
      <c r="F172" s="62"/>
      <c r="G172" s="153">
        <v>2217120.69</v>
      </c>
      <c r="H172" s="161">
        <v>3040367.48</v>
      </c>
      <c r="I172" s="153">
        <v>3040367.48</v>
      </c>
      <c r="J172" s="161">
        <v>3040367.48</v>
      </c>
      <c r="K172" s="161">
        <v>3040367.48</v>
      </c>
      <c r="L172" s="161">
        <f t="shared" ref="L172:L192" si="3">K172-J172</f>
        <v>0</v>
      </c>
      <c r="M172" s="162"/>
    </row>
    <row r="173" spans="1:13" s="38" customFormat="1" x14ac:dyDescent="0.2">
      <c r="A173" s="152">
        <v>159</v>
      </c>
      <c r="B173" s="58" t="s">
        <v>591</v>
      </c>
      <c r="C173" s="61"/>
      <c r="D173" s="56"/>
      <c r="E173" s="62"/>
      <c r="F173" s="62"/>
      <c r="G173" s="153">
        <v>2310005.5299999998</v>
      </c>
      <c r="H173" s="161">
        <v>3167741.72</v>
      </c>
      <c r="I173" s="153">
        <v>3167741.72</v>
      </c>
      <c r="J173" s="161">
        <v>3167741.72</v>
      </c>
      <c r="K173" s="161">
        <v>3167741.72</v>
      </c>
      <c r="L173" s="161">
        <f t="shared" si="3"/>
        <v>0</v>
      </c>
      <c r="M173" s="162"/>
    </row>
    <row r="174" spans="1:13" s="38" customFormat="1" x14ac:dyDescent="0.2">
      <c r="A174" s="152">
        <v>160</v>
      </c>
      <c r="B174" s="58" t="s">
        <v>592</v>
      </c>
      <c r="C174" s="61"/>
      <c r="D174" s="56"/>
      <c r="E174" s="62"/>
      <c r="F174" s="62"/>
      <c r="G174" s="153">
        <v>2310005.5299999998</v>
      </c>
      <c r="H174" s="161">
        <v>3167741.72</v>
      </c>
      <c r="I174" s="153">
        <v>3167741.72</v>
      </c>
      <c r="J174" s="161">
        <v>3167741.72</v>
      </c>
      <c r="K174" s="161">
        <v>3167741.72</v>
      </c>
      <c r="L174" s="161">
        <f t="shared" si="3"/>
        <v>0</v>
      </c>
      <c r="M174" s="162"/>
    </row>
    <row r="175" spans="1:13" s="38" customFormat="1" x14ac:dyDescent="0.2">
      <c r="A175" s="152">
        <v>161</v>
      </c>
      <c r="B175" s="58" t="s">
        <v>322</v>
      </c>
      <c r="C175" s="61"/>
      <c r="D175" s="56"/>
      <c r="E175" s="62"/>
      <c r="F175" s="62"/>
      <c r="G175" s="153">
        <v>1453849.63</v>
      </c>
      <c r="H175" s="161">
        <v>1993683.6</v>
      </c>
      <c r="I175" s="153">
        <v>1993683.6</v>
      </c>
      <c r="J175" s="161">
        <v>1993683.6</v>
      </c>
      <c r="K175" s="161">
        <v>1993683.6</v>
      </c>
      <c r="L175" s="161">
        <f t="shared" si="3"/>
        <v>0</v>
      </c>
      <c r="M175" s="162"/>
    </row>
    <row r="176" spans="1:13" s="38" customFormat="1" x14ac:dyDescent="0.2">
      <c r="A176" s="152">
        <v>162</v>
      </c>
      <c r="B176" s="58" t="s">
        <v>324</v>
      </c>
      <c r="C176" s="61"/>
      <c r="D176" s="56"/>
      <c r="E176" s="62"/>
      <c r="F176" s="62"/>
      <c r="G176" s="153">
        <v>2242563.06</v>
      </c>
      <c r="H176" s="161">
        <v>3075256.95</v>
      </c>
      <c r="I176" s="153">
        <v>3075256.95</v>
      </c>
      <c r="J176" s="161">
        <v>3075256.95</v>
      </c>
      <c r="K176" s="161">
        <v>3075256.95</v>
      </c>
      <c r="L176" s="161">
        <f t="shared" si="3"/>
        <v>0</v>
      </c>
      <c r="M176" s="162"/>
    </row>
    <row r="177" spans="1:13" s="38" customFormat="1" ht="11.25" customHeight="1" x14ac:dyDescent="0.2">
      <c r="A177" s="152">
        <v>163</v>
      </c>
      <c r="B177" s="58" t="s">
        <v>594</v>
      </c>
      <c r="C177" s="61"/>
      <c r="D177" s="56"/>
      <c r="E177" s="62"/>
      <c r="F177" s="62"/>
      <c r="G177" s="153">
        <v>1392061.03</v>
      </c>
      <c r="H177" s="161">
        <v>1908952.04</v>
      </c>
      <c r="I177" s="153">
        <v>1908952.04</v>
      </c>
      <c r="J177" s="161">
        <v>2619047.83</v>
      </c>
      <c r="K177" s="161">
        <v>2619047.83</v>
      </c>
      <c r="L177" s="161">
        <f t="shared" si="3"/>
        <v>0</v>
      </c>
      <c r="M177" s="162"/>
    </row>
    <row r="178" spans="1:13" s="38" customFormat="1" x14ac:dyDescent="0.2">
      <c r="A178" s="152">
        <v>164</v>
      </c>
      <c r="B178" s="58" t="s">
        <v>595</v>
      </c>
      <c r="C178" s="61"/>
      <c r="D178" s="56"/>
      <c r="E178" s="62"/>
      <c r="F178" s="62"/>
      <c r="G178" s="153">
        <v>1432849.58</v>
      </c>
      <c r="H178" s="161">
        <v>1964885.95</v>
      </c>
      <c r="I178" s="153">
        <v>1964885.95</v>
      </c>
      <c r="J178" s="161">
        <v>1964885.95</v>
      </c>
      <c r="K178" s="161">
        <v>1964885.95</v>
      </c>
      <c r="L178" s="161">
        <f t="shared" si="3"/>
        <v>0</v>
      </c>
      <c r="M178" s="162"/>
    </row>
    <row r="179" spans="1:13" s="38" customFormat="1" x14ac:dyDescent="0.2">
      <c r="A179" s="152">
        <v>165</v>
      </c>
      <c r="B179" s="58" t="s">
        <v>596</v>
      </c>
      <c r="C179" s="61"/>
      <c r="D179" s="56"/>
      <c r="E179" s="62"/>
      <c r="F179" s="62"/>
      <c r="G179" s="153">
        <v>1453849.63</v>
      </c>
      <c r="H179" s="161">
        <v>1993683.6</v>
      </c>
      <c r="I179" s="153">
        <v>1993683.6</v>
      </c>
      <c r="J179" s="161">
        <v>1993683.6</v>
      </c>
      <c r="K179" s="161">
        <v>1993683.6</v>
      </c>
      <c r="L179" s="161">
        <f t="shared" si="3"/>
        <v>0</v>
      </c>
      <c r="M179" s="162"/>
    </row>
    <row r="180" spans="1:13" s="38" customFormat="1" x14ac:dyDescent="0.2">
      <c r="A180" s="152">
        <v>166</v>
      </c>
      <c r="B180" s="58" t="s">
        <v>597</v>
      </c>
      <c r="C180" s="61"/>
      <c r="D180" s="56"/>
      <c r="E180" s="62"/>
      <c r="F180" s="62"/>
      <c r="G180" s="153">
        <v>5250012.57</v>
      </c>
      <c r="H180" s="161">
        <v>7199413.0099999998</v>
      </c>
      <c r="I180" s="153">
        <v>7199413.0099999998</v>
      </c>
      <c r="J180" s="161">
        <v>7199413.0099999998</v>
      </c>
      <c r="K180" s="161">
        <v>7199413.0099999998</v>
      </c>
      <c r="L180" s="161">
        <f t="shared" si="3"/>
        <v>0</v>
      </c>
      <c r="M180" s="162"/>
    </row>
    <row r="181" spans="1:13" s="38" customFormat="1" x14ac:dyDescent="0.2">
      <c r="A181" s="152">
        <v>167</v>
      </c>
      <c r="B181" s="58" t="s">
        <v>599</v>
      </c>
      <c r="C181" s="61"/>
      <c r="D181" s="56"/>
      <c r="E181" s="62"/>
      <c r="F181" s="62"/>
      <c r="G181" s="153">
        <v>2369774.9</v>
      </c>
      <c r="H181" s="161">
        <v>3249704.27</v>
      </c>
      <c r="I181" s="153">
        <v>3249704.27</v>
      </c>
      <c r="J181" s="161">
        <v>3249704.27</v>
      </c>
      <c r="K181" s="161">
        <v>3249704.27</v>
      </c>
      <c r="L181" s="161">
        <f t="shared" si="3"/>
        <v>0</v>
      </c>
      <c r="M181" s="162"/>
    </row>
    <row r="182" spans="1:13" s="38" customFormat="1" x14ac:dyDescent="0.2">
      <c r="A182" s="152">
        <v>168</v>
      </c>
      <c r="B182" s="58" t="s">
        <v>602</v>
      </c>
      <c r="C182" s="61"/>
      <c r="D182" s="56"/>
      <c r="E182" s="62"/>
      <c r="F182" s="62"/>
      <c r="G182" s="153">
        <v>918348.36</v>
      </c>
      <c r="H182" s="161">
        <v>1259343.47</v>
      </c>
      <c r="I182" s="153">
        <v>1259343.47</v>
      </c>
      <c r="J182" s="161">
        <v>1259343.47</v>
      </c>
      <c r="K182" s="161">
        <v>1259343.47</v>
      </c>
      <c r="L182" s="161">
        <f t="shared" si="3"/>
        <v>0</v>
      </c>
      <c r="M182" s="162"/>
    </row>
    <row r="183" spans="1:13" s="38" customFormat="1" x14ac:dyDescent="0.2">
      <c r="A183" s="152">
        <v>169</v>
      </c>
      <c r="B183" s="58" t="s">
        <v>603</v>
      </c>
      <c r="C183" s="61"/>
      <c r="D183" s="56"/>
      <c r="E183" s="62"/>
      <c r="F183" s="62"/>
      <c r="G183" s="153">
        <v>1472830.45</v>
      </c>
      <c r="H183" s="161">
        <v>2019712.25</v>
      </c>
      <c r="I183" s="153">
        <v>2019712.25</v>
      </c>
      <c r="J183" s="161">
        <v>2019712.25</v>
      </c>
      <c r="K183" s="161">
        <v>2019712.25</v>
      </c>
      <c r="L183" s="161">
        <f t="shared" si="3"/>
        <v>0</v>
      </c>
      <c r="M183" s="162"/>
    </row>
    <row r="184" spans="1:13" s="38" customFormat="1" x14ac:dyDescent="0.2">
      <c r="A184" s="152">
        <v>170</v>
      </c>
      <c r="B184" s="58" t="s">
        <v>605</v>
      </c>
      <c r="C184" s="61"/>
      <c r="D184" s="56"/>
      <c r="E184" s="62"/>
      <c r="F184" s="62"/>
      <c r="G184" s="153">
        <v>1635580.84</v>
      </c>
      <c r="H184" s="161">
        <v>2242894.0499999998</v>
      </c>
      <c r="I184" s="153">
        <v>2242894.0499999998</v>
      </c>
      <c r="J184" s="161">
        <v>2242894.0499999998</v>
      </c>
      <c r="K184" s="161">
        <v>2242894.0499999998</v>
      </c>
      <c r="L184" s="161">
        <f t="shared" si="3"/>
        <v>0</v>
      </c>
      <c r="M184" s="162"/>
    </row>
    <row r="185" spans="1:13" s="38" customFormat="1" x14ac:dyDescent="0.2">
      <c r="A185" s="152">
        <v>171</v>
      </c>
      <c r="B185" s="58" t="s">
        <v>606</v>
      </c>
      <c r="C185" s="61"/>
      <c r="D185" s="56"/>
      <c r="E185" s="62"/>
      <c r="F185" s="62"/>
      <c r="G185" s="153">
        <v>1482926.63</v>
      </c>
      <c r="H185" s="161">
        <v>2033557.27</v>
      </c>
      <c r="I185" s="153">
        <v>2033557.27</v>
      </c>
      <c r="J185" s="161">
        <v>2033557.27</v>
      </c>
      <c r="K185" s="161">
        <v>2033557.27</v>
      </c>
      <c r="L185" s="161">
        <f t="shared" si="3"/>
        <v>0</v>
      </c>
      <c r="M185" s="162"/>
    </row>
    <row r="186" spans="1:13" s="38" customFormat="1" x14ac:dyDescent="0.2">
      <c r="A186" s="152">
        <v>172</v>
      </c>
      <c r="B186" s="58" t="s">
        <v>608</v>
      </c>
      <c r="C186" s="61"/>
      <c r="D186" s="56"/>
      <c r="E186" s="62"/>
      <c r="F186" s="62"/>
      <c r="G186" s="153">
        <v>2012370.2</v>
      </c>
      <c r="H186" s="161">
        <v>2759590.39</v>
      </c>
      <c r="I186" s="153">
        <v>2759590.39</v>
      </c>
      <c r="J186" s="161">
        <v>2759590.39</v>
      </c>
      <c r="K186" s="161">
        <v>2759590.39</v>
      </c>
      <c r="L186" s="161">
        <f t="shared" si="3"/>
        <v>0</v>
      </c>
      <c r="M186" s="162"/>
    </row>
    <row r="187" spans="1:13" s="38" customFormat="1" ht="25.5" x14ac:dyDescent="0.2">
      <c r="A187" s="152">
        <v>173</v>
      </c>
      <c r="B187" s="54" t="s">
        <v>707</v>
      </c>
      <c r="C187" s="56"/>
      <c r="D187" s="56"/>
      <c r="E187" s="57"/>
      <c r="F187" s="57"/>
      <c r="G187" s="153">
        <v>2282929.64</v>
      </c>
      <c r="H187" s="161">
        <v>2782179.9</v>
      </c>
      <c r="I187" s="153">
        <v>2782179.9</v>
      </c>
      <c r="J187" s="161">
        <v>2782179.9</v>
      </c>
      <c r="K187" s="161">
        <v>2730674.67</v>
      </c>
      <c r="L187" s="161">
        <f t="shared" si="3"/>
        <v>-51505.229999999981</v>
      </c>
      <c r="M187" s="162" t="s">
        <v>754</v>
      </c>
    </row>
    <row r="188" spans="1:13" s="38" customFormat="1" ht="25.5" x14ac:dyDescent="0.2">
      <c r="A188" s="152">
        <v>174</v>
      </c>
      <c r="B188" s="54" t="s">
        <v>708</v>
      </c>
      <c r="C188" s="56"/>
      <c r="D188" s="56"/>
      <c r="E188" s="57"/>
      <c r="F188" s="57"/>
      <c r="G188" s="153">
        <v>2282929.64</v>
      </c>
      <c r="H188" s="161">
        <v>2782179.9</v>
      </c>
      <c r="I188" s="153">
        <v>2782179.9</v>
      </c>
      <c r="J188" s="161">
        <v>2782179.9</v>
      </c>
      <c r="K188" s="161">
        <v>2715739.47</v>
      </c>
      <c r="L188" s="161">
        <f t="shared" si="3"/>
        <v>-66440.429999999702</v>
      </c>
      <c r="M188" s="162" t="s">
        <v>754</v>
      </c>
    </row>
    <row r="189" spans="1:13" s="38" customFormat="1" x14ac:dyDescent="0.2">
      <c r="A189" s="152">
        <v>175</v>
      </c>
      <c r="B189" s="54" t="s">
        <v>601</v>
      </c>
      <c r="C189" s="56"/>
      <c r="D189" s="56"/>
      <c r="E189" s="57"/>
      <c r="F189" s="57"/>
      <c r="G189" s="153"/>
      <c r="H189" s="161">
        <v>3033611.12</v>
      </c>
      <c r="I189" s="153">
        <v>3033611.12</v>
      </c>
      <c r="J189" s="161">
        <v>3033611.12</v>
      </c>
      <c r="K189" s="161">
        <v>3033611.12</v>
      </c>
      <c r="L189" s="161">
        <f t="shared" si="3"/>
        <v>0</v>
      </c>
      <c r="M189" s="162"/>
    </row>
    <row r="190" spans="1:13" s="38" customFormat="1" x14ac:dyDescent="0.2">
      <c r="A190" s="152">
        <v>176</v>
      </c>
      <c r="B190" s="54" t="s">
        <v>745</v>
      </c>
      <c r="C190" s="56"/>
      <c r="D190" s="56"/>
      <c r="E190" s="57"/>
      <c r="F190" s="57"/>
      <c r="G190" s="153"/>
      <c r="H190" s="161">
        <v>0</v>
      </c>
      <c r="I190" s="153">
        <v>17143011.68</v>
      </c>
      <c r="J190" s="161">
        <v>17143011.68</v>
      </c>
      <c r="K190" s="161">
        <v>17143011.68</v>
      </c>
      <c r="L190" s="161">
        <f t="shared" si="3"/>
        <v>0</v>
      </c>
      <c r="M190" s="162"/>
    </row>
    <row r="191" spans="1:13" s="38" customFormat="1" x14ac:dyDescent="0.2">
      <c r="A191" s="152">
        <v>177</v>
      </c>
      <c r="B191" s="54" t="s">
        <v>687</v>
      </c>
      <c r="C191" s="56"/>
      <c r="D191" s="56"/>
      <c r="E191" s="57"/>
      <c r="F191" s="57"/>
      <c r="G191" s="153"/>
      <c r="H191" s="161">
        <v>0</v>
      </c>
      <c r="I191" s="153">
        <v>3147361.85</v>
      </c>
      <c r="J191" s="161">
        <v>3147361.85</v>
      </c>
      <c r="K191" s="161">
        <v>3147361.85</v>
      </c>
      <c r="L191" s="161">
        <f t="shared" si="3"/>
        <v>0</v>
      </c>
      <c r="M191" s="162"/>
    </row>
    <row r="192" spans="1:13" s="38" customFormat="1" x14ac:dyDescent="0.2">
      <c r="A192" s="152">
        <v>178</v>
      </c>
      <c r="B192" s="54" t="s">
        <v>593</v>
      </c>
      <c r="C192" s="56"/>
      <c r="D192" s="56"/>
      <c r="E192" s="57"/>
      <c r="F192" s="57"/>
      <c r="G192" s="153"/>
      <c r="H192" s="161">
        <v>0</v>
      </c>
      <c r="I192" s="161">
        <v>0</v>
      </c>
      <c r="J192" s="161">
        <v>5929547.3099999996</v>
      </c>
      <c r="K192" s="161">
        <v>5929547.3099999996</v>
      </c>
      <c r="L192" s="161">
        <f t="shared" si="3"/>
        <v>0</v>
      </c>
      <c r="M192" s="162"/>
    </row>
    <row r="193" spans="1:13" s="38" customFormat="1" ht="43.5" customHeight="1" x14ac:dyDescent="0.2">
      <c r="A193" s="448" t="s">
        <v>178</v>
      </c>
      <c r="B193" s="448"/>
      <c r="C193" s="151">
        <v>977.9</v>
      </c>
      <c r="D193" s="74"/>
      <c r="E193" s="55"/>
      <c r="F193" s="55"/>
      <c r="G193" s="151">
        <f>SUM(G172:G188)</f>
        <v>34520007.909999996</v>
      </c>
      <c r="H193" s="151">
        <f>SUM(H172:H192)</f>
        <v>49674498.689999998</v>
      </c>
      <c r="I193" s="151">
        <f>SUM(I172:I192)</f>
        <v>69964872.219999999</v>
      </c>
      <c r="J193" s="151">
        <f>SUM(J172:J192)</f>
        <v>76604515.319999993</v>
      </c>
      <c r="K193" s="151">
        <f>SUM(K172:K192)</f>
        <v>76486569.659999996</v>
      </c>
      <c r="L193" s="151">
        <f>SUM(L172:L192)</f>
        <v>-117945.65999999968</v>
      </c>
      <c r="M193" s="162"/>
    </row>
    <row r="194" spans="1:13" s="38" customFormat="1" x14ac:dyDescent="0.2">
      <c r="A194" s="297" t="s">
        <v>138</v>
      </c>
      <c r="B194" s="298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9"/>
    </row>
    <row r="195" spans="1:13" s="38" customFormat="1" ht="25.5" x14ac:dyDescent="0.2">
      <c r="A195" s="152">
        <v>179</v>
      </c>
      <c r="B195" s="64" t="s">
        <v>609</v>
      </c>
      <c r="C195" s="83">
        <v>4065.4</v>
      </c>
      <c r="D195" s="56"/>
      <c r="E195" s="84"/>
      <c r="F195" s="84"/>
      <c r="G195" s="153">
        <v>4506933.87</v>
      </c>
      <c r="H195" s="161">
        <v>6180419.1600000001</v>
      </c>
      <c r="I195" s="153">
        <v>6180419.1600000001</v>
      </c>
      <c r="J195" s="161">
        <v>6180419.1600000001</v>
      </c>
      <c r="K195" s="161">
        <v>8010738.8600000003</v>
      </c>
      <c r="L195" s="161">
        <f t="shared" ref="L195:L206" si="4">K195-J195</f>
        <v>1830319.7000000002</v>
      </c>
      <c r="M195" s="162" t="s">
        <v>754</v>
      </c>
    </row>
    <row r="196" spans="1:13" s="38" customFormat="1" ht="60.75" customHeight="1" x14ac:dyDescent="0.2">
      <c r="A196" s="152">
        <v>180</v>
      </c>
      <c r="B196" s="63" t="s">
        <v>282</v>
      </c>
      <c r="C196" s="83"/>
      <c r="D196" s="56"/>
      <c r="E196" s="84"/>
      <c r="F196" s="84"/>
      <c r="G196" s="153">
        <v>2661786.85</v>
      </c>
      <c r="H196" s="161">
        <v>3773148.36</v>
      </c>
      <c r="I196" s="153">
        <v>3773148.36</v>
      </c>
      <c r="J196" s="161">
        <v>3773148.36</v>
      </c>
      <c r="K196" s="161">
        <v>3773148.36</v>
      </c>
      <c r="L196" s="161">
        <f t="shared" si="4"/>
        <v>0</v>
      </c>
      <c r="M196" s="164" t="s">
        <v>778</v>
      </c>
    </row>
    <row r="197" spans="1:13" s="38" customFormat="1" ht="25.5" x14ac:dyDescent="0.2">
      <c r="A197" s="152">
        <v>181</v>
      </c>
      <c r="B197" s="63" t="s">
        <v>283</v>
      </c>
      <c r="C197" s="83"/>
      <c r="D197" s="56"/>
      <c r="E197" s="84"/>
      <c r="F197" s="84"/>
      <c r="G197" s="153">
        <v>4567510.93</v>
      </c>
      <c r="H197" s="161">
        <v>6263489.3099999996</v>
      </c>
      <c r="I197" s="153">
        <v>6263489.3099999996</v>
      </c>
      <c r="J197" s="161">
        <v>6263489.3099999996</v>
      </c>
      <c r="K197" s="161">
        <v>8197697.0199999996</v>
      </c>
      <c r="L197" s="161">
        <f t="shared" si="4"/>
        <v>1934207.71</v>
      </c>
      <c r="M197" s="162" t="s">
        <v>754</v>
      </c>
    </row>
    <row r="198" spans="1:13" s="38" customFormat="1" ht="25.5" x14ac:dyDescent="0.2">
      <c r="A198" s="152">
        <v>182</v>
      </c>
      <c r="B198" s="63" t="s">
        <v>284</v>
      </c>
      <c r="C198" s="83"/>
      <c r="D198" s="56"/>
      <c r="E198" s="84"/>
      <c r="F198" s="84"/>
      <c r="G198" s="153">
        <v>5225781.74</v>
      </c>
      <c r="H198" s="161">
        <v>7166184.9400000004</v>
      </c>
      <c r="I198" s="153">
        <v>7166184.9400000004</v>
      </c>
      <c r="J198" s="161">
        <v>7166184.9400000004</v>
      </c>
      <c r="K198" s="161">
        <v>8881938.3200000003</v>
      </c>
      <c r="L198" s="161">
        <f t="shared" si="4"/>
        <v>1715753.38</v>
      </c>
      <c r="M198" s="162" t="s">
        <v>754</v>
      </c>
    </row>
    <row r="199" spans="1:13" s="38" customFormat="1" ht="25.5" x14ac:dyDescent="0.2">
      <c r="A199" s="152">
        <v>183</v>
      </c>
      <c r="B199" s="63" t="s">
        <v>285</v>
      </c>
      <c r="C199" s="83"/>
      <c r="D199" s="56"/>
      <c r="E199" s="84"/>
      <c r="F199" s="84"/>
      <c r="G199" s="153">
        <v>1102502.6399999999</v>
      </c>
      <c r="H199" s="161">
        <v>1511876.73</v>
      </c>
      <c r="I199" s="153">
        <v>1511876.73</v>
      </c>
      <c r="J199" s="161">
        <v>1511876.73</v>
      </c>
      <c r="K199" s="161">
        <v>2215504.4500000002</v>
      </c>
      <c r="L199" s="161">
        <f t="shared" si="4"/>
        <v>703627.7200000002</v>
      </c>
      <c r="M199" s="162" t="s">
        <v>754</v>
      </c>
    </row>
    <row r="200" spans="1:13" s="38" customFormat="1" ht="25.5" x14ac:dyDescent="0.2">
      <c r="A200" s="152">
        <v>184</v>
      </c>
      <c r="B200" s="63" t="s">
        <v>286</v>
      </c>
      <c r="C200" s="83">
        <v>1546</v>
      </c>
      <c r="D200" s="56"/>
      <c r="E200" s="84"/>
      <c r="F200" s="84"/>
      <c r="G200" s="153">
        <v>2112120.44</v>
      </c>
      <c r="H200" s="161">
        <v>2896379.23</v>
      </c>
      <c r="I200" s="153">
        <v>2896379.23</v>
      </c>
      <c r="J200" s="161">
        <v>2896379.23</v>
      </c>
      <c r="K200" s="161">
        <v>3764507.07</v>
      </c>
      <c r="L200" s="161">
        <f t="shared" si="4"/>
        <v>868127.83999999985</v>
      </c>
      <c r="M200" s="162" t="s">
        <v>754</v>
      </c>
    </row>
    <row r="201" spans="1:13" s="38" customFormat="1" x14ac:dyDescent="0.2">
      <c r="A201" s="152">
        <v>185</v>
      </c>
      <c r="B201" s="63" t="s">
        <v>287</v>
      </c>
      <c r="C201" s="83">
        <v>6406.5</v>
      </c>
      <c r="D201" s="56"/>
      <c r="E201" s="84"/>
      <c r="F201" s="84"/>
      <c r="G201" s="153">
        <v>3630449.34</v>
      </c>
      <c r="H201" s="161">
        <v>5146251.28</v>
      </c>
      <c r="I201" s="153">
        <v>5146251.28</v>
      </c>
      <c r="J201" s="161">
        <v>5146251.28</v>
      </c>
      <c r="K201" s="161">
        <v>5146251.28</v>
      </c>
      <c r="L201" s="161">
        <f t="shared" si="4"/>
        <v>0</v>
      </c>
      <c r="M201" s="162"/>
    </row>
    <row r="202" spans="1:13" s="38" customFormat="1" x14ac:dyDescent="0.2">
      <c r="A202" s="152">
        <v>186</v>
      </c>
      <c r="B202" s="63" t="s">
        <v>288</v>
      </c>
      <c r="C202" s="83">
        <v>4277</v>
      </c>
      <c r="D202" s="56"/>
      <c r="E202" s="84"/>
      <c r="F202" s="84"/>
      <c r="G202" s="153">
        <v>3076927.92</v>
      </c>
      <c r="H202" s="161">
        <v>4361621.04</v>
      </c>
      <c r="I202" s="153">
        <v>4361621.04</v>
      </c>
      <c r="J202" s="161">
        <v>4361621.04</v>
      </c>
      <c r="K202" s="161">
        <v>4361621.04</v>
      </c>
      <c r="L202" s="161">
        <f t="shared" si="4"/>
        <v>0</v>
      </c>
      <c r="M202" s="162"/>
    </row>
    <row r="203" spans="1:13" s="38" customFormat="1" x14ac:dyDescent="0.2">
      <c r="A203" s="152">
        <v>187</v>
      </c>
      <c r="B203" s="64" t="s">
        <v>328</v>
      </c>
      <c r="C203" s="83"/>
      <c r="D203" s="56"/>
      <c r="E203" s="84"/>
      <c r="F203" s="84"/>
      <c r="G203" s="153">
        <v>3699639.52</v>
      </c>
      <c r="H203" s="161">
        <v>5244330.0599999996</v>
      </c>
      <c r="I203" s="153">
        <v>5244330.0599999996</v>
      </c>
      <c r="J203" s="161">
        <v>5244330.0599999996</v>
      </c>
      <c r="K203" s="161">
        <v>5244330.0599999996</v>
      </c>
      <c r="L203" s="161">
        <f t="shared" si="4"/>
        <v>0</v>
      </c>
      <c r="M203" s="162"/>
    </row>
    <row r="204" spans="1:13" s="38" customFormat="1" ht="25.5" x14ac:dyDescent="0.2">
      <c r="A204" s="152">
        <v>188</v>
      </c>
      <c r="B204" s="65" t="s">
        <v>59</v>
      </c>
      <c r="C204" s="157">
        <v>862.8</v>
      </c>
      <c r="D204" s="56"/>
      <c r="E204" s="157"/>
      <c r="F204" s="157"/>
      <c r="G204" s="153">
        <v>2629044.75</v>
      </c>
      <c r="H204" s="161">
        <v>3605244.52</v>
      </c>
      <c r="I204" s="153">
        <v>3605244.52</v>
      </c>
      <c r="J204" s="161">
        <v>3605244.52</v>
      </c>
      <c r="K204" s="161">
        <v>4897386.01</v>
      </c>
      <c r="L204" s="161">
        <f t="shared" si="4"/>
        <v>1292141.4899999998</v>
      </c>
      <c r="M204" s="162" t="s">
        <v>754</v>
      </c>
    </row>
    <row r="205" spans="1:13" s="38" customFormat="1" x14ac:dyDescent="0.2">
      <c r="A205" s="152">
        <v>189</v>
      </c>
      <c r="B205" s="65" t="s">
        <v>326</v>
      </c>
      <c r="C205" s="157"/>
      <c r="D205" s="56"/>
      <c r="E205" s="157"/>
      <c r="F205" s="157"/>
      <c r="G205" s="153"/>
      <c r="H205" s="161"/>
      <c r="I205" s="153">
        <v>0</v>
      </c>
      <c r="J205" s="161">
        <v>2964624.36</v>
      </c>
      <c r="K205" s="161">
        <v>2964624.36</v>
      </c>
      <c r="L205" s="161">
        <f t="shared" si="4"/>
        <v>0</v>
      </c>
      <c r="M205" s="162"/>
    </row>
    <row r="206" spans="1:13" s="38" customFormat="1" x14ac:dyDescent="0.2">
      <c r="A206" s="152">
        <v>190</v>
      </c>
      <c r="B206" s="65" t="s">
        <v>327</v>
      </c>
      <c r="C206" s="157"/>
      <c r="D206" s="56"/>
      <c r="E206" s="157"/>
      <c r="F206" s="157"/>
      <c r="G206" s="153"/>
      <c r="H206" s="161"/>
      <c r="I206" s="153">
        <v>0</v>
      </c>
      <c r="J206" s="161">
        <v>5920100.9299999997</v>
      </c>
      <c r="K206" s="161">
        <v>5920100.9299999997</v>
      </c>
      <c r="L206" s="161">
        <f t="shared" si="4"/>
        <v>0</v>
      </c>
      <c r="M206" s="162"/>
    </row>
    <row r="207" spans="1:13" s="38" customFormat="1" ht="30" customHeight="1" x14ac:dyDescent="0.2">
      <c r="A207" s="448" t="s">
        <v>139</v>
      </c>
      <c r="B207" s="448"/>
      <c r="C207" s="151">
        <v>16294.9</v>
      </c>
      <c r="D207" s="74"/>
      <c r="E207" s="55"/>
      <c r="F207" s="55"/>
      <c r="G207" s="151">
        <f>SUM(G195:G204)</f>
        <v>33212698.000000004</v>
      </c>
      <c r="H207" s="151">
        <f>SUM(H195:H204)</f>
        <v>46148944.63000001</v>
      </c>
      <c r="I207" s="151">
        <f>SUM(I195:I206)</f>
        <v>46148944.63000001</v>
      </c>
      <c r="J207" s="151">
        <f>SUM(J195:J206)</f>
        <v>55033669.920000009</v>
      </c>
      <c r="K207" s="151">
        <f>SUM(K195:K206)</f>
        <v>63377847.759999998</v>
      </c>
      <c r="L207" s="151">
        <f>SUM(L195:L206)</f>
        <v>8344177.8399999999</v>
      </c>
      <c r="M207" s="162"/>
    </row>
    <row r="208" spans="1:13" s="38" customFormat="1" x14ac:dyDescent="0.2">
      <c r="A208" s="297" t="s">
        <v>678</v>
      </c>
      <c r="B208" s="298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9"/>
    </row>
    <row r="209" spans="1:13" s="38" customFormat="1" x14ac:dyDescent="0.2">
      <c r="A209" s="152">
        <v>191</v>
      </c>
      <c r="B209" s="66" t="s">
        <v>277</v>
      </c>
      <c r="C209" s="83">
        <v>4065.4</v>
      </c>
      <c r="D209" s="56"/>
      <c r="E209" s="84"/>
      <c r="F209" s="84"/>
      <c r="G209" s="161">
        <v>2452557.46</v>
      </c>
      <c r="H209" s="161">
        <v>3869638.2</v>
      </c>
      <c r="I209" s="153">
        <v>3869638.2</v>
      </c>
      <c r="J209" s="161">
        <v>3869638.2</v>
      </c>
      <c r="K209" s="161">
        <v>3869638.2</v>
      </c>
      <c r="L209" s="161">
        <f>K209-J209</f>
        <v>0</v>
      </c>
      <c r="M209" s="162"/>
    </row>
    <row r="210" spans="1:13" s="38" customFormat="1" x14ac:dyDescent="0.2">
      <c r="A210" s="152">
        <v>192</v>
      </c>
      <c r="B210" s="66" t="s">
        <v>290</v>
      </c>
      <c r="C210" s="83">
        <v>1546</v>
      </c>
      <c r="D210" s="56"/>
      <c r="E210" s="84"/>
      <c r="F210" s="84"/>
      <c r="G210" s="153">
        <v>1965815.06</v>
      </c>
      <c r="H210" s="161">
        <v>2786591.23</v>
      </c>
      <c r="I210" s="153">
        <v>2786591.23</v>
      </c>
      <c r="J210" s="161">
        <v>2786591.23</v>
      </c>
      <c r="K210" s="161">
        <v>2786591.23</v>
      </c>
      <c r="L210" s="161">
        <f>K210-J210</f>
        <v>0</v>
      </c>
      <c r="M210" s="162"/>
    </row>
    <row r="211" spans="1:13" s="38" customFormat="1" ht="25.5" x14ac:dyDescent="0.2">
      <c r="A211" s="152"/>
      <c r="B211" s="66" t="s">
        <v>770</v>
      </c>
      <c r="C211" s="83"/>
      <c r="D211" s="56"/>
      <c r="E211" s="84"/>
      <c r="F211" s="84"/>
      <c r="G211" s="153"/>
      <c r="H211" s="161"/>
      <c r="I211" s="153"/>
      <c r="J211" s="161">
        <v>0</v>
      </c>
      <c r="K211" s="161">
        <v>5118588.96</v>
      </c>
      <c r="L211" s="161">
        <f>K211-J211</f>
        <v>5118588.96</v>
      </c>
      <c r="M211" s="162" t="s">
        <v>774</v>
      </c>
    </row>
    <row r="212" spans="1:13" s="38" customFormat="1" ht="33.75" customHeight="1" x14ac:dyDescent="0.2">
      <c r="A212" s="448" t="s">
        <v>681</v>
      </c>
      <c r="B212" s="448"/>
      <c r="C212" s="151">
        <v>5611.4</v>
      </c>
      <c r="D212" s="74"/>
      <c r="E212" s="55"/>
      <c r="F212" s="55"/>
      <c r="G212" s="151">
        <f>SUM(G209:G210)</f>
        <v>4418372.5199999996</v>
      </c>
      <c r="H212" s="151">
        <f>SUM(H209:H210)</f>
        <v>6656229.4299999997</v>
      </c>
      <c r="I212" s="151">
        <f>SUM(I209:I210)</f>
        <v>6656229.4299999997</v>
      </c>
      <c r="J212" s="151">
        <f>SUM(J209:J211)</f>
        <v>6656229.4299999997</v>
      </c>
      <c r="K212" s="151">
        <f>SUM(K209:K211)</f>
        <v>11774818.390000001</v>
      </c>
      <c r="L212" s="151">
        <f>SUM(L209:L211)</f>
        <v>5118588.96</v>
      </c>
      <c r="M212" s="162"/>
    </row>
    <row r="213" spans="1:13" s="38" customFormat="1" x14ac:dyDescent="0.2">
      <c r="A213" s="307" t="s">
        <v>181</v>
      </c>
      <c r="B213" s="308"/>
      <c r="C213" s="308"/>
      <c r="D213" s="308"/>
      <c r="E213" s="308"/>
      <c r="F213" s="308"/>
      <c r="G213" s="308"/>
      <c r="H213" s="308"/>
      <c r="I213" s="308"/>
      <c r="J213" s="308"/>
      <c r="K213" s="308"/>
      <c r="L213" s="308"/>
      <c r="M213" s="309"/>
    </row>
    <row r="214" spans="1:13" s="38" customFormat="1" x14ac:dyDescent="0.2">
      <c r="A214" s="68">
        <v>193</v>
      </c>
      <c r="B214" s="159" t="s">
        <v>293</v>
      </c>
      <c r="C214" s="151">
        <v>702.8</v>
      </c>
      <c r="D214" s="56"/>
      <c r="E214" s="151"/>
      <c r="F214" s="151"/>
      <c r="G214" s="153">
        <v>3870579.96</v>
      </c>
      <c r="H214" s="161">
        <v>5486642.3399999999</v>
      </c>
      <c r="I214" s="153">
        <v>5486642.3399999999</v>
      </c>
      <c r="J214" s="161">
        <v>5486642.3399999999</v>
      </c>
      <c r="K214" s="161">
        <v>5486642.3399999999</v>
      </c>
      <c r="L214" s="161">
        <f>K214-J214</f>
        <v>0</v>
      </c>
      <c r="M214" s="162"/>
    </row>
    <row r="215" spans="1:13" s="38" customFormat="1" ht="25.5" x14ac:dyDescent="0.2">
      <c r="A215" s="68">
        <v>194</v>
      </c>
      <c r="B215" s="159" t="s">
        <v>625</v>
      </c>
      <c r="C215" s="151"/>
      <c r="D215" s="56"/>
      <c r="E215" s="151"/>
      <c r="F215" s="151"/>
      <c r="G215" s="153">
        <v>2593183.13</v>
      </c>
      <c r="H215" s="161">
        <v>3556066.98</v>
      </c>
      <c r="I215" s="153">
        <v>3556066.98</v>
      </c>
      <c r="J215" s="161">
        <v>3556066.98</v>
      </c>
      <c r="K215" s="161">
        <v>4265993.01</v>
      </c>
      <c r="L215" s="161">
        <f>K215-J215</f>
        <v>709926.0299999998</v>
      </c>
      <c r="M215" s="162" t="s">
        <v>754</v>
      </c>
    </row>
    <row r="216" spans="1:13" s="38" customFormat="1" ht="25.5" x14ac:dyDescent="0.2">
      <c r="A216" s="68">
        <v>195</v>
      </c>
      <c r="B216" s="159" t="s">
        <v>626</v>
      </c>
      <c r="C216" s="151">
        <v>1798.2</v>
      </c>
      <c r="D216" s="56"/>
      <c r="E216" s="151"/>
      <c r="F216" s="151"/>
      <c r="G216" s="153">
        <v>1599234.6</v>
      </c>
      <c r="H216" s="161">
        <v>2193051.96</v>
      </c>
      <c r="I216" s="153">
        <v>2193051.96</v>
      </c>
      <c r="J216" s="161">
        <v>2193051.96</v>
      </c>
      <c r="K216" s="161">
        <v>3028297.34</v>
      </c>
      <c r="L216" s="161">
        <f>K216-J216</f>
        <v>835245.37999999989</v>
      </c>
      <c r="M216" s="162" t="s">
        <v>754</v>
      </c>
    </row>
    <row r="217" spans="1:13" s="38" customFormat="1" ht="33.75" customHeight="1" x14ac:dyDescent="0.2">
      <c r="A217" s="306" t="s">
        <v>182</v>
      </c>
      <c r="B217" s="306"/>
      <c r="C217" s="155">
        <v>2501</v>
      </c>
      <c r="D217" s="69"/>
      <c r="E217" s="151"/>
      <c r="F217" s="151"/>
      <c r="G217" s="155">
        <f t="shared" ref="G217:L217" si="5">SUM(G214:G216)</f>
        <v>8062997.6899999995</v>
      </c>
      <c r="H217" s="155">
        <f t="shared" si="5"/>
        <v>11235761.280000001</v>
      </c>
      <c r="I217" s="155">
        <f t="shared" si="5"/>
        <v>11235761.280000001</v>
      </c>
      <c r="J217" s="155">
        <f t="shared" si="5"/>
        <v>11235761.280000001</v>
      </c>
      <c r="K217" s="155">
        <f t="shared" si="5"/>
        <v>12780932.689999999</v>
      </c>
      <c r="L217" s="155">
        <f t="shared" si="5"/>
        <v>1545171.4099999997</v>
      </c>
      <c r="M217" s="162"/>
    </row>
    <row r="218" spans="1:13" s="38" customFormat="1" x14ac:dyDescent="0.2">
      <c r="A218" s="297" t="s">
        <v>180</v>
      </c>
      <c r="B218" s="298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9"/>
    </row>
    <row r="219" spans="1:13" s="38" customFormat="1" x14ac:dyDescent="0.2">
      <c r="A219" s="152">
        <v>196</v>
      </c>
      <c r="B219" s="70" t="s">
        <v>612</v>
      </c>
      <c r="C219" s="151">
        <v>622.20000000000005</v>
      </c>
      <c r="D219" s="56"/>
      <c r="E219" s="151"/>
      <c r="F219" s="151"/>
      <c r="G219" s="153">
        <v>2713852.65</v>
      </c>
      <c r="H219" s="161">
        <v>3721542.72</v>
      </c>
      <c r="I219" s="153">
        <v>3721542.72</v>
      </c>
      <c r="J219" s="161">
        <v>3721542.72</v>
      </c>
      <c r="K219" s="161">
        <v>3721542.72</v>
      </c>
      <c r="L219" s="161">
        <f t="shared" ref="L219:L226" si="6">K219-J219</f>
        <v>0</v>
      </c>
      <c r="M219" s="162"/>
    </row>
    <row r="220" spans="1:13" s="38" customFormat="1" x14ac:dyDescent="0.2">
      <c r="A220" s="152">
        <v>197</v>
      </c>
      <c r="B220" s="70" t="s">
        <v>613</v>
      </c>
      <c r="C220" s="151"/>
      <c r="D220" s="56"/>
      <c r="E220" s="151"/>
      <c r="F220" s="151"/>
      <c r="G220" s="153">
        <v>2507890.62</v>
      </c>
      <c r="H220" s="161">
        <v>3439104.21</v>
      </c>
      <c r="I220" s="153">
        <v>3439104.21</v>
      </c>
      <c r="J220" s="161">
        <v>3439104.21</v>
      </c>
      <c r="K220" s="161">
        <v>3439104.21</v>
      </c>
      <c r="L220" s="161">
        <f t="shared" si="6"/>
        <v>0</v>
      </c>
      <c r="M220" s="162"/>
    </row>
    <row r="221" spans="1:13" s="38" customFormat="1" x14ac:dyDescent="0.2">
      <c r="A221" s="152">
        <v>198</v>
      </c>
      <c r="B221" s="70" t="s">
        <v>615</v>
      </c>
      <c r="C221" s="151"/>
      <c r="D221" s="56"/>
      <c r="E221" s="151"/>
      <c r="F221" s="151"/>
      <c r="G221" s="153">
        <v>2083851.14</v>
      </c>
      <c r="H221" s="161">
        <v>2857613.16</v>
      </c>
      <c r="I221" s="153">
        <v>2857613.16</v>
      </c>
      <c r="J221" s="161">
        <v>2857613.16</v>
      </c>
      <c r="K221" s="161">
        <v>2857613.16</v>
      </c>
      <c r="L221" s="161">
        <f t="shared" si="6"/>
        <v>0</v>
      </c>
      <c r="M221" s="162"/>
    </row>
    <row r="222" spans="1:13" s="38" customFormat="1" x14ac:dyDescent="0.2">
      <c r="A222" s="152">
        <v>199</v>
      </c>
      <c r="B222" s="70" t="s">
        <v>616</v>
      </c>
      <c r="C222" s="151"/>
      <c r="D222" s="56"/>
      <c r="E222" s="151"/>
      <c r="F222" s="151"/>
      <c r="G222" s="153">
        <v>2520006.0299999998</v>
      </c>
      <c r="H222" s="161">
        <v>3455718.24</v>
      </c>
      <c r="I222" s="153">
        <v>3455718.24</v>
      </c>
      <c r="J222" s="161">
        <v>3455718.24</v>
      </c>
      <c r="K222" s="161">
        <v>3455718.24</v>
      </c>
      <c r="L222" s="161">
        <f t="shared" si="6"/>
        <v>0</v>
      </c>
      <c r="M222" s="162"/>
    </row>
    <row r="223" spans="1:13" s="38" customFormat="1" x14ac:dyDescent="0.2">
      <c r="A223" s="152">
        <v>200</v>
      </c>
      <c r="B223" s="70" t="s">
        <v>617</v>
      </c>
      <c r="C223" s="151"/>
      <c r="D223" s="56"/>
      <c r="E223" s="151"/>
      <c r="F223" s="151"/>
      <c r="G223" s="153">
        <v>1437695.75</v>
      </c>
      <c r="H223" s="161">
        <v>1971531.56</v>
      </c>
      <c r="I223" s="153">
        <v>1971531.56</v>
      </c>
      <c r="J223" s="161">
        <v>1971531.56</v>
      </c>
      <c r="K223" s="161">
        <v>1971531.56</v>
      </c>
      <c r="L223" s="161">
        <f t="shared" si="6"/>
        <v>0</v>
      </c>
      <c r="M223" s="162"/>
    </row>
    <row r="224" spans="1:13" s="38" customFormat="1" x14ac:dyDescent="0.2">
      <c r="A224" s="152">
        <v>201</v>
      </c>
      <c r="B224" s="70" t="s">
        <v>618</v>
      </c>
      <c r="C224" s="151"/>
      <c r="D224" s="56"/>
      <c r="E224" s="151"/>
      <c r="F224" s="151"/>
      <c r="G224" s="153">
        <v>1449811.16</v>
      </c>
      <c r="H224" s="161">
        <v>1988145.59</v>
      </c>
      <c r="I224" s="153">
        <v>1988145.59</v>
      </c>
      <c r="J224" s="161">
        <v>1988145.59</v>
      </c>
      <c r="K224" s="161">
        <v>1988145.59</v>
      </c>
      <c r="L224" s="161">
        <f t="shared" si="6"/>
        <v>0</v>
      </c>
      <c r="M224" s="162"/>
    </row>
    <row r="225" spans="1:13" s="38" customFormat="1" x14ac:dyDescent="0.2">
      <c r="A225" s="152">
        <v>202</v>
      </c>
      <c r="B225" s="70" t="s">
        <v>619</v>
      </c>
      <c r="C225" s="151"/>
      <c r="D225" s="56"/>
      <c r="E225" s="151"/>
      <c r="F225" s="151"/>
      <c r="G225" s="153">
        <v>2305967.06</v>
      </c>
      <c r="H225" s="161">
        <v>3162203.71</v>
      </c>
      <c r="I225" s="153">
        <v>3162203.71</v>
      </c>
      <c r="J225" s="161">
        <v>3162203.71</v>
      </c>
      <c r="K225" s="161">
        <v>3162203.71</v>
      </c>
      <c r="L225" s="161">
        <f t="shared" si="6"/>
        <v>0</v>
      </c>
      <c r="M225" s="162"/>
    </row>
    <row r="226" spans="1:13" s="38" customFormat="1" x14ac:dyDescent="0.2">
      <c r="A226" s="152">
        <v>203</v>
      </c>
      <c r="B226" s="70" t="s">
        <v>624</v>
      </c>
      <c r="C226" s="151"/>
      <c r="D226" s="56"/>
      <c r="E226" s="151"/>
      <c r="F226" s="151"/>
      <c r="G226" s="153">
        <v>1187310.54</v>
      </c>
      <c r="H226" s="161">
        <v>1628174.94</v>
      </c>
      <c r="I226" s="153">
        <v>1628174.94</v>
      </c>
      <c r="J226" s="161">
        <v>1628174.94</v>
      </c>
      <c r="K226" s="161">
        <v>1628174.94</v>
      </c>
      <c r="L226" s="161">
        <f t="shared" si="6"/>
        <v>0</v>
      </c>
      <c r="M226" s="162"/>
    </row>
    <row r="227" spans="1:13" s="38" customFormat="1" ht="33.75" customHeight="1" x14ac:dyDescent="0.2">
      <c r="A227" s="448" t="s">
        <v>179</v>
      </c>
      <c r="B227" s="448"/>
      <c r="C227" s="151">
        <v>622.20000000000005</v>
      </c>
      <c r="D227" s="74"/>
      <c r="E227" s="151"/>
      <c r="F227" s="151"/>
      <c r="G227" s="151">
        <f t="shared" ref="G227:L227" si="7">SUM(G219:G226)</f>
        <v>16206384.949999999</v>
      </c>
      <c r="H227" s="151">
        <f t="shared" si="7"/>
        <v>22224034.130000003</v>
      </c>
      <c r="I227" s="151">
        <f t="shared" si="7"/>
        <v>22224034.130000003</v>
      </c>
      <c r="J227" s="151">
        <f t="shared" si="7"/>
        <v>22224034.130000003</v>
      </c>
      <c r="K227" s="151">
        <f t="shared" si="7"/>
        <v>22224034.130000003</v>
      </c>
      <c r="L227" s="151">
        <f t="shared" si="7"/>
        <v>0</v>
      </c>
      <c r="M227" s="162"/>
    </row>
    <row r="228" spans="1:13" s="38" customFormat="1" x14ac:dyDescent="0.2">
      <c r="A228" s="456" t="s">
        <v>183</v>
      </c>
      <c r="B228" s="457"/>
      <c r="C228" s="457"/>
      <c r="D228" s="457"/>
      <c r="E228" s="457"/>
      <c r="F228" s="457"/>
      <c r="G228" s="457"/>
      <c r="H228" s="457"/>
      <c r="I228" s="457"/>
      <c r="J228" s="457"/>
      <c r="K228" s="457"/>
      <c r="L228" s="457"/>
      <c r="M228" s="458"/>
    </row>
    <row r="229" spans="1:13" s="38" customFormat="1" x14ac:dyDescent="0.2">
      <c r="A229" s="152">
        <v>204</v>
      </c>
      <c r="B229" s="159" t="s">
        <v>630</v>
      </c>
      <c r="C229" s="151">
        <v>924.1</v>
      </c>
      <c r="D229" s="56"/>
      <c r="E229" s="151"/>
      <c r="F229" s="151"/>
      <c r="G229" s="153">
        <v>1592369.2</v>
      </c>
      <c r="H229" s="161">
        <v>2183637.34</v>
      </c>
      <c r="I229" s="153">
        <v>2183637.34</v>
      </c>
      <c r="J229" s="161">
        <v>2183637.34</v>
      </c>
      <c r="K229" s="161">
        <v>2183637.34</v>
      </c>
      <c r="L229" s="161">
        <f>K229-J229</f>
        <v>0</v>
      </c>
      <c r="M229" s="162"/>
    </row>
    <row r="230" spans="1:13" s="38" customFormat="1" x14ac:dyDescent="0.2">
      <c r="A230" s="152">
        <v>205</v>
      </c>
      <c r="B230" s="159" t="s">
        <v>631</v>
      </c>
      <c r="C230" s="151"/>
      <c r="D230" s="56"/>
      <c r="E230" s="151"/>
      <c r="F230" s="151"/>
      <c r="G230" s="153">
        <v>1198618.25</v>
      </c>
      <c r="H230" s="161">
        <v>1643681.37</v>
      </c>
      <c r="I230" s="153">
        <v>1643681.37</v>
      </c>
      <c r="J230" s="161">
        <v>1643681.37</v>
      </c>
      <c r="K230" s="161">
        <v>1643681.37</v>
      </c>
      <c r="L230" s="161">
        <f>K230-J230</f>
        <v>0</v>
      </c>
      <c r="M230" s="162"/>
    </row>
    <row r="231" spans="1:13" s="38" customFormat="1" x14ac:dyDescent="0.2">
      <c r="A231" s="152">
        <v>206</v>
      </c>
      <c r="B231" s="159" t="s">
        <v>632</v>
      </c>
      <c r="C231" s="151"/>
      <c r="D231" s="56"/>
      <c r="E231" s="151"/>
      <c r="F231" s="151"/>
      <c r="G231" s="153">
        <v>1461522.73</v>
      </c>
      <c r="H231" s="161">
        <v>2004205.82</v>
      </c>
      <c r="I231" s="153">
        <v>2004205.82</v>
      </c>
      <c r="J231" s="161">
        <v>2004205.82</v>
      </c>
      <c r="K231" s="161">
        <v>2004205.82</v>
      </c>
      <c r="L231" s="161">
        <f>K231-J231</f>
        <v>0</v>
      </c>
      <c r="M231" s="162"/>
    </row>
    <row r="232" spans="1:13" s="38" customFormat="1" x14ac:dyDescent="0.2">
      <c r="A232" s="152">
        <v>207</v>
      </c>
      <c r="B232" s="159" t="s">
        <v>135</v>
      </c>
      <c r="C232" s="151"/>
      <c r="D232" s="56"/>
      <c r="E232" s="151"/>
      <c r="F232" s="151"/>
      <c r="G232" s="153"/>
      <c r="H232" s="161"/>
      <c r="I232" s="153">
        <v>11414345.689999999</v>
      </c>
      <c r="J232" s="161">
        <v>11414345.689999999</v>
      </c>
      <c r="K232" s="161">
        <v>11414345.689999999</v>
      </c>
      <c r="L232" s="161">
        <f>K232-J232</f>
        <v>0</v>
      </c>
      <c r="M232" s="162"/>
    </row>
    <row r="233" spans="1:13" s="38" customFormat="1" ht="33.75" customHeight="1" x14ac:dyDescent="0.2">
      <c r="A233" s="459" t="s">
        <v>216</v>
      </c>
      <c r="B233" s="459"/>
      <c r="C233" s="151">
        <v>924.1</v>
      </c>
      <c r="D233" s="151"/>
      <c r="E233" s="151"/>
      <c r="F233" s="151"/>
      <c r="G233" s="151">
        <f>SUM(G229:G231)</f>
        <v>4252510.18</v>
      </c>
      <c r="H233" s="151">
        <f>SUM(H229:H232)</f>
        <v>5831524.5300000003</v>
      </c>
      <c r="I233" s="151">
        <f>SUM(I229:I232)</f>
        <v>17245870.219999999</v>
      </c>
      <c r="J233" s="151">
        <f>SUM(J229:J232)</f>
        <v>17245870.219999999</v>
      </c>
      <c r="K233" s="151">
        <f>SUM(K229:K232)</f>
        <v>17245870.219999999</v>
      </c>
      <c r="L233" s="151">
        <f>SUM(L229:L232)</f>
        <v>0</v>
      </c>
      <c r="M233" s="162"/>
    </row>
    <row r="234" spans="1:13" s="38" customFormat="1" x14ac:dyDescent="0.2">
      <c r="A234" s="456" t="s">
        <v>717</v>
      </c>
      <c r="B234" s="457"/>
      <c r="C234" s="457"/>
      <c r="D234" s="457"/>
      <c r="E234" s="457"/>
      <c r="F234" s="457"/>
      <c r="G234" s="457"/>
      <c r="H234" s="457"/>
      <c r="I234" s="457"/>
      <c r="J234" s="457"/>
      <c r="K234" s="457"/>
      <c r="L234" s="457"/>
      <c r="M234" s="458"/>
    </row>
    <row r="235" spans="1:13" s="38" customFormat="1" x14ac:dyDescent="0.2">
      <c r="A235" s="152">
        <v>208</v>
      </c>
      <c r="B235" s="159" t="s">
        <v>719</v>
      </c>
      <c r="C235" s="151"/>
      <c r="D235" s="151"/>
      <c r="E235" s="151"/>
      <c r="F235" s="151"/>
      <c r="G235" s="151">
        <v>2500207.4300000002</v>
      </c>
      <c r="H235" s="151">
        <v>3544105.56</v>
      </c>
      <c r="I235" s="153">
        <v>3544105.56</v>
      </c>
      <c r="J235" s="151">
        <v>3544105.56</v>
      </c>
      <c r="K235" s="151">
        <v>3544105.56</v>
      </c>
      <c r="L235" s="161">
        <f>K235-J235</f>
        <v>0</v>
      </c>
      <c r="M235" s="162"/>
    </row>
    <row r="236" spans="1:13" s="38" customFormat="1" ht="33.75" customHeight="1" x14ac:dyDescent="0.2">
      <c r="A236" s="456" t="s">
        <v>718</v>
      </c>
      <c r="B236" s="458"/>
      <c r="C236" s="151"/>
      <c r="D236" s="151"/>
      <c r="E236" s="151"/>
      <c r="F236" s="151"/>
      <c r="G236" s="151">
        <f t="shared" ref="G236:L236" si="8">SUM(G235)</f>
        <v>2500207.4300000002</v>
      </c>
      <c r="H236" s="151">
        <f t="shared" si="8"/>
        <v>3544105.56</v>
      </c>
      <c r="I236" s="151">
        <f t="shared" si="8"/>
        <v>3544105.56</v>
      </c>
      <c r="J236" s="151">
        <f t="shared" si="8"/>
        <v>3544105.56</v>
      </c>
      <c r="K236" s="151">
        <f t="shared" si="8"/>
        <v>3544105.56</v>
      </c>
      <c r="L236" s="151">
        <f t="shared" si="8"/>
        <v>0</v>
      </c>
      <c r="M236" s="162"/>
    </row>
    <row r="237" spans="1:13" s="38" customFormat="1" x14ac:dyDescent="0.2">
      <c r="A237" s="297" t="s">
        <v>204</v>
      </c>
      <c r="B237" s="298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9"/>
    </row>
    <row r="238" spans="1:13" s="38" customFormat="1" ht="25.5" x14ac:dyDescent="0.2">
      <c r="A238" s="152">
        <v>209</v>
      </c>
      <c r="B238" s="159" t="s">
        <v>633</v>
      </c>
      <c r="C238" s="151">
        <v>961.6</v>
      </c>
      <c r="D238" s="56"/>
      <c r="E238" s="151"/>
      <c r="F238" s="151"/>
      <c r="G238" s="153">
        <v>2435601.98</v>
      </c>
      <c r="H238" s="161">
        <v>3339973.83</v>
      </c>
      <c r="I238" s="153">
        <v>3339973.83</v>
      </c>
      <c r="J238" s="161">
        <v>3339973.83</v>
      </c>
      <c r="K238" s="161">
        <v>2905338.82</v>
      </c>
      <c r="L238" s="161">
        <f t="shared" ref="L238:L249" si="9">K238-J238</f>
        <v>-434635.01000000024</v>
      </c>
      <c r="M238" s="162" t="s">
        <v>754</v>
      </c>
    </row>
    <row r="239" spans="1:13" s="38" customFormat="1" x14ac:dyDescent="0.2">
      <c r="A239" s="152">
        <v>210</v>
      </c>
      <c r="B239" s="159" t="s">
        <v>334</v>
      </c>
      <c r="C239" s="151">
        <v>964.1</v>
      </c>
      <c r="D239" s="56"/>
      <c r="E239" s="151"/>
      <c r="F239" s="151"/>
      <c r="G239" s="153">
        <v>3256008.38</v>
      </c>
      <c r="H239" s="161">
        <v>4615472</v>
      </c>
      <c r="I239" s="153">
        <v>4615472</v>
      </c>
      <c r="J239" s="161">
        <v>4615472</v>
      </c>
      <c r="K239" s="161">
        <v>4615472</v>
      </c>
      <c r="L239" s="161">
        <f t="shared" si="9"/>
        <v>0</v>
      </c>
      <c r="M239" s="162"/>
    </row>
    <row r="240" spans="1:13" s="38" customFormat="1" x14ac:dyDescent="0.2">
      <c r="A240" s="152">
        <v>211</v>
      </c>
      <c r="B240" s="159" t="s">
        <v>635</v>
      </c>
      <c r="C240" s="151">
        <v>961.6</v>
      </c>
      <c r="D240" s="56"/>
      <c r="E240" s="151"/>
      <c r="F240" s="151"/>
      <c r="G240" s="153">
        <v>2645506.7999999998</v>
      </c>
      <c r="H240" s="161">
        <v>3750071.01</v>
      </c>
      <c r="I240" s="153">
        <v>3750071.01</v>
      </c>
      <c r="J240" s="161">
        <v>3750071.01</v>
      </c>
      <c r="K240" s="161">
        <v>3750071.01</v>
      </c>
      <c r="L240" s="161">
        <f t="shared" si="9"/>
        <v>0</v>
      </c>
      <c r="M240" s="162"/>
    </row>
    <row r="241" spans="1:13" s="38" customFormat="1" ht="25.5" x14ac:dyDescent="0.2">
      <c r="A241" s="152">
        <v>212</v>
      </c>
      <c r="B241" s="159" t="s">
        <v>294</v>
      </c>
      <c r="C241" s="151">
        <v>1676.6</v>
      </c>
      <c r="D241" s="56"/>
      <c r="E241" s="151"/>
      <c r="F241" s="151"/>
      <c r="G241" s="153">
        <v>1780965.8</v>
      </c>
      <c r="H241" s="161">
        <v>2442262.41</v>
      </c>
      <c r="I241" s="153">
        <v>2442262.41</v>
      </c>
      <c r="J241" s="161">
        <v>2442262.41</v>
      </c>
      <c r="K241" s="161">
        <v>2679571.81</v>
      </c>
      <c r="L241" s="161">
        <f t="shared" si="9"/>
        <v>237309.39999999991</v>
      </c>
      <c r="M241" s="162" t="s">
        <v>754</v>
      </c>
    </row>
    <row r="242" spans="1:13" s="38" customFormat="1" ht="25.5" x14ac:dyDescent="0.2">
      <c r="A242" s="152">
        <v>213</v>
      </c>
      <c r="B242" s="159" t="s">
        <v>636</v>
      </c>
      <c r="C242" s="151">
        <v>1295.5999999999999</v>
      </c>
      <c r="D242" s="56"/>
      <c r="E242" s="151"/>
      <c r="F242" s="151"/>
      <c r="G242" s="153">
        <v>1724427.21</v>
      </c>
      <c r="H242" s="161">
        <v>2364730.27</v>
      </c>
      <c r="I242" s="153">
        <v>2364730.27</v>
      </c>
      <c r="J242" s="161">
        <v>2364730.27</v>
      </c>
      <c r="K242" s="161">
        <v>2839932.86</v>
      </c>
      <c r="L242" s="161">
        <f t="shared" si="9"/>
        <v>475202.58999999985</v>
      </c>
      <c r="M242" s="162" t="s">
        <v>754</v>
      </c>
    </row>
    <row r="243" spans="1:13" s="38" customFormat="1" x14ac:dyDescent="0.2">
      <c r="A243" s="152">
        <v>214</v>
      </c>
      <c r="B243" s="159" t="s">
        <v>637</v>
      </c>
      <c r="C243" s="151">
        <v>1545</v>
      </c>
      <c r="D243" s="56"/>
      <c r="E243" s="151"/>
      <c r="F243" s="151"/>
      <c r="G243" s="153">
        <v>2826929.85</v>
      </c>
      <c r="H243" s="161">
        <v>3876607.01</v>
      </c>
      <c r="I243" s="153">
        <v>3876607.01</v>
      </c>
      <c r="J243" s="161">
        <v>3876607.01</v>
      </c>
      <c r="K243" s="161">
        <v>3876607.01</v>
      </c>
      <c r="L243" s="161">
        <f t="shared" si="9"/>
        <v>0</v>
      </c>
      <c r="M243" s="162"/>
    </row>
    <row r="244" spans="1:13" s="38" customFormat="1" x14ac:dyDescent="0.2">
      <c r="A244" s="152">
        <v>215</v>
      </c>
      <c r="B244" s="159" t="s">
        <v>638</v>
      </c>
      <c r="C244" s="151">
        <v>1546.6</v>
      </c>
      <c r="D244" s="56"/>
      <c r="E244" s="151"/>
      <c r="F244" s="151"/>
      <c r="G244" s="153">
        <v>2826929.85</v>
      </c>
      <c r="H244" s="161">
        <v>3876607.01</v>
      </c>
      <c r="I244" s="153">
        <v>3876607.01</v>
      </c>
      <c r="J244" s="161">
        <v>3876607.01</v>
      </c>
      <c r="K244" s="161">
        <v>3876607.01</v>
      </c>
      <c r="L244" s="161">
        <f t="shared" si="9"/>
        <v>0</v>
      </c>
      <c r="M244" s="162"/>
    </row>
    <row r="245" spans="1:13" s="38" customFormat="1" ht="25.5" x14ac:dyDescent="0.2">
      <c r="A245" s="152">
        <v>216</v>
      </c>
      <c r="B245" s="159" t="s">
        <v>339</v>
      </c>
      <c r="C245" s="151">
        <v>208.8</v>
      </c>
      <c r="D245" s="56"/>
      <c r="E245" s="151"/>
      <c r="F245" s="151"/>
      <c r="G245" s="153">
        <v>3170199.9</v>
      </c>
      <c r="H245" s="161">
        <v>4347337.8600000003</v>
      </c>
      <c r="I245" s="153">
        <v>4347337.8600000003</v>
      </c>
      <c r="J245" s="161">
        <v>4347337.8600000003</v>
      </c>
      <c r="K245" s="161">
        <v>5473960.21</v>
      </c>
      <c r="L245" s="161">
        <f t="shared" si="9"/>
        <v>1126622.3499999996</v>
      </c>
      <c r="M245" s="162" t="s">
        <v>754</v>
      </c>
    </row>
    <row r="246" spans="1:13" s="38" customFormat="1" x14ac:dyDescent="0.2">
      <c r="A246" s="152">
        <v>217</v>
      </c>
      <c r="B246" s="159" t="s">
        <v>340</v>
      </c>
      <c r="C246" s="151">
        <v>2138.4</v>
      </c>
      <c r="D246" s="56"/>
      <c r="E246" s="151"/>
      <c r="F246" s="151"/>
      <c r="G246" s="153">
        <v>2826929.85</v>
      </c>
      <c r="H246" s="161">
        <v>3876607.01</v>
      </c>
      <c r="I246" s="153">
        <v>3876607.01</v>
      </c>
      <c r="J246" s="161">
        <v>3876607.01</v>
      </c>
      <c r="K246" s="161">
        <v>3876607.01</v>
      </c>
      <c r="L246" s="161">
        <f t="shared" si="9"/>
        <v>0</v>
      </c>
      <c r="M246" s="162"/>
    </row>
    <row r="247" spans="1:13" s="38" customFormat="1" x14ac:dyDescent="0.2">
      <c r="A247" s="152">
        <v>218</v>
      </c>
      <c r="B247" s="159" t="s">
        <v>229</v>
      </c>
      <c r="C247" s="151"/>
      <c r="D247" s="56"/>
      <c r="E247" s="151"/>
      <c r="F247" s="151"/>
      <c r="G247" s="153">
        <v>84257.18</v>
      </c>
      <c r="H247" s="161">
        <v>129202.09</v>
      </c>
      <c r="I247" s="153">
        <v>129202.09</v>
      </c>
      <c r="J247" s="161">
        <v>129202.09</v>
      </c>
      <c r="K247" s="161">
        <v>129202.09</v>
      </c>
      <c r="L247" s="161">
        <f t="shared" si="9"/>
        <v>0</v>
      </c>
      <c r="M247" s="162"/>
    </row>
    <row r="248" spans="1:13" s="38" customFormat="1" ht="25.5" x14ac:dyDescent="0.2">
      <c r="A248" s="152">
        <v>219</v>
      </c>
      <c r="B248" s="159" t="s">
        <v>295</v>
      </c>
      <c r="C248" s="151">
        <v>375.9</v>
      </c>
      <c r="D248" s="56"/>
      <c r="E248" s="151"/>
      <c r="F248" s="151"/>
      <c r="G248" s="151">
        <v>1809235.1</v>
      </c>
      <c r="H248" s="161">
        <v>2481028.48</v>
      </c>
      <c r="I248" s="151">
        <v>2481028.48</v>
      </c>
      <c r="J248" s="161">
        <v>2481028.48</v>
      </c>
      <c r="K248" s="161">
        <v>4032736.28</v>
      </c>
      <c r="L248" s="161">
        <f t="shared" si="9"/>
        <v>1551707.7999999998</v>
      </c>
      <c r="M248" s="162" t="s">
        <v>754</v>
      </c>
    </row>
    <row r="249" spans="1:13" s="38" customFormat="1" x14ac:dyDescent="0.2">
      <c r="A249" s="152">
        <v>220</v>
      </c>
      <c r="B249" s="159" t="s">
        <v>296</v>
      </c>
      <c r="C249" s="151">
        <v>732.9</v>
      </c>
      <c r="D249" s="56"/>
      <c r="E249" s="151"/>
      <c r="F249" s="151"/>
      <c r="G249" s="151">
        <v>2180774.4500000002</v>
      </c>
      <c r="H249" s="161">
        <v>2990525.4</v>
      </c>
      <c r="I249" s="151">
        <v>2990525.4</v>
      </c>
      <c r="J249" s="161">
        <v>2990525.4</v>
      </c>
      <c r="K249" s="161">
        <v>2990525.4</v>
      </c>
      <c r="L249" s="161">
        <f t="shared" si="9"/>
        <v>0</v>
      </c>
      <c r="M249" s="162"/>
    </row>
    <row r="250" spans="1:13" s="38" customFormat="1" ht="33.75" customHeight="1" x14ac:dyDescent="0.2">
      <c r="A250" s="448" t="s">
        <v>184</v>
      </c>
      <c r="B250" s="448"/>
      <c r="C250" s="151">
        <v>12407.099999999999</v>
      </c>
      <c r="D250" s="74"/>
      <c r="E250" s="55"/>
      <c r="F250" s="55"/>
      <c r="G250" s="151">
        <f t="shared" ref="G250:L250" si="10">SUM(G238:G249)</f>
        <v>27567766.349999998</v>
      </c>
      <c r="H250" s="151">
        <f t="shared" si="10"/>
        <v>38090424.379999995</v>
      </c>
      <c r="I250" s="151">
        <f t="shared" si="10"/>
        <v>38090424.379999995</v>
      </c>
      <c r="J250" s="151">
        <f t="shared" si="10"/>
        <v>38090424.379999995</v>
      </c>
      <c r="K250" s="151">
        <f t="shared" si="10"/>
        <v>41046631.509999998</v>
      </c>
      <c r="L250" s="151">
        <f t="shared" si="10"/>
        <v>2956207.129999999</v>
      </c>
      <c r="M250" s="162"/>
    </row>
    <row r="251" spans="1:13" s="38" customFormat="1" x14ac:dyDescent="0.2">
      <c r="A251" s="307" t="s">
        <v>218</v>
      </c>
      <c r="B251" s="308"/>
      <c r="C251" s="308"/>
      <c r="D251" s="308"/>
      <c r="E251" s="308"/>
      <c r="F251" s="308"/>
      <c r="G251" s="308"/>
      <c r="H251" s="308"/>
      <c r="I251" s="308"/>
      <c r="J251" s="308"/>
      <c r="K251" s="308"/>
      <c r="L251" s="308"/>
      <c r="M251" s="309"/>
    </row>
    <row r="252" spans="1:13" s="38" customFormat="1" x14ac:dyDescent="0.2">
      <c r="A252" s="68">
        <v>221</v>
      </c>
      <c r="B252" s="159" t="s">
        <v>642</v>
      </c>
      <c r="C252" s="151"/>
      <c r="D252" s="56"/>
      <c r="E252" s="151"/>
      <c r="F252" s="151"/>
      <c r="G252" s="153">
        <v>2460640.5099999998</v>
      </c>
      <c r="H252" s="161">
        <v>3374309.49</v>
      </c>
      <c r="I252" s="153">
        <v>3374309.49</v>
      </c>
      <c r="J252" s="161">
        <v>3374309.49</v>
      </c>
      <c r="K252" s="161">
        <v>3374309.49</v>
      </c>
      <c r="L252" s="161">
        <f>K252-J252</f>
        <v>0</v>
      </c>
      <c r="M252" s="162"/>
    </row>
    <row r="253" spans="1:13" s="38" customFormat="1" x14ac:dyDescent="0.2">
      <c r="A253" s="68">
        <v>222</v>
      </c>
      <c r="B253" s="159" t="s">
        <v>727</v>
      </c>
      <c r="C253" s="151"/>
      <c r="D253" s="56"/>
      <c r="E253" s="151"/>
      <c r="F253" s="151"/>
      <c r="G253" s="161">
        <v>2544236.86</v>
      </c>
      <c r="H253" s="161">
        <v>3488946.3</v>
      </c>
      <c r="I253" s="153">
        <v>3488946.3</v>
      </c>
      <c r="J253" s="161">
        <v>3488946.3</v>
      </c>
      <c r="K253" s="161">
        <v>3488946.3</v>
      </c>
      <c r="L253" s="161">
        <f>K253-J253</f>
        <v>0</v>
      </c>
      <c r="M253" s="162"/>
    </row>
    <row r="254" spans="1:13" s="38" customFormat="1" ht="25.5" x14ac:dyDescent="0.2">
      <c r="A254" s="68">
        <v>223</v>
      </c>
      <c r="B254" s="159" t="s">
        <v>728</v>
      </c>
      <c r="C254" s="151"/>
      <c r="D254" s="56"/>
      <c r="E254" s="151"/>
      <c r="F254" s="151"/>
      <c r="G254" s="161">
        <v>2544236.86</v>
      </c>
      <c r="H254" s="161">
        <v>3488946.3</v>
      </c>
      <c r="I254" s="153">
        <v>3488946.3</v>
      </c>
      <c r="J254" s="161">
        <v>3488946.3</v>
      </c>
      <c r="K254" s="161">
        <v>5759312.5800000001</v>
      </c>
      <c r="L254" s="161">
        <f>K254-J254</f>
        <v>2270366.2800000003</v>
      </c>
      <c r="M254" s="162" t="s">
        <v>754</v>
      </c>
    </row>
    <row r="255" spans="1:13" s="38" customFormat="1" ht="33.75" customHeight="1" x14ac:dyDescent="0.2">
      <c r="A255" s="306" t="s">
        <v>219</v>
      </c>
      <c r="B255" s="306"/>
      <c r="C255" s="155" t="e">
        <v>#REF!</v>
      </c>
      <c r="D255" s="69"/>
      <c r="E255" s="155"/>
      <c r="F255" s="155"/>
      <c r="G255" s="155">
        <f t="shared" ref="G255:L255" si="11">SUM(G252:G254)</f>
        <v>7549114.2299999986</v>
      </c>
      <c r="H255" s="155">
        <f t="shared" si="11"/>
        <v>10352202.09</v>
      </c>
      <c r="I255" s="155">
        <f t="shared" si="11"/>
        <v>10352202.09</v>
      </c>
      <c r="J255" s="155">
        <f t="shared" si="11"/>
        <v>10352202.09</v>
      </c>
      <c r="K255" s="155">
        <f t="shared" si="11"/>
        <v>12622568.370000001</v>
      </c>
      <c r="L255" s="155">
        <f t="shared" si="11"/>
        <v>2270366.2800000003</v>
      </c>
      <c r="M255" s="162"/>
    </row>
    <row r="256" spans="1:13" s="38" customFormat="1" x14ac:dyDescent="0.2">
      <c r="A256" s="307" t="s">
        <v>214</v>
      </c>
      <c r="B256" s="308"/>
      <c r="C256" s="308"/>
      <c r="D256" s="308"/>
      <c r="E256" s="308"/>
      <c r="F256" s="308"/>
      <c r="G256" s="308"/>
      <c r="H256" s="308"/>
      <c r="I256" s="308"/>
      <c r="J256" s="308"/>
      <c r="K256" s="308"/>
      <c r="L256" s="308"/>
      <c r="M256" s="309"/>
    </row>
    <row r="257" spans="1:13" s="38" customFormat="1" ht="25.5" x14ac:dyDescent="0.2">
      <c r="A257" s="68">
        <v>224</v>
      </c>
      <c r="B257" s="159" t="s">
        <v>654</v>
      </c>
      <c r="C257" s="155">
        <v>590.20000000000005</v>
      </c>
      <c r="D257" s="56"/>
      <c r="E257" s="151"/>
      <c r="F257" s="151"/>
      <c r="G257" s="153">
        <v>3965778.72</v>
      </c>
      <c r="H257" s="161">
        <v>5438325.8200000003</v>
      </c>
      <c r="I257" s="153">
        <v>5438325.8200000003</v>
      </c>
      <c r="J257" s="161">
        <v>5438325.8200000003</v>
      </c>
      <c r="K257" s="161">
        <v>5599774.6600000001</v>
      </c>
      <c r="L257" s="161">
        <f>K257-J257</f>
        <v>161448.83999999985</v>
      </c>
      <c r="M257" s="162" t="s">
        <v>754</v>
      </c>
    </row>
    <row r="258" spans="1:13" s="38" customFormat="1" ht="39" customHeight="1" x14ac:dyDescent="0.2">
      <c r="A258" s="448" t="s">
        <v>215</v>
      </c>
      <c r="B258" s="448"/>
      <c r="C258" s="151" t="e">
        <v>#REF!</v>
      </c>
      <c r="D258" s="74"/>
      <c r="E258" s="155"/>
      <c r="F258" s="155"/>
      <c r="G258" s="151">
        <f t="shared" ref="G258:L258" si="12">SUM(G257)</f>
        <v>3965778.72</v>
      </c>
      <c r="H258" s="151">
        <f t="shared" si="12"/>
        <v>5438325.8200000003</v>
      </c>
      <c r="I258" s="151">
        <f t="shared" si="12"/>
        <v>5438325.8200000003</v>
      </c>
      <c r="J258" s="151">
        <f t="shared" si="12"/>
        <v>5438325.8200000003</v>
      </c>
      <c r="K258" s="151">
        <f t="shared" si="12"/>
        <v>5599774.6600000001</v>
      </c>
      <c r="L258" s="151">
        <f t="shared" si="12"/>
        <v>161448.83999999985</v>
      </c>
      <c r="M258" s="162"/>
    </row>
    <row r="259" spans="1:13" s="38" customFormat="1" x14ac:dyDescent="0.2">
      <c r="A259" s="300" t="s">
        <v>246</v>
      </c>
      <c r="B259" s="301"/>
      <c r="C259" s="301"/>
      <c r="D259" s="301"/>
      <c r="E259" s="301"/>
      <c r="F259" s="301"/>
      <c r="G259" s="301"/>
      <c r="H259" s="301"/>
      <c r="I259" s="301"/>
      <c r="J259" s="301"/>
      <c r="K259" s="301"/>
      <c r="L259" s="301"/>
      <c r="M259" s="302"/>
    </row>
    <row r="260" spans="1:13" s="38" customFormat="1" x14ac:dyDescent="0.2">
      <c r="A260" s="152">
        <v>225</v>
      </c>
      <c r="B260" s="159" t="s">
        <v>230</v>
      </c>
      <c r="C260" s="155">
        <v>590.20000000000005</v>
      </c>
      <c r="D260" s="56"/>
      <c r="E260" s="151"/>
      <c r="F260" s="151"/>
      <c r="G260" s="153">
        <v>8942299.2100000009</v>
      </c>
      <c r="H260" s="161">
        <v>22869090.469999999</v>
      </c>
      <c r="I260" s="153">
        <v>22869090.469999999</v>
      </c>
      <c r="J260" s="161">
        <v>22869090.469999999</v>
      </c>
      <c r="K260" s="161">
        <v>22869090.469999999</v>
      </c>
      <c r="L260" s="161">
        <f>K260-J260</f>
        <v>0</v>
      </c>
      <c r="M260" s="162"/>
    </row>
    <row r="261" spans="1:13" s="38" customFormat="1" ht="39" customHeight="1" x14ac:dyDescent="0.2">
      <c r="A261" s="449" t="s">
        <v>119</v>
      </c>
      <c r="B261" s="449"/>
      <c r="C261" s="157">
        <v>590.20000000000005</v>
      </c>
      <c r="D261" s="92"/>
      <c r="E261" s="157"/>
      <c r="F261" s="157"/>
      <c r="G261" s="157">
        <f t="shared" ref="G261:L261" si="13">SUM(G260)</f>
        <v>8942299.2100000009</v>
      </c>
      <c r="H261" s="157">
        <f t="shared" si="13"/>
        <v>22869090.469999999</v>
      </c>
      <c r="I261" s="157">
        <f t="shared" si="13"/>
        <v>22869090.469999999</v>
      </c>
      <c r="J261" s="157">
        <f t="shared" si="13"/>
        <v>22869090.469999999</v>
      </c>
      <c r="K261" s="157">
        <f t="shared" si="13"/>
        <v>22869090.469999999</v>
      </c>
      <c r="L261" s="157">
        <f t="shared" si="13"/>
        <v>0</v>
      </c>
      <c r="M261" s="162"/>
    </row>
    <row r="262" spans="1:13" s="38" customFormat="1" x14ac:dyDescent="0.2">
      <c r="A262" s="297" t="s">
        <v>192</v>
      </c>
      <c r="B262" s="298"/>
      <c r="C262" s="298"/>
      <c r="D262" s="298"/>
      <c r="E262" s="298"/>
      <c r="F262" s="298"/>
      <c r="G262" s="298"/>
      <c r="H262" s="298"/>
      <c r="I262" s="298"/>
      <c r="J262" s="298"/>
      <c r="K262" s="298"/>
      <c r="L262" s="298"/>
      <c r="M262" s="299"/>
    </row>
    <row r="263" spans="1:13" s="38" customFormat="1" ht="25.5" x14ac:dyDescent="0.2">
      <c r="A263" s="152">
        <v>226</v>
      </c>
      <c r="B263" s="159" t="s">
        <v>3</v>
      </c>
      <c r="C263" s="160"/>
      <c r="D263" s="160"/>
      <c r="E263" s="160"/>
      <c r="F263" s="160"/>
      <c r="G263" s="153">
        <v>1967018.17</v>
      </c>
      <c r="H263" s="161">
        <v>2697398.54</v>
      </c>
      <c r="I263" s="153">
        <v>2697398.54</v>
      </c>
      <c r="J263" s="161">
        <v>2697398.54</v>
      </c>
      <c r="K263" s="161">
        <v>3554932.94</v>
      </c>
      <c r="L263" s="161">
        <f>K263-J263</f>
        <v>857534.39999999991</v>
      </c>
      <c r="M263" s="162" t="s">
        <v>754</v>
      </c>
    </row>
    <row r="264" spans="1:13" s="38" customFormat="1" ht="25.5" x14ac:dyDescent="0.2">
      <c r="A264" s="152">
        <v>227</v>
      </c>
      <c r="B264" s="159" t="s">
        <v>4</v>
      </c>
      <c r="C264" s="160"/>
      <c r="D264" s="160"/>
      <c r="E264" s="160"/>
      <c r="F264" s="160"/>
      <c r="G264" s="153">
        <v>2166074.42</v>
      </c>
      <c r="H264" s="161">
        <v>2970367.05</v>
      </c>
      <c r="I264" s="153">
        <v>2970367.05</v>
      </c>
      <c r="J264" s="161">
        <v>2970367.05</v>
      </c>
      <c r="K264" s="161">
        <v>3544806.52</v>
      </c>
      <c r="L264" s="161">
        <f>K264-J264</f>
        <v>574439.4700000002</v>
      </c>
      <c r="M264" s="162" t="s">
        <v>754</v>
      </c>
    </row>
    <row r="265" spans="1:13" s="38" customFormat="1" ht="39" customHeight="1" x14ac:dyDescent="0.2">
      <c r="A265" s="448" t="s">
        <v>189</v>
      </c>
      <c r="B265" s="448"/>
      <c r="C265" s="151" t="e">
        <v>#REF!</v>
      </c>
      <c r="D265" s="74"/>
      <c r="E265" s="151"/>
      <c r="F265" s="151"/>
      <c r="G265" s="151">
        <f t="shared" ref="G265:L265" si="14">SUM(G263:G264)</f>
        <v>4133092.59</v>
      </c>
      <c r="H265" s="151">
        <f t="shared" si="14"/>
        <v>5667765.5899999999</v>
      </c>
      <c r="I265" s="151">
        <f t="shared" si="14"/>
        <v>5667765.5899999999</v>
      </c>
      <c r="J265" s="151">
        <f t="shared" si="14"/>
        <v>5667765.5899999999</v>
      </c>
      <c r="K265" s="151">
        <f t="shared" si="14"/>
        <v>7099739.46</v>
      </c>
      <c r="L265" s="151">
        <f t="shared" si="14"/>
        <v>1431973.87</v>
      </c>
      <c r="M265" s="162"/>
    </row>
    <row r="266" spans="1:13" s="38" customFormat="1" x14ac:dyDescent="0.2">
      <c r="A266" s="297" t="s">
        <v>186</v>
      </c>
      <c r="B266" s="298"/>
      <c r="C266" s="298"/>
      <c r="D266" s="298"/>
      <c r="E266" s="298"/>
      <c r="F266" s="298"/>
      <c r="G266" s="298"/>
      <c r="H266" s="298"/>
      <c r="I266" s="298"/>
      <c r="J266" s="298"/>
      <c r="K266" s="298"/>
      <c r="L266" s="298"/>
      <c r="M266" s="299"/>
    </row>
    <row r="267" spans="1:13" s="38" customFormat="1" x14ac:dyDescent="0.2">
      <c r="A267" s="152">
        <v>228</v>
      </c>
      <c r="B267" s="65" t="s">
        <v>0</v>
      </c>
      <c r="C267" s="151">
        <v>347.9</v>
      </c>
      <c r="D267" s="56"/>
      <c r="E267" s="151"/>
      <c r="F267" s="151"/>
      <c r="G267" s="153">
        <v>2896512.7</v>
      </c>
      <c r="H267" s="161">
        <v>3972026.91</v>
      </c>
      <c r="I267" s="153">
        <v>3972026.91</v>
      </c>
      <c r="J267" s="161">
        <v>3972026.91</v>
      </c>
      <c r="K267" s="161">
        <v>3972026.91</v>
      </c>
      <c r="L267" s="161">
        <f>K267-J267</f>
        <v>0</v>
      </c>
      <c r="M267" s="162"/>
    </row>
    <row r="268" spans="1:13" s="38" customFormat="1" x14ac:dyDescent="0.2">
      <c r="A268" s="152">
        <v>229</v>
      </c>
      <c r="B268" s="65" t="s">
        <v>720</v>
      </c>
      <c r="C268" s="151"/>
      <c r="D268" s="56"/>
      <c r="E268" s="151"/>
      <c r="F268" s="151"/>
      <c r="G268" s="161">
        <v>2287956.39</v>
      </c>
      <c r="H268" s="161">
        <v>3243234.48</v>
      </c>
      <c r="I268" s="153">
        <v>3243234.48</v>
      </c>
      <c r="J268" s="161">
        <v>3243234.48</v>
      </c>
      <c r="K268" s="161">
        <v>3243234.48</v>
      </c>
      <c r="L268" s="161">
        <f>K268-J268</f>
        <v>0</v>
      </c>
      <c r="M268" s="162"/>
    </row>
    <row r="269" spans="1:13" s="38" customFormat="1" ht="25.5" x14ac:dyDescent="0.2">
      <c r="A269" s="152">
        <v>230</v>
      </c>
      <c r="B269" s="65" t="s">
        <v>710</v>
      </c>
      <c r="C269" s="151"/>
      <c r="D269" s="56"/>
      <c r="E269" s="151"/>
      <c r="F269" s="151"/>
      <c r="G269" s="161"/>
      <c r="H269" s="161"/>
      <c r="I269" s="153">
        <v>2598969.23</v>
      </c>
      <c r="J269" s="161">
        <v>2598969.23</v>
      </c>
      <c r="K269" s="161">
        <v>2708128.2</v>
      </c>
      <c r="L269" s="161">
        <f>K269-J269</f>
        <v>109158.9700000002</v>
      </c>
      <c r="M269" s="162" t="s">
        <v>754</v>
      </c>
    </row>
    <row r="270" spans="1:13" s="38" customFormat="1" ht="39" customHeight="1" x14ac:dyDescent="0.2">
      <c r="A270" s="448" t="s">
        <v>190</v>
      </c>
      <c r="B270" s="448"/>
      <c r="C270" s="151">
        <v>347.9</v>
      </c>
      <c r="D270" s="74"/>
      <c r="E270" s="151"/>
      <c r="F270" s="151"/>
      <c r="G270" s="151">
        <f>SUM(G267:G268)</f>
        <v>5184469.09</v>
      </c>
      <c r="H270" s="151">
        <f>SUM(H267:H269)</f>
        <v>7215261.3900000006</v>
      </c>
      <c r="I270" s="151">
        <f>SUM(I267:I269)</f>
        <v>9814230.620000001</v>
      </c>
      <c r="J270" s="151">
        <f>SUM(J267:J269)</f>
        <v>9814230.620000001</v>
      </c>
      <c r="K270" s="151">
        <f>SUM(K267:K269)</f>
        <v>9923389.5899999999</v>
      </c>
      <c r="L270" s="151">
        <f>SUM(L267:L269)</f>
        <v>109158.9700000002</v>
      </c>
      <c r="M270" s="162"/>
    </row>
    <row r="271" spans="1:13" s="38" customFormat="1" x14ac:dyDescent="0.2">
      <c r="A271" s="297" t="s">
        <v>188</v>
      </c>
      <c r="B271" s="298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9"/>
    </row>
    <row r="272" spans="1:13" s="38" customFormat="1" x14ac:dyDescent="0.2">
      <c r="A272" s="152">
        <v>231</v>
      </c>
      <c r="B272" s="159" t="s">
        <v>660</v>
      </c>
      <c r="C272" s="155">
        <v>590.20000000000005</v>
      </c>
      <c r="D272" s="56"/>
      <c r="E272" s="151"/>
      <c r="F272" s="151"/>
      <c r="G272" s="153">
        <v>1490195.88</v>
      </c>
      <c r="H272" s="161">
        <v>2043525.69</v>
      </c>
      <c r="I272" s="153">
        <v>2043525.69</v>
      </c>
      <c r="J272" s="161">
        <v>2043525.69</v>
      </c>
      <c r="K272" s="161">
        <v>2043525.69</v>
      </c>
      <c r="L272" s="161">
        <f>K272-J272</f>
        <v>0</v>
      </c>
      <c r="M272" s="162"/>
    </row>
    <row r="273" spans="1:13" s="38" customFormat="1" ht="39" customHeight="1" x14ac:dyDescent="0.2">
      <c r="A273" s="448" t="s">
        <v>191</v>
      </c>
      <c r="B273" s="448"/>
      <c r="C273" s="151" t="e">
        <v>#REF!</v>
      </c>
      <c r="D273" s="74"/>
      <c r="E273" s="151"/>
      <c r="F273" s="151"/>
      <c r="G273" s="151">
        <f t="shared" ref="G273:L273" si="15">SUM(G272:G272)</f>
        <v>1490195.88</v>
      </c>
      <c r="H273" s="151">
        <f t="shared" si="15"/>
        <v>2043525.69</v>
      </c>
      <c r="I273" s="151">
        <f t="shared" si="15"/>
        <v>2043525.69</v>
      </c>
      <c r="J273" s="151">
        <f t="shared" si="15"/>
        <v>2043525.69</v>
      </c>
      <c r="K273" s="151">
        <f t="shared" si="15"/>
        <v>2043525.69</v>
      </c>
      <c r="L273" s="151">
        <f t="shared" si="15"/>
        <v>0</v>
      </c>
      <c r="M273" s="162"/>
    </row>
    <row r="274" spans="1:13" s="38" customFormat="1" x14ac:dyDescent="0.2">
      <c r="A274" s="297" t="s">
        <v>7</v>
      </c>
      <c r="B274" s="298"/>
      <c r="C274" s="298"/>
      <c r="D274" s="298"/>
      <c r="E274" s="298"/>
      <c r="F274" s="298"/>
      <c r="G274" s="298"/>
      <c r="H274" s="298"/>
      <c r="I274" s="298"/>
      <c r="J274" s="298"/>
      <c r="K274" s="298"/>
      <c r="L274" s="298"/>
      <c r="M274" s="299"/>
    </row>
    <row r="275" spans="1:13" s="38" customFormat="1" x14ac:dyDescent="0.2">
      <c r="A275" s="152">
        <v>232</v>
      </c>
      <c r="B275" s="159" t="s">
        <v>9</v>
      </c>
      <c r="C275" s="151"/>
      <c r="D275" s="74"/>
      <c r="E275" s="151"/>
      <c r="F275" s="151"/>
      <c r="G275" s="153">
        <v>3008661.05</v>
      </c>
      <c r="H275" s="161">
        <v>4125817.44</v>
      </c>
      <c r="I275" s="153">
        <v>4125817.44</v>
      </c>
      <c r="J275" s="161">
        <v>4125817.44</v>
      </c>
      <c r="K275" s="161">
        <v>4125817.44</v>
      </c>
      <c r="L275" s="161">
        <f>K275-J275</f>
        <v>0</v>
      </c>
      <c r="M275" s="162"/>
    </row>
    <row r="276" spans="1:13" s="38" customFormat="1" x14ac:dyDescent="0.2">
      <c r="A276" s="152">
        <v>233</v>
      </c>
      <c r="B276" s="159" t="s">
        <v>10</v>
      </c>
      <c r="C276" s="151"/>
      <c r="D276" s="74"/>
      <c r="E276" s="151"/>
      <c r="F276" s="151"/>
      <c r="G276" s="153">
        <v>2883468.44</v>
      </c>
      <c r="H276" s="161">
        <v>3954139.14</v>
      </c>
      <c r="I276" s="153">
        <v>3954139.14</v>
      </c>
      <c r="J276" s="161">
        <v>3954139.14</v>
      </c>
      <c r="K276" s="161">
        <v>3954139.14</v>
      </c>
      <c r="L276" s="161">
        <f>K276-J276</f>
        <v>0</v>
      </c>
      <c r="M276" s="162"/>
    </row>
    <row r="277" spans="1:13" s="38" customFormat="1" ht="39" customHeight="1" x14ac:dyDescent="0.2">
      <c r="A277" s="448" t="s">
        <v>11</v>
      </c>
      <c r="B277" s="448"/>
      <c r="C277" s="151"/>
      <c r="D277" s="74"/>
      <c r="E277" s="151"/>
      <c r="F277" s="151"/>
      <c r="G277" s="151">
        <f t="shared" ref="G277:L277" si="16">SUM(G275:G276)</f>
        <v>5892129.4900000002</v>
      </c>
      <c r="H277" s="151">
        <f t="shared" si="16"/>
        <v>8079956.5800000001</v>
      </c>
      <c r="I277" s="151">
        <f t="shared" si="16"/>
        <v>8079956.5800000001</v>
      </c>
      <c r="J277" s="151">
        <f t="shared" si="16"/>
        <v>8079956.5800000001</v>
      </c>
      <c r="K277" s="151">
        <f t="shared" si="16"/>
        <v>8079956.5800000001</v>
      </c>
      <c r="L277" s="151">
        <f t="shared" si="16"/>
        <v>0</v>
      </c>
      <c r="M277" s="162"/>
    </row>
    <row r="278" spans="1:13" s="38" customFormat="1" ht="17.25" customHeight="1" x14ac:dyDescent="0.2">
      <c r="A278" s="297" t="s">
        <v>187</v>
      </c>
      <c r="B278" s="298"/>
      <c r="C278" s="298"/>
      <c r="D278" s="298"/>
      <c r="E278" s="298"/>
      <c r="F278" s="298"/>
      <c r="G278" s="298"/>
      <c r="H278" s="298"/>
      <c r="I278" s="298"/>
      <c r="J278" s="298"/>
      <c r="K278" s="298"/>
      <c r="L278" s="298"/>
      <c r="M278" s="299"/>
    </row>
    <row r="279" spans="1:13" s="38" customFormat="1" ht="35.25" customHeight="1" x14ac:dyDescent="0.2">
      <c r="A279" s="152">
        <v>234</v>
      </c>
      <c r="B279" s="159" t="s">
        <v>13</v>
      </c>
      <c r="C279" s="151"/>
      <c r="D279" s="74"/>
      <c r="E279" s="151"/>
      <c r="F279" s="151"/>
      <c r="G279" s="151"/>
      <c r="H279" s="151"/>
      <c r="I279" s="151"/>
      <c r="J279" s="151">
        <v>10904052.6</v>
      </c>
      <c r="K279" s="151"/>
      <c r="L279" s="151">
        <f>K279-J279</f>
        <v>-10904052.6</v>
      </c>
      <c r="M279" s="162" t="s">
        <v>776</v>
      </c>
    </row>
    <row r="280" spans="1:13" s="38" customFormat="1" ht="39" customHeight="1" x14ac:dyDescent="0.2">
      <c r="A280" s="448" t="s">
        <v>11</v>
      </c>
      <c r="B280" s="448"/>
      <c r="C280" s="151"/>
      <c r="D280" s="74"/>
      <c r="E280" s="151"/>
      <c r="F280" s="151"/>
      <c r="G280" s="151"/>
      <c r="H280" s="151"/>
      <c r="I280" s="151"/>
      <c r="J280" s="151">
        <f>J279</f>
        <v>10904052.6</v>
      </c>
      <c r="K280" s="151"/>
      <c r="L280" s="151">
        <f>L279</f>
        <v>-10904052.6</v>
      </c>
      <c r="M280" s="162"/>
    </row>
    <row r="281" spans="1:13" s="38" customFormat="1" x14ac:dyDescent="0.2">
      <c r="A281" s="297" t="s">
        <v>722</v>
      </c>
      <c r="B281" s="298"/>
      <c r="C281" s="298"/>
      <c r="D281" s="298"/>
      <c r="E281" s="298"/>
      <c r="F281" s="298"/>
      <c r="G281" s="298"/>
      <c r="H281" s="298"/>
      <c r="I281" s="298"/>
      <c r="J281" s="298"/>
      <c r="K281" s="298"/>
      <c r="L281" s="298"/>
      <c r="M281" s="299"/>
    </row>
    <row r="282" spans="1:13" s="38" customFormat="1" ht="25.5" x14ac:dyDescent="0.2">
      <c r="A282" s="77">
        <v>234</v>
      </c>
      <c r="B282" s="159" t="s">
        <v>17</v>
      </c>
      <c r="C282" s="151">
        <v>3105.5</v>
      </c>
      <c r="D282" s="56"/>
      <c r="E282" s="151"/>
      <c r="F282" s="151"/>
      <c r="G282" s="153">
        <v>2576544.63</v>
      </c>
      <c r="H282" s="161">
        <v>3533250.38</v>
      </c>
      <c r="I282" s="153">
        <v>3533250.38</v>
      </c>
      <c r="J282" s="161">
        <v>3533250.38</v>
      </c>
      <c r="K282" s="161">
        <v>5407906.2699999996</v>
      </c>
      <c r="L282" s="161">
        <f t="shared" ref="L282:L291" si="17">K282-J282</f>
        <v>1874655.8899999997</v>
      </c>
      <c r="M282" s="162" t="s">
        <v>754</v>
      </c>
    </row>
    <row r="283" spans="1:13" s="38" customFormat="1" ht="25.5" x14ac:dyDescent="0.2">
      <c r="A283" s="77">
        <v>235</v>
      </c>
      <c r="B283" s="159" t="s">
        <v>18</v>
      </c>
      <c r="C283" s="151"/>
      <c r="D283" s="56"/>
      <c r="E283" s="151"/>
      <c r="F283" s="151"/>
      <c r="G283" s="153">
        <v>3339815.69</v>
      </c>
      <c r="H283" s="161">
        <v>4579934.2699999996</v>
      </c>
      <c r="I283" s="153">
        <v>4579934.2699999996</v>
      </c>
      <c r="J283" s="161">
        <v>4579934.2699999996</v>
      </c>
      <c r="K283" s="161">
        <v>5586097.04</v>
      </c>
      <c r="L283" s="161">
        <f t="shared" si="17"/>
        <v>1006162.7700000005</v>
      </c>
      <c r="M283" s="162" t="s">
        <v>754</v>
      </c>
    </row>
    <row r="284" spans="1:13" s="38" customFormat="1" x14ac:dyDescent="0.2">
      <c r="A284" s="77">
        <v>236</v>
      </c>
      <c r="B284" s="159" t="s">
        <v>136</v>
      </c>
      <c r="C284" s="151"/>
      <c r="D284" s="56"/>
      <c r="E284" s="151"/>
      <c r="F284" s="151"/>
      <c r="G284" s="153">
        <v>1066342.74</v>
      </c>
      <c r="H284" s="161">
        <v>1511567.08</v>
      </c>
      <c r="I284" s="153">
        <v>1511567.08</v>
      </c>
      <c r="J284" s="161">
        <v>1511567.08</v>
      </c>
      <c r="K284" s="161">
        <v>1511567.08</v>
      </c>
      <c r="L284" s="161">
        <f t="shared" si="17"/>
        <v>0</v>
      </c>
      <c r="M284" s="162"/>
    </row>
    <row r="285" spans="1:13" s="38" customFormat="1" x14ac:dyDescent="0.2">
      <c r="A285" s="77">
        <v>237</v>
      </c>
      <c r="B285" s="159" t="s">
        <v>297</v>
      </c>
      <c r="C285" s="151"/>
      <c r="D285" s="56"/>
      <c r="E285" s="151"/>
      <c r="F285" s="151"/>
      <c r="G285" s="153">
        <v>4466836.49</v>
      </c>
      <c r="H285" s="161">
        <v>6331850.6500000004</v>
      </c>
      <c r="I285" s="153">
        <v>6331850.6500000004</v>
      </c>
      <c r="J285" s="161">
        <v>6331850.6500000004</v>
      </c>
      <c r="K285" s="161">
        <v>6331850.6500000004</v>
      </c>
      <c r="L285" s="161">
        <f t="shared" si="17"/>
        <v>0</v>
      </c>
      <c r="M285" s="162"/>
    </row>
    <row r="286" spans="1:13" s="38" customFormat="1" x14ac:dyDescent="0.2">
      <c r="A286" s="77">
        <v>238</v>
      </c>
      <c r="B286" s="159" t="s">
        <v>725</v>
      </c>
      <c r="C286" s="151"/>
      <c r="D286" s="56"/>
      <c r="E286" s="151"/>
      <c r="F286" s="151"/>
      <c r="G286" s="161">
        <v>2769235.12</v>
      </c>
      <c r="H286" s="161">
        <v>3925458.93</v>
      </c>
      <c r="I286" s="153">
        <v>3925458.93</v>
      </c>
      <c r="J286" s="161">
        <v>3925458.93</v>
      </c>
      <c r="K286" s="161">
        <v>3925458.93</v>
      </c>
      <c r="L286" s="161">
        <f t="shared" si="17"/>
        <v>0</v>
      </c>
      <c r="M286" s="162"/>
    </row>
    <row r="287" spans="1:13" s="38" customFormat="1" x14ac:dyDescent="0.2">
      <c r="A287" s="77">
        <v>239</v>
      </c>
      <c r="B287" s="159" t="s">
        <v>726</v>
      </c>
      <c r="C287" s="151"/>
      <c r="D287" s="56"/>
      <c r="E287" s="151"/>
      <c r="F287" s="151"/>
      <c r="G287" s="161">
        <v>2398904.87</v>
      </c>
      <c r="H287" s="161">
        <v>3400506.69</v>
      </c>
      <c r="I287" s="153">
        <v>3400506.69</v>
      </c>
      <c r="J287" s="161">
        <v>3400506.69</v>
      </c>
      <c r="K287" s="161">
        <v>3400506.69</v>
      </c>
      <c r="L287" s="161">
        <f t="shared" si="17"/>
        <v>0</v>
      </c>
      <c r="M287" s="162"/>
    </row>
    <row r="288" spans="1:13" s="38" customFormat="1" ht="25.5" x14ac:dyDescent="0.2">
      <c r="A288" s="77">
        <v>240</v>
      </c>
      <c r="B288" s="159" t="s">
        <v>343</v>
      </c>
      <c r="C288" s="151"/>
      <c r="D288" s="56"/>
      <c r="E288" s="151"/>
      <c r="F288" s="151"/>
      <c r="G288" s="161"/>
      <c r="H288" s="161"/>
      <c r="I288" s="153">
        <v>6783199.5999999996</v>
      </c>
      <c r="J288" s="161">
        <v>6783199.5999999996</v>
      </c>
      <c r="K288" s="161">
        <v>6320624.5599999996</v>
      </c>
      <c r="L288" s="161">
        <f t="shared" si="17"/>
        <v>-462575.04000000004</v>
      </c>
      <c r="M288" s="162" t="s">
        <v>754</v>
      </c>
    </row>
    <row r="289" spans="1:13" s="38" customFormat="1" ht="25.5" x14ac:dyDescent="0.2">
      <c r="A289" s="77">
        <v>241</v>
      </c>
      <c r="B289" s="159" t="s">
        <v>344</v>
      </c>
      <c r="C289" s="151"/>
      <c r="D289" s="56"/>
      <c r="E289" s="151"/>
      <c r="F289" s="151"/>
      <c r="G289" s="161"/>
      <c r="H289" s="161"/>
      <c r="I289" s="153">
        <v>6243976.6299999999</v>
      </c>
      <c r="J289" s="161">
        <v>6243976.6299999999</v>
      </c>
      <c r="K289" s="161">
        <v>5809976.0599999996</v>
      </c>
      <c r="L289" s="161">
        <f t="shared" si="17"/>
        <v>-434000.5700000003</v>
      </c>
      <c r="M289" s="162" t="s">
        <v>754</v>
      </c>
    </row>
    <row r="290" spans="1:13" s="38" customFormat="1" ht="25.5" x14ac:dyDescent="0.2">
      <c r="A290" s="77"/>
      <c r="B290" s="159" t="s">
        <v>772</v>
      </c>
      <c r="C290" s="151"/>
      <c r="D290" s="56"/>
      <c r="E290" s="151"/>
      <c r="F290" s="151"/>
      <c r="G290" s="161"/>
      <c r="H290" s="161"/>
      <c r="I290" s="153"/>
      <c r="J290" s="161">
        <v>0</v>
      </c>
      <c r="K290" s="161">
        <v>7848785.6500000004</v>
      </c>
      <c r="L290" s="161">
        <f t="shared" si="17"/>
        <v>7848785.6500000004</v>
      </c>
      <c r="M290" s="162" t="s">
        <v>774</v>
      </c>
    </row>
    <row r="291" spans="1:13" s="38" customFormat="1" ht="25.5" x14ac:dyDescent="0.2">
      <c r="A291" s="77"/>
      <c r="B291" s="159" t="s">
        <v>773</v>
      </c>
      <c r="C291" s="151"/>
      <c r="D291" s="56"/>
      <c r="E291" s="151"/>
      <c r="F291" s="151"/>
      <c r="G291" s="161"/>
      <c r="H291" s="161"/>
      <c r="I291" s="153"/>
      <c r="J291" s="161">
        <v>0</v>
      </c>
      <c r="K291" s="161">
        <v>7370108.5099999998</v>
      </c>
      <c r="L291" s="161">
        <f t="shared" si="17"/>
        <v>7370108.5099999998</v>
      </c>
      <c r="M291" s="162" t="s">
        <v>774</v>
      </c>
    </row>
    <row r="292" spans="1:13" s="38" customFormat="1" ht="39" customHeight="1" x14ac:dyDescent="0.2">
      <c r="A292" s="311" t="s">
        <v>723</v>
      </c>
      <c r="B292" s="311"/>
      <c r="C292" s="156">
        <v>3105.5</v>
      </c>
      <c r="D292" s="156"/>
      <c r="E292" s="151"/>
      <c r="F292" s="151"/>
      <c r="G292" s="156">
        <f>SUM(G282:G287)</f>
        <v>16617679.540000003</v>
      </c>
      <c r="H292" s="156">
        <f>SUM(H282:H289)</f>
        <v>23282568.000000004</v>
      </c>
      <c r="I292" s="156">
        <f>SUM(I282:I289)</f>
        <v>36309744.230000004</v>
      </c>
      <c r="J292" s="156">
        <f>SUM(J282:J291)</f>
        <v>36309744.230000004</v>
      </c>
      <c r="K292" s="156">
        <f>SUM(K282:K291)</f>
        <v>53512881.439999998</v>
      </c>
      <c r="L292" s="156">
        <f>SUM(L282:L291)</f>
        <v>17203137.210000001</v>
      </c>
      <c r="M292" s="162"/>
    </row>
    <row r="293" spans="1:13" s="38" customFormat="1" x14ac:dyDescent="0.2">
      <c r="A293" s="297" t="s">
        <v>133</v>
      </c>
      <c r="B293" s="298"/>
      <c r="C293" s="298"/>
      <c r="D293" s="298"/>
      <c r="E293" s="298"/>
      <c r="F293" s="298"/>
      <c r="G293" s="298"/>
      <c r="H293" s="298"/>
      <c r="I293" s="298"/>
      <c r="J293" s="298"/>
      <c r="K293" s="298"/>
      <c r="L293" s="298"/>
      <c r="M293" s="299"/>
    </row>
    <row r="294" spans="1:13" s="38" customFormat="1" ht="25.5" x14ac:dyDescent="0.2">
      <c r="A294" s="152">
        <v>242</v>
      </c>
      <c r="B294" s="159" t="s">
        <v>21</v>
      </c>
      <c r="C294" s="160"/>
      <c r="D294" s="160"/>
      <c r="E294" s="160"/>
      <c r="F294" s="160"/>
      <c r="G294" s="153">
        <v>1130771.94</v>
      </c>
      <c r="H294" s="161">
        <v>1550642.79</v>
      </c>
      <c r="I294" s="153">
        <v>1550642.79</v>
      </c>
      <c r="J294" s="161">
        <v>1550642.79</v>
      </c>
      <c r="K294" s="161">
        <v>2900948.92</v>
      </c>
      <c r="L294" s="161">
        <f>K294-J294</f>
        <v>1350306.13</v>
      </c>
      <c r="M294" s="162" t="s">
        <v>754</v>
      </c>
    </row>
    <row r="295" spans="1:13" s="38" customFormat="1" ht="25.5" x14ac:dyDescent="0.2">
      <c r="A295" s="152">
        <v>243</v>
      </c>
      <c r="B295" s="159" t="s">
        <v>19</v>
      </c>
      <c r="C295" s="160"/>
      <c r="D295" s="160"/>
      <c r="E295" s="160"/>
      <c r="F295" s="160"/>
      <c r="G295" s="153">
        <v>1130771.94</v>
      </c>
      <c r="H295" s="161">
        <v>1550642.79</v>
      </c>
      <c r="I295" s="153">
        <v>1550642.79</v>
      </c>
      <c r="J295" s="161">
        <v>1550642.79</v>
      </c>
      <c r="K295" s="161">
        <v>2900678.92</v>
      </c>
      <c r="L295" s="161">
        <f>K295-J295</f>
        <v>1350036.13</v>
      </c>
      <c r="M295" s="162" t="s">
        <v>754</v>
      </c>
    </row>
    <row r="296" spans="1:13" s="38" customFormat="1" ht="39" customHeight="1" x14ac:dyDescent="0.2">
      <c r="A296" s="448" t="s">
        <v>134</v>
      </c>
      <c r="B296" s="448"/>
      <c r="C296" s="151" t="e">
        <v>#REF!</v>
      </c>
      <c r="D296" s="74"/>
      <c r="E296" s="151"/>
      <c r="F296" s="151"/>
      <c r="G296" s="151">
        <f t="shared" ref="G296:L296" si="18">SUM(G294:G295)</f>
        <v>2261543.88</v>
      </c>
      <c r="H296" s="151">
        <f t="shared" si="18"/>
        <v>3101285.58</v>
      </c>
      <c r="I296" s="151">
        <f t="shared" si="18"/>
        <v>3101285.58</v>
      </c>
      <c r="J296" s="151">
        <f t="shared" si="18"/>
        <v>3101285.58</v>
      </c>
      <c r="K296" s="151">
        <f t="shared" si="18"/>
        <v>5801627.8399999999</v>
      </c>
      <c r="L296" s="151">
        <f t="shared" si="18"/>
        <v>2700342.26</v>
      </c>
      <c r="M296" s="162"/>
    </row>
    <row r="297" spans="1:13" s="38" customFormat="1" x14ac:dyDescent="0.2">
      <c r="A297" s="297" t="s">
        <v>208</v>
      </c>
      <c r="B297" s="298"/>
      <c r="C297" s="298"/>
      <c r="D297" s="298"/>
      <c r="E297" s="298"/>
      <c r="F297" s="298"/>
      <c r="G297" s="298"/>
      <c r="H297" s="298"/>
      <c r="I297" s="298"/>
      <c r="J297" s="298"/>
      <c r="K297" s="298"/>
      <c r="L297" s="298"/>
      <c r="M297" s="299"/>
    </row>
    <row r="298" spans="1:13" s="38" customFormat="1" ht="25.5" x14ac:dyDescent="0.2">
      <c r="A298" s="152">
        <v>244</v>
      </c>
      <c r="B298" s="65" t="s">
        <v>26</v>
      </c>
      <c r="C298" s="151">
        <v>492</v>
      </c>
      <c r="D298" s="56"/>
      <c r="E298" s="151"/>
      <c r="F298" s="151"/>
      <c r="G298" s="153">
        <v>2261543.88</v>
      </c>
      <c r="H298" s="161">
        <v>3101285.6</v>
      </c>
      <c r="I298" s="153">
        <v>3101285.6</v>
      </c>
      <c r="J298" s="161">
        <v>3101285.6</v>
      </c>
      <c r="K298" s="161">
        <v>3522707.85</v>
      </c>
      <c r="L298" s="161">
        <f t="shared" ref="L298:L303" si="19">K298-J298</f>
        <v>421422.25</v>
      </c>
      <c r="M298" s="162" t="s">
        <v>754</v>
      </c>
    </row>
    <row r="299" spans="1:13" s="38" customFormat="1" x14ac:dyDescent="0.2">
      <c r="A299" s="152">
        <v>245</v>
      </c>
      <c r="B299" s="65" t="s">
        <v>27</v>
      </c>
      <c r="C299" s="151">
        <v>795.7</v>
      </c>
      <c r="D299" s="56"/>
      <c r="E299" s="151"/>
      <c r="F299" s="151"/>
      <c r="G299" s="153">
        <v>2261543.88</v>
      </c>
      <c r="H299" s="161">
        <v>3101285.6</v>
      </c>
      <c r="I299" s="153">
        <v>3101285.6</v>
      </c>
      <c r="J299" s="161">
        <v>3101285.6</v>
      </c>
      <c r="K299" s="161">
        <v>3101285.6</v>
      </c>
      <c r="L299" s="161">
        <f t="shared" si="19"/>
        <v>0</v>
      </c>
      <c r="M299" s="162"/>
    </row>
    <row r="300" spans="1:13" s="38" customFormat="1" ht="25.5" x14ac:dyDescent="0.2">
      <c r="A300" s="152">
        <v>246</v>
      </c>
      <c r="B300" s="65" t="s">
        <v>28</v>
      </c>
      <c r="C300" s="151"/>
      <c r="D300" s="56"/>
      <c r="E300" s="151"/>
      <c r="F300" s="151"/>
      <c r="G300" s="153">
        <v>2019235.6</v>
      </c>
      <c r="H300" s="161">
        <v>2769005.01</v>
      </c>
      <c r="I300" s="153">
        <v>2769005.01</v>
      </c>
      <c r="J300" s="161">
        <v>2769005.01</v>
      </c>
      <c r="K300" s="161">
        <v>3092255.23</v>
      </c>
      <c r="L300" s="161">
        <f t="shared" si="19"/>
        <v>323250.2200000002</v>
      </c>
      <c r="M300" s="162" t="s">
        <v>754</v>
      </c>
    </row>
    <row r="301" spans="1:13" s="38" customFormat="1" ht="25.5" x14ac:dyDescent="0.2">
      <c r="A301" s="152">
        <v>247</v>
      </c>
      <c r="B301" s="65" t="s">
        <v>29</v>
      </c>
      <c r="C301" s="151"/>
      <c r="D301" s="56"/>
      <c r="E301" s="151"/>
      <c r="F301" s="151"/>
      <c r="G301" s="153">
        <v>2019235.6</v>
      </c>
      <c r="H301" s="161">
        <v>2769005.01</v>
      </c>
      <c r="I301" s="153">
        <v>2769005.01</v>
      </c>
      <c r="J301" s="161">
        <v>2769005.01</v>
      </c>
      <c r="K301" s="161">
        <v>3461115.23</v>
      </c>
      <c r="L301" s="161">
        <f t="shared" si="19"/>
        <v>692110.2200000002</v>
      </c>
      <c r="M301" s="162" t="s">
        <v>754</v>
      </c>
    </row>
    <row r="302" spans="1:13" s="38" customFormat="1" x14ac:dyDescent="0.2">
      <c r="A302" s="152">
        <v>248</v>
      </c>
      <c r="B302" s="65" t="s">
        <v>30</v>
      </c>
      <c r="C302" s="151"/>
      <c r="D302" s="56"/>
      <c r="E302" s="151"/>
      <c r="F302" s="151"/>
      <c r="G302" s="153">
        <v>1709404.4</v>
      </c>
      <c r="H302" s="161">
        <v>2423122.79</v>
      </c>
      <c r="I302" s="153">
        <v>2423122.79</v>
      </c>
      <c r="J302" s="161">
        <v>2423122.79</v>
      </c>
      <c r="K302" s="161">
        <v>2423122.79</v>
      </c>
      <c r="L302" s="161">
        <f t="shared" si="19"/>
        <v>0</v>
      </c>
      <c r="M302" s="162"/>
    </row>
    <row r="303" spans="1:13" s="38" customFormat="1" x14ac:dyDescent="0.2">
      <c r="A303" s="152">
        <v>249</v>
      </c>
      <c r="B303" s="65" t="s">
        <v>32</v>
      </c>
      <c r="C303" s="151"/>
      <c r="D303" s="56"/>
      <c r="E303" s="151"/>
      <c r="F303" s="151"/>
      <c r="G303" s="153">
        <v>3158488.32</v>
      </c>
      <c r="H303" s="161">
        <v>4331277.62</v>
      </c>
      <c r="I303" s="153">
        <v>4331277.62</v>
      </c>
      <c r="J303" s="161">
        <v>4331277.62</v>
      </c>
      <c r="K303" s="161">
        <v>4331277.62</v>
      </c>
      <c r="L303" s="161">
        <f t="shared" si="19"/>
        <v>0</v>
      </c>
      <c r="M303" s="162"/>
    </row>
    <row r="304" spans="1:13" s="38" customFormat="1" ht="39" customHeight="1" x14ac:dyDescent="0.2">
      <c r="A304" s="448" t="s">
        <v>209</v>
      </c>
      <c r="B304" s="448"/>
      <c r="C304" s="151">
        <v>1287.7</v>
      </c>
      <c r="D304" s="74"/>
      <c r="E304" s="55"/>
      <c r="F304" s="55"/>
      <c r="G304" s="151">
        <f t="shared" ref="G304:L304" si="20">SUM(G298:G303)</f>
        <v>13429451.68</v>
      </c>
      <c r="H304" s="151">
        <f t="shared" si="20"/>
        <v>18494981.630000003</v>
      </c>
      <c r="I304" s="151">
        <f t="shared" si="20"/>
        <v>18494981.630000003</v>
      </c>
      <c r="J304" s="151">
        <f t="shared" si="20"/>
        <v>18494981.630000003</v>
      </c>
      <c r="K304" s="151">
        <f t="shared" si="20"/>
        <v>19931764.32</v>
      </c>
      <c r="L304" s="151">
        <f t="shared" si="20"/>
        <v>1436782.6900000004</v>
      </c>
      <c r="M304" s="162"/>
    </row>
    <row r="305" spans="1:16" s="38" customFormat="1" x14ac:dyDescent="0.2">
      <c r="A305" s="297" t="s">
        <v>193</v>
      </c>
      <c r="B305" s="298"/>
      <c r="C305" s="298"/>
      <c r="D305" s="298"/>
      <c r="E305" s="298"/>
      <c r="F305" s="298"/>
      <c r="G305" s="298"/>
      <c r="H305" s="298"/>
      <c r="I305" s="298"/>
      <c r="J305" s="298"/>
      <c r="K305" s="298"/>
      <c r="L305" s="298"/>
      <c r="M305" s="299"/>
    </row>
    <row r="306" spans="1:16" s="38" customFormat="1" ht="25.5" x14ac:dyDescent="0.2">
      <c r="A306" s="152">
        <v>250</v>
      </c>
      <c r="B306" s="65" t="s">
        <v>298</v>
      </c>
      <c r="C306" s="151">
        <v>878.5</v>
      </c>
      <c r="D306" s="56"/>
      <c r="E306" s="151"/>
      <c r="F306" s="151"/>
      <c r="G306" s="153">
        <v>3531118.06</v>
      </c>
      <c r="H306" s="161">
        <v>4842269.8</v>
      </c>
      <c r="I306" s="153">
        <v>4842269.8</v>
      </c>
      <c r="J306" s="161">
        <v>4842269.8</v>
      </c>
      <c r="K306" s="161">
        <v>5644932.1399999997</v>
      </c>
      <c r="L306" s="161">
        <f>K306-J306</f>
        <v>802662.33999999985</v>
      </c>
      <c r="M306" s="162" t="s">
        <v>754</v>
      </c>
    </row>
    <row r="307" spans="1:16" s="38" customFormat="1" ht="25.5" x14ac:dyDescent="0.2">
      <c r="A307" s="152">
        <v>251</v>
      </c>
      <c r="B307" s="65" t="s">
        <v>347</v>
      </c>
      <c r="C307" s="151"/>
      <c r="D307" s="56"/>
      <c r="E307" s="151"/>
      <c r="F307" s="151"/>
      <c r="G307" s="153">
        <v>1619023.11</v>
      </c>
      <c r="H307" s="161">
        <v>2220188.21</v>
      </c>
      <c r="I307" s="153">
        <v>2220188.21</v>
      </c>
      <c r="J307" s="161">
        <v>2220188.21</v>
      </c>
      <c r="K307" s="161">
        <v>2571278.4700000002</v>
      </c>
      <c r="L307" s="161">
        <f>K307-J307</f>
        <v>351090.26000000024</v>
      </c>
      <c r="M307" s="162" t="s">
        <v>754</v>
      </c>
      <c r="P307" s="38" t="s">
        <v>236</v>
      </c>
    </row>
    <row r="308" spans="1:16" s="38" customFormat="1" ht="25.5" x14ac:dyDescent="0.2">
      <c r="A308" s="152">
        <v>252</v>
      </c>
      <c r="B308" s="65" t="s">
        <v>39</v>
      </c>
      <c r="C308" s="151">
        <v>942.74</v>
      </c>
      <c r="D308" s="56"/>
      <c r="E308" s="151"/>
      <c r="F308" s="151"/>
      <c r="G308" s="153">
        <v>3684418.43</v>
      </c>
      <c r="H308" s="161">
        <v>5052492.66</v>
      </c>
      <c r="I308" s="153">
        <v>5052492.66</v>
      </c>
      <c r="J308" s="161">
        <v>5052492.66</v>
      </c>
      <c r="K308" s="161">
        <v>6355132.1699999999</v>
      </c>
      <c r="L308" s="161">
        <f>K308-J308</f>
        <v>1302639.5099999998</v>
      </c>
      <c r="M308" s="162" t="s">
        <v>754</v>
      </c>
    </row>
    <row r="309" spans="1:16" s="38" customFormat="1" ht="37.5" customHeight="1" x14ac:dyDescent="0.2">
      <c r="A309" s="448" t="s">
        <v>233</v>
      </c>
      <c r="B309" s="448"/>
      <c r="C309" s="151">
        <v>1821.24</v>
      </c>
      <c r="D309" s="74"/>
      <c r="E309" s="55"/>
      <c r="F309" s="55"/>
      <c r="G309" s="151">
        <f t="shared" ref="G309:L309" si="21">SUM(G306:G308)</f>
        <v>8834559.5999999996</v>
      </c>
      <c r="H309" s="151">
        <f t="shared" si="21"/>
        <v>12114950.67</v>
      </c>
      <c r="I309" s="151">
        <f t="shared" si="21"/>
        <v>12114950.67</v>
      </c>
      <c r="J309" s="151">
        <f t="shared" si="21"/>
        <v>12114950.67</v>
      </c>
      <c r="K309" s="151">
        <f t="shared" si="21"/>
        <v>14571342.779999999</v>
      </c>
      <c r="L309" s="151">
        <f t="shared" si="21"/>
        <v>2456392.11</v>
      </c>
      <c r="M309" s="162"/>
    </row>
    <row r="310" spans="1:16" s="38" customFormat="1" x14ac:dyDescent="0.2">
      <c r="A310" s="297" t="s">
        <v>207</v>
      </c>
      <c r="B310" s="298"/>
      <c r="C310" s="298"/>
      <c r="D310" s="298"/>
      <c r="E310" s="298"/>
      <c r="F310" s="298"/>
      <c r="G310" s="298"/>
      <c r="H310" s="298"/>
      <c r="I310" s="298"/>
      <c r="J310" s="298"/>
      <c r="K310" s="298"/>
      <c r="L310" s="298"/>
      <c r="M310" s="299"/>
    </row>
    <row r="311" spans="1:16" s="38" customFormat="1" x14ac:dyDescent="0.2">
      <c r="A311" s="152">
        <v>253</v>
      </c>
      <c r="B311" s="65" t="s">
        <v>41</v>
      </c>
      <c r="C311" s="151">
        <v>567.1</v>
      </c>
      <c r="D311" s="56"/>
      <c r="E311" s="151"/>
      <c r="F311" s="151"/>
      <c r="G311" s="153">
        <v>3166565.27</v>
      </c>
      <c r="H311" s="161">
        <v>4342353.6399999997</v>
      </c>
      <c r="I311" s="153">
        <v>4342353.6399999997</v>
      </c>
      <c r="J311" s="161">
        <v>4342353.6399999997</v>
      </c>
      <c r="K311" s="161">
        <v>4342353.6399999997</v>
      </c>
      <c r="L311" s="161">
        <f>K311-J311</f>
        <v>0</v>
      </c>
      <c r="M311" s="162"/>
    </row>
    <row r="312" spans="1:16" s="38" customFormat="1" ht="37.5" customHeight="1" x14ac:dyDescent="0.2">
      <c r="A312" s="448" t="s">
        <v>206</v>
      </c>
      <c r="B312" s="448"/>
      <c r="C312" s="151">
        <v>567.1</v>
      </c>
      <c r="D312" s="74"/>
      <c r="E312" s="55"/>
      <c r="F312" s="55"/>
      <c r="G312" s="151">
        <f t="shared" ref="G312:L312" si="22">SUM(G311)</f>
        <v>3166565.27</v>
      </c>
      <c r="H312" s="151">
        <f t="shared" si="22"/>
        <v>4342353.6399999997</v>
      </c>
      <c r="I312" s="151">
        <f t="shared" si="22"/>
        <v>4342353.6399999997</v>
      </c>
      <c r="J312" s="151">
        <f t="shared" si="22"/>
        <v>4342353.6399999997</v>
      </c>
      <c r="K312" s="151">
        <f t="shared" si="22"/>
        <v>4342353.6399999997</v>
      </c>
      <c r="L312" s="151">
        <f t="shared" si="22"/>
        <v>0</v>
      </c>
      <c r="M312" s="162"/>
    </row>
    <row r="313" spans="1:16" s="38" customFormat="1" x14ac:dyDescent="0.2">
      <c r="A313" s="297" t="s">
        <v>195</v>
      </c>
      <c r="B313" s="298"/>
      <c r="C313" s="298"/>
      <c r="D313" s="298"/>
      <c r="E313" s="298"/>
      <c r="F313" s="298"/>
      <c r="G313" s="298"/>
      <c r="H313" s="298"/>
      <c r="I313" s="298"/>
      <c r="J313" s="298"/>
      <c r="K313" s="298"/>
      <c r="L313" s="298"/>
      <c r="M313" s="299"/>
    </row>
    <row r="314" spans="1:16" s="38" customFormat="1" x14ac:dyDescent="0.2">
      <c r="A314" s="152">
        <v>254</v>
      </c>
      <c r="B314" s="159" t="s">
        <v>42</v>
      </c>
      <c r="C314" s="151">
        <v>265.62</v>
      </c>
      <c r="D314" s="56"/>
      <c r="E314" s="151"/>
      <c r="F314" s="151"/>
      <c r="G314" s="153">
        <v>4191933.11</v>
      </c>
      <c r="H314" s="161">
        <v>5748454.3799999999</v>
      </c>
      <c r="I314" s="153">
        <v>5748454.3799999999</v>
      </c>
      <c r="J314" s="161">
        <v>5748454.3799999999</v>
      </c>
      <c r="K314" s="161">
        <v>5748454.3799999999</v>
      </c>
      <c r="L314" s="161">
        <f>K314-J314</f>
        <v>0</v>
      </c>
      <c r="M314" s="162"/>
    </row>
    <row r="315" spans="1:16" s="38" customFormat="1" x14ac:dyDescent="0.2">
      <c r="A315" s="152">
        <v>255</v>
      </c>
      <c r="B315" s="159" t="s">
        <v>43</v>
      </c>
      <c r="C315" s="151"/>
      <c r="D315" s="56"/>
      <c r="E315" s="151"/>
      <c r="F315" s="151"/>
      <c r="G315" s="153"/>
      <c r="H315" s="161"/>
      <c r="I315" s="153">
        <v>1550642.79</v>
      </c>
      <c r="J315" s="161">
        <v>1550642.79</v>
      </c>
      <c r="K315" s="161">
        <v>1550642.79</v>
      </c>
      <c r="L315" s="161">
        <f>K315-J315</f>
        <v>0</v>
      </c>
      <c r="M315" s="162"/>
    </row>
    <row r="316" spans="1:16" s="38" customFormat="1" ht="25.5" x14ac:dyDescent="0.2">
      <c r="A316" s="152"/>
      <c r="B316" s="159" t="s">
        <v>769</v>
      </c>
      <c r="C316" s="151"/>
      <c r="D316" s="56"/>
      <c r="E316" s="151"/>
      <c r="F316" s="151"/>
      <c r="G316" s="153"/>
      <c r="H316" s="161"/>
      <c r="I316" s="153"/>
      <c r="J316" s="161">
        <v>0</v>
      </c>
      <c r="K316" s="161">
        <v>2971210.1</v>
      </c>
      <c r="L316" s="161">
        <f>K316-J316</f>
        <v>2971210.1</v>
      </c>
      <c r="M316" s="162" t="s">
        <v>774</v>
      </c>
    </row>
    <row r="317" spans="1:16" s="38" customFormat="1" ht="37.5" customHeight="1" x14ac:dyDescent="0.2">
      <c r="A317" s="448" t="s">
        <v>194</v>
      </c>
      <c r="B317" s="448"/>
      <c r="C317" s="151">
        <v>265.62</v>
      </c>
      <c r="D317" s="74"/>
      <c r="E317" s="55"/>
      <c r="F317" s="55"/>
      <c r="G317" s="151">
        <f>SUM(G314)</f>
        <v>4191933.11</v>
      </c>
      <c r="H317" s="151">
        <f>SUM(H314:H315)</f>
        <v>5748454.3799999999</v>
      </c>
      <c r="I317" s="151">
        <f>SUM(I314:I315)</f>
        <v>7299097.1699999999</v>
      </c>
      <c r="J317" s="151">
        <f>SUM(J314:J316)</f>
        <v>7299097.1699999999</v>
      </c>
      <c r="K317" s="151">
        <f>SUM(K314:K316)</f>
        <v>10270307.27</v>
      </c>
      <c r="L317" s="151">
        <f>SUM(L314:L316)</f>
        <v>2971210.1</v>
      </c>
      <c r="M317" s="162"/>
    </row>
    <row r="318" spans="1:16" s="38" customFormat="1" x14ac:dyDescent="0.2">
      <c r="A318" s="297" t="s">
        <v>212</v>
      </c>
      <c r="B318" s="298"/>
      <c r="C318" s="298"/>
      <c r="D318" s="298"/>
      <c r="E318" s="298"/>
      <c r="F318" s="298"/>
      <c r="G318" s="298"/>
      <c r="H318" s="298"/>
      <c r="I318" s="298"/>
      <c r="J318" s="298"/>
      <c r="K318" s="298"/>
      <c r="L318" s="298"/>
      <c r="M318" s="299"/>
    </row>
    <row r="319" spans="1:16" s="38" customFormat="1" x14ac:dyDescent="0.2">
      <c r="A319" s="158">
        <v>256</v>
      </c>
      <c r="B319" s="94" t="s">
        <v>45</v>
      </c>
      <c r="C319" s="79">
        <v>851.45</v>
      </c>
      <c r="D319" s="56"/>
      <c r="E319" s="79"/>
      <c r="F319" s="79"/>
      <c r="G319" s="153">
        <v>110748.91</v>
      </c>
      <c r="H319" s="161">
        <v>367543.14</v>
      </c>
      <c r="I319" s="153">
        <v>367543.14</v>
      </c>
      <c r="J319" s="161">
        <v>367543.14</v>
      </c>
      <c r="K319" s="161">
        <v>367543.14</v>
      </c>
      <c r="L319" s="161">
        <f>K319-J319</f>
        <v>0</v>
      </c>
      <c r="M319" s="162"/>
    </row>
    <row r="320" spans="1:16" s="38" customFormat="1" x14ac:dyDescent="0.2">
      <c r="A320" s="158">
        <v>257</v>
      </c>
      <c r="B320" s="94" t="s">
        <v>46</v>
      </c>
      <c r="C320" s="151">
        <v>4679.67</v>
      </c>
      <c r="D320" s="56"/>
      <c r="E320" s="151"/>
      <c r="F320" s="151"/>
      <c r="G320" s="153">
        <v>142687.95000000001</v>
      </c>
      <c r="H320" s="161">
        <v>457150.52</v>
      </c>
      <c r="I320" s="153">
        <v>457150.52</v>
      </c>
      <c r="J320" s="161">
        <v>457150.52</v>
      </c>
      <c r="K320" s="161">
        <v>457150.52</v>
      </c>
      <c r="L320" s="161">
        <f>K320-J320</f>
        <v>0</v>
      </c>
      <c r="M320" s="162"/>
    </row>
    <row r="321" spans="1:13" s="38" customFormat="1" x14ac:dyDescent="0.2">
      <c r="A321" s="158">
        <v>258</v>
      </c>
      <c r="B321" s="94" t="s">
        <v>47</v>
      </c>
      <c r="C321" s="79"/>
      <c r="D321" s="56"/>
      <c r="E321" s="79"/>
      <c r="F321" s="79"/>
      <c r="G321" s="153">
        <v>2370884.1</v>
      </c>
      <c r="H321" s="161">
        <v>4993805.03</v>
      </c>
      <c r="I321" s="153">
        <v>4993805.03</v>
      </c>
      <c r="J321" s="161">
        <v>4993805.03</v>
      </c>
      <c r="K321" s="161">
        <v>4993805.03</v>
      </c>
      <c r="L321" s="161">
        <f>K321-J321</f>
        <v>0</v>
      </c>
      <c r="M321" s="162"/>
    </row>
    <row r="322" spans="1:13" s="38" customFormat="1" x14ac:dyDescent="0.2">
      <c r="A322" s="158">
        <v>259</v>
      </c>
      <c r="B322" s="94" t="s">
        <v>51</v>
      </c>
      <c r="C322" s="79"/>
      <c r="D322" s="56"/>
      <c r="E322" s="79"/>
      <c r="F322" s="79"/>
      <c r="G322" s="153"/>
      <c r="H322" s="161"/>
      <c r="I322" s="153">
        <v>81141.009999999995</v>
      </c>
      <c r="J322" s="161">
        <v>81141.009999999995</v>
      </c>
      <c r="K322" s="161">
        <v>81141.009999999995</v>
      </c>
      <c r="L322" s="161">
        <f>K322-J322</f>
        <v>0</v>
      </c>
      <c r="M322" s="162"/>
    </row>
    <row r="323" spans="1:13" s="38" customFormat="1" ht="37.5" customHeight="1" x14ac:dyDescent="0.2">
      <c r="A323" s="449" t="s">
        <v>213</v>
      </c>
      <c r="B323" s="449"/>
      <c r="C323" s="157">
        <v>5531.12</v>
      </c>
      <c r="D323" s="92"/>
      <c r="E323" s="157"/>
      <c r="F323" s="157"/>
      <c r="G323" s="157">
        <f>SUM(G319:G321)</f>
        <v>2624320.96</v>
      </c>
      <c r="H323" s="157">
        <f>SUM(H319:H322)</f>
        <v>5818498.6900000004</v>
      </c>
      <c r="I323" s="157">
        <f>SUM(I319:I322)</f>
        <v>5899639.7000000002</v>
      </c>
      <c r="J323" s="157">
        <f>SUM(J319:J322)</f>
        <v>5899639.7000000002</v>
      </c>
      <c r="K323" s="157">
        <f>SUM(K319:K322)</f>
        <v>5899639.7000000002</v>
      </c>
      <c r="L323" s="157">
        <f>SUM(L319:L322)</f>
        <v>0</v>
      </c>
      <c r="M323" s="162"/>
    </row>
    <row r="324" spans="1:13" s="38" customFormat="1" x14ac:dyDescent="0.2">
      <c r="A324" s="297" t="s">
        <v>196</v>
      </c>
      <c r="B324" s="298"/>
      <c r="C324" s="298"/>
      <c r="D324" s="298"/>
      <c r="E324" s="298"/>
      <c r="F324" s="298"/>
      <c r="G324" s="298"/>
      <c r="H324" s="298"/>
      <c r="I324" s="298"/>
      <c r="J324" s="298"/>
      <c r="K324" s="298"/>
      <c r="L324" s="298"/>
      <c r="M324" s="299"/>
    </row>
    <row r="325" spans="1:13" s="38" customFormat="1" x14ac:dyDescent="0.2">
      <c r="A325" s="152">
        <v>260</v>
      </c>
      <c r="B325" s="65" t="s">
        <v>57</v>
      </c>
      <c r="C325" s="151">
        <v>862.8</v>
      </c>
      <c r="D325" s="56"/>
      <c r="E325" s="151"/>
      <c r="F325" s="151"/>
      <c r="G325" s="153">
        <v>4220600.8600000003</v>
      </c>
      <c r="H325" s="161">
        <v>5982805.5800000001</v>
      </c>
      <c r="I325" s="153">
        <v>5982805.5800000001</v>
      </c>
      <c r="J325" s="161">
        <v>5982805.5800000001</v>
      </c>
      <c r="K325" s="161">
        <v>5982805.5800000001</v>
      </c>
      <c r="L325" s="161">
        <f>K325-J325</f>
        <v>0</v>
      </c>
      <c r="M325" s="162"/>
    </row>
    <row r="326" spans="1:13" s="38" customFormat="1" x14ac:dyDescent="0.2">
      <c r="A326" s="152">
        <v>261</v>
      </c>
      <c r="B326" s="65" t="s">
        <v>58</v>
      </c>
      <c r="C326" s="151"/>
      <c r="D326" s="56"/>
      <c r="E326" s="151"/>
      <c r="F326" s="151"/>
      <c r="G326" s="153">
        <v>1240648.42</v>
      </c>
      <c r="H326" s="161">
        <v>6585244.6399999997</v>
      </c>
      <c r="I326" s="153">
        <v>6585244.6399999997</v>
      </c>
      <c r="J326" s="161">
        <v>6585244.6399999997</v>
      </c>
      <c r="K326" s="161">
        <v>6585244.6399999997</v>
      </c>
      <c r="L326" s="161">
        <f>K326-J326</f>
        <v>0</v>
      </c>
      <c r="M326" s="162"/>
    </row>
    <row r="327" spans="1:13" s="38" customFormat="1" ht="37.5" customHeight="1" x14ac:dyDescent="0.2">
      <c r="A327" s="448" t="s">
        <v>220</v>
      </c>
      <c r="B327" s="448"/>
      <c r="C327" s="151">
        <v>862.8</v>
      </c>
      <c r="D327" s="74"/>
      <c r="E327" s="55"/>
      <c r="F327" s="55"/>
      <c r="G327" s="151">
        <f t="shared" ref="G327:L327" si="23">SUM(G325:G326)</f>
        <v>5461249.2800000003</v>
      </c>
      <c r="H327" s="151">
        <f t="shared" si="23"/>
        <v>12568050.219999999</v>
      </c>
      <c r="I327" s="151">
        <f t="shared" si="23"/>
        <v>12568050.219999999</v>
      </c>
      <c r="J327" s="151">
        <f t="shared" si="23"/>
        <v>12568050.219999999</v>
      </c>
      <c r="K327" s="151">
        <f t="shared" si="23"/>
        <v>12568050.219999999</v>
      </c>
      <c r="L327" s="151">
        <f t="shared" si="23"/>
        <v>0</v>
      </c>
      <c r="M327" s="162"/>
    </row>
    <row r="328" spans="1:13" s="38" customFormat="1" x14ac:dyDescent="0.2">
      <c r="A328" s="297" t="s">
        <v>123</v>
      </c>
      <c r="B328" s="298"/>
      <c r="C328" s="298"/>
      <c r="D328" s="298"/>
      <c r="E328" s="298"/>
      <c r="F328" s="298"/>
      <c r="G328" s="298"/>
      <c r="H328" s="298"/>
      <c r="I328" s="298"/>
      <c r="J328" s="298"/>
      <c r="K328" s="298"/>
      <c r="L328" s="298"/>
      <c r="M328" s="299"/>
    </row>
    <row r="329" spans="1:13" s="38" customFormat="1" x14ac:dyDescent="0.2">
      <c r="A329" s="80">
        <v>262</v>
      </c>
      <c r="B329" s="81" t="s">
        <v>64</v>
      </c>
      <c r="C329" s="87"/>
      <c r="D329" s="56"/>
      <c r="E329" s="87"/>
      <c r="F329" s="87"/>
      <c r="G329" s="153">
        <v>1583234.07</v>
      </c>
      <c r="H329" s="161">
        <v>2244273.2599999998</v>
      </c>
      <c r="I329" s="153">
        <v>2244273.2599999998</v>
      </c>
      <c r="J329" s="161">
        <v>2244273.2599999998</v>
      </c>
      <c r="K329" s="161">
        <v>2244273.2599999998</v>
      </c>
      <c r="L329" s="161">
        <f>K329-J329</f>
        <v>0</v>
      </c>
      <c r="M329" s="162"/>
    </row>
    <row r="330" spans="1:13" s="38" customFormat="1" ht="37.5" customHeight="1" x14ac:dyDescent="0.2">
      <c r="A330" s="464" t="s">
        <v>122</v>
      </c>
      <c r="B330" s="464"/>
      <c r="C330" s="87" t="e">
        <v>#REF!</v>
      </c>
      <c r="D330" s="88"/>
      <c r="E330" s="55"/>
      <c r="F330" s="55"/>
      <c r="G330" s="87">
        <f t="shared" ref="G330:L330" si="24">SUM(G329)</f>
        <v>1583234.07</v>
      </c>
      <c r="H330" s="87">
        <f t="shared" si="24"/>
        <v>2244273.2599999998</v>
      </c>
      <c r="I330" s="87">
        <f t="shared" si="24"/>
        <v>2244273.2599999998</v>
      </c>
      <c r="J330" s="87">
        <f t="shared" si="24"/>
        <v>2244273.2599999998</v>
      </c>
      <c r="K330" s="87">
        <f t="shared" si="24"/>
        <v>2244273.2599999998</v>
      </c>
      <c r="L330" s="87">
        <f t="shared" si="24"/>
        <v>0</v>
      </c>
      <c r="M330" s="162"/>
    </row>
    <row r="331" spans="1:13" s="38" customFormat="1" x14ac:dyDescent="0.2">
      <c r="A331" s="297" t="s">
        <v>143</v>
      </c>
      <c r="B331" s="298"/>
      <c r="C331" s="298"/>
      <c r="D331" s="298"/>
      <c r="E331" s="298"/>
      <c r="F331" s="298"/>
      <c r="G331" s="298"/>
      <c r="H331" s="298"/>
      <c r="I331" s="298"/>
      <c r="J331" s="298"/>
      <c r="K331" s="298"/>
      <c r="L331" s="298"/>
      <c r="M331" s="299"/>
    </row>
    <row r="332" spans="1:13" s="38" customFormat="1" x14ac:dyDescent="0.2">
      <c r="A332" s="80">
        <v>263</v>
      </c>
      <c r="B332" s="81" t="s">
        <v>62</v>
      </c>
      <c r="C332" s="87">
        <v>1072.3800000000001</v>
      </c>
      <c r="D332" s="56"/>
      <c r="E332" s="87"/>
      <c r="F332" s="87"/>
      <c r="G332" s="153">
        <v>3214623.08</v>
      </c>
      <c r="H332" s="161">
        <v>4408255.96</v>
      </c>
      <c r="I332" s="153">
        <v>4408255.96</v>
      </c>
      <c r="J332" s="161">
        <v>6334511.5199999996</v>
      </c>
      <c r="K332" s="161">
        <v>6334511.5199999996</v>
      </c>
      <c r="L332" s="161">
        <f>K332-J332</f>
        <v>0</v>
      </c>
      <c r="M332" s="162"/>
    </row>
    <row r="333" spans="1:13" s="38" customFormat="1" x14ac:dyDescent="0.2">
      <c r="A333" s="80">
        <v>264</v>
      </c>
      <c r="B333" s="81" t="s">
        <v>63</v>
      </c>
      <c r="C333" s="87"/>
      <c r="D333" s="56"/>
      <c r="E333" s="87"/>
      <c r="F333" s="87"/>
      <c r="G333" s="153">
        <v>2503852.14</v>
      </c>
      <c r="H333" s="161">
        <v>3433566.2</v>
      </c>
      <c r="I333" s="153">
        <v>3433566.2</v>
      </c>
      <c r="J333" s="161">
        <v>4084400.48</v>
      </c>
      <c r="K333" s="161">
        <v>4084400.48</v>
      </c>
      <c r="L333" s="161">
        <f>K333-J333</f>
        <v>0</v>
      </c>
      <c r="M333" s="162"/>
    </row>
    <row r="334" spans="1:13" s="38" customFormat="1" ht="37.5" customHeight="1" x14ac:dyDescent="0.2">
      <c r="A334" s="464" t="s">
        <v>144</v>
      </c>
      <c r="B334" s="464"/>
      <c r="C334" s="87">
        <v>0</v>
      </c>
      <c r="D334" s="88"/>
      <c r="E334" s="55"/>
      <c r="F334" s="55"/>
      <c r="G334" s="87">
        <f t="shared" ref="G334:L334" si="25">SUM(G332:G333)</f>
        <v>5718475.2200000007</v>
      </c>
      <c r="H334" s="87">
        <f t="shared" si="25"/>
        <v>7841822.1600000001</v>
      </c>
      <c r="I334" s="87">
        <f t="shared" si="25"/>
        <v>7841822.1600000001</v>
      </c>
      <c r="J334" s="87">
        <f t="shared" si="25"/>
        <v>10418912</v>
      </c>
      <c r="K334" s="87">
        <f t="shared" si="25"/>
        <v>10418912</v>
      </c>
      <c r="L334" s="87">
        <f t="shared" si="25"/>
        <v>0</v>
      </c>
      <c r="M334" s="162"/>
    </row>
    <row r="335" spans="1:13" s="38" customFormat="1" x14ac:dyDescent="0.2">
      <c r="A335" s="297" t="s">
        <v>116</v>
      </c>
      <c r="B335" s="298"/>
      <c r="C335" s="298"/>
      <c r="D335" s="298"/>
      <c r="E335" s="298"/>
      <c r="F335" s="298"/>
      <c r="G335" s="298"/>
      <c r="H335" s="298"/>
      <c r="I335" s="298"/>
      <c r="J335" s="298"/>
      <c r="K335" s="298"/>
      <c r="L335" s="298"/>
      <c r="M335" s="299"/>
    </row>
    <row r="336" spans="1:13" s="38" customFormat="1" x14ac:dyDescent="0.2">
      <c r="A336" s="68">
        <v>265</v>
      </c>
      <c r="B336" s="82" t="s">
        <v>68</v>
      </c>
      <c r="C336" s="155">
        <v>487.2</v>
      </c>
      <c r="D336" s="56"/>
      <c r="E336" s="155"/>
      <c r="F336" s="155"/>
      <c r="G336" s="153">
        <v>2705775.71</v>
      </c>
      <c r="H336" s="161">
        <v>3710466.7</v>
      </c>
      <c r="I336" s="153">
        <v>3710466.7</v>
      </c>
      <c r="J336" s="161">
        <v>4208081</v>
      </c>
      <c r="K336" s="161">
        <v>4208081</v>
      </c>
      <c r="L336" s="161">
        <f>K336-J336</f>
        <v>0</v>
      </c>
      <c r="M336" s="162"/>
    </row>
    <row r="337" spans="1:13" s="38" customFormat="1" x14ac:dyDescent="0.2">
      <c r="A337" s="68">
        <v>266</v>
      </c>
      <c r="B337" s="82" t="s">
        <v>69</v>
      </c>
      <c r="C337" s="155">
        <v>312.5</v>
      </c>
      <c r="D337" s="56"/>
      <c r="E337" s="155"/>
      <c r="F337" s="155"/>
      <c r="G337" s="153">
        <v>2826929.85</v>
      </c>
      <c r="H337" s="161">
        <v>3876607.01</v>
      </c>
      <c r="I337" s="153">
        <v>3876607.01</v>
      </c>
      <c r="J337" s="161">
        <v>4356387.32</v>
      </c>
      <c r="K337" s="161">
        <v>4356387.32</v>
      </c>
      <c r="L337" s="161">
        <f>K337-J337</f>
        <v>0</v>
      </c>
      <c r="M337" s="162"/>
    </row>
    <row r="338" spans="1:13" s="38" customFormat="1" ht="39.75" customHeight="1" x14ac:dyDescent="0.2">
      <c r="A338" s="306" t="s">
        <v>118</v>
      </c>
      <c r="B338" s="306"/>
      <c r="C338" s="155">
        <v>1034.5</v>
      </c>
      <c r="D338" s="69"/>
      <c r="E338" s="55"/>
      <c r="F338" s="55"/>
      <c r="G338" s="155">
        <f t="shared" ref="G338:L338" si="26">SUM(G336:G337)</f>
        <v>5532705.5600000005</v>
      </c>
      <c r="H338" s="155">
        <f t="shared" si="26"/>
        <v>7587073.71</v>
      </c>
      <c r="I338" s="155">
        <f t="shared" si="26"/>
        <v>7587073.71</v>
      </c>
      <c r="J338" s="155">
        <f t="shared" si="26"/>
        <v>8564468.3200000003</v>
      </c>
      <c r="K338" s="155">
        <f t="shared" si="26"/>
        <v>8564468.3200000003</v>
      </c>
      <c r="L338" s="155">
        <f t="shared" si="26"/>
        <v>0</v>
      </c>
      <c r="M338" s="162"/>
    </row>
    <row r="339" spans="1:13" s="38" customFormat="1" x14ac:dyDescent="0.2">
      <c r="A339" s="297" t="s">
        <v>129</v>
      </c>
      <c r="B339" s="298"/>
      <c r="C339" s="298"/>
      <c r="D339" s="298"/>
      <c r="E339" s="298"/>
      <c r="F339" s="298"/>
      <c r="G339" s="298"/>
      <c r="H339" s="298"/>
      <c r="I339" s="298"/>
      <c r="J339" s="298"/>
      <c r="K339" s="298"/>
      <c r="L339" s="298"/>
      <c r="M339" s="299"/>
    </row>
    <row r="340" spans="1:13" s="38" customFormat="1" ht="25.5" x14ac:dyDescent="0.2">
      <c r="A340" s="68">
        <v>267</v>
      </c>
      <c r="B340" s="76" t="s">
        <v>70</v>
      </c>
      <c r="C340" s="157">
        <v>862.8</v>
      </c>
      <c r="D340" s="56"/>
      <c r="E340" s="157"/>
      <c r="F340" s="157"/>
      <c r="G340" s="153">
        <v>806886.55</v>
      </c>
      <c r="H340" s="161">
        <v>1106494.3999999999</v>
      </c>
      <c r="I340" s="161">
        <v>1106494.3999999999</v>
      </c>
      <c r="J340" s="161">
        <v>1106494.3999999999</v>
      </c>
      <c r="K340" s="161">
        <v>3237402.25</v>
      </c>
      <c r="L340" s="161">
        <f>K340-J340</f>
        <v>2130907.85</v>
      </c>
      <c r="M340" s="162" t="s">
        <v>754</v>
      </c>
    </row>
    <row r="341" spans="1:13" s="38" customFormat="1" ht="51" customHeight="1" x14ac:dyDescent="0.2">
      <c r="A341" s="449" t="s">
        <v>130</v>
      </c>
      <c r="B341" s="449"/>
      <c r="C341" s="157">
        <v>862.8</v>
      </c>
      <c r="D341" s="92"/>
      <c r="E341" s="157"/>
      <c r="F341" s="157"/>
      <c r="G341" s="157">
        <f t="shared" ref="G341:L341" si="27">SUM(G340)</f>
        <v>806886.55</v>
      </c>
      <c r="H341" s="157">
        <f t="shared" si="27"/>
        <v>1106494.3999999999</v>
      </c>
      <c r="I341" s="157">
        <f t="shared" si="27"/>
        <v>1106494.3999999999</v>
      </c>
      <c r="J341" s="157">
        <f t="shared" si="27"/>
        <v>1106494.3999999999</v>
      </c>
      <c r="K341" s="157">
        <f t="shared" si="27"/>
        <v>3237402.25</v>
      </c>
      <c r="L341" s="157">
        <f t="shared" si="27"/>
        <v>2130907.85</v>
      </c>
      <c r="M341" s="162"/>
    </row>
    <row r="342" spans="1:13" s="38" customFormat="1" x14ac:dyDescent="0.2">
      <c r="A342" s="297" t="s">
        <v>203</v>
      </c>
      <c r="B342" s="298"/>
      <c r="C342" s="298"/>
      <c r="D342" s="298"/>
      <c r="E342" s="298"/>
      <c r="F342" s="298"/>
      <c r="G342" s="298"/>
      <c r="H342" s="298"/>
      <c r="I342" s="298"/>
      <c r="J342" s="298"/>
      <c r="K342" s="298"/>
      <c r="L342" s="298"/>
      <c r="M342" s="299"/>
    </row>
    <row r="343" spans="1:13" s="38" customFormat="1" x14ac:dyDescent="0.2">
      <c r="A343" s="68">
        <v>268</v>
      </c>
      <c r="B343" s="82" t="s">
        <v>71</v>
      </c>
      <c r="C343" s="155">
        <v>164.9</v>
      </c>
      <c r="D343" s="56"/>
      <c r="E343" s="155"/>
      <c r="F343" s="155"/>
      <c r="G343" s="153">
        <v>1251926.07</v>
      </c>
      <c r="H343" s="161">
        <v>1716783.1</v>
      </c>
      <c r="I343" s="153">
        <v>1716783.1</v>
      </c>
      <c r="J343" s="161">
        <v>1716783.1</v>
      </c>
      <c r="K343" s="161">
        <v>1716783.1</v>
      </c>
      <c r="L343" s="161">
        <f>K343-J343</f>
        <v>0</v>
      </c>
      <c r="M343" s="162"/>
    </row>
    <row r="344" spans="1:13" s="38" customFormat="1" x14ac:dyDescent="0.2">
      <c r="A344" s="68">
        <v>269</v>
      </c>
      <c r="B344" s="82" t="s">
        <v>72</v>
      </c>
      <c r="C344" s="155"/>
      <c r="D344" s="56"/>
      <c r="E344" s="155"/>
      <c r="F344" s="155"/>
      <c r="G344" s="153">
        <v>848078.95</v>
      </c>
      <c r="H344" s="161">
        <v>1162982.1000000001</v>
      </c>
      <c r="I344" s="153">
        <v>1162982.1000000001</v>
      </c>
      <c r="J344" s="161">
        <v>1162982.1000000001</v>
      </c>
      <c r="K344" s="161">
        <v>1162982.1000000001</v>
      </c>
      <c r="L344" s="161">
        <f>K344-J344</f>
        <v>0</v>
      </c>
      <c r="M344" s="162"/>
    </row>
    <row r="345" spans="1:13" s="38" customFormat="1" ht="41.25" customHeight="1" x14ac:dyDescent="0.2">
      <c r="A345" s="306" t="s">
        <v>147</v>
      </c>
      <c r="B345" s="306"/>
      <c r="C345" s="155">
        <v>164.9</v>
      </c>
      <c r="D345" s="69"/>
      <c r="E345" s="55"/>
      <c r="F345" s="55"/>
      <c r="G345" s="155">
        <f t="shared" ref="G345:L345" si="28">SUM(G343:G344)</f>
        <v>2100005.02</v>
      </c>
      <c r="H345" s="155">
        <f t="shared" si="28"/>
        <v>2879765.2</v>
      </c>
      <c r="I345" s="155">
        <f t="shared" si="28"/>
        <v>2879765.2</v>
      </c>
      <c r="J345" s="155">
        <f t="shared" si="28"/>
        <v>2879765.2</v>
      </c>
      <c r="K345" s="155">
        <f t="shared" si="28"/>
        <v>2879765.2</v>
      </c>
      <c r="L345" s="155">
        <f t="shared" si="28"/>
        <v>0</v>
      </c>
      <c r="M345" s="162"/>
    </row>
    <row r="346" spans="1:13" s="38" customFormat="1" x14ac:dyDescent="0.2">
      <c r="A346" s="297" t="s">
        <v>132</v>
      </c>
      <c r="B346" s="298"/>
      <c r="C346" s="298"/>
      <c r="D346" s="298"/>
      <c r="E346" s="298"/>
      <c r="F346" s="298"/>
      <c r="G346" s="298"/>
      <c r="H346" s="298"/>
      <c r="I346" s="298"/>
      <c r="J346" s="298"/>
      <c r="K346" s="298"/>
      <c r="L346" s="298"/>
      <c r="M346" s="299"/>
    </row>
    <row r="347" spans="1:13" s="38" customFormat="1" x14ac:dyDescent="0.2">
      <c r="A347" s="68">
        <v>270</v>
      </c>
      <c r="B347" s="82" t="s">
        <v>300</v>
      </c>
      <c r="C347" s="157"/>
      <c r="D347" s="92"/>
      <c r="E347" s="157"/>
      <c r="F347" s="157"/>
      <c r="G347" s="153">
        <v>1938466.18</v>
      </c>
      <c r="H347" s="161">
        <v>2658244.79</v>
      </c>
      <c r="I347" s="153">
        <v>2658244.79</v>
      </c>
      <c r="J347" s="161">
        <v>2658244.79</v>
      </c>
      <c r="K347" s="161">
        <v>2658244.79</v>
      </c>
      <c r="L347" s="161">
        <f>K347-J347</f>
        <v>0</v>
      </c>
      <c r="M347" s="162"/>
    </row>
    <row r="348" spans="1:13" s="38" customFormat="1" x14ac:dyDescent="0.2">
      <c r="A348" s="68">
        <v>271</v>
      </c>
      <c r="B348" s="82" t="s">
        <v>74</v>
      </c>
      <c r="C348" s="157"/>
      <c r="D348" s="92"/>
      <c r="E348" s="157"/>
      <c r="F348" s="157"/>
      <c r="G348" s="153"/>
      <c r="H348" s="161"/>
      <c r="I348" s="153">
        <v>3134513.66</v>
      </c>
      <c r="J348" s="161">
        <v>3134513.66</v>
      </c>
      <c r="K348" s="161">
        <v>3134513.66</v>
      </c>
      <c r="L348" s="161">
        <f>K348-J348</f>
        <v>0</v>
      </c>
      <c r="M348" s="162"/>
    </row>
    <row r="349" spans="1:13" s="38" customFormat="1" ht="40.5" customHeight="1" x14ac:dyDescent="0.2">
      <c r="A349" s="306" t="s">
        <v>131</v>
      </c>
      <c r="B349" s="306"/>
      <c r="C349" s="155"/>
      <c r="D349" s="69"/>
      <c r="E349" s="55"/>
      <c r="F349" s="55"/>
      <c r="G349" s="155">
        <f>SUM(G347)</f>
        <v>1938466.18</v>
      </c>
      <c r="H349" s="155">
        <f>SUM(H347:H348)</f>
        <v>2658244.79</v>
      </c>
      <c r="I349" s="155">
        <f>SUM(I347:I348)</f>
        <v>5792758.4500000002</v>
      </c>
      <c r="J349" s="155">
        <f>SUM(J347:J348)</f>
        <v>5792758.4500000002</v>
      </c>
      <c r="K349" s="155">
        <f>SUM(K347:K348)</f>
        <v>5792758.4500000002</v>
      </c>
      <c r="L349" s="155">
        <f>SUM(L347:L348)</f>
        <v>0</v>
      </c>
      <c r="M349" s="162"/>
    </row>
    <row r="350" spans="1:13" s="38" customFormat="1" x14ac:dyDescent="0.2">
      <c r="A350" s="297" t="s">
        <v>210</v>
      </c>
      <c r="B350" s="298"/>
      <c r="C350" s="298"/>
      <c r="D350" s="298"/>
      <c r="E350" s="298"/>
      <c r="F350" s="298"/>
      <c r="G350" s="298"/>
      <c r="H350" s="298"/>
      <c r="I350" s="298"/>
      <c r="J350" s="298"/>
      <c r="K350" s="298"/>
      <c r="L350" s="298"/>
      <c r="M350" s="299"/>
    </row>
    <row r="351" spans="1:13" s="38" customFormat="1" x14ac:dyDescent="0.2">
      <c r="A351" s="152">
        <v>272</v>
      </c>
      <c r="B351" s="159" t="s">
        <v>79</v>
      </c>
      <c r="C351" s="151">
        <v>1477.42</v>
      </c>
      <c r="D351" s="56"/>
      <c r="E351" s="151"/>
      <c r="F351" s="151"/>
      <c r="G351" s="153">
        <v>2922237.76</v>
      </c>
      <c r="H351" s="161">
        <v>4007304.03</v>
      </c>
      <c r="I351" s="161">
        <v>4007304.03</v>
      </c>
      <c r="J351" s="161">
        <v>5701828.6799999997</v>
      </c>
      <c r="K351" s="161">
        <v>5701828.6799999997</v>
      </c>
      <c r="L351" s="161">
        <f>K351-J351</f>
        <v>0</v>
      </c>
      <c r="M351" s="162"/>
    </row>
    <row r="352" spans="1:13" s="38" customFormat="1" x14ac:dyDescent="0.2">
      <c r="A352" s="152">
        <v>273</v>
      </c>
      <c r="B352" s="159" t="s">
        <v>78</v>
      </c>
      <c r="C352" s="151"/>
      <c r="D352" s="56"/>
      <c r="E352" s="151"/>
      <c r="F352" s="151"/>
      <c r="G352" s="153"/>
      <c r="H352" s="161">
        <v>0</v>
      </c>
      <c r="I352" s="161">
        <v>0</v>
      </c>
      <c r="J352" s="161">
        <v>5657580.7000000002</v>
      </c>
      <c r="K352" s="161">
        <v>5657580.7000000002</v>
      </c>
      <c r="L352" s="161">
        <f>K352-J352</f>
        <v>0</v>
      </c>
      <c r="M352" s="162"/>
    </row>
    <row r="353" spans="1:13" s="38" customFormat="1" ht="38.25" customHeight="1" x14ac:dyDescent="0.2">
      <c r="A353" s="448" t="s">
        <v>211</v>
      </c>
      <c r="B353" s="448"/>
      <c r="C353" s="151">
        <v>1477.42</v>
      </c>
      <c r="D353" s="74"/>
      <c r="E353" s="55"/>
      <c r="F353" s="55"/>
      <c r="G353" s="151">
        <f>SUM(G351)</f>
        <v>2922237.76</v>
      </c>
      <c r="H353" s="151">
        <f>SUM(H351:H352)</f>
        <v>4007304.03</v>
      </c>
      <c r="I353" s="151">
        <f>SUM(I351:I352)</f>
        <v>4007304.03</v>
      </c>
      <c r="J353" s="151">
        <f>SUM(J351:J352)</f>
        <v>11359409.379999999</v>
      </c>
      <c r="K353" s="151">
        <f>SUM(K351:K352)</f>
        <v>11359409.379999999</v>
      </c>
      <c r="L353" s="151">
        <f>SUM(L351:L352)</f>
        <v>0</v>
      </c>
      <c r="M353" s="162"/>
    </row>
    <row r="354" spans="1:13" s="38" customFormat="1" x14ac:dyDescent="0.2">
      <c r="A354" s="297" t="s">
        <v>128</v>
      </c>
      <c r="B354" s="298"/>
      <c r="C354" s="298"/>
      <c r="D354" s="298"/>
      <c r="E354" s="298"/>
      <c r="F354" s="298"/>
      <c r="G354" s="298"/>
      <c r="H354" s="298"/>
      <c r="I354" s="298"/>
      <c r="J354" s="298"/>
      <c r="K354" s="298"/>
      <c r="L354" s="298"/>
      <c r="M354" s="299"/>
    </row>
    <row r="355" spans="1:13" s="38" customFormat="1" x14ac:dyDescent="0.2">
      <c r="A355" s="152">
        <v>274</v>
      </c>
      <c r="B355" s="159" t="s">
        <v>82</v>
      </c>
      <c r="C355" s="151">
        <v>901.2</v>
      </c>
      <c r="D355" s="56"/>
      <c r="E355" s="151"/>
      <c r="F355" s="151"/>
      <c r="G355" s="153">
        <v>3333757.98</v>
      </c>
      <c r="H355" s="161">
        <v>4571627.26</v>
      </c>
      <c r="I355" s="153">
        <v>4571627.26</v>
      </c>
      <c r="J355" s="161">
        <v>4571627.26</v>
      </c>
      <c r="K355" s="161">
        <v>4571627.26</v>
      </c>
      <c r="L355" s="161">
        <f>K355-J355</f>
        <v>0</v>
      </c>
      <c r="M355" s="162"/>
    </row>
    <row r="356" spans="1:13" s="38" customFormat="1" x14ac:dyDescent="0.2">
      <c r="A356" s="152">
        <v>275</v>
      </c>
      <c r="B356" s="159" t="s">
        <v>83</v>
      </c>
      <c r="C356" s="151"/>
      <c r="D356" s="56"/>
      <c r="E356" s="151"/>
      <c r="F356" s="151"/>
      <c r="G356" s="153">
        <v>3311546.39</v>
      </c>
      <c r="H356" s="161">
        <v>4541168.2</v>
      </c>
      <c r="I356" s="153">
        <v>4541168.2</v>
      </c>
      <c r="J356" s="161">
        <v>4541168.2</v>
      </c>
      <c r="K356" s="161">
        <v>4541168.2</v>
      </c>
      <c r="L356" s="161">
        <f>K356-J356</f>
        <v>0</v>
      </c>
      <c r="M356" s="162"/>
    </row>
    <row r="357" spans="1:13" s="38" customFormat="1" ht="39" customHeight="1" x14ac:dyDescent="0.2">
      <c r="A357" s="448" t="s">
        <v>127</v>
      </c>
      <c r="B357" s="448"/>
      <c r="C357" s="151">
        <v>901.2</v>
      </c>
      <c r="D357" s="74"/>
      <c r="E357" s="55"/>
      <c r="F357" s="55"/>
      <c r="G357" s="151">
        <f t="shared" ref="G357:L357" si="29">SUM(G355:G356)</f>
        <v>6645304.3700000001</v>
      </c>
      <c r="H357" s="151">
        <f t="shared" si="29"/>
        <v>9112795.4600000009</v>
      </c>
      <c r="I357" s="151">
        <f t="shared" si="29"/>
        <v>9112795.4600000009</v>
      </c>
      <c r="J357" s="151">
        <f t="shared" si="29"/>
        <v>9112795.4600000009</v>
      </c>
      <c r="K357" s="151">
        <f t="shared" si="29"/>
        <v>9112795.4600000009</v>
      </c>
      <c r="L357" s="151">
        <f t="shared" si="29"/>
        <v>0</v>
      </c>
      <c r="M357" s="162"/>
    </row>
    <row r="358" spans="1:13" s="38" customFormat="1" x14ac:dyDescent="0.2">
      <c r="A358" s="297" t="s">
        <v>150</v>
      </c>
      <c r="B358" s="298"/>
      <c r="C358" s="298"/>
      <c r="D358" s="298"/>
      <c r="E358" s="298"/>
      <c r="F358" s="298"/>
      <c r="G358" s="298"/>
      <c r="H358" s="298"/>
      <c r="I358" s="298"/>
      <c r="J358" s="298"/>
      <c r="K358" s="298"/>
      <c r="L358" s="298"/>
      <c r="M358" s="299"/>
    </row>
    <row r="359" spans="1:13" s="38" customFormat="1" x14ac:dyDescent="0.2">
      <c r="A359" s="152">
        <v>276</v>
      </c>
      <c r="B359" s="65" t="s">
        <v>88</v>
      </c>
      <c r="C359" s="151">
        <v>562.4</v>
      </c>
      <c r="D359" s="56"/>
      <c r="E359" s="151"/>
      <c r="F359" s="151"/>
      <c r="G359" s="153">
        <v>2342313.2999999998</v>
      </c>
      <c r="H359" s="161">
        <v>3212045.8</v>
      </c>
      <c r="I359" s="153">
        <v>3212045.8</v>
      </c>
      <c r="J359" s="161">
        <v>5664122.0599999996</v>
      </c>
      <c r="K359" s="161">
        <v>5664122.0599999996</v>
      </c>
      <c r="L359" s="161">
        <f>K359-J359</f>
        <v>0</v>
      </c>
      <c r="M359" s="162"/>
    </row>
    <row r="360" spans="1:13" s="38" customFormat="1" x14ac:dyDescent="0.2">
      <c r="A360" s="152">
        <v>277</v>
      </c>
      <c r="B360" s="65" t="s">
        <v>84</v>
      </c>
      <c r="C360" s="151"/>
      <c r="D360" s="56"/>
      <c r="E360" s="151"/>
      <c r="F360" s="151"/>
      <c r="G360" s="153">
        <v>2935968.57</v>
      </c>
      <c r="H360" s="161">
        <v>4026133.27</v>
      </c>
      <c r="I360" s="153">
        <v>4026133.27</v>
      </c>
      <c r="J360" s="161">
        <v>6096806</v>
      </c>
      <c r="K360" s="161">
        <v>6096806</v>
      </c>
      <c r="L360" s="161">
        <f>K360-J360</f>
        <v>0</v>
      </c>
      <c r="M360" s="162"/>
    </row>
    <row r="361" spans="1:13" s="38" customFormat="1" x14ac:dyDescent="0.2">
      <c r="A361" s="152">
        <v>278</v>
      </c>
      <c r="B361" s="65" t="s">
        <v>85</v>
      </c>
      <c r="C361" s="151"/>
      <c r="D361" s="56"/>
      <c r="E361" s="151"/>
      <c r="F361" s="151"/>
      <c r="G361" s="153">
        <v>2322120.94</v>
      </c>
      <c r="H361" s="161">
        <v>3184355.75</v>
      </c>
      <c r="I361" s="153">
        <v>3184355.75</v>
      </c>
      <c r="J361" s="161">
        <v>5986366.0099999998</v>
      </c>
      <c r="K361" s="161">
        <v>5986366.0099999998</v>
      </c>
      <c r="L361" s="161">
        <f>K361-J361</f>
        <v>0</v>
      </c>
      <c r="M361" s="162"/>
    </row>
    <row r="362" spans="1:13" s="38" customFormat="1" x14ac:dyDescent="0.2">
      <c r="A362" s="152">
        <v>279</v>
      </c>
      <c r="B362" s="65" t="s">
        <v>86</v>
      </c>
      <c r="C362" s="151"/>
      <c r="D362" s="56"/>
      <c r="E362" s="151"/>
      <c r="F362" s="151"/>
      <c r="G362" s="153">
        <v>2988468.69</v>
      </c>
      <c r="H362" s="161">
        <v>4098127.4</v>
      </c>
      <c r="I362" s="153">
        <v>4098127.4</v>
      </c>
      <c r="J362" s="161">
        <v>5626285.7300000004</v>
      </c>
      <c r="K362" s="161">
        <v>5626285.7300000004</v>
      </c>
      <c r="L362" s="161">
        <f>K362-J362</f>
        <v>0</v>
      </c>
      <c r="M362" s="162"/>
    </row>
    <row r="363" spans="1:13" s="38" customFormat="1" ht="39" customHeight="1" x14ac:dyDescent="0.2">
      <c r="A363" s="448" t="s">
        <v>151</v>
      </c>
      <c r="B363" s="448"/>
      <c r="C363" s="151">
        <v>562.4</v>
      </c>
      <c r="D363" s="74"/>
      <c r="E363" s="55"/>
      <c r="F363" s="55"/>
      <c r="G363" s="151">
        <f t="shared" ref="G363:L363" si="30">SUM(G359:G362)</f>
        <v>10588871.499999998</v>
      </c>
      <c r="H363" s="151">
        <f t="shared" si="30"/>
        <v>14520662.220000001</v>
      </c>
      <c r="I363" s="151">
        <f t="shared" si="30"/>
        <v>14520662.220000001</v>
      </c>
      <c r="J363" s="151">
        <f t="shared" si="30"/>
        <v>23373579.800000001</v>
      </c>
      <c r="K363" s="151">
        <f t="shared" si="30"/>
        <v>23373579.800000001</v>
      </c>
      <c r="L363" s="151">
        <f t="shared" si="30"/>
        <v>0</v>
      </c>
      <c r="M363" s="162"/>
    </row>
    <row r="364" spans="1:13" s="38" customFormat="1" x14ac:dyDescent="0.2">
      <c r="A364" s="297" t="s">
        <v>153</v>
      </c>
      <c r="B364" s="298"/>
      <c r="C364" s="298"/>
      <c r="D364" s="298"/>
      <c r="E364" s="298"/>
      <c r="F364" s="298"/>
      <c r="G364" s="298"/>
      <c r="H364" s="298"/>
      <c r="I364" s="298"/>
      <c r="J364" s="298"/>
      <c r="K364" s="298"/>
      <c r="L364" s="298"/>
      <c r="M364" s="299"/>
    </row>
    <row r="365" spans="1:13" s="38" customFormat="1" x14ac:dyDescent="0.2">
      <c r="A365" s="152">
        <v>280</v>
      </c>
      <c r="B365" s="159" t="s">
        <v>90</v>
      </c>
      <c r="C365" s="151">
        <v>373.12</v>
      </c>
      <c r="D365" s="56"/>
      <c r="E365" s="151"/>
      <c r="F365" s="151"/>
      <c r="G365" s="153">
        <v>2826929.85</v>
      </c>
      <c r="H365" s="161">
        <v>3876607.01</v>
      </c>
      <c r="I365" s="153">
        <v>3876607.01</v>
      </c>
      <c r="J365" s="161">
        <v>5467707.3200000003</v>
      </c>
      <c r="K365" s="161">
        <v>5467707.3200000003</v>
      </c>
      <c r="L365" s="161">
        <f>K365-J365</f>
        <v>0</v>
      </c>
      <c r="M365" s="162"/>
    </row>
    <row r="366" spans="1:13" s="38" customFormat="1" x14ac:dyDescent="0.2">
      <c r="A366" s="152">
        <v>281</v>
      </c>
      <c r="B366" s="159" t="s">
        <v>91</v>
      </c>
      <c r="C366" s="151"/>
      <c r="D366" s="56"/>
      <c r="E366" s="151"/>
      <c r="F366" s="151"/>
      <c r="G366" s="153"/>
      <c r="H366" s="161"/>
      <c r="I366" s="153">
        <v>2115519.8199999998</v>
      </c>
      <c r="J366" s="161">
        <v>2115519.8199999998</v>
      </c>
      <c r="K366" s="161">
        <v>2115519.8199999998</v>
      </c>
      <c r="L366" s="161">
        <f>K366-J366</f>
        <v>0</v>
      </c>
      <c r="M366" s="162"/>
    </row>
    <row r="367" spans="1:13" s="38" customFormat="1" ht="39" customHeight="1" x14ac:dyDescent="0.2">
      <c r="A367" s="448" t="s">
        <v>152</v>
      </c>
      <c r="B367" s="448"/>
      <c r="C367" s="151">
        <v>373.12</v>
      </c>
      <c r="D367" s="74"/>
      <c r="E367" s="55"/>
      <c r="F367" s="55"/>
      <c r="G367" s="151">
        <f>SUM(G365)</f>
        <v>2826929.85</v>
      </c>
      <c r="H367" s="151">
        <f>SUM(H365:H366)</f>
        <v>3876607.01</v>
      </c>
      <c r="I367" s="151">
        <f>SUM(I365:I366)</f>
        <v>5992126.8300000001</v>
      </c>
      <c r="J367" s="151">
        <f>SUM(J365:J366)</f>
        <v>7583227.1400000006</v>
      </c>
      <c r="K367" s="151">
        <f>SUM(K365:K366)</f>
        <v>7583227.1400000006</v>
      </c>
      <c r="L367" s="151">
        <f>SUM(L365:L366)</f>
        <v>0</v>
      </c>
      <c r="M367" s="162"/>
    </row>
    <row r="368" spans="1:13" s="38" customFormat="1" x14ac:dyDescent="0.2">
      <c r="A368" s="297" t="s">
        <v>155</v>
      </c>
      <c r="B368" s="298"/>
      <c r="C368" s="298"/>
      <c r="D368" s="298"/>
      <c r="E368" s="298"/>
      <c r="F368" s="298"/>
      <c r="G368" s="298"/>
      <c r="H368" s="298"/>
      <c r="I368" s="298"/>
      <c r="J368" s="298"/>
      <c r="K368" s="298"/>
      <c r="L368" s="298"/>
      <c r="M368" s="299"/>
    </row>
    <row r="369" spans="1:13" s="38" customFormat="1" x14ac:dyDescent="0.2">
      <c r="A369" s="152">
        <v>282</v>
      </c>
      <c r="B369" s="65" t="s">
        <v>94</v>
      </c>
      <c r="C369" s="151">
        <v>1205.5</v>
      </c>
      <c r="D369" s="56"/>
      <c r="E369" s="151"/>
      <c r="F369" s="151"/>
      <c r="G369" s="153">
        <v>1857696.75</v>
      </c>
      <c r="H369" s="161">
        <v>2547484.6</v>
      </c>
      <c r="I369" s="153">
        <v>2547484.6</v>
      </c>
      <c r="J369" s="161">
        <v>2547484.6</v>
      </c>
      <c r="K369" s="161">
        <v>2547484.6</v>
      </c>
      <c r="L369" s="161">
        <f t="shared" ref="L369:L382" si="31">K369-J369</f>
        <v>0</v>
      </c>
      <c r="M369" s="162"/>
    </row>
    <row r="370" spans="1:13" s="38" customFormat="1" x14ac:dyDescent="0.2">
      <c r="A370" s="152">
        <v>283</v>
      </c>
      <c r="B370" s="65" t="s">
        <v>95</v>
      </c>
      <c r="C370" s="151"/>
      <c r="D370" s="56"/>
      <c r="E370" s="151"/>
      <c r="F370" s="151"/>
      <c r="G370" s="153">
        <v>1579042.24</v>
      </c>
      <c r="H370" s="161">
        <v>2165361.91</v>
      </c>
      <c r="I370" s="153">
        <v>2165361.91</v>
      </c>
      <c r="J370" s="161">
        <v>2165361.91</v>
      </c>
      <c r="K370" s="161">
        <v>2165361.91</v>
      </c>
      <c r="L370" s="161">
        <f t="shared" si="31"/>
        <v>0</v>
      </c>
      <c r="M370" s="162"/>
    </row>
    <row r="371" spans="1:13" s="38" customFormat="1" x14ac:dyDescent="0.2">
      <c r="A371" s="152">
        <v>284</v>
      </c>
      <c r="B371" s="65" t="s">
        <v>96</v>
      </c>
      <c r="C371" s="151"/>
      <c r="D371" s="56"/>
      <c r="E371" s="151"/>
      <c r="F371" s="151"/>
      <c r="G371" s="153">
        <v>1506349.76</v>
      </c>
      <c r="H371" s="161">
        <v>2065677.73</v>
      </c>
      <c r="I371" s="153">
        <v>2065677.73</v>
      </c>
      <c r="J371" s="161">
        <v>2065677.73</v>
      </c>
      <c r="K371" s="161">
        <v>2065677.73</v>
      </c>
      <c r="L371" s="161">
        <f t="shared" si="31"/>
        <v>0</v>
      </c>
      <c r="M371" s="162"/>
    </row>
    <row r="372" spans="1:13" s="38" customFormat="1" x14ac:dyDescent="0.2">
      <c r="A372" s="152">
        <v>285</v>
      </c>
      <c r="B372" s="65" t="s">
        <v>97</v>
      </c>
      <c r="C372" s="151"/>
      <c r="D372" s="56"/>
      <c r="E372" s="151"/>
      <c r="F372" s="151"/>
      <c r="G372" s="153">
        <v>1421541.87</v>
      </c>
      <c r="H372" s="161">
        <v>1949379.52</v>
      </c>
      <c r="I372" s="153">
        <v>1949379.52</v>
      </c>
      <c r="J372" s="161">
        <v>1949379.52</v>
      </c>
      <c r="K372" s="161">
        <v>1949379.52</v>
      </c>
      <c r="L372" s="161">
        <f t="shared" si="31"/>
        <v>0</v>
      </c>
      <c r="M372" s="162"/>
    </row>
    <row r="373" spans="1:13" s="38" customFormat="1" x14ac:dyDescent="0.2">
      <c r="A373" s="152">
        <v>286</v>
      </c>
      <c r="B373" s="65" t="s">
        <v>98</v>
      </c>
      <c r="C373" s="151"/>
      <c r="D373" s="56"/>
      <c r="E373" s="151"/>
      <c r="F373" s="151"/>
      <c r="G373" s="153">
        <v>1789042.74</v>
      </c>
      <c r="H373" s="161">
        <v>2453338.4300000002</v>
      </c>
      <c r="I373" s="153">
        <v>2453338.4300000002</v>
      </c>
      <c r="J373" s="161">
        <v>2453338.4300000002</v>
      </c>
      <c r="K373" s="161">
        <v>2453338.4300000002</v>
      </c>
      <c r="L373" s="161">
        <f t="shared" si="31"/>
        <v>0</v>
      </c>
      <c r="M373" s="162"/>
    </row>
    <row r="374" spans="1:13" s="38" customFormat="1" x14ac:dyDescent="0.2">
      <c r="A374" s="152">
        <v>287</v>
      </c>
      <c r="B374" s="65" t="s">
        <v>99</v>
      </c>
      <c r="C374" s="151"/>
      <c r="D374" s="56"/>
      <c r="E374" s="151"/>
      <c r="F374" s="151"/>
      <c r="G374" s="153">
        <v>1635580.84</v>
      </c>
      <c r="H374" s="161">
        <v>2242894.0499999998</v>
      </c>
      <c r="I374" s="153">
        <v>2242894.0499999998</v>
      </c>
      <c r="J374" s="161">
        <v>2242894.0499999998</v>
      </c>
      <c r="K374" s="161">
        <v>2242894.0499999998</v>
      </c>
      <c r="L374" s="161">
        <f t="shared" si="31"/>
        <v>0</v>
      </c>
      <c r="M374" s="162"/>
    </row>
    <row r="375" spans="1:13" s="38" customFormat="1" x14ac:dyDescent="0.2">
      <c r="A375" s="152">
        <v>288</v>
      </c>
      <c r="B375" s="65" t="s">
        <v>100</v>
      </c>
      <c r="C375" s="151"/>
      <c r="D375" s="56"/>
      <c r="E375" s="151"/>
      <c r="F375" s="151"/>
      <c r="G375" s="153">
        <v>3432700.53</v>
      </c>
      <c r="H375" s="161">
        <v>4707308.51</v>
      </c>
      <c r="I375" s="153">
        <v>4707308.51</v>
      </c>
      <c r="J375" s="161">
        <v>4707308.51</v>
      </c>
      <c r="K375" s="161">
        <v>4707308.51</v>
      </c>
      <c r="L375" s="161">
        <f t="shared" si="31"/>
        <v>0</v>
      </c>
      <c r="M375" s="162"/>
    </row>
    <row r="376" spans="1:13" s="38" customFormat="1" x14ac:dyDescent="0.2">
      <c r="A376" s="152">
        <v>289</v>
      </c>
      <c r="B376" s="65" t="s">
        <v>301</v>
      </c>
      <c r="C376" s="151"/>
      <c r="D376" s="56"/>
      <c r="E376" s="151"/>
      <c r="F376" s="151"/>
      <c r="G376" s="153">
        <v>840002.01</v>
      </c>
      <c r="H376" s="161">
        <v>1151906.08</v>
      </c>
      <c r="I376" s="153">
        <v>1151906.08</v>
      </c>
      <c r="J376" s="161">
        <v>1151906.08</v>
      </c>
      <c r="K376" s="161">
        <v>1151906.08</v>
      </c>
      <c r="L376" s="161">
        <f t="shared" si="31"/>
        <v>0</v>
      </c>
      <c r="M376" s="162"/>
    </row>
    <row r="377" spans="1:13" s="38" customFormat="1" x14ac:dyDescent="0.2">
      <c r="A377" s="152">
        <v>290</v>
      </c>
      <c r="B377" s="65" t="s">
        <v>106</v>
      </c>
      <c r="C377" s="151"/>
      <c r="D377" s="56"/>
      <c r="E377" s="151"/>
      <c r="F377" s="151"/>
      <c r="G377" s="153">
        <v>840002.01</v>
      </c>
      <c r="H377" s="161">
        <v>1151906.08</v>
      </c>
      <c r="I377" s="153">
        <v>1151906.08</v>
      </c>
      <c r="J377" s="161">
        <v>1151906.08</v>
      </c>
      <c r="K377" s="161">
        <v>1151906.08</v>
      </c>
      <c r="L377" s="161">
        <f t="shared" si="31"/>
        <v>0</v>
      </c>
      <c r="M377" s="162"/>
    </row>
    <row r="378" spans="1:13" s="38" customFormat="1" x14ac:dyDescent="0.2">
      <c r="A378" s="152">
        <v>291</v>
      </c>
      <c r="B378" s="65" t="s">
        <v>107</v>
      </c>
      <c r="C378" s="151"/>
      <c r="D378" s="56"/>
      <c r="E378" s="151"/>
      <c r="F378" s="151"/>
      <c r="G378" s="153">
        <v>1809235.1</v>
      </c>
      <c r="H378" s="161">
        <v>2481028.48</v>
      </c>
      <c r="I378" s="153">
        <v>2481028.48</v>
      </c>
      <c r="J378" s="161">
        <v>2481028.48</v>
      </c>
      <c r="K378" s="161">
        <v>2481028.48</v>
      </c>
      <c r="L378" s="161">
        <f t="shared" si="31"/>
        <v>0</v>
      </c>
      <c r="M378" s="162"/>
    </row>
    <row r="379" spans="1:13" s="38" customFormat="1" x14ac:dyDescent="0.2">
      <c r="A379" s="152">
        <v>292</v>
      </c>
      <c r="B379" s="65" t="s">
        <v>109</v>
      </c>
      <c r="C379" s="151"/>
      <c r="D379" s="56"/>
      <c r="E379" s="151"/>
      <c r="F379" s="151"/>
      <c r="G379" s="153">
        <v>1785004.27</v>
      </c>
      <c r="H379" s="161">
        <v>2447800.42</v>
      </c>
      <c r="I379" s="153">
        <v>2447800.42</v>
      </c>
      <c r="J379" s="161">
        <v>2447800.42</v>
      </c>
      <c r="K379" s="161">
        <v>2447800.42</v>
      </c>
      <c r="L379" s="161">
        <f t="shared" si="31"/>
        <v>0</v>
      </c>
      <c r="M379" s="162"/>
    </row>
    <row r="380" spans="1:13" s="38" customFormat="1" x14ac:dyDescent="0.2">
      <c r="A380" s="152">
        <v>293</v>
      </c>
      <c r="B380" s="65" t="s">
        <v>110</v>
      </c>
      <c r="C380" s="151"/>
      <c r="D380" s="56"/>
      <c r="E380" s="151"/>
      <c r="F380" s="151"/>
      <c r="G380" s="153">
        <v>4674407.03</v>
      </c>
      <c r="H380" s="161">
        <v>6626086.9900000002</v>
      </c>
      <c r="I380" s="153">
        <v>6626086.9900000002</v>
      </c>
      <c r="J380" s="161">
        <v>6626086.9900000002</v>
      </c>
      <c r="K380" s="161">
        <v>6626086.9900000002</v>
      </c>
      <c r="L380" s="161">
        <f t="shared" si="31"/>
        <v>0</v>
      </c>
      <c r="M380" s="162"/>
    </row>
    <row r="381" spans="1:13" s="38" customFormat="1" x14ac:dyDescent="0.2">
      <c r="A381" s="152">
        <v>294</v>
      </c>
      <c r="B381" s="65" t="s">
        <v>721</v>
      </c>
      <c r="C381" s="151"/>
      <c r="D381" s="56"/>
      <c r="E381" s="151"/>
      <c r="F381" s="151"/>
      <c r="G381" s="161">
        <v>5067163.04</v>
      </c>
      <c r="H381" s="161">
        <v>7182828.2999999998</v>
      </c>
      <c r="I381" s="153">
        <v>7182828.2999999998</v>
      </c>
      <c r="J381" s="161">
        <v>7182828.2999999998</v>
      </c>
      <c r="K381" s="161">
        <v>7182828.2999999998</v>
      </c>
      <c r="L381" s="161">
        <f t="shared" si="31"/>
        <v>0</v>
      </c>
      <c r="M381" s="162"/>
    </row>
    <row r="382" spans="1:13" s="38" customFormat="1" x14ac:dyDescent="0.2">
      <c r="A382" s="152">
        <v>295</v>
      </c>
      <c r="B382" s="65" t="s">
        <v>102</v>
      </c>
      <c r="C382" s="151"/>
      <c r="D382" s="56"/>
      <c r="E382" s="151"/>
      <c r="F382" s="151"/>
      <c r="G382" s="161"/>
      <c r="H382" s="161">
        <v>0</v>
      </c>
      <c r="I382" s="161">
        <v>0</v>
      </c>
      <c r="J382" s="161">
        <v>4646390.3899999997</v>
      </c>
      <c r="K382" s="161">
        <v>4646390.3899999997</v>
      </c>
      <c r="L382" s="161">
        <f t="shared" si="31"/>
        <v>0</v>
      </c>
      <c r="M382" s="162"/>
    </row>
    <row r="383" spans="1:13" s="38" customFormat="1" ht="39" customHeight="1" x14ac:dyDescent="0.2">
      <c r="A383" s="448" t="s">
        <v>154</v>
      </c>
      <c r="B383" s="448"/>
      <c r="C383" s="151">
        <v>1205.5</v>
      </c>
      <c r="D383" s="74"/>
      <c r="E383" s="55"/>
      <c r="F383" s="55"/>
      <c r="G383" s="151">
        <f>SUM(G369:G381)</f>
        <v>28237768.190000001</v>
      </c>
      <c r="H383" s="151">
        <f>SUM(H369:H382)</f>
        <v>39173001.099999994</v>
      </c>
      <c r="I383" s="151">
        <f>SUM(I369:I382)</f>
        <v>39173001.099999994</v>
      </c>
      <c r="J383" s="151">
        <f>SUM(J369:J382)</f>
        <v>43819391.489999995</v>
      </c>
      <c r="K383" s="151">
        <f>SUM(K369:K382)</f>
        <v>43819391.489999995</v>
      </c>
      <c r="L383" s="151">
        <f>SUM(L369:L382)</f>
        <v>0</v>
      </c>
      <c r="M383" s="162"/>
    </row>
    <row r="384" spans="1:13" x14ac:dyDescent="0.2">
      <c r="M384" s="1"/>
    </row>
    <row r="385" spans="2:13" x14ac:dyDescent="0.2">
      <c r="B385" s="40" t="s">
        <v>733</v>
      </c>
      <c r="M385" s="1"/>
    </row>
    <row r="386" spans="2:13" x14ac:dyDescent="0.2">
      <c r="B386" s="40" t="s">
        <v>734</v>
      </c>
      <c r="M386" s="1"/>
    </row>
    <row r="388" spans="2:13" x14ac:dyDescent="0.2">
      <c r="B388" s="65"/>
    </row>
  </sheetData>
  <autoFilter ref="A8:O383"/>
  <mergeCells count="89">
    <mergeCell ref="A383:B383"/>
    <mergeCell ref="A357:B357"/>
    <mergeCell ref="A358:M358"/>
    <mergeCell ref="A363:B363"/>
    <mergeCell ref="A364:M364"/>
    <mergeCell ref="A367:B367"/>
    <mergeCell ref="A368:M368"/>
    <mergeCell ref="A354:M354"/>
    <mergeCell ref="A334:B334"/>
    <mergeCell ref="A335:M335"/>
    <mergeCell ref="A338:B338"/>
    <mergeCell ref="A339:M339"/>
    <mergeCell ref="A341:B341"/>
    <mergeCell ref="A342:M342"/>
    <mergeCell ref="A345:B345"/>
    <mergeCell ref="A346:M346"/>
    <mergeCell ref="A349:B349"/>
    <mergeCell ref="A350:M350"/>
    <mergeCell ref="A353:B353"/>
    <mergeCell ref="A331:M331"/>
    <mergeCell ref="A309:B309"/>
    <mergeCell ref="A310:M310"/>
    <mergeCell ref="A312:B312"/>
    <mergeCell ref="A313:M313"/>
    <mergeCell ref="A317:B317"/>
    <mergeCell ref="A318:M318"/>
    <mergeCell ref="A323:B323"/>
    <mergeCell ref="A324:M324"/>
    <mergeCell ref="A327:B327"/>
    <mergeCell ref="A328:M328"/>
    <mergeCell ref="A330:B330"/>
    <mergeCell ref="A305:M305"/>
    <mergeCell ref="A273:B273"/>
    <mergeCell ref="A274:M274"/>
    <mergeCell ref="A277:B277"/>
    <mergeCell ref="A281:M281"/>
    <mergeCell ref="A292:B292"/>
    <mergeCell ref="A293:M293"/>
    <mergeCell ref="A296:B296"/>
    <mergeCell ref="A297:M297"/>
    <mergeCell ref="A304:B304"/>
    <mergeCell ref="A278:M278"/>
    <mergeCell ref="A280:B280"/>
    <mergeCell ref="A271:M271"/>
    <mergeCell ref="A255:B255"/>
    <mergeCell ref="A256:M256"/>
    <mergeCell ref="A258:B258"/>
    <mergeCell ref="A259:M259"/>
    <mergeCell ref="A261:B261"/>
    <mergeCell ref="A262:M262"/>
    <mergeCell ref="A265:B265"/>
    <mergeCell ref="A266:M266"/>
    <mergeCell ref="A270:B270"/>
    <mergeCell ref="A251:M251"/>
    <mergeCell ref="A212:B212"/>
    <mergeCell ref="A213:M213"/>
    <mergeCell ref="A217:B217"/>
    <mergeCell ref="A218:M218"/>
    <mergeCell ref="A227:B227"/>
    <mergeCell ref="A228:M228"/>
    <mergeCell ref="A233:B233"/>
    <mergeCell ref="A234:M234"/>
    <mergeCell ref="A236:B236"/>
    <mergeCell ref="A237:M237"/>
    <mergeCell ref="A250:B250"/>
    <mergeCell ref="A208:M208"/>
    <mergeCell ref="C5:C7"/>
    <mergeCell ref="D5:D7"/>
    <mergeCell ref="G7:L7"/>
    <mergeCell ref="A9:M9"/>
    <mergeCell ref="A10:B10"/>
    <mergeCell ref="A11:M11"/>
    <mergeCell ref="A170:B170"/>
    <mergeCell ref="A171:M171"/>
    <mergeCell ref="A193:B193"/>
    <mergeCell ref="A194:M194"/>
    <mergeCell ref="A207:B207"/>
    <mergeCell ref="K2:K6"/>
    <mergeCell ref="A1:M1"/>
    <mergeCell ref="A2:A7"/>
    <mergeCell ref="B2:B7"/>
    <mergeCell ref="C2:C4"/>
    <mergeCell ref="D2:D4"/>
    <mergeCell ref="G2:G6"/>
    <mergeCell ref="H2:H6"/>
    <mergeCell ref="J2:J6"/>
    <mergeCell ref="L2:L6"/>
    <mergeCell ref="M2:M7"/>
    <mergeCell ref="I2:I6"/>
  </mergeCells>
  <pageMargins left="0.39370078740157483" right="0.31496062992125984" top="0.23622047244094491" bottom="0.31496062992125984" header="0" footer="0"/>
  <pageSetup scale="89" fitToHeight="0" orientation="landscape" useFirstPageNumber="1" r:id="rId1"/>
  <headerFooter alignWithMargins="0">
    <oddFooter>&amp;C&amp;"Arial Narrow,обычный"&amp;12&amp;P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Сравнительный перечень 2021</vt:lpstr>
      <vt:lpstr>Сравнительный перечень 2022</vt:lpstr>
      <vt:lpstr>Актуальный сравнительный 2021г.</vt:lpstr>
      <vt:lpstr>Актуальный сравнительный 2022г.</vt:lpstr>
      <vt:lpstr>'Актуальный сравнительный 2021г.'!Заголовки_для_печати</vt:lpstr>
      <vt:lpstr>'Актуальный сравнительный 2022г.'!Заголовки_для_печати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'Сравнительный перечень 2021'!Заголовки_для_печати</vt:lpstr>
      <vt:lpstr>'Сравнительный перечень 2022'!Заголовки_для_печати</vt:lpstr>
      <vt:lpstr>'Актуальный сравнительный 2021г.'!Область_печати</vt:lpstr>
      <vt:lpstr>'Актуальный сравнительный 2022г.'!Область_печати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'Сравнительный перечень 2021'!Область_печати</vt:lpstr>
      <vt:lpstr>'Сравнительный перечень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isogd</cp:lastModifiedBy>
  <cp:lastPrinted>2022-04-19T07:24:43Z</cp:lastPrinted>
  <dcterms:created xsi:type="dcterms:W3CDTF">2014-06-23T04:55:08Z</dcterms:created>
  <dcterms:modified xsi:type="dcterms:W3CDTF">2022-04-19T07:52:05Z</dcterms:modified>
</cp:coreProperties>
</file>