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бюджета'!$13:$14</definedName>
  </definedNames>
  <calcPr fullCalcOnLoad="1"/>
</workbook>
</file>

<file path=xl/sharedStrings.xml><?xml version="1.0" encoding="utf-8"?>
<sst xmlns="http://schemas.openxmlformats.org/spreadsheetml/2006/main" count="339" uniqueCount="100">
  <si>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</si>
  <si>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</si>
  <si>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</si>
  <si>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</si>
  <si>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</si>
  <si>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</si>
  <si>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</si>
  <si>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</si>
  <si>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</si>
  <si>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 xml:space="preserve">          Оценка имущества, признание прав и регулирование отношений муниципальной собственности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</si>
  <si>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</si>
  <si>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</si>
  <si>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</si>
  <si>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</si>
  <si>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</si>
  <si>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</si>
  <si>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</si>
  <si>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</si>
  <si>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</si>
  <si>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</si>
  <si>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</si>
  <si>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</si>
  <si>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</si>
  <si>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</si>
  <si>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</si>
  <si>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</si>
  <si>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</si>
  <si>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</si>
  <si>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</si>
  <si>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</si>
  <si>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</si>
  <si>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</si>
  <si>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</si>
  <si>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</si>
  <si>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</si>
  <si>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</si>
  <si>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</si>
  <si>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</si>
  <si>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</si>
  <si>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</si>
  <si>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</si>
  <si>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</si>
  <si>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</si>
  <si>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</si>
  <si>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</si>
  <si>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</si>
  <si>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</si>
  <si>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</si>
  <si>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</si>
  <si>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</si>
  <si>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</si>
  <si>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</si>
  <si>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</si>
  <si>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</si>
  <si>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Кассовое исполнение за 9 месяцев 2014 года</t>
  </si>
  <si>
    <t>Процент кассового исполнения к уточненным назначениям</t>
  </si>
  <si>
    <t>Комплексное социально-экономическое развитие Жирятинского сельского поселения (2015-2017 годы)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</si>
  <si>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</si>
  <si>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</si>
  <si>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</si>
  <si>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</si>
  <si>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</si>
  <si>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</si>
  <si>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</si>
  <si>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</si>
  <si>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</si>
  <si>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</si>
  <si>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</si>
  <si>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</si>
  <si>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</si>
  <si>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</si>
  <si>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</si>
  <si>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</si>
  <si>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</si>
  <si>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Уточненная бюджетная поспись на 2016 год</t>
  </si>
  <si>
    <t>2501010130</t>
  </si>
  <si>
    <t>2501017400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</si>
  <si>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</si>
  <si>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</si>
  <si>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</si>
  <si>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</si>
  <si>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</si>
  <si>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</si>
  <si>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</si>
  <si>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2501015930</t>
  </si>
  <si>
    <t>2501016510</t>
  </si>
  <si>
    <t>сельского поселения за 1 квартал 2017 года</t>
  </si>
  <si>
    <t xml:space="preserve"> за 1 квартал 2017 года</t>
  </si>
  <si>
    <t>Утверждено на 2017 год</t>
  </si>
  <si>
    <t>Содержание имущества муниципальной казны</t>
  </si>
  <si>
    <t>2501017580</t>
  </si>
  <si>
    <t>Уточненная бюджетная роспись на 2017 год</t>
  </si>
  <si>
    <t>Кассовое исполнение за 1 квартал 2017 года</t>
  </si>
  <si>
    <t>Приложение №3</t>
  </si>
  <si>
    <t>Расходы бюджета Жирятинского сельского поселения по ведомственной структуре</t>
  </si>
  <si>
    <t>КВЦР</t>
  </si>
  <si>
    <t>АДМИНИСТРАЦИЯ ЖИРЯТИНСКОГО РАЙОНА</t>
  </si>
  <si>
    <t>от "19" апреля 2017 года № с-27</t>
  </si>
  <si>
    <t xml:space="preserve">      КУЛЬТУРА, КИНЕМАТОГРАФИЯ</t>
  </si>
  <si>
    <t xml:space="preserve">          Осуществление первичного воинского учета на территориях, где отсутствуют военные комиссариаты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</si>
</sst>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3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8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"/>
  <sheetViews>
    <sheetView showGridLines="0" tabSelected="1" zoomScalePageLayoutView="0" workbookViewId="0" topLeftCell="A1">
      <pane ySplit="14" topLeftCell="A22" activePane="bottomLeft" state="frozen"/>
      <selection pane="topLeft" activeCell="A1" sqref="A1"/>
      <selection pane="bottomLeft" activeCell="AO75" sqref="AO75"/>
    </sheetView>
  </sheetViews>
  <sheetFormatPr defaultColWidth="9.00390625" defaultRowHeight="12.75" outlineLevelRow="4"/>
  <cols>
    <col min="1" max="1" width="31.00390625" style="0" customWidth="1"/>
    <col min="2" max="2" width="7.00390625" style="0" customWidth="1"/>
    <col min="3" max="3" width="5.125" style="0" customWidth="1"/>
    <col min="4" max="4" width="4.75390625" style="0" customWidth="1"/>
    <col min="5" max="5" width="11.625" style="0" customWidth="1"/>
    <col min="6" max="6" width="5.75390625" style="0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12.875" style="0" customWidth="1"/>
    <col min="14" max="26" width="11.75390625" style="0" hidden="1" customWidth="1"/>
    <col min="27" max="27" width="0.2421875" style="0" hidden="1" customWidth="1"/>
    <col min="28" max="28" width="13.375" style="0" hidden="1" customWidth="1"/>
    <col min="29" max="29" width="13.375" style="0" customWidth="1"/>
    <col min="30" max="30" width="11.75390625" style="0" customWidth="1"/>
    <col min="31" max="31" width="11.75390625" style="0" hidden="1" customWidth="1"/>
    <col min="32" max="32" width="0.12890625" style="0" hidden="1" customWidth="1"/>
    <col min="33" max="33" width="14.75390625" style="0" hidden="1" customWidth="1"/>
    <col min="34" max="34" width="7.875" style="0" customWidth="1"/>
    <col min="35" max="36" width="11.75390625" style="0" hidden="1" customWidth="1"/>
    <col min="37" max="37" width="0.875" style="0" hidden="1" customWidth="1"/>
    <col min="38" max="38" width="3.375" style="0" hidden="1" customWidth="1"/>
  </cols>
  <sheetData>
    <row r="1" spans="1:38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</row>
    <row r="2" spans="1:38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6" t="s">
        <v>93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1"/>
      <c r="AJ2" s="1"/>
      <c r="AK2" s="1"/>
      <c r="AL2" s="1"/>
    </row>
    <row r="3" spans="1:38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6" t="s">
        <v>52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12"/>
      <c r="AJ3" s="2"/>
      <c r="AK3" s="3"/>
      <c r="AL3" s="3"/>
    </row>
    <row r="4" spans="1:38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8" t="s">
        <v>53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2"/>
      <c r="AJ4" s="2"/>
      <c r="AK4" s="3"/>
      <c r="AL4" s="3"/>
    </row>
    <row r="5" spans="1:38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 t="s">
        <v>86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12"/>
      <c r="AJ5" s="2"/>
      <c r="AK5" s="3"/>
      <c r="AL5" s="3"/>
    </row>
    <row r="6" spans="1:38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6" t="s">
        <v>97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12"/>
      <c r="AJ6" s="2"/>
      <c r="AK6" s="3"/>
      <c r="AL6" s="3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2"/>
      <c r="AK7" s="3"/>
      <c r="AL7" s="3"/>
    </row>
    <row r="8" spans="1:38" ht="15.75">
      <c r="A8" s="33" t="s">
        <v>94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"/>
      <c r="AK8" s="3"/>
      <c r="AL8" s="3"/>
    </row>
    <row r="9" spans="1:38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16"/>
      <c r="AJ9" s="3"/>
      <c r="AK9" s="3"/>
      <c r="AL9" s="3"/>
    </row>
    <row r="10" spans="1:38" ht="15.75">
      <c r="A10" s="33" t="s">
        <v>87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16"/>
      <c r="AJ10" s="3"/>
      <c r="AK10" s="3"/>
      <c r="AL10" s="3"/>
    </row>
    <row r="11" spans="1:3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>
      <c r="A12" s="32" t="s">
        <v>37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21"/>
    </row>
    <row r="13" spans="1:38" ht="12.75" customHeight="1">
      <c r="A13" s="30" t="s">
        <v>0</v>
      </c>
      <c r="B13" s="17"/>
      <c r="C13" s="30" t="s">
        <v>38</v>
      </c>
      <c r="D13" s="30" t="s">
        <v>39</v>
      </c>
      <c r="E13" s="30" t="s">
        <v>40</v>
      </c>
      <c r="F13" s="30" t="s">
        <v>41</v>
      </c>
      <c r="G13" s="30" t="s">
        <v>1</v>
      </c>
      <c r="H13" s="30" t="s">
        <v>1</v>
      </c>
      <c r="I13" s="30" t="s">
        <v>1</v>
      </c>
      <c r="J13" s="30" t="s">
        <v>1</v>
      </c>
      <c r="K13" s="30" t="s">
        <v>1</v>
      </c>
      <c r="L13" s="30" t="s">
        <v>1</v>
      </c>
      <c r="M13" s="30" t="s">
        <v>88</v>
      </c>
      <c r="N13" s="17" t="s">
        <v>54</v>
      </c>
      <c r="O13" s="17"/>
      <c r="P13" s="17" t="s">
        <v>55</v>
      </c>
      <c r="Q13" s="30" t="s">
        <v>1</v>
      </c>
      <c r="R13" s="30" t="s">
        <v>1</v>
      </c>
      <c r="S13" s="30" t="s">
        <v>1</v>
      </c>
      <c r="T13" s="30" t="s">
        <v>1</v>
      </c>
      <c r="U13" s="30" t="s">
        <v>1</v>
      </c>
      <c r="V13" s="30" t="s">
        <v>1</v>
      </c>
      <c r="W13" s="30" t="s">
        <v>1</v>
      </c>
      <c r="X13" s="30" t="s">
        <v>1</v>
      </c>
      <c r="Y13" s="30" t="s">
        <v>1</v>
      </c>
      <c r="Z13" s="30" t="s">
        <v>1</v>
      </c>
      <c r="AA13" s="30" t="s">
        <v>2</v>
      </c>
      <c r="AB13" s="30" t="s">
        <v>74</v>
      </c>
      <c r="AC13" s="30" t="s">
        <v>91</v>
      </c>
      <c r="AD13" s="34" t="s">
        <v>92</v>
      </c>
      <c r="AE13" s="4" t="s">
        <v>1</v>
      </c>
      <c r="AF13" s="30" t="s">
        <v>3</v>
      </c>
      <c r="AG13" s="30" t="s">
        <v>4</v>
      </c>
      <c r="AH13" s="34" t="s">
        <v>73</v>
      </c>
      <c r="AI13" s="30" t="s">
        <v>1</v>
      </c>
      <c r="AJ13" s="30" t="s">
        <v>1</v>
      </c>
      <c r="AK13" s="30" t="s">
        <v>1</v>
      </c>
      <c r="AL13" s="22"/>
    </row>
    <row r="14" spans="1:38" ht="83.25" customHeight="1">
      <c r="A14" s="31"/>
      <c r="B14" s="18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8"/>
      <c r="O14" s="18"/>
      <c r="P14" s="18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5"/>
      <c r="AE14" s="4"/>
      <c r="AF14" s="31"/>
      <c r="AG14" s="31"/>
      <c r="AH14" s="35"/>
      <c r="AI14" s="31"/>
      <c r="AJ14" s="31"/>
      <c r="AK14" s="31"/>
      <c r="AL14" s="22"/>
    </row>
    <row r="15" spans="1:38" ht="33.75" customHeight="1">
      <c r="A15" s="27" t="s">
        <v>96</v>
      </c>
      <c r="B15" s="28">
        <v>925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8">
        <f>M85</f>
        <v>6176901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1177371.57</v>
      </c>
      <c r="AB15" s="8" t="e">
        <f>#REF!+#REF!+#REF!+#REF!+#REF!+#REF!+AB1+AB8</f>
        <v>#REF!</v>
      </c>
      <c r="AC15" s="8">
        <f>AC85</f>
        <v>6176901</v>
      </c>
      <c r="AD15" s="8">
        <f>AD85</f>
        <v>1687496.85</v>
      </c>
      <c r="AE15" s="8">
        <v>1177371.57</v>
      </c>
      <c r="AF15" s="8">
        <v>0</v>
      </c>
      <c r="AG15" s="8">
        <v>2848766.43</v>
      </c>
      <c r="AH15" s="25">
        <v>27.32</v>
      </c>
      <c r="AI15" s="18"/>
      <c r="AJ15" s="18"/>
      <c r="AK15" s="18"/>
      <c r="AL15" s="22"/>
    </row>
    <row r="16" spans="1:38" ht="25.5" outlineLevel="1">
      <c r="A16" s="20" t="s">
        <v>5</v>
      </c>
      <c r="B16" s="29">
        <v>925</v>
      </c>
      <c r="C16" s="5" t="s">
        <v>42</v>
      </c>
      <c r="D16" s="5"/>
      <c r="E16" s="5"/>
      <c r="F16" s="5"/>
      <c r="G16" s="5"/>
      <c r="H16" s="5"/>
      <c r="I16" s="5"/>
      <c r="J16" s="5"/>
      <c r="K16" s="5"/>
      <c r="L16" s="6">
        <v>0</v>
      </c>
      <c r="M16" s="6">
        <f>M17</f>
        <v>101300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88385.58</v>
      </c>
      <c r="AB16" s="6" t="e">
        <f>AB17</f>
        <v>#REF!</v>
      </c>
      <c r="AC16" s="6">
        <f>AC17</f>
        <v>101300</v>
      </c>
      <c r="AD16" s="6">
        <f>AD17</f>
        <v>3100</v>
      </c>
      <c r="AE16" s="6">
        <v>88385.58</v>
      </c>
      <c r="AF16" s="6">
        <v>0</v>
      </c>
      <c r="AG16" s="6">
        <v>91598.42</v>
      </c>
      <c r="AH16" s="25">
        <v>3.06</v>
      </c>
      <c r="AI16" s="6">
        <v>0</v>
      </c>
      <c r="AJ16" s="7">
        <v>0</v>
      </c>
      <c r="AK16" s="6">
        <v>0</v>
      </c>
      <c r="AL16" s="23"/>
    </row>
    <row r="17" spans="1:38" ht="25.5" outlineLevel="2">
      <c r="A17" s="20" t="s">
        <v>6</v>
      </c>
      <c r="B17" s="29">
        <v>925</v>
      </c>
      <c r="C17" s="5" t="s">
        <v>42</v>
      </c>
      <c r="D17" s="5" t="s">
        <v>43</v>
      </c>
      <c r="E17" s="5"/>
      <c r="F17" s="5"/>
      <c r="G17" s="5"/>
      <c r="H17" s="5"/>
      <c r="I17" s="5"/>
      <c r="J17" s="5"/>
      <c r="K17" s="5"/>
      <c r="L17" s="6">
        <v>0</v>
      </c>
      <c r="M17" s="6">
        <f>M18+M24+M28</f>
        <v>101300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88385.58</v>
      </c>
      <c r="AB17" s="6" t="e">
        <f>#REF!</f>
        <v>#REF!</v>
      </c>
      <c r="AC17" s="6">
        <f>AC18+AC24+AC28</f>
        <v>101300</v>
      </c>
      <c r="AD17" s="6">
        <f>AD18</f>
        <v>3100</v>
      </c>
      <c r="AE17" s="6">
        <v>88385.58</v>
      </c>
      <c r="AF17" s="6">
        <v>0</v>
      </c>
      <c r="AG17" s="6">
        <v>91598.42</v>
      </c>
      <c r="AH17" s="25">
        <v>3.06</v>
      </c>
      <c r="AI17" s="6">
        <v>0</v>
      </c>
      <c r="AJ17" s="7">
        <v>0</v>
      </c>
      <c r="AK17" s="6">
        <v>0</v>
      </c>
      <c r="AL17" s="23"/>
    </row>
    <row r="18" spans="1:38" ht="38.25" outlineLevel="3">
      <c r="A18" s="20" t="s">
        <v>7</v>
      </c>
      <c r="B18" s="29">
        <v>925</v>
      </c>
      <c r="C18" s="5" t="s">
        <v>42</v>
      </c>
      <c r="D18" s="5" t="s">
        <v>43</v>
      </c>
      <c r="E18" s="5" t="s">
        <v>75</v>
      </c>
      <c r="F18" s="5"/>
      <c r="G18" s="5"/>
      <c r="H18" s="5"/>
      <c r="I18" s="5"/>
      <c r="J18" s="5"/>
      <c r="K18" s="5"/>
      <c r="L18" s="6">
        <v>0</v>
      </c>
      <c r="M18" s="6">
        <f>M19+M22</f>
        <v>72800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3500</v>
      </c>
      <c r="AB18" s="6" t="e">
        <f>AB19+AB22</f>
        <v>#REF!</v>
      </c>
      <c r="AC18" s="6">
        <f>AC19+AC22</f>
        <v>72800</v>
      </c>
      <c r="AD18" s="6">
        <f>AD19</f>
        <v>3100</v>
      </c>
      <c r="AE18" s="6">
        <v>3500</v>
      </c>
      <c r="AF18" s="6">
        <v>0</v>
      </c>
      <c r="AG18" s="6">
        <v>27910</v>
      </c>
      <c r="AH18" s="25">
        <v>4.26</v>
      </c>
      <c r="AI18" s="6">
        <v>0</v>
      </c>
      <c r="AJ18" s="7">
        <v>0</v>
      </c>
      <c r="AK18" s="6">
        <v>0</v>
      </c>
      <c r="AL18" s="23"/>
    </row>
    <row r="19" spans="1:38" ht="47.25" outlineLevel="3">
      <c r="A19" s="19" t="s">
        <v>57</v>
      </c>
      <c r="B19" s="29">
        <v>925</v>
      </c>
      <c r="C19" s="5" t="s">
        <v>42</v>
      </c>
      <c r="D19" s="5" t="s">
        <v>43</v>
      </c>
      <c r="E19" s="5" t="s">
        <v>75</v>
      </c>
      <c r="F19" s="5" t="s">
        <v>59</v>
      </c>
      <c r="G19" s="5"/>
      <c r="H19" s="5"/>
      <c r="I19" s="5"/>
      <c r="J19" s="5"/>
      <c r="K19" s="5"/>
      <c r="L19" s="6"/>
      <c r="M19" s="6">
        <f>M20</f>
        <v>60800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aca="true" t="shared" si="0" ref="AB19:AD20">AB20</f>
        <v>25910</v>
      </c>
      <c r="AC19" s="6">
        <f t="shared" si="0"/>
        <v>60800</v>
      </c>
      <c r="AD19" s="6">
        <f t="shared" si="0"/>
        <v>3100</v>
      </c>
      <c r="AE19" s="6"/>
      <c r="AF19" s="6"/>
      <c r="AG19" s="6"/>
      <c r="AH19" s="25">
        <v>5.1</v>
      </c>
      <c r="AI19" s="6"/>
      <c r="AJ19" s="7"/>
      <c r="AK19" s="6"/>
      <c r="AL19" s="23"/>
    </row>
    <row r="20" spans="1:38" ht="47.25" outlineLevel="3">
      <c r="A20" s="19" t="s">
        <v>58</v>
      </c>
      <c r="B20" s="29">
        <v>925</v>
      </c>
      <c r="C20" s="5" t="s">
        <v>42</v>
      </c>
      <c r="D20" s="5" t="s">
        <v>43</v>
      </c>
      <c r="E20" s="5" t="s">
        <v>75</v>
      </c>
      <c r="F20" s="5" t="s">
        <v>60</v>
      </c>
      <c r="G20" s="5"/>
      <c r="H20" s="5"/>
      <c r="I20" s="5"/>
      <c r="J20" s="5"/>
      <c r="K20" s="5"/>
      <c r="L20" s="6"/>
      <c r="M20" s="6">
        <v>60800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25910</v>
      </c>
      <c r="AC20" s="6">
        <f t="shared" si="0"/>
        <v>60800</v>
      </c>
      <c r="AD20" s="6">
        <f t="shared" si="0"/>
        <v>3100</v>
      </c>
      <c r="AE20" s="6"/>
      <c r="AF20" s="6"/>
      <c r="AG20" s="6"/>
      <c r="AH20" s="25">
        <v>5.1</v>
      </c>
      <c r="AI20" s="6"/>
      <c r="AJ20" s="7"/>
      <c r="AK20" s="6"/>
      <c r="AL20" s="23"/>
    </row>
    <row r="21" spans="1:38" ht="51" outlineLevel="4">
      <c r="A21" s="20" t="s">
        <v>67</v>
      </c>
      <c r="B21" s="29">
        <v>925</v>
      </c>
      <c r="C21" s="5" t="s">
        <v>42</v>
      </c>
      <c r="D21" s="5" t="s">
        <v>43</v>
      </c>
      <c r="E21" s="5" t="s">
        <v>75</v>
      </c>
      <c r="F21" s="5" t="s">
        <v>8</v>
      </c>
      <c r="G21" s="5"/>
      <c r="H21" s="5"/>
      <c r="I21" s="5"/>
      <c r="J21" s="5"/>
      <c r="K21" s="5"/>
      <c r="L21" s="6">
        <v>0</v>
      </c>
      <c r="M21" s="6"/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3500</v>
      </c>
      <c r="AB21" s="6">
        <v>25910</v>
      </c>
      <c r="AC21" s="6">
        <v>60800</v>
      </c>
      <c r="AD21" s="6">
        <v>3100</v>
      </c>
      <c r="AE21" s="6">
        <v>3500</v>
      </c>
      <c r="AF21" s="6">
        <v>0</v>
      </c>
      <c r="AG21" s="6">
        <v>22410</v>
      </c>
      <c r="AH21" s="25">
        <v>5.1</v>
      </c>
      <c r="AI21" s="6">
        <v>0</v>
      </c>
      <c r="AJ21" s="7">
        <v>0</v>
      </c>
      <c r="AK21" s="6">
        <v>0</v>
      </c>
      <c r="AL21" s="23"/>
    </row>
    <row r="22" spans="1:38" ht="31.5" outlineLevel="4">
      <c r="A22" s="19" t="s">
        <v>61</v>
      </c>
      <c r="B22" s="29">
        <v>925</v>
      </c>
      <c r="C22" s="5" t="s">
        <v>42</v>
      </c>
      <c r="D22" s="5" t="s">
        <v>43</v>
      </c>
      <c r="E22" s="5" t="s">
        <v>75</v>
      </c>
      <c r="F22" s="5" t="s">
        <v>62</v>
      </c>
      <c r="G22" s="5"/>
      <c r="H22" s="5"/>
      <c r="I22" s="5"/>
      <c r="J22" s="5"/>
      <c r="K22" s="5"/>
      <c r="L22" s="6"/>
      <c r="M22" s="6">
        <f>M23</f>
        <v>12000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e">
        <f>AB23</f>
        <v>#REF!</v>
      </c>
      <c r="AC22" s="6">
        <v>12000</v>
      </c>
      <c r="AD22" s="6">
        <v>0</v>
      </c>
      <c r="AE22" s="6"/>
      <c r="AF22" s="6"/>
      <c r="AG22" s="6"/>
      <c r="AH22" s="25">
        <v>0</v>
      </c>
      <c r="AI22" s="6"/>
      <c r="AJ22" s="7"/>
      <c r="AK22" s="6"/>
      <c r="AL22" s="23"/>
    </row>
    <row r="23" spans="1:38" ht="25.5" outlineLevel="4">
      <c r="A23" s="20" t="s">
        <v>64</v>
      </c>
      <c r="B23" s="29">
        <v>925</v>
      </c>
      <c r="C23" s="5" t="s">
        <v>42</v>
      </c>
      <c r="D23" s="5" t="s">
        <v>43</v>
      </c>
      <c r="E23" s="5" t="s">
        <v>75</v>
      </c>
      <c r="F23" s="5" t="s">
        <v>63</v>
      </c>
      <c r="G23" s="5"/>
      <c r="H23" s="5"/>
      <c r="I23" s="5"/>
      <c r="J23" s="5"/>
      <c r="K23" s="5"/>
      <c r="L23" s="6"/>
      <c r="M23" s="6">
        <v>12000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 t="e">
        <f>#REF!</f>
        <v>#REF!</v>
      </c>
      <c r="AC23" s="6">
        <v>12000</v>
      </c>
      <c r="AD23" s="6">
        <v>0</v>
      </c>
      <c r="AE23" s="6"/>
      <c r="AF23" s="6"/>
      <c r="AG23" s="6"/>
      <c r="AH23" s="25">
        <v>0</v>
      </c>
      <c r="AI23" s="6"/>
      <c r="AJ23" s="7"/>
      <c r="AK23" s="6"/>
      <c r="AL23" s="23"/>
    </row>
    <row r="24" spans="1:38" ht="38.25" outlineLevel="3">
      <c r="A24" s="20" t="s">
        <v>9</v>
      </c>
      <c r="B24" s="29">
        <v>925</v>
      </c>
      <c r="C24" s="5" t="s">
        <v>42</v>
      </c>
      <c r="D24" s="5" t="s">
        <v>43</v>
      </c>
      <c r="E24" s="5" t="s">
        <v>76</v>
      </c>
      <c r="F24" s="5"/>
      <c r="G24" s="5"/>
      <c r="H24" s="5"/>
      <c r="I24" s="5"/>
      <c r="J24" s="5"/>
      <c r="K24" s="5"/>
      <c r="L24" s="6">
        <v>0</v>
      </c>
      <c r="M24" s="6">
        <f>M25</f>
        <v>10000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8000</v>
      </c>
      <c r="AB24" s="6">
        <f aca="true" t="shared" si="1" ref="AB24:AD26">AB25</f>
        <v>13000</v>
      </c>
      <c r="AC24" s="6">
        <f>AC25</f>
        <v>10000</v>
      </c>
      <c r="AD24" s="6">
        <f t="shared" si="1"/>
        <v>0</v>
      </c>
      <c r="AE24" s="6">
        <v>8000</v>
      </c>
      <c r="AF24" s="6">
        <v>0</v>
      </c>
      <c r="AG24" s="6">
        <v>5000</v>
      </c>
      <c r="AH24" s="25">
        <f aca="true" t="shared" si="2" ref="AH24:AH42">AD24/AB24*100</f>
        <v>0</v>
      </c>
      <c r="AI24" s="6">
        <v>0</v>
      </c>
      <c r="AJ24" s="7">
        <v>0</v>
      </c>
      <c r="AK24" s="6">
        <v>0</v>
      </c>
      <c r="AL24" s="23"/>
    </row>
    <row r="25" spans="1:38" ht="47.25" outlineLevel="3">
      <c r="A25" s="19" t="s">
        <v>57</v>
      </c>
      <c r="B25" s="29">
        <v>925</v>
      </c>
      <c r="C25" s="5" t="s">
        <v>42</v>
      </c>
      <c r="D25" s="5" t="s">
        <v>43</v>
      </c>
      <c r="E25" s="5" t="s">
        <v>76</v>
      </c>
      <c r="F25" s="5" t="s">
        <v>59</v>
      </c>
      <c r="G25" s="5"/>
      <c r="H25" s="5"/>
      <c r="I25" s="5"/>
      <c r="J25" s="5"/>
      <c r="K25" s="5"/>
      <c r="L25" s="6"/>
      <c r="M25" s="6">
        <f>M26</f>
        <v>10000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1"/>
        <v>13000</v>
      </c>
      <c r="AC25" s="6">
        <f>AC26</f>
        <v>10000</v>
      </c>
      <c r="AD25" s="6">
        <f t="shared" si="1"/>
        <v>0</v>
      </c>
      <c r="AE25" s="6"/>
      <c r="AF25" s="6"/>
      <c r="AG25" s="6"/>
      <c r="AH25" s="25">
        <f t="shared" si="2"/>
        <v>0</v>
      </c>
      <c r="AI25" s="6"/>
      <c r="AJ25" s="7"/>
      <c r="AK25" s="6"/>
      <c r="AL25" s="23"/>
    </row>
    <row r="26" spans="1:38" ht="47.25" outlineLevel="3">
      <c r="A26" s="19" t="s">
        <v>58</v>
      </c>
      <c r="B26" s="29">
        <v>925</v>
      </c>
      <c r="C26" s="5" t="s">
        <v>42</v>
      </c>
      <c r="D26" s="5" t="s">
        <v>43</v>
      </c>
      <c r="E26" s="5" t="s">
        <v>76</v>
      </c>
      <c r="F26" s="5" t="s">
        <v>60</v>
      </c>
      <c r="G26" s="5"/>
      <c r="H26" s="5"/>
      <c r="I26" s="5"/>
      <c r="J26" s="5"/>
      <c r="K26" s="5"/>
      <c r="L26" s="6"/>
      <c r="M26" s="6">
        <v>10000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1"/>
        <v>13000</v>
      </c>
      <c r="AC26" s="6">
        <f>AC27</f>
        <v>10000</v>
      </c>
      <c r="AD26" s="6">
        <f t="shared" si="1"/>
        <v>0</v>
      </c>
      <c r="AE26" s="6"/>
      <c r="AF26" s="6"/>
      <c r="AG26" s="6"/>
      <c r="AH26" s="25">
        <f t="shared" si="2"/>
        <v>0</v>
      </c>
      <c r="AI26" s="6"/>
      <c r="AJ26" s="7"/>
      <c r="AK26" s="6"/>
      <c r="AL26" s="23"/>
    </row>
    <row r="27" spans="1:38" ht="51" outlineLevel="4">
      <c r="A27" s="20" t="s">
        <v>67</v>
      </c>
      <c r="B27" s="29">
        <v>925</v>
      </c>
      <c r="C27" s="5" t="s">
        <v>42</v>
      </c>
      <c r="D27" s="5" t="s">
        <v>43</v>
      </c>
      <c r="E27" s="5" t="s">
        <v>76</v>
      </c>
      <c r="F27" s="5" t="s">
        <v>8</v>
      </c>
      <c r="G27" s="5"/>
      <c r="H27" s="5"/>
      <c r="I27" s="5"/>
      <c r="J27" s="5"/>
      <c r="K27" s="5"/>
      <c r="L27" s="6">
        <v>0</v>
      </c>
      <c r="M27" s="6"/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8000</v>
      </c>
      <c r="AB27" s="6">
        <v>13000</v>
      </c>
      <c r="AC27" s="6">
        <v>10000</v>
      </c>
      <c r="AD27" s="6">
        <v>0</v>
      </c>
      <c r="AE27" s="6">
        <v>8000</v>
      </c>
      <c r="AF27" s="6">
        <v>0</v>
      </c>
      <c r="AG27" s="6">
        <v>5000</v>
      </c>
      <c r="AH27" s="25">
        <f t="shared" si="2"/>
        <v>0</v>
      </c>
      <c r="AI27" s="6">
        <v>0</v>
      </c>
      <c r="AJ27" s="7">
        <v>0</v>
      </c>
      <c r="AK27" s="6">
        <v>0</v>
      </c>
      <c r="AL27" s="23"/>
    </row>
    <row r="28" spans="1:38" ht="25.5" outlineLevel="4">
      <c r="A28" s="20" t="s">
        <v>89</v>
      </c>
      <c r="B28" s="29">
        <v>925</v>
      </c>
      <c r="C28" s="5" t="s">
        <v>42</v>
      </c>
      <c r="D28" s="5" t="s">
        <v>43</v>
      </c>
      <c r="E28" s="5" t="s">
        <v>90</v>
      </c>
      <c r="F28" s="5"/>
      <c r="G28" s="5"/>
      <c r="H28" s="5"/>
      <c r="I28" s="5"/>
      <c r="J28" s="5"/>
      <c r="K28" s="5"/>
      <c r="L28" s="6"/>
      <c r="M28" s="6">
        <v>18500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18500</v>
      </c>
      <c r="AD28" s="6">
        <v>0</v>
      </c>
      <c r="AE28" s="6"/>
      <c r="AF28" s="6"/>
      <c r="AG28" s="6"/>
      <c r="AH28" s="25"/>
      <c r="AI28" s="6"/>
      <c r="AJ28" s="7"/>
      <c r="AK28" s="6"/>
      <c r="AL28" s="23"/>
    </row>
    <row r="29" spans="1:38" ht="47.25" outlineLevel="4">
      <c r="A29" s="19" t="s">
        <v>57</v>
      </c>
      <c r="B29" s="29">
        <v>925</v>
      </c>
      <c r="C29" s="5" t="s">
        <v>42</v>
      </c>
      <c r="D29" s="5" t="s">
        <v>43</v>
      </c>
      <c r="E29" s="5" t="s">
        <v>90</v>
      </c>
      <c r="F29" s="5" t="s">
        <v>59</v>
      </c>
      <c r="G29" s="5"/>
      <c r="H29" s="5"/>
      <c r="I29" s="5"/>
      <c r="J29" s="5"/>
      <c r="K29" s="5"/>
      <c r="L29" s="6"/>
      <c r="M29" s="6">
        <v>18500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18500</v>
      </c>
      <c r="AD29" s="6">
        <v>0</v>
      </c>
      <c r="AE29" s="6"/>
      <c r="AF29" s="6"/>
      <c r="AG29" s="6"/>
      <c r="AH29" s="25"/>
      <c r="AI29" s="6"/>
      <c r="AJ29" s="7"/>
      <c r="AK29" s="6"/>
      <c r="AL29" s="23"/>
    </row>
    <row r="30" spans="1:38" ht="47.25" outlineLevel="4">
      <c r="A30" s="19" t="s">
        <v>58</v>
      </c>
      <c r="B30" s="29">
        <v>925</v>
      </c>
      <c r="C30" s="5" t="s">
        <v>42</v>
      </c>
      <c r="D30" s="5" t="s">
        <v>43</v>
      </c>
      <c r="E30" s="5" t="s">
        <v>90</v>
      </c>
      <c r="F30" s="5" t="s">
        <v>60</v>
      </c>
      <c r="G30" s="5"/>
      <c r="H30" s="5"/>
      <c r="I30" s="5"/>
      <c r="J30" s="5"/>
      <c r="K30" s="5"/>
      <c r="L30" s="6"/>
      <c r="M30" s="6">
        <v>18500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18500</v>
      </c>
      <c r="AD30" s="6">
        <v>0</v>
      </c>
      <c r="AE30" s="6"/>
      <c r="AF30" s="6"/>
      <c r="AG30" s="6"/>
      <c r="AH30" s="25"/>
      <c r="AI30" s="6"/>
      <c r="AJ30" s="7"/>
      <c r="AK30" s="6"/>
      <c r="AL30" s="23"/>
    </row>
    <row r="31" spans="1:38" ht="78.75" outlineLevel="4">
      <c r="A31" s="26" t="s">
        <v>67</v>
      </c>
      <c r="B31" s="29">
        <v>925</v>
      </c>
      <c r="C31" s="5" t="s">
        <v>42</v>
      </c>
      <c r="D31" s="5" t="s">
        <v>43</v>
      </c>
      <c r="E31" s="5" t="s">
        <v>90</v>
      </c>
      <c r="F31" s="5" t="s">
        <v>8</v>
      </c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18500</v>
      </c>
      <c r="AD31" s="6">
        <v>0</v>
      </c>
      <c r="AE31" s="6"/>
      <c r="AF31" s="6"/>
      <c r="AG31" s="6"/>
      <c r="AH31" s="25"/>
      <c r="AI31" s="6"/>
      <c r="AJ31" s="7"/>
      <c r="AK31" s="6"/>
      <c r="AL31" s="23"/>
    </row>
    <row r="32" spans="1:38" ht="12.75" outlineLevel="1">
      <c r="A32" s="20" t="s">
        <v>10</v>
      </c>
      <c r="B32" s="29">
        <v>925</v>
      </c>
      <c r="C32" s="5" t="s">
        <v>44</v>
      </c>
      <c r="D32" s="5"/>
      <c r="E32" s="5"/>
      <c r="F32" s="5"/>
      <c r="G32" s="5"/>
      <c r="H32" s="5"/>
      <c r="I32" s="5"/>
      <c r="J32" s="5"/>
      <c r="K32" s="5"/>
      <c r="L32" s="6">
        <v>0</v>
      </c>
      <c r="M32" s="6">
        <f>M33</f>
        <v>148144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32435.09</v>
      </c>
      <c r="AB32" s="6" t="e">
        <f aca="true" t="shared" si="3" ref="AB32:AD35">AB33</f>
        <v>#REF!</v>
      </c>
      <c r="AC32" s="6">
        <f>AC33</f>
        <v>148144</v>
      </c>
      <c r="AD32" s="6">
        <f t="shared" si="3"/>
        <v>37038.5</v>
      </c>
      <c r="AE32" s="6">
        <v>32435.09</v>
      </c>
      <c r="AF32" s="6">
        <v>0</v>
      </c>
      <c r="AG32" s="6">
        <v>97297.91</v>
      </c>
      <c r="AH32" s="25">
        <v>25</v>
      </c>
      <c r="AI32" s="6">
        <v>0</v>
      </c>
      <c r="AJ32" s="7">
        <v>0</v>
      </c>
      <c r="AK32" s="6">
        <v>0</v>
      </c>
      <c r="AL32" s="23"/>
    </row>
    <row r="33" spans="1:38" ht="25.5" outlineLevel="2">
      <c r="A33" s="20" t="s">
        <v>11</v>
      </c>
      <c r="B33" s="29">
        <v>925</v>
      </c>
      <c r="C33" s="5" t="s">
        <v>44</v>
      </c>
      <c r="D33" s="5" t="s">
        <v>45</v>
      </c>
      <c r="E33" s="5"/>
      <c r="F33" s="5"/>
      <c r="G33" s="5"/>
      <c r="H33" s="5"/>
      <c r="I33" s="5"/>
      <c r="J33" s="5"/>
      <c r="K33" s="5"/>
      <c r="L33" s="6">
        <v>0</v>
      </c>
      <c r="M33" s="6">
        <f>M34</f>
        <v>148144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32435.09</v>
      </c>
      <c r="AB33" s="6" t="e">
        <f>#REF!</f>
        <v>#REF!</v>
      </c>
      <c r="AC33" s="6">
        <f>AC34</f>
        <v>148144</v>
      </c>
      <c r="AD33" s="6">
        <f>AD34</f>
        <v>37038.5</v>
      </c>
      <c r="AE33" s="6">
        <v>32435.09</v>
      </c>
      <c r="AF33" s="6">
        <v>0</v>
      </c>
      <c r="AG33" s="6">
        <v>97297.91</v>
      </c>
      <c r="AH33" s="25">
        <v>25</v>
      </c>
      <c r="AI33" s="6">
        <v>0</v>
      </c>
      <c r="AJ33" s="7">
        <v>0</v>
      </c>
      <c r="AK33" s="6">
        <v>0</v>
      </c>
      <c r="AL33" s="23"/>
    </row>
    <row r="34" spans="1:38" ht="40.5" customHeight="1" outlineLevel="3">
      <c r="A34" s="20" t="s">
        <v>99</v>
      </c>
      <c r="B34" s="29">
        <v>925</v>
      </c>
      <c r="C34" s="5" t="s">
        <v>44</v>
      </c>
      <c r="D34" s="5" t="s">
        <v>45</v>
      </c>
      <c r="E34" s="5" t="s">
        <v>77</v>
      </c>
      <c r="F34" s="5"/>
      <c r="G34" s="5"/>
      <c r="H34" s="5"/>
      <c r="I34" s="5"/>
      <c r="J34" s="5"/>
      <c r="K34" s="5"/>
      <c r="L34" s="6">
        <v>0</v>
      </c>
      <c r="M34" s="6">
        <f>M35</f>
        <v>148144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32435.09</v>
      </c>
      <c r="AB34" s="6">
        <f t="shared" si="3"/>
        <v>129733</v>
      </c>
      <c r="AC34" s="6">
        <f>AC35</f>
        <v>148144</v>
      </c>
      <c r="AD34" s="6">
        <f t="shared" si="3"/>
        <v>37038.5</v>
      </c>
      <c r="AE34" s="6">
        <v>32435.09</v>
      </c>
      <c r="AF34" s="6">
        <v>0</v>
      </c>
      <c r="AG34" s="6">
        <v>97297.91</v>
      </c>
      <c r="AH34" s="25">
        <v>25</v>
      </c>
      <c r="AI34" s="6">
        <v>0</v>
      </c>
      <c r="AJ34" s="7">
        <v>0</v>
      </c>
      <c r="AK34" s="6">
        <v>0</v>
      </c>
      <c r="AL34" s="23"/>
    </row>
    <row r="35" spans="1:38" ht="12.75" outlineLevel="3">
      <c r="A35" s="20" t="s">
        <v>65</v>
      </c>
      <c r="B35" s="29">
        <v>925</v>
      </c>
      <c r="C35" s="5" t="s">
        <v>44</v>
      </c>
      <c r="D35" s="5" t="s">
        <v>45</v>
      </c>
      <c r="E35" s="5" t="s">
        <v>77</v>
      </c>
      <c r="F35" s="5" t="s">
        <v>66</v>
      </c>
      <c r="G35" s="5"/>
      <c r="H35" s="5"/>
      <c r="I35" s="5"/>
      <c r="J35" s="5"/>
      <c r="K35" s="5"/>
      <c r="L35" s="6"/>
      <c r="M35" s="6">
        <v>148144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3"/>
        <v>129733</v>
      </c>
      <c r="AC35" s="6">
        <f>AC36</f>
        <v>148144</v>
      </c>
      <c r="AD35" s="6">
        <f t="shared" si="3"/>
        <v>37038.5</v>
      </c>
      <c r="AE35" s="6"/>
      <c r="AF35" s="6"/>
      <c r="AG35" s="6"/>
      <c r="AH35" s="25">
        <v>25</v>
      </c>
      <c r="AI35" s="6"/>
      <c r="AJ35" s="7"/>
      <c r="AK35" s="6"/>
      <c r="AL35" s="23"/>
    </row>
    <row r="36" spans="1:38" ht="25.5" outlineLevel="4">
      <c r="A36" s="20" t="s">
        <v>12</v>
      </c>
      <c r="B36" s="29">
        <v>925</v>
      </c>
      <c r="C36" s="5" t="s">
        <v>44</v>
      </c>
      <c r="D36" s="5" t="s">
        <v>45</v>
      </c>
      <c r="E36" s="5" t="s">
        <v>77</v>
      </c>
      <c r="F36" s="5" t="s">
        <v>13</v>
      </c>
      <c r="G36" s="5"/>
      <c r="H36" s="5"/>
      <c r="I36" s="5"/>
      <c r="J36" s="5"/>
      <c r="K36" s="5"/>
      <c r="L36" s="6">
        <v>0</v>
      </c>
      <c r="M36" s="6">
        <v>148144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32435.09</v>
      </c>
      <c r="AB36" s="6">
        <v>129733</v>
      </c>
      <c r="AC36" s="6">
        <v>148144</v>
      </c>
      <c r="AD36" s="6">
        <v>37038.5</v>
      </c>
      <c r="AE36" s="6">
        <v>32435.09</v>
      </c>
      <c r="AF36" s="6">
        <v>0</v>
      </c>
      <c r="AG36" s="6">
        <v>97297.91</v>
      </c>
      <c r="AH36" s="25">
        <v>25</v>
      </c>
      <c r="AI36" s="6">
        <v>0</v>
      </c>
      <c r="AJ36" s="7">
        <v>0</v>
      </c>
      <c r="AK36" s="6">
        <v>0</v>
      </c>
      <c r="AL36" s="23"/>
    </row>
    <row r="37" spans="1:38" ht="51" outlineLevel="1">
      <c r="A37" s="20" t="s">
        <v>14</v>
      </c>
      <c r="B37" s="29">
        <v>925</v>
      </c>
      <c r="C37" s="5" t="s">
        <v>45</v>
      </c>
      <c r="D37" s="5"/>
      <c r="E37" s="5"/>
      <c r="F37" s="5"/>
      <c r="G37" s="5"/>
      <c r="H37" s="5"/>
      <c r="I37" s="5"/>
      <c r="J37" s="5"/>
      <c r="K37" s="5"/>
      <c r="L37" s="6">
        <v>0</v>
      </c>
      <c r="M37" s="6">
        <f>M38</f>
        <v>15000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 t="e">
        <f aca="true" t="shared" si="4" ref="AB37:AC41">AB38</f>
        <v>#REF!</v>
      </c>
      <c r="AC37" s="6">
        <f t="shared" si="4"/>
        <v>15000</v>
      </c>
      <c r="AD37" s="6">
        <v>0</v>
      </c>
      <c r="AE37" s="6">
        <v>0</v>
      </c>
      <c r="AF37" s="6">
        <v>0</v>
      </c>
      <c r="AG37" s="6">
        <v>15000</v>
      </c>
      <c r="AH37" s="25">
        <v>0</v>
      </c>
      <c r="AI37" s="6">
        <v>0</v>
      </c>
      <c r="AJ37" s="7">
        <v>0</v>
      </c>
      <c r="AK37" s="6">
        <v>0</v>
      </c>
      <c r="AL37" s="23"/>
    </row>
    <row r="38" spans="1:38" ht="63.75" outlineLevel="2">
      <c r="A38" s="20" t="s">
        <v>15</v>
      </c>
      <c r="B38" s="29">
        <v>925</v>
      </c>
      <c r="C38" s="5" t="s">
        <v>45</v>
      </c>
      <c r="D38" s="5" t="s">
        <v>46</v>
      </c>
      <c r="E38" s="5"/>
      <c r="F38" s="5"/>
      <c r="G38" s="5"/>
      <c r="H38" s="5"/>
      <c r="I38" s="5"/>
      <c r="J38" s="5"/>
      <c r="K38" s="5"/>
      <c r="L38" s="6">
        <v>0</v>
      </c>
      <c r="M38" s="6">
        <f>M39</f>
        <v>15000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 t="e">
        <f>#REF!</f>
        <v>#REF!</v>
      </c>
      <c r="AC38" s="6">
        <f>AC39</f>
        <v>15000</v>
      </c>
      <c r="AD38" s="6">
        <f>AD39</f>
        <v>0</v>
      </c>
      <c r="AE38" s="6">
        <v>0</v>
      </c>
      <c r="AF38" s="6">
        <v>0</v>
      </c>
      <c r="AG38" s="6">
        <v>15000</v>
      </c>
      <c r="AH38" s="25">
        <v>0</v>
      </c>
      <c r="AI38" s="6">
        <v>0</v>
      </c>
      <c r="AJ38" s="7">
        <v>0</v>
      </c>
      <c r="AK38" s="6">
        <v>0</v>
      </c>
      <c r="AL38" s="23"/>
    </row>
    <row r="39" spans="1:38" ht="25.5" outlineLevel="3">
      <c r="A39" s="20" t="s">
        <v>16</v>
      </c>
      <c r="B39" s="29">
        <v>925</v>
      </c>
      <c r="C39" s="5" t="s">
        <v>45</v>
      </c>
      <c r="D39" s="5" t="s">
        <v>46</v>
      </c>
      <c r="E39" s="5" t="s">
        <v>78</v>
      </c>
      <c r="F39" s="5"/>
      <c r="G39" s="5"/>
      <c r="H39" s="5"/>
      <c r="I39" s="5"/>
      <c r="J39" s="5"/>
      <c r="K39" s="5"/>
      <c r="L39" s="6">
        <v>0</v>
      </c>
      <c r="M39" s="6">
        <f>M40</f>
        <v>15000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f t="shared" si="4"/>
        <v>15000</v>
      </c>
      <c r="AC39" s="6">
        <f t="shared" si="4"/>
        <v>15000</v>
      </c>
      <c r="AD39" s="6">
        <v>0</v>
      </c>
      <c r="AE39" s="6">
        <v>0</v>
      </c>
      <c r="AF39" s="6">
        <v>0</v>
      </c>
      <c r="AG39" s="6">
        <v>15000</v>
      </c>
      <c r="AH39" s="25">
        <f t="shared" si="2"/>
        <v>0</v>
      </c>
      <c r="AI39" s="6">
        <v>0</v>
      </c>
      <c r="AJ39" s="7">
        <v>0</v>
      </c>
      <c r="AK39" s="6">
        <v>0</v>
      </c>
      <c r="AL39" s="23"/>
    </row>
    <row r="40" spans="1:38" ht="47.25" outlineLevel="3">
      <c r="A40" s="19" t="s">
        <v>57</v>
      </c>
      <c r="B40" s="29">
        <v>925</v>
      </c>
      <c r="C40" s="5" t="s">
        <v>45</v>
      </c>
      <c r="D40" s="5" t="s">
        <v>46</v>
      </c>
      <c r="E40" s="5" t="s">
        <v>78</v>
      </c>
      <c r="F40" s="5" t="s">
        <v>59</v>
      </c>
      <c r="G40" s="5"/>
      <c r="H40" s="5"/>
      <c r="I40" s="5"/>
      <c r="J40" s="5"/>
      <c r="K40" s="5"/>
      <c r="L40" s="6"/>
      <c r="M40" s="6">
        <f>M41</f>
        <v>15000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4"/>
        <v>15000</v>
      </c>
      <c r="AC40" s="6">
        <f t="shared" si="4"/>
        <v>15000</v>
      </c>
      <c r="AD40" s="6">
        <v>0</v>
      </c>
      <c r="AE40" s="6"/>
      <c r="AF40" s="6">
        <v>0</v>
      </c>
      <c r="AG40" s="6"/>
      <c r="AH40" s="25">
        <f t="shared" si="2"/>
        <v>0</v>
      </c>
      <c r="AI40" s="6"/>
      <c r="AJ40" s="7"/>
      <c r="AK40" s="6"/>
      <c r="AL40" s="23"/>
    </row>
    <row r="41" spans="1:38" ht="47.25" outlineLevel="3">
      <c r="A41" s="19" t="s">
        <v>58</v>
      </c>
      <c r="B41" s="29">
        <v>925</v>
      </c>
      <c r="C41" s="5" t="s">
        <v>45</v>
      </c>
      <c r="D41" s="5" t="s">
        <v>46</v>
      </c>
      <c r="E41" s="5" t="s">
        <v>78</v>
      </c>
      <c r="F41" s="5" t="s">
        <v>60</v>
      </c>
      <c r="G41" s="5"/>
      <c r="H41" s="5"/>
      <c r="I41" s="5"/>
      <c r="J41" s="5"/>
      <c r="K41" s="5"/>
      <c r="L41" s="6"/>
      <c r="M41" s="6">
        <v>15000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4"/>
        <v>15000</v>
      </c>
      <c r="AC41" s="6">
        <f t="shared" si="4"/>
        <v>15000</v>
      </c>
      <c r="AD41" s="6">
        <v>0</v>
      </c>
      <c r="AE41" s="6"/>
      <c r="AF41" s="6"/>
      <c r="AG41" s="6"/>
      <c r="AH41" s="25">
        <f t="shared" si="2"/>
        <v>0</v>
      </c>
      <c r="AI41" s="6"/>
      <c r="AJ41" s="7"/>
      <c r="AK41" s="6"/>
      <c r="AL41" s="23"/>
    </row>
    <row r="42" spans="1:38" ht="51" outlineLevel="4">
      <c r="A42" s="20" t="s">
        <v>67</v>
      </c>
      <c r="B42" s="29">
        <v>925</v>
      </c>
      <c r="C42" s="5" t="s">
        <v>45</v>
      </c>
      <c r="D42" s="5" t="s">
        <v>46</v>
      </c>
      <c r="E42" s="5" t="s">
        <v>78</v>
      </c>
      <c r="F42" s="5" t="s">
        <v>8</v>
      </c>
      <c r="G42" s="5"/>
      <c r="H42" s="5"/>
      <c r="I42" s="5"/>
      <c r="J42" s="5"/>
      <c r="K42" s="5"/>
      <c r="L42" s="6">
        <v>0</v>
      </c>
      <c r="M42" s="6"/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15000</v>
      </c>
      <c r="AC42" s="6">
        <v>15000</v>
      </c>
      <c r="AD42" s="6">
        <v>0</v>
      </c>
      <c r="AE42" s="6">
        <v>0</v>
      </c>
      <c r="AF42" s="6">
        <v>0</v>
      </c>
      <c r="AG42" s="6">
        <v>15000</v>
      </c>
      <c r="AH42" s="25">
        <f t="shared" si="2"/>
        <v>0</v>
      </c>
      <c r="AI42" s="6">
        <v>0</v>
      </c>
      <c r="AJ42" s="7">
        <v>0</v>
      </c>
      <c r="AK42" s="6">
        <v>0</v>
      </c>
      <c r="AL42" s="23"/>
    </row>
    <row r="43" spans="1:38" ht="25.5" outlineLevel="1">
      <c r="A43" s="20" t="s">
        <v>17</v>
      </c>
      <c r="B43" s="29">
        <v>925</v>
      </c>
      <c r="C43" s="5" t="s">
        <v>47</v>
      </c>
      <c r="D43" s="5"/>
      <c r="E43" s="5"/>
      <c r="F43" s="5"/>
      <c r="G43" s="5"/>
      <c r="H43" s="5"/>
      <c r="I43" s="5"/>
      <c r="J43" s="5"/>
      <c r="K43" s="5"/>
      <c r="L43" s="6">
        <v>0</v>
      </c>
      <c r="M43" s="6">
        <f>M44</f>
        <v>3566097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286790.15</v>
      </c>
      <c r="AB43" s="6">
        <v>662638</v>
      </c>
      <c r="AC43" s="6">
        <f>AC44</f>
        <v>3566097</v>
      </c>
      <c r="AD43" s="6">
        <f>AD44</f>
        <v>1007576.78</v>
      </c>
      <c r="AE43" s="6">
        <v>286790.15</v>
      </c>
      <c r="AF43" s="6">
        <v>0</v>
      </c>
      <c r="AG43" s="6">
        <v>375847.85</v>
      </c>
      <c r="AH43" s="25">
        <v>28.26</v>
      </c>
      <c r="AI43" s="6">
        <v>0</v>
      </c>
      <c r="AJ43" s="7">
        <v>0</v>
      </c>
      <c r="AK43" s="6">
        <v>0</v>
      </c>
      <c r="AL43" s="23"/>
    </row>
    <row r="44" spans="1:38" ht="12.75" outlineLevel="2">
      <c r="A44" s="20" t="s">
        <v>18</v>
      </c>
      <c r="B44" s="29">
        <v>925</v>
      </c>
      <c r="C44" s="5" t="s">
        <v>47</v>
      </c>
      <c r="D44" s="5" t="s">
        <v>45</v>
      </c>
      <c r="E44" s="5"/>
      <c r="F44" s="5"/>
      <c r="G44" s="5"/>
      <c r="H44" s="5"/>
      <c r="I44" s="5"/>
      <c r="J44" s="5"/>
      <c r="K44" s="5"/>
      <c r="L44" s="6">
        <v>0</v>
      </c>
      <c r="M44" s="6">
        <f>M45+M49+M53+M57</f>
        <v>3566097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286790.15</v>
      </c>
      <c r="AB44" s="6">
        <v>662638</v>
      </c>
      <c r="AC44" s="6">
        <f>AC45+AC49+AC53+AC57</f>
        <v>3566097</v>
      </c>
      <c r="AD44" s="6">
        <f>AD45+AD49+AD53+AD57</f>
        <v>1007576.78</v>
      </c>
      <c r="AE44" s="6">
        <v>286790.15</v>
      </c>
      <c r="AF44" s="6">
        <v>0</v>
      </c>
      <c r="AG44" s="6">
        <v>375847.85</v>
      </c>
      <c r="AH44" s="25">
        <v>28.26</v>
      </c>
      <c r="AI44" s="6">
        <v>0</v>
      </c>
      <c r="AJ44" s="7">
        <v>0</v>
      </c>
      <c r="AK44" s="6">
        <v>0</v>
      </c>
      <c r="AL44" s="23"/>
    </row>
    <row r="45" spans="1:38" ht="12.75" outlineLevel="3">
      <c r="A45" s="20" t="s">
        <v>19</v>
      </c>
      <c r="B45" s="29">
        <v>925</v>
      </c>
      <c r="C45" s="5" t="s">
        <v>47</v>
      </c>
      <c r="D45" s="5" t="s">
        <v>45</v>
      </c>
      <c r="E45" s="5" t="s">
        <v>79</v>
      </c>
      <c r="F45" s="5"/>
      <c r="G45" s="5"/>
      <c r="H45" s="5"/>
      <c r="I45" s="5"/>
      <c r="J45" s="5"/>
      <c r="K45" s="5"/>
      <c r="L45" s="6">
        <v>0</v>
      </c>
      <c r="M45" s="6">
        <f>M46</f>
        <v>1117670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279567.4</v>
      </c>
      <c r="AB45" s="6">
        <v>494372</v>
      </c>
      <c r="AC45" s="6">
        <f>AC47</f>
        <v>1117670</v>
      </c>
      <c r="AD45" s="6">
        <f>AD46</f>
        <v>324442.52</v>
      </c>
      <c r="AE45" s="6">
        <v>279567.4</v>
      </c>
      <c r="AF45" s="6">
        <v>0</v>
      </c>
      <c r="AG45" s="6">
        <v>214804.6</v>
      </c>
      <c r="AH45" s="25">
        <v>29.03</v>
      </c>
      <c r="AI45" s="6">
        <v>0</v>
      </c>
      <c r="AJ45" s="7">
        <v>0</v>
      </c>
      <c r="AK45" s="6">
        <v>0</v>
      </c>
      <c r="AL45" s="23"/>
    </row>
    <row r="46" spans="1:38" ht="47.25" outlineLevel="3">
      <c r="A46" s="19" t="s">
        <v>57</v>
      </c>
      <c r="B46" s="29">
        <v>925</v>
      </c>
      <c r="C46" s="5" t="s">
        <v>47</v>
      </c>
      <c r="D46" s="5" t="s">
        <v>45</v>
      </c>
      <c r="E46" s="5" t="s">
        <v>79</v>
      </c>
      <c r="F46" s="5" t="s">
        <v>59</v>
      </c>
      <c r="G46" s="5"/>
      <c r="H46" s="5"/>
      <c r="I46" s="5"/>
      <c r="J46" s="5"/>
      <c r="K46" s="5"/>
      <c r="L46" s="6"/>
      <c r="M46" s="6">
        <f>M47</f>
        <v>1117670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494372</v>
      </c>
      <c r="AC46" s="6">
        <f>AC47</f>
        <v>1117670</v>
      </c>
      <c r="AD46" s="6">
        <f>AD47</f>
        <v>324442.52</v>
      </c>
      <c r="AE46" s="6"/>
      <c r="AF46" s="6"/>
      <c r="AG46" s="6"/>
      <c r="AH46" s="25">
        <v>29.03</v>
      </c>
      <c r="AI46" s="6"/>
      <c r="AJ46" s="7"/>
      <c r="AK46" s="6"/>
      <c r="AL46" s="23"/>
    </row>
    <row r="47" spans="1:38" ht="47.25" outlineLevel="3">
      <c r="A47" s="19" t="s">
        <v>58</v>
      </c>
      <c r="B47" s="29">
        <v>925</v>
      </c>
      <c r="C47" s="5" t="s">
        <v>47</v>
      </c>
      <c r="D47" s="5" t="s">
        <v>45</v>
      </c>
      <c r="E47" s="5" t="s">
        <v>79</v>
      </c>
      <c r="F47" s="5" t="s">
        <v>60</v>
      </c>
      <c r="G47" s="5"/>
      <c r="H47" s="5"/>
      <c r="I47" s="5"/>
      <c r="J47" s="5"/>
      <c r="K47" s="5"/>
      <c r="L47" s="6"/>
      <c r="M47" s="6">
        <v>1117670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494372</v>
      </c>
      <c r="AC47" s="6">
        <f>AC48</f>
        <v>1117670</v>
      </c>
      <c r="AD47" s="6">
        <f>AD48</f>
        <v>324442.52</v>
      </c>
      <c r="AE47" s="6"/>
      <c r="AF47" s="6"/>
      <c r="AG47" s="6"/>
      <c r="AH47" s="25">
        <v>29.03</v>
      </c>
      <c r="AI47" s="6"/>
      <c r="AJ47" s="7"/>
      <c r="AK47" s="6"/>
      <c r="AL47" s="23"/>
    </row>
    <row r="48" spans="1:38" ht="51" outlineLevel="4">
      <c r="A48" s="20" t="s">
        <v>67</v>
      </c>
      <c r="B48" s="29">
        <v>925</v>
      </c>
      <c r="C48" s="5" t="s">
        <v>47</v>
      </c>
      <c r="D48" s="5" t="s">
        <v>45</v>
      </c>
      <c r="E48" s="5" t="s">
        <v>79</v>
      </c>
      <c r="F48" s="5" t="s">
        <v>8</v>
      </c>
      <c r="G48" s="5"/>
      <c r="H48" s="5"/>
      <c r="I48" s="5"/>
      <c r="J48" s="5"/>
      <c r="K48" s="5"/>
      <c r="L48" s="6">
        <v>0</v>
      </c>
      <c r="M48" s="6"/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279567.4</v>
      </c>
      <c r="AB48" s="6">
        <v>494372</v>
      </c>
      <c r="AC48" s="6">
        <v>1117670</v>
      </c>
      <c r="AD48" s="6">
        <v>324442.52</v>
      </c>
      <c r="AE48" s="6">
        <v>279567.4</v>
      </c>
      <c r="AF48" s="6">
        <v>0</v>
      </c>
      <c r="AG48" s="6">
        <v>214804.6</v>
      </c>
      <c r="AH48" s="25">
        <v>29.03</v>
      </c>
      <c r="AI48" s="6">
        <v>0</v>
      </c>
      <c r="AJ48" s="7">
        <v>0</v>
      </c>
      <c r="AK48" s="6">
        <v>0</v>
      </c>
      <c r="AL48" s="23"/>
    </row>
    <row r="49" spans="1:38" ht="12.75" outlineLevel="3">
      <c r="A49" s="20" t="s">
        <v>20</v>
      </c>
      <c r="B49" s="29">
        <v>925</v>
      </c>
      <c r="C49" s="5" t="s">
        <v>47</v>
      </c>
      <c r="D49" s="5" t="s">
        <v>45</v>
      </c>
      <c r="E49" s="5" t="s">
        <v>80</v>
      </c>
      <c r="F49" s="5"/>
      <c r="G49" s="5"/>
      <c r="H49" s="5"/>
      <c r="I49" s="5"/>
      <c r="J49" s="5"/>
      <c r="K49" s="5"/>
      <c r="L49" s="6">
        <v>0</v>
      </c>
      <c r="M49" s="6">
        <f>M50</f>
        <v>94137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82236</v>
      </c>
      <c r="AC49" s="6">
        <f>AC50</f>
        <v>94137</v>
      </c>
      <c r="AD49" s="6">
        <v>0</v>
      </c>
      <c r="AE49" s="6">
        <v>0</v>
      </c>
      <c r="AF49" s="6">
        <v>0</v>
      </c>
      <c r="AG49" s="6">
        <v>82236</v>
      </c>
      <c r="AH49" s="25">
        <f aca="true" t="shared" si="5" ref="AH49:AH66">AD49/AB49*100</f>
        <v>0</v>
      </c>
      <c r="AI49" s="6">
        <v>0</v>
      </c>
      <c r="AJ49" s="7">
        <v>0</v>
      </c>
      <c r="AK49" s="6">
        <v>0</v>
      </c>
      <c r="AL49" s="23"/>
    </row>
    <row r="50" spans="1:38" ht="47.25" outlineLevel="3">
      <c r="A50" s="19" t="s">
        <v>57</v>
      </c>
      <c r="B50" s="29">
        <v>925</v>
      </c>
      <c r="C50" s="5" t="s">
        <v>47</v>
      </c>
      <c r="D50" s="5" t="s">
        <v>45</v>
      </c>
      <c r="E50" s="5" t="s">
        <v>80</v>
      </c>
      <c r="F50" s="5" t="s">
        <v>59</v>
      </c>
      <c r="G50" s="5"/>
      <c r="H50" s="5"/>
      <c r="I50" s="5"/>
      <c r="J50" s="5"/>
      <c r="K50" s="5"/>
      <c r="L50" s="6"/>
      <c r="M50" s="6">
        <f>M51</f>
        <v>94137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82236</v>
      </c>
      <c r="AC50" s="6">
        <f>AC51</f>
        <v>94137</v>
      </c>
      <c r="AD50" s="6">
        <v>0</v>
      </c>
      <c r="AE50" s="6"/>
      <c r="AF50" s="6"/>
      <c r="AG50" s="6"/>
      <c r="AH50" s="25">
        <f t="shared" si="5"/>
        <v>0</v>
      </c>
      <c r="AI50" s="6"/>
      <c r="AJ50" s="7"/>
      <c r="AK50" s="6"/>
      <c r="AL50" s="23"/>
    </row>
    <row r="51" spans="1:38" ht="47.25" outlineLevel="3">
      <c r="A51" s="19" t="s">
        <v>58</v>
      </c>
      <c r="B51" s="29">
        <v>925</v>
      </c>
      <c r="C51" s="5" t="s">
        <v>47</v>
      </c>
      <c r="D51" s="5" t="s">
        <v>45</v>
      </c>
      <c r="E51" s="5" t="s">
        <v>80</v>
      </c>
      <c r="F51" s="5" t="s">
        <v>60</v>
      </c>
      <c r="G51" s="5"/>
      <c r="H51" s="5"/>
      <c r="I51" s="5"/>
      <c r="J51" s="5"/>
      <c r="K51" s="5"/>
      <c r="L51" s="6"/>
      <c r="M51" s="6">
        <v>94137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82236</v>
      </c>
      <c r="AC51" s="6">
        <f>AC52</f>
        <v>94137</v>
      </c>
      <c r="AD51" s="6">
        <v>0</v>
      </c>
      <c r="AE51" s="6"/>
      <c r="AF51" s="6"/>
      <c r="AG51" s="6"/>
      <c r="AH51" s="25">
        <f t="shared" si="5"/>
        <v>0</v>
      </c>
      <c r="AI51" s="6"/>
      <c r="AJ51" s="7"/>
      <c r="AK51" s="6"/>
      <c r="AL51" s="23"/>
    </row>
    <row r="52" spans="1:38" ht="51" outlineLevel="4">
      <c r="A52" s="20" t="s">
        <v>67</v>
      </c>
      <c r="B52" s="29">
        <v>925</v>
      </c>
      <c r="C52" s="5" t="s">
        <v>47</v>
      </c>
      <c r="D52" s="5" t="s">
        <v>45</v>
      </c>
      <c r="E52" s="5" t="s">
        <v>80</v>
      </c>
      <c r="F52" s="5" t="s">
        <v>8</v>
      </c>
      <c r="G52" s="5"/>
      <c r="H52" s="5"/>
      <c r="I52" s="5"/>
      <c r="J52" s="5"/>
      <c r="K52" s="5"/>
      <c r="L52" s="6">
        <v>0</v>
      </c>
      <c r="M52" s="6"/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82236</v>
      </c>
      <c r="AC52" s="6">
        <v>94137</v>
      </c>
      <c r="AD52" s="6">
        <v>0</v>
      </c>
      <c r="AE52" s="6">
        <v>0</v>
      </c>
      <c r="AF52" s="6">
        <v>0</v>
      </c>
      <c r="AG52" s="6">
        <v>82236</v>
      </c>
      <c r="AH52" s="25">
        <f t="shared" si="5"/>
        <v>0</v>
      </c>
      <c r="AI52" s="6">
        <v>0</v>
      </c>
      <c r="AJ52" s="7">
        <v>0</v>
      </c>
      <c r="AK52" s="6">
        <v>0</v>
      </c>
      <c r="AL52" s="23"/>
    </row>
    <row r="53" spans="1:38" ht="25.5" outlineLevel="3">
      <c r="A53" s="20" t="s">
        <v>21</v>
      </c>
      <c r="B53" s="29">
        <v>925</v>
      </c>
      <c r="C53" s="5" t="s">
        <v>47</v>
      </c>
      <c r="D53" s="5" t="s">
        <v>45</v>
      </c>
      <c r="E53" s="5" t="s">
        <v>81</v>
      </c>
      <c r="F53" s="5"/>
      <c r="G53" s="5"/>
      <c r="H53" s="5"/>
      <c r="I53" s="5"/>
      <c r="J53" s="5"/>
      <c r="K53" s="5"/>
      <c r="L53" s="6">
        <v>0</v>
      </c>
      <c r="M53" s="6">
        <f>M54</f>
        <v>2279390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3119.75</v>
      </c>
      <c r="AB53" s="6">
        <v>73000</v>
      </c>
      <c r="AC53" s="6">
        <f aca="true" t="shared" si="6" ref="AC53:AD55">AC54</f>
        <v>2279390</v>
      </c>
      <c r="AD53" s="6">
        <f t="shared" si="6"/>
        <v>677839.26</v>
      </c>
      <c r="AE53" s="6">
        <v>3119.75</v>
      </c>
      <c r="AF53" s="6">
        <v>0</v>
      </c>
      <c r="AG53" s="6">
        <v>69880.25</v>
      </c>
      <c r="AH53" s="25">
        <v>29.74</v>
      </c>
      <c r="AI53" s="6">
        <v>0</v>
      </c>
      <c r="AJ53" s="7">
        <v>0</v>
      </c>
      <c r="AK53" s="6">
        <v>0</v>
      </c>
      <c r="AL53" s="23"/>
    </row>
    <row r="54" spans="1:38" ht="47.25" outlineLevel="3">
      <c r="A54" s="19" t="s">
        <v>57</v>
      </c>
      <c r="B54" s="29">
        <v>925</v>
      </c>
      <c r="C54" s="5" t="s">
        <v>47</v>
      </c>
      <c r="D54" s="5" t="s">
        <v>45</v>
      </c>
      <c r="E54" s="5" t="s">
        <v>81</v>
      </c>
      <c r="F54" s="5" t="s">
        <v>59</v>
      </c>
      <c r="G54" s="5"/>
      <c r="H54" s="5"/>
      <c r="I54" s="5"/>
      <c r="J54" s="5"/>
      <c r="K54" s="5"/>
      <c r="L54" s="6"/>
      <c r="M54" s="6">
        <f>M55</f>
        <v>2279390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v>73000</v>
      </c>
      <c r="AC54" s="6">
        <f t="shared" si="6"/>
        <v>2279390</v>
      </c>
      <c r="AD54" s="6">
        <f t="shared" si="6"/>
        <v>677839.26</v>
      </c>
      <c r="AE54" s="6"/>
      <c r="AF54" s="6"/>
      <c r="AG54" s="6"/>
      <c r="AH54" s="25">
        <v>29.74</v>
      </c>
      <c r="AI54" s="6"/>
      <c r="AJ54" s="7"/>
      <c r="AK54" s="6"/>
      <c r="AL54" s="23"/>
    </row>
    <row r="55" spans="1:38" ht="47.25" outlineLevel="3">
      <c r="A55" s="19" t="s">
        <v>58</v>
      </c>
      <c r="B55" s="29">
        <v>925</v>
      </c>
      <c r="C55" s="5" t="s">
        <v>47</v>
      </c>
      <c r="D55" s="5" t="s">
        <v>45</v>
      </c>
      <c r="E55" s="5" t="s">
        <v>81</v>
      </c>
      <c r="F55" s="5" t="s">
        <v>60</v>
      </c>
      <c r="G55" s="5"/>
      <c r="H55" s="5"/>
      <c r="I55" s="5"/>
      <c r="J55" s="5"/>
      <c r="K55" s="5"/>
      <c r="L55" s="6"/>
      <c r="M55" s="6">
        <v>2279390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73000</v>
      </c>
      <c r="AC55" s="6">
        <f t="shared" si="6"/>
        <v>2279390</v>
      </c>
      <c r="AD55" s="6">
        <f t="shared" si="6"/>
        <v>677839.26</v>
      </c>
      <c r="AE55" s="6"/>
      <c r="AF55" s="6"/>
      <c r="AG55" s="6"/>
      <c r="AH55" s="25">
        <v>29.74</v>
      </c>
      <c r="AI55" s="6"/>
      <c r="AJ55" s="7"/>
      <c r="AK55" s="6"/>
      <c r="AL55" s="23"/>
    </row>
    <row r="56" spans="1:38" ht="51" outlineLevel="4">
      <c r="A56" s="20" t="s">
        <v>67</v>
      </c>
      <c r="B56" s="29">
        <v>925</v>
      </c>
      <c r="C56" s="5" t="s">
        <v>47</v>
      </c>
      <c r="D56" s="5" t="s">
        <v>45</v>
      </c>
      <c r="E56" s="5" t="s">
        <v>81</v>
      </c>
      <c r="F56" s="5" t="s">
        <v>8</v>
      </c>
      <c r="G56" s="5"/>
      <c r="H56" s="5"/>
      <c r="I56" s="5"/>
      <c r="J56" s="5"/>
      <c r="K56" s="5"/>
      <c r="L56" s="6">
        <v>0</v>
      </c>
      <c r="M56" s="6"/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3119.75</v>
      </c>
      <c r="AB56" s="6">
        <v>73000</v>
      </c>
      <c r="AC56" s="6">
        <v>2279390</v>
      </c>
      <c r="AD56" s="6">
        <v>677839.26</v>
      </c>
      <c r="AE56" s="6">
        <v>3119.75</v>
      </c>
      <c r="AF56" s="6">
        <v>0</v>
      </c>
      <c r="AG56" s="6">
        <v>69880.25</v>
      </c>
      <c r="AH56" s="25">
        <v>29.74</v>
      </c>
      <c r="AI56" s="6">
        <v>0</v>
      </c>
      <c r="AJ56" s="7">
        <v>0</v>
      </c>
      <c r="AK56" s="6">
        <v>0</v>
      </c>
      <c r="AL56" s="23"/>
    </row>
    <row r="57" spans="1:38" ht="25.5" outlineLevel="3">
      <c r="A57" s="20" t="s">
        <v>22</v>
      </c>
      <c r="B57" s="29">
        <v>925</v>
      </c>
      <c r="C57" s="5" t="s">
        <v>47</v>
      </c>
      <c r="D57" s="5" t="s">
        <v>45</v>
      </c>
      <c r="E57" s="5" t="s">
        <v>82</v>
      </c>
      <c r="F57" s="5"/>
      <c r="G57" s="5"/>
      <c r="H57" s="5"/>
      <c r="I57" s="5"/>
      <c r="J57" s="5"/>
      <c r="K57" s="5"/>
      <c r="L57" s="6">
        <v>0</v>
      </c>
      <c r="M57" s="6">
        <f>M58</f>
        <v>74900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4103</v>
      </c>
      <c r="AB57" s="6">
        <v>13030</v>
      </c>
      <c r="AC57" s="6">
        <f aca="true" t="shared" si="7" ref="AC57:AD59">AC58</f>
        <v>74900</v>
      </c>
      <c r="AD57" s="6">
        <f t="shared" si="7"/>
        <v>5295</v>
      </c>
      <c r="AE57" s="6">
        <v>4103</v>
      </c>
      <c r="AF57" s="6">
        <v>0</v>
      </c>
      <c r="AG57" s="6">
        <v>8927</v>
      </c>
      <c r="AH57" s="25">
        <v>7.07</v>
      </c>
      <c r="AI57" s="6">
        <v>0</v>
      </c>
      <c r="AJ57" s="7">
        <v>0</v>
      </c>
      <c r="AK57" s="6">
        <v>0</v>
      </c>
      <c r="AL57" s="23"/>
    </row>
    <row r="58" spans="1:38" ht="47.25" outlineLevel="3">
      <c r="A58" s="19" t="s">
        <v>57</v>
      </c>
      <c r="B58" s="29">
        <v>925</v>
      </c>
      <c r="C58" s="5" t="s">
        <v>47</v>
      </c>
      <c r="D58" s="5" t="s">
        <v>45</v>
      </c>
      <c r="E58" s="5" t="s">
        <v>82</v>
      </c>
      <c r="F58" s="5" t="s">
        <v>59</v>
      </c>
      <c r="G58" s="5"/>
      <c r="H58" s="5"/>
      <c r="I58" s="5"/>
      <c r="J58" s="5"/>
      <c r="K58" s="5"/>
      <c r="L58" s="6"/>
      <c r="M58" s="6">
        <f>M59</f>
        <v>74900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>
        <v>13030</v>
      </c>
      <c r="AC58" s="6">
        <f t="shared" si="7"/>
        <v>74900</v>
      </c>
      <c r="AD58" s="6">
        <f t="shared" si="7"/>
        <v>5295</v>
      </c>
      <c r="AE58" s="6"/>
      <c r="AF58" s="6"/>
      <c r="AG58" s="6"/>
      <c r="AH58" s="25">
        <v>7.07</v>
      </c>
      <c r="AI58" s="6"/>
      <c r="AJ58" s="7"/>
      <c r="AK58" s="6"/>
      <c r="AL58" s="23"/>
    </row>
    <row r="59" spans="1:38" ht="47.25" outlineLevel="3">
      <c r="A59" s="19" t="s">
        <v>58</v>
      </c>
      <c r="B59" s="29">
        <v>925</v>
      </c>
      <c r="C59" s="5" t="s">
        <v>47</v>
      </c>
      <c r="D59" s="5" t="s">
        <v>45</v>
      </c>
      <c r="E59" s="5" t="s">
        <v>82</v>
      </c>
      <c r="F59" s="5" t="s">
        <v>60</v>
      </c>
      <c r="G59" s="5"/>
      <c r="H59" s="5"/>
      <c r="I59" s="5"/>
      <c r="J59" s="5"/>
      <c r="K59" s="5"/>
      <c r="L59" s="6"/>
      <c r="M59" s="6">
        <v>74900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13030</v>
      </c>
      <c r="AC59" s="6">
        <f t="shared" si="7"/>
        <v>74900</v>
      </c>
      <c r="AD59" s="6">
        <f t="shared" si="7"/>
        <v>5295</v>
      </c>
      <c r="AE59" s="6"/>
      <c r="AF59" s="6"/>
      <c r="AG59" s="6"/>
      <c r="AH59" s="25">
        <v>7.07</v>
      </c>
      <c r="AI59" s="6"/>
      <c r="AJ59" s="7"/>
      <c r="AK59" s="6"/>
      <c r="AL59" s="23"/>
    </row>
    <row r="60" spans="1:38" ht="51" outlineLevel="4">
      <c r="A60" s="20" t="s">
        <v>67</v>
      </c>
      <c r="B60" s="29">
        <v>925</v>
      </c>
      <c r="C60" s="5" t="s">
        <v>47</v>
      </c>
      <c r="D60" s="5" t="s">
        <v>45</v>
      </c>
      <c r="E60" s="5" t="s">
        <v>82</v>
      </c>
      <c r="F60" s="5" t="s">
        <v>8</v>
      </c>
      <c r="G60" s="5"/>
      <c r="H60" s="5"/>
      <c r="I60" s="5"/>
      <c r="J60" s="5"/>
      <c r="K60" s="5"/>
      <c r="L60" s="6">
        <v>0</v>
      </c>
      <c r="M60" s="6"/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4103</v>
      </c>
      <c r="AB60" s="6">
        <v>13030</v>
      </c>
      <c r="AC60" s="6">
        <v>74900</v>
      </c>
      <c r="AD60" s="6">
        <v>5295</v>
      </c>
      <c r="AE60" s="6">
        <v>4103</v>
      </c>
      <c r="AF60" s="6">
        <v>0</v>
      </c>
      <c r="AG60" s="6">
        <v>8927</v>
      </c>
      <c r="AH60" s="25">
        <v>7.07</v>
      </c>
      <c r="AI60" s="6">
        <v>0</v>
      </c>
      <c r="AJ60" s="7">
        <v>0</v>
      </c>
      <c r="AK60" s="6">
        <v>0</v>
      </c>
      <c r="AL60" s="23"/>
    </row>
    <row r="61" spans="1:38" ht="12.75" outlineLevel="1">
      <c r="A61" s="20" t="s">
        <v>23</v>
      </c>
      <c r="B61" s="29">
        <v>925</v>
      </c>
      <c r="C61" s="5" t="s">
        <v>48</v>
      </c>
      <c r="D61" s="5"/>
      <c r="E61" s="5"/>
      <c r="F61" s="5"/>
      <c r="G61" s="5"/>
      <c r="H61" s="5"/>
      <c r="I61" s="5"/>
      <c r="J61" s="5"/>
      <c r="K61" s="5"/>
      <c r="L61" s="6">
        <v>0</v>
      </c>
      <c r="M61" s="6">
        <f>M62</f>
        <v>15000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15000</v>
      </c>
      <c r="AC61" s="6">
        <f>AC62</f>
        <v>15000</v>
      </c>
      <c r="AD61" s="6">
        <v>0</v>
      </c>
      <c r="AE61" s="6">
        <v>0</v>
      </c>
      <c r="AF61" s="6">
        <v>0</v>
      </c>
      <c r="AG61" s="6">
        <v>15000</v>
      </c>
      <c r="AH61" s="25">
        <f t="shared" si="5"/>
        <v>0</v>
      </c>
      <c r="AI61" s="6">
        <v>0</v>
      </c>
      <c r="AJ61" s="7">
        <v>0</v>
      </c>
      <c r="AK61" s="6">
        <v>0</v>
      </c>
      <c r="AL61" s="23"/>
    </row>
    <row r="62" spans="1:38" ht="25.5" outlineLevel="2">
      <c r="A62" s="20" t="s">
        <v>24</v>
      </c>
      <c r="B62" s="29">
        <v>925</v>
      </c>
      <c r="C62" s="5" t="s">
        <v>48</v>
      </c>
      <c r="D62" s="5" t="s">
        <v>48</v>
      </c>
      <c r="E62" s="5"/>
      <c r="F62" s="5"/>
      <c r="G62" s="5"/>
      <c r="H62" s="5"/>
      <c r="I62" s="5"/>
      <c r="J62" s="5"/>
      <c r="K62" s="5"/>
      <c r="L62" s="6">
        <v>0</v>
      </c>
      <c r="M62" s="6">
        <f>M63</f>
        <v>15000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15000</v>
      </c>
      <c r="AC62" s="6">
        <f>AC63</f>
        <v>15000</v>
      </c>
      <c r="AD62" s="6">
        <v>0</v>
      </c>
      <c r="AE62" s="6">
        <v>0</v>
      </c>
      <c r="AF62" s="6">
        <v>0</v>
      </c>
      <c r="AG62" s="6">
        <v>15000</v>
      </c>
      <c r="AH62" s="25">
        <f t="shared" si="5"/>
        <v>0</v>
      </c>
      <c r="AI62" s="6">
        <v>0</v>
      </c>
      <c r="AJ62" s="7">
        <v>0</v>
      </c>
      <c r="AK62" s="6">
        <v>0</v>
      </c>
      <c r="AL62" s="23"/>
    </row>
    <row r="63" spans="1:38" ht="25.5" outlineLevel="3">
      <c r="A63" s="20" t="s">
        <v>25</v>
      </c>
      <c r="B63" s="29">
        <v>925</v>
      </c>
      <c r="C63" s="5" t="s">
        <v>48</v>
      </c>
      <c r="D63" s="5" t="s">
        <v>48</v>
      </c>
      <c r="E63" s="5" t="s">
        <v>83</v>
      </c>
      <c r="F63" s="5"/>
      <c r="G63" s="5"/>
      <c r="H63" s="5"/>
      <c r="I63" s="5"/>
      <c r="J63" s="5"/>
      <c r="K63" s="5"/>
      <c r="L63" s="6">
        <v>0</v>
      </c>
      <c r="M63" s="6">
        <f>M64</f>
        <v>15000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15000</v>
      </c>
      <c r="AC63" s="6">
        <f>AC64</f>
        <v>15000</v>
      </c>
      <c r="AD63" s="6">
        <v>0</v>
      </c>
      <c r="AE63" s="6">
        <v>0</v>
      </c>
      <c r="AF63" s="6">
        <v>0</v>
      </c>
      <c r="AG63" s="6">
        <v>15000</v>
      </c>
      <c r="AH63" s="25">
        <f t="shared" si="5"/>
        <v>0</v>
      </c>
      <c r="AI63" s="6">
        <v>0</v>
      </c>
      <c r="AJ63" s="7">
        <v>0</v>
      </c>
      <c r="AK63" s="6">
        <v>0</v>
      </c>
      <c r="AL63" s="23"/>
    </row>
    <row r="64" spans="1:38" ht="47.25" outlineLevel="3">
      <c r="A64" s="19" t="s">
        <v>57</v>
      </c>
      <c r="B64" s="29">
        <v>925</v>
      </c>
      <c r="C64" s="5" t="s">
        <v>48</v>
      </c>
      <c r="D64" s="5" t="s">
        <v>48</v>
      </c>
      <c r="E64" s="5" t="s">
        <v>83</v>
      </c>
      <c r="F64" s="5" t="s">
        <v>59</v>
      </c>
      <c r="G64" s="5"/>
      <c r="H64" s="5"/>
      <c r="I64" s="5"/>
      <c r="J64" s="5"/>
      <c r="K64" s="5"/>
      <c r="L64" s="6"/>
      <c r="M64" s="6">
        <f>M65</f>
        <v>15000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>
        <v>15000</v>
      </c>
      <c r="AC64" s="6">
        <f>AC65</f>
        <v>15000</v>
      </c>
      <c r="AD64" s="6">
        <v>0</v>
      </c>
      <c r="AE64" s="6"/>
      <c r="AF64" s="6"/>
      <c r="AG64" s="6"/>
      <c r="AH64" s="25">
        <f t="shared" si="5"/>
        <v>0</v>
      </c>
      <c r="AI64" s="6"/>
      <c r="AJ64" s="7"/>
      <c r="AK64" s="6"/>
      <c r="AL64" s="23"/>
    </row>
    <row r="65" spans="1:38" ht="47.25" outlineLevel="3">
      <c r="A65" s="19" t="s">
        <v>58</v>
      </c>
      <c r="B65" s="29">
        <v>925</v>
      </c>
      <c r="C65" s="5" t="s">
        <v>48</v>
      </c>
      <c r="D65" s="5" t="s">
        <v>48</v>
      </c>
      <c r="E65" s="5" t="s">
        <v>83</v>
      </c>
      <c r="F65" s="5" t="s">
        <v>60</v>
      </c>
      <c r="G65" s="5"/>
      <c r="H65" s="5"/>
      <c r="I65" s="5"/>
      <c r="J65" s="5"/>
      <c r="K65" s="5"/>
      <c r="L65" s="6"/>
      <c r="M65" s="6">
        <v>15000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>
        <v>15000</v>
      </c>
      <c r="AC65" s="6">
        <f>AC66</f>
        <v>15000</v>
      </c>
      <c r="AD65" s="6">
        <v>0</v>
      </c>
      <c r="AE65" s="6"/>
      <c r="AF65" s="6"/>
      <c r="AG65" s="6"/>
      <c r="AH65" s="25">
        <f t="shared" si="5"/>
        <v>0</v>
      </c>
      <c r="AI65" s="6"/>
      <c r="AJ65" s="7"/>
      <c r="AK65" s="6"/>
      <c r="AL65" s="23"/>
    </row>
    <row r="66" spans="1:38" ht="51" outlineLevel="4">
      <c r="A66" s="20" t="s">
        <v>67</v>
      </c>
      <c r="B66" s="29">
        <v>925</v>
      </c>
      <c r="C66" s="5" t="s">
        <v>48</v>
      </c>
      <c r="D66" s="5" t="s">
        <v>48</v>
      </c>
      <c r="E66" s="5" t="s">
        <v>83</v>
      </c>
      <c r="F66" s="5" t="s">
        <v>8</v>
      </c>
      <c r="G66" s="5"/>
      <c r="H66" s="5"/>
      <c r="I66" s="5"/>
      <c r="J66" s="5"/>
      <c r="K66" s="5"/>
      <c r="L66" s="6">
        <v>0</v>
      </c>
      <c r="M66" s="6"/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15000</v>
      </c>
      <c r="AC66" s="6">
        <v>15000</v>
      </c>
      <c r="AD66" s="6">
        <v>0</v>
      </c>
      <c r="AE66" s="6">
        <v>0</v>
      </c>
      <c r="AF66" s="6">
        <v>0</v>
      </c>
      <c r="AG66" s="6">
        <v>15000</v>
      </c>
      <c r="AH66" s="25">
        <f t="shared" si="5"/>
        <v>0</v>
      </c>
      <c r="AI66" s="6">
        <v>0</v>
      </c>
      <c r="AJ66" s="7">
        <v>0</v>
      </c>
      <c r="AK66" s="6">
        <v>0</v>
      </c>
      <c r="AL66" s="23"/>
    </row>
    <row r="67" spans="1:38" ht="25.5" outlineLevel="1">
      <c r="A67" s="20" t="s">
        <v>98</v>
      </c>
      <c r="B67" s="29">
        <v>925</v>
      </c>
      <c r="C67" s="5" t="s">
        <v>49</v>
      </c>
      <c r="D67" s="5"/>
      <c r="E67" s="5"/>
      <c r="F67" s="5"/>
      <c r="G67" s="5"/>
      <c r="H67" s="5"/>
      <c r="I67" s="5"/>
      <c r="J67" s="5"/>
      <c r="K67" s="5"/>
      <c r="L67" s="6">
        <v>0</v>
      </c>
      <c r="M67" s="6">
        <f>M68</f>
        <v>2273960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753377.18</v>
      </c>
      <c r="AB67" s="6">
        <v>2970706</v>
      </c>
      <c r="AC67" s="6">
        <f>AC68</f>
        <v>2273960</v>
      </c>
      <c r="AD67" s="6">
        <f>AD68</f>
        <v>627784</v>
      </c>
      <c r="AE67" s="6">
        <v>753377.18</v>
      </c>
      <c r="AF67" s="6">
        <v>0</v>
      </c>
      <c r="AG67" s="6">
        <v>2217328.82</v>
      </c>
      <c r="AH67" s="25">
        <v>27.61</v>
      </c>
      <c r="AI67" s="6">
        <v>0</v>
      </c>
      <c r="AJ67" s="7">
        <v>0</v>
      </c>
      <c r="AK67" s="6">
        <v>0</v>
      </c>
      <c r="AL67" s="23"/>
    </row>
    <row r="68" spans="1:38" ht="12.75" outlineLevel="2">
      <c r="A68" s="20" t="s">
        <v>26</v>
      </c>
      <c r="B68" s="29">
        <v>925</v>
      </c>
      <c r="C68" s="5" t="s">
        <v>49</v>
      </c>
      <c r="D68" s="5" t="s">
        <v>42</v>
      </c>
      <c r="E68" s="5"/>
      <c r="F68" s="5"/>
      <c r="G68" s="5"/>
      <c r="H68" s="5"/>
      <c r="I68" s="5"/>
      <c r="J68" s="5"/>
      <c r="K68" s="5"/>
      <c r="L68" s="6">
        <v>0</v>
      </c>
      <c r="M68" s="6">
        <f>M69</f>
        <v>2273960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753377.18</v>
      </c>
      <c r="AB68" s="6">
        <v>2970706</v>
      </c>
      <c r="AC68" s="6">
        <f>AC69</f>
        <v>2273960</v>
      </c>
      <c r="AD68" s="6">
        <f>AD69</f>
        <v>627784</v>
      </c>
      <c r="AE68" s="6">
        <v>753377.18</v>
      </c>
      <c r="AF68" s="6">
        <v>0</v>
      </c>
      <c r="AG68" s="6">
        <v>2217328.82</v>
      </c>
      <c r="AH68" s="25">
        <v>27.61</v>
      </c>
      <c r="AI68" s="6">
        <v>0</v>
      </c>
      <c r="AJ68" s="7">
        <v>0</v>
      </c>
      <c r="AK68" s="6">
        <v>0</v>
      </c>
      <c r="AL68" s="23"/>
    </row>
    <row r="69" spans="1:38" ht="57" customHeight="1" outlineLevel="4">
      <c r="A69" s="20" t="s">
        <v>56</v>
      </c>
      <c r="B69" s="29">
        <v>925</v>
      </c>
      <c r="C69" s="5" t="s">
        <v>49</v>
      </c>
      <c r="D69" s="5" t="s">
        <v>42</v>
      </c>
      <c r="E69" s="5" t="s">
        <v>84</v>
      </c>
      <c r="F69" s="5"/>
      <c r="G69" s="5"/>
      <c r="H69" s="5"/>
      <c r="I69" s="5"/>
      <c r="J69" s="5"/>
      <c r="K69" s="5"/>
      <c r="L69" s="6"/>
      <c r="M69" s="6">
        <f>M70</f>
        <v>2273960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698267</v>
      </c>
      <c r="AB69" s="6">
        <v>2893600</v>
      </c>
      <c r="AC69" s="6">
        <f aca="true" t="shared" si="8" ref="AC69:AD71">AC70</f>
        <v>2273960</v>
      </c>
      <c r="AD69" s="6">
        <f t="shared" si="8"/>
        <v>627784</v>
      </c>
      <c r="AE69" s="6">
        <v>698267</v>
      </c>
      <c r="AF69" s="6">
        <v>0</v>
      </c>
      <c r="AG69" s="6">
        <v>2195333</v>
      </c>
      <c r="AH69" s="25">
        <v>27.61</v>
      </c>
      <c r="AI69" s="6"/>
      <c r="AJ69" s="7"/>
      <c r="AK69" s="6"/>
      <c r="AL69" s="23"/>
    </row>
    <row r="70" spans="1:38" ht="102" outlineLevel="3">
      <c r="A70" s="20" t="s">
        <v>27</v>
      </c>
      <c r="B70" s="29">
        <v>925</v>
      </c>
      <c r="C70" s="5" t="s">
        <v>49</v>
      </c>
      <c r="D70" s="5" t="s">
        <v>42</v>
      </c>
      <c r="E70" s="5" t="s">
        <v>84</v>
      </c>
      <c r="F70" s="5"/>
      <c r="G70" s="5"/>
      <c r="H70" s="5"/>
      <c r="I70" s="5"/>
      <c r="J70" s="5"/>
      <c r="K70" s="5"/>
      <c r="L70" s="6">
        <v>0</v>
      </c>
      <c r="M70" s="6">
        <f>M71</f>
        <v>2273960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698267</v>
      </c>
      <c r="AB70" s="6">
        <v>2893600</v>
      </c>
      <c r="AC70" s="6">
        <f t="shared" si="8"/>
        <v>2273960</v>
      </c>
      <c r="AD70" s="6">
        <f t="shared" si="8"/>
        <v>627784</v>
      </c>
      <c r="AE70" s="6">
        <v>698267</v>
      </c>
      <c r="AF70" s="6">
        <v>0</v>
      </c>
      <c r="AG70" s="6">
        <v>2195333</v>
      </c>
      <c r="AH70" s="25">
        <v>27.61</v>
      </c>
      <c r="AI70" s="6">
        <v>0</v>
      </c>
      <c r="AJ70" s="7">
        <v>0</v>
      </c>
      <c r="AK70" s="6">
        <v>0</v>
      </c>
      <c r="AL70" s="23"/>
    </row>
    <row r="71" spans="1:38" ht="12.75" outlineLevel="3">
      <c r="A71" s="20" t="s">
        <v>65</v>
      </c>
      <c r="B71" s="29">
        <v>925</v>
      </c>
      <c r="C71" s="5" t="s">
        <v>49</v>
      </c>
      <c r="D71" s="5" t="s">
        <v>42</v>
      </c>
      <c r="E71" s="5" t="s">
        <v>84</v>
      </c>
      <c r="F71" s="5" t="s">
        <v>66</v>
      </c>
      <c r="G71" s="5"/>
      <c r="H71" s="5"/>
      <c r="I71" s="5"/>
      <c r="J71" s="5"/>
      <c r="K71" s="5"/>
      <c r="L71" s="6"/>
      <c r="M71" s="6">
        <f>M72</f>
        <v>2273960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2893600</v>
      </c>
      <c r="AC71" s="6">
        <f t="shared" si="8"/>
        <v>2273960</v>
      </c>
      <c r="AD71" s="6">
        <f t="shared" si="8"/>
        <v>627784</v>
      </c>
      <c r="AE71" s="6"/>
      <c r="AF71" s="6"/>
      <c r="AG71" s="6"/>
      <c r="AH71" s="25">
        <v>27.61</v>
      </c>
      <c r="AI71" s="6"/>
      <c r="AJ71" s="7"/>
      <c r="AK71" s="6"/>
      <c r="AL71" s="23"/>
    </row>
    <row r="72" spans="1:38" ht="25.5" outlineLevel="4">
      <c r="A72" s="20" t="s">
        <v>12</v>
      </c>
      <c r="B72" s="29">
        <v>925</v>
      </c>
      <c r="C72" s="5" t="s">
        <v>49</v>
      </c>
      <c r="D72" s="5" t="s">
        <v>42</v>
      </c>
      <c r="E72" s="5" t="s">
        <v>84</v>
      </c>
      <c r="F72" s="5" t="s">
        <v>13</v>
      </c>
      <c r="G72" s="5"/>
      <c r="H72" s="5"/>
      <c r="I72" s="5"/>
      <c r="J72" s="5"/>
      <c r="K72" s="5"/>
      <c r="L72" s="6">
        <v>0</v>
      </c>
      <c r="M72" s="6">
        <v>2273960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698267</v>
      </c>
      <c r="AB72" s="6">
        <v>2893600</v>
      </c>
      <c r="AC72" s="6">
        <v>2273960</v>
      </c>
      <c r="AD72" s="6">
        <v>627784</v>
      </c>
      <c r="AE72" s="6">
        <v>698267</v>
      </c>
      <c r="AF72" s="6">
        <v>0</v>
      </c>
      <c r="AG72" s="6">
        <v>2195333</v>
      </c>
      <c r="AH72" s="25">
        <v>27.61</v>
      </c>
      <c r="AI72" s="6">
        <v>0</v>
      </c>
      <c r="AJ72" s="7">
        <v>0</v>
      </c>
      <c r="AK72" s="6">
        <v>0</v>
      </c>
      <c r="AL72" s="23"/>
    </row>
    <row r="73" spans="1:38" ht="12.75" outlineLevel="1">
      <c r="A73" s="20" t="s">
        <v>28</v>
      </c>
      <c r="B73" s="29">
        <v>925</v>
      </c>
      <c r="C73" s="5" t="s">
        <v>50</v>
      </c>
      <c r="D73" s="5"/>
      <c r="E73" s="5"/>
      <c r="F73" s="5"/>
      <c r="G73" s="5"/>
      <c r="H73" s="5"/>
      <c r="I73" s="5"/>
      <c r="J73" s="5"/>
      <c r="K73" s="5"/>
      <c r="L73" s="6">
        <v>0</v>
      </c>
      <c r="M73" s="6">
        <f>M74</f>
        <v>37400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16383.57</v>
      </c>
      <c r="AB73" s="6" t="e">
        <f aca="true" t="shared" si="9" ref="AB73:AC77">AB74</f>
        <v>#REF!</v>
      </c>
      <c r="AC73" s="6">
        <f t="shared" si="9"/>
        <v>37400</v>
      </c>
      <c r="AD73" s="6">
        <f>AD75</f>
        <v>8697.57</v>
      </c>
      <c r="AE73" s="6">
        <v>16383.57</v>
      </c>
      <c r="AF73" s="6">
        <v>0</v>
      </c>
      <c r="AG73" s="6">
        <v>16693.43</v>
      </c>
      <c r="AH73" s="25">
        <v>23.26</v>
      </c>
      <c r="AI73" s="6">
        <v>0</v>
      </c>
      <c r="AJ73" s="7">
        <v>0</v>
      </c>
      <c r="AK73" s="6">
        <v>0</v>
      </c>
      <c r="AL73" s="23"/>
    </row>
    <row r="74" spans="1:38" ht="12.75" outlineLevel="2">
      <c r="A74" s="20" t="s">
        <v>29</v>
      </c>
      <c r="B74" s="29">
        <v>925</v>
      </c>
      <c r="C74" s="5" t="s">
        <v>50</v>
      </c>
      <c r="D74" s="5" t="s">
        <v>42</v>
      </c>
      <c r="E74" s="5"/>
      <c r="F74" s="5"/>
      <c r="G74" s="5"/>
      <c r="H74" s="5"/>
      <c r="I74" s="5"/>
      <c r="J74" s="5"/>
      <c r="K74" s="5"/>
      <c r="L74" s="6">
        <v>0</v>
      </c>
      <c r="M74" s="6">
        <f>M75</f>
        <v>37400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16383.57</v>
      </c>
      <c r="AB74" s="6" t="e">
        <f>#REF!</f>
        <v>#REF!</v>
      </c>
      <c r="AC74" s="6">
        <f>AC75</f>
        <v>37400</v>
      </c>
      <c r="AD74" s="6">
        <f>AD75</f>
        <v>8697.57</v>
      </c>
      <c r="AE74" s="6">
        <v>16383.57</v>
      </c>
      <c r="AF74" s="6">
        <v>0</v>
      </c>
      <c r="AG74" s="6">
        <v>16693.43</v>
      </c>
      <c r="AH74" s="25">
        <v>23.26</v>
      </c>
      <c r="AI74" s="6">
        <v>0</v>
      </c>
      <c r="AJ74" s="7">
        <v>0</v>
      </c>
      <c r="AK74" s="6">
        <v>0</v>
      </c>
      <c r="AL74" s="23"/>
    </row>
    <row r="75" spans="1:38" ht="38.25" outlineLevel="3">
      <c r="A75" s="20" t="s">
        <v>30</v>
      </c>
      <c r="B75" s="29">
        <v>925</v>
      </c>
      <c r="C75" s="5" t="s">
        <v>50</v>
      </c>
      <c r="D75" s="5" t="s">
        <v>42</v>
      </c>
      <c r="E75" s="5" t="s">
        <v>85</v>
      </c>
      <c r="F75" s="5"/>
      <c r="G75" s="5"/>
      <c r="H75" s="5"/>
      <c r="I75" s="5"/>
      <c r="J75" s="5"/>
      <c r="K75" s="5"/>
      <c r="L75" s="6">
        <v>0</v>
      </c>
      <c r="M75" s="6">
        <f>M76</f>
        <v>37400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16383.57</v>
      </c>
      <c r="AB75" s="6">
        <f t="shared" si="9"/>
        <v>33077</v>
      </c>
      <c r="AC75" s="6">
        <f t="shared" si="9"/>
        <v>37400</v>
      </c>
      <c r="AD75" s="6">
        <f>AD76</f>
        <v>8697.57</v>
      </c>
      <c r="AE75" s="6">
        <v>16383.57</v>
      </c>
      <c r="AF75" s="6">
        <v>0</v>
      </c>
      <c r="AG75" s="6">
        <v>16693.43</v>
      </c>
      <c r="AH75" s="25">
        <v>23.26</v>
      </c>
      <c r="AI75" s="6">
        <v>0</v>
      </c>
      <c r="AJ75" s="7">
        <v>0</v>
      </c>
      <c r="AK75" s="6">
        <v>0</v>
      </c>
      <c r="AL75" s="23"/>
    </row>
    <row r="76" spans="1:38" ht="25.5" outlineLevel="3">
      <c r="A76" s="20" t="s">
        <v>69</v>
      </c>
      <c r="B76" s="29">
        <v>925</v>
      </c>
      <c r="C76" s="5" t="s">
        <v>50</v>
      </c>
      <c r="D76" s="5" t="s">
        <v>42</v>
      </c>
      <c r="E76" s="5" t="s">
        <v>85</v>
      </c>
      <c r="F76" s="5" t="s">
        <v>70</v>
      </c>
      <c r="G76" s="5"/>
      <c r="H76" s="5"/>
      <c r="I76" s="5"/>
      <c r="J76" s="5"/>
      <c r="K76" s="5"/>
      <c r="L76" s="6"/>
      <c r="M76" s="6">
        <f>M77</f>
        <v>37400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>
        <f t="shared" si="9"/>
        <v>33077</v>
      </c>
      <c r="AC76" s="6">
        <f t="shared" si="9"/>
        <v>37400</v>
      </c>
      <c r="AD76" s="6">
        <f>AD77</f>
        <v>8697.57</v>
      </c>
      <c r="AE76" s="6"/>
      <c r="AF76" s="6"/>
      <c r="AG76" s="6"/>
      <c r="AH76" s="25">
        <v>23.26</v>
      </c>
      <c r="AI76" s="6"/>
      <c r="AJ76" s="7"/>
      <c r="AK76" s="6"/>
      <c r="AL76" s="23"/>
    </row>
    <row r="77" spans="1:38" ht="38.25" outlineLevel="3">
      <c r="A77" s="20" t="s">
        <v>72</v>
      </c>
      <c r="B77" s="29">
        <v>925</v>
      </c>
      <c r="C77" s="5" t="s">
        <v>50</v>
      </c>
      <c r="D77" s="5" t="s">
        <v>42</v>
      </c>
      <c r="E77" s="5" t="s">
        <v>85</v>
      </c>
      <c r="F77" s="5" t="s">
        <v>71</v>
      </c>
      <c r="G77" s="5"/>
      <c r="H77" s="5"/>
      <c r="I77" s="5"/>
      <c r="J77" s="5"/>
      <c r="K77" s="5"/>
      <c r="L77" s="6"/>
      <c r="M77" s="6">
        <v>37400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f t="shared" si="9"/>
        <v>33077</v>
      </c>
      <c r="AC77" s="6">
        <f t="shared" si="9"/>
        <v>37400</v>
      </c>
      <c r="AD77" s="6">
        <f>AD78</f>
        <v>8697.57</v>
      </c>
      <c r="AE77" s="6"/>
      <c r="AF77" s="6"/>
      <c r="AG77" s="6"/>
      <c r="AH77" s="25">
        <v>23.26</v>
      </c>
      <c r="AI77" s="6"/>
      <c r="AJ77" s="7"/>
      <c r="AK77" s="6"/>
      <c r="AL77" s="23"/>
    </row>
    <row r="78" spans="1:38" ht="63.75" outlineLevel="4">
      <c r="A78" s="20" t="s">
        <v>31</v>
      </c>
      <c r="B78" s="29">
        <v>925</v>
      </c>
      <c r="C78" s="5" t="s">
        <v>50</v>
      </c>
      <c r="D78" s="5" t="s">
        <v>42</v>
      </c>
      <c r="E78" s="5" t="s">
        <v>85</v>
      </c>
      <c r="F78" s="5" t="s">
        <v>32</v>
      </c>
      <c r="G78" s="5"/>
      <c r="H78" s="5"/>
      <c r="I78" s="5"/>
      <c r="J78" s="5"/>
      <c r="K78" s="5"/>
      <c r="L78" s="6">
        <v>0</v>
      </c>
      <c r="M78" s="6"/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16383.57</v>
      </c>
      <c r="AB78" s="6">
        <v>33077</v>
      </c>
      <c r="AC78" s="6">
        <v>37400</v>
      </c>
      <c r="AD78" s="6">
        <v>8697.57</v>
      </c>
      <c r="AE78" s="6">
        <v>16383.57</v>
      </c>
      <c r="AF78" s="6">
        <v>0</v>
      </c>
      <c r="AG78" s="6">
        <v>16693.43</v>
      </c>
      <c r="AH78" s="25">
        <v>23.26</v>
      </c>
      <c r="AI78" s="6">
        <v>0</v>
      </c>
      <c r="AJ78" s="7">
        <v>0</v>
      </c>
      <c r="AK78" s="6">
        <v>0</v>
      </c>
      <c r="AL78" s="23"/>
    </row>
    <row r="79" spans="1:38" ht="25.5" outlineLevel="1">
      <c r="A79" s="20" t="s">
        <v>33</v>
      </c>
      <c r="B79" s="29">
        <v>925</v>
      </c>
      <c r="C79" s="5" t="s">
        <v>51</v>
      </c>
      <c r="D79" s="5"/>
      <c r="E79" s="5"/>
      <c r="F79" s="5"/>
      <c r="G79" s="5"/>
      <c r="H79" s="5"/>
      <c r="I79" s="5"/>
      <c r="J79" s="5"/>
      <c r="K79" s="5"/>
      <c r="L79" s="6">
        <v>0</v>
      </c>
      <c r="M79" s="6">
        <f>M80</f>
        <v>20000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20000</v>
      </c>
      <c r="AC79" s="6">
        <f>AC80</f>
        <v>20000</v>
      </c>
      <c r="AD79" s="6">
        <f>AD80</f>
        <v>3300</v>
      </c>
      <c r="AE79" s="6">
        <v>0</v>
      </c>
      <c r="AF79" s="6">
        <v>0</v>
      </c>
      <c r="AG79" s="6">
        <v>20000</v>
      </c>
      <c r="AH79" s="25">
        <f aca="true" t="shared" si="10" ref="AH79:AH84">AD79/AB79*100</f>
        <v>16.5</v>
      </c>
      <c r="AI79" s="6">
        <v>0</v>
      </c>
      <c r="AJ79" s="7">
        <v>0</v>
      </c>
      <c r="AK79" s="6">
        <v>0</v>
      </c>
      <c r="AL79" s="23"/>
    </row>
    <row r="80" spans="1:38" ht="12.75" outlineLevel="2">
      <c r="A80" s="20" t="s">
        <v>34</v>
      </c>
      <c r="B80" s="29">
        <v>925</v>
      </c>
      <c r="C80" s="5" t="s">
        <v>51</v>
      </c>
      <c r="D80" s="5" t="s">
        <v>44</v>
      </c>
      <c r="E80" s="5"/>
      <c r="F80" s="5"/>
      <c r="G80" s="5"/>
      <c r="H80" s="5"/>
      <c r="I80" s="5"/>
      <c r="J80" s="5"/>
      <c r="K80" s="5"/>
      <c r="L80" s="6">
        <v>0</v>
      </c>
      <c r="M80" s="6">
        <f>M81</f>
        <v>20000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20000</v>
      </c>
      <c r="AC80" s="6">
        <f>AC81</f>
        <v>20000</v>
      </c>
      <c r="AD80" s="6">
        <f>AD81</f>
        <v>3300</v>
      </c>
      <c r="AE80" s="6">
        <v>0</v>
      </c>
      <c r="AF80" s="6">
        <v>0</v>
      </c>
      <c r="AG80" s="6">
        <v>20000</v>
      </c>
      <c r="AH80" s="25">
        <f t="shared" si="10"/>
        <v>16.5</v>
      </c>
      <c r="AI80" s="6">
        <v>0</v>
      </c>
      <c r="AJ80" s="7">
        <v>0</v>
      </c>
      <c r="AK80" s="6">
        <v>0</v>
      </c>
      <c r="AL80" s="23"/>
    </row>
    <row r="81" spans="1:38" ht="63.75" outlineLevel="3">
      <c r="A81" s="20" t="s">
        <v>35</v>
      </c>
      <c r="B81" s="29">
        <v>925</v>
      </c>
      <c r="C81" s="5" t="s">
        <v>51</v>
      </c>
      <c r="D81" s="5" t="s">
        <v>44</v>
      </c>
      <c r="E81" s="5" t="s">
        <v>85</v>
      </c>
      <c r="F81" s="5"/>
      <c r="G81" s="5"/>
      <c r="H81" s="5"/>
      <c r="I81" s="5"/>
      <c r="J81" s="5"/>
      <c r="K81" s="5"/>
      <c r="L81" s="6">
        <v>0</v>
      </c>
      <c r="M81" s="6">
        <f>M82</f>
        <v>20000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20000</v>
      </c>
      <c r="AC81" s="6">
        <f aca="true" t="shared" si="11" ref="AC81:AD83">AC82</f>
        <v>20000</v>
      </c>
      <c r="AD81" s="6">
        <f t="shared" si="11"/>
        <v>3300</v>
      </c>
      <c r="AE81" s="6">
        <v>0</v>
      </c>
      <c r="AF81" s="6">
        <v>0</v>
      </c>
      <c r="AG81" s="6">
        <v>20000</v>
      </c>
      <c r="AH81" s="25">
        <f t="shared" si="10"/>
        <v>16.5</v>
      </c>
      <c r="AI81" s="6">
        <v>0</v>
      </c>
      <c r="AJ81" s="7">
        <v>0</v>
      </c>
      <c r="AK81" s="6">
        <v>0</v>
      </c>
      <c r="AL81" s="23"/>
    </row>
    <row r="82" spans="1:38" ht="47.25" outlineLevel="3">
      <c r="A82" s="19" t="s">
        <v>57</v>
      </c>
      <c r="B82" s="29">
        <v>925</v>
      </c>
      <c r="C82" s="5" t="s">
        <v>51</v>
      </c>
      <c r="D82" s="5" t="s">
        <v>44</v>
      </c>
      <c r="E82" s="5" t="s">
        <v>85</v>
      </c>
      <c r="F82" s="5" t="s">
        <v>59</v>
      </c>
      <c r="G82" s="5"/>
      <c r="H82" s="5"/>
      <c r="I82" s="5"/>
      <c r="J82" s="5"/>
      <c r="K82" s="5"/>
      <c r="L82" s="6"/>
      <c r="M82" s="6">
        <f>M83</f>
        <v>20000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>
        <v>20000</v>
      </c>
      <c r="AC82" s="6">
        <f t="shared" si="11"/>
        <v>20000</v>
      </c>
      <c r="AD82" s="6">
        <f t="shared" si="11"/>
        <v>3300</v>
      </c>
      <c r="AE82" s="6"/>
      <c r="AF82" s="6"/>
      <c r="AG82" s="6"/>
      <c r="AH82" s="25">
        <f t="shared" si="10"/>
        <v>16.5</v>
      </c>
      <c r="AI82" s="6"/>
      <c r="AJ82" s="7"/>
      <c r="AK82" s="6"/>
      <c r="AL82" s="23"/>
    </row>
    <row r="83" spans="1:38" ht="47.25" outlineLevel="3">
      <c r="A83" s="19" t="s">
        <v>58</v>
      </c>
      <c r="B83" s="29">
        <v>925</v>
      </c>
      <c r="C83" s="5" t="s">
        <v>51</v>
      </c>
      <c r="D83" s="5" t="s">
        <v>44</v>
      </c>
      <c r="E83" s="5" t="s">
        <v>85</v>
      </c>
      <c r="F83" s="5" t="s">
        <v>60</v>
      </c>
      <c r="G83" s="5"/>
      <c r="H83" s="5"/>
      <c r="I83" s="5"/>
      <c r="J83" s="5"/>
      <c r="K83" s="5"/>
      <c r="L83" s="6"/>
      <c r="M83" s="6">
        <v>20000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>
        <v>20000</v>
      </c>
      <c r="AC83" s="6">
        <f t="shared" si="11"/>
        <v>20000</v>
      </c>
      <c r="AD83" s="6">
        <f t="shared" si="11"/>
        <v>3300</v>
      </c>
      <c r="AE83" s="6"/>
      <c r="AF83" s="6"/>
      <c r="AG83" s="6"/>
      <c r="AH83" s="25">
        <f t="shared" si="10"/>
        <v>16.5</v>
      </c>
      <c r="AI83" s="6"/>
      <c r="AJ83" s="7"/>
      <c r="AK83" s="6"/>
      <c r="AL83" s="23"/>
    </row>
    <row r="84" spans="1:38" ht="51" outlineLevel="4">
      <c r="A84" s="20" t="s">
        <v>67</v>
      </c>
      <c r="B84" s="29">
        <v>925</v>
      </c>
      <c r="C84" s="5" t="s">
        <v>51</v>
      </c>
      <c r="D84" s="5" t="s">
        <v>44</v>
      </c>
      <c r="E84" s="5" t="s">
        <v>85</v>
      </c>
      <c r="F84" s="5" t="s">
        <v>8</v>
      </c>
      <c r="G84" s="5"/>
      <c r="H84" s="5"/>
      <c r="I84" s="5"/>
      <c r="J84" s="5"/>
      <c r="K84" s="5"/>
      <c r="L84" s="6">
        <v>0</v>
      </c>
      <c r="M84" s="6"/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20000</v>
      </c>
      <c r="AC84" s="6">
        <v>20000</v>
      </c>
      <c r="AD84" s="6">
        <v>3300</v>
      </c>
      <c r="AE84" s="6">
        <v>0</v>
      </c>
      <c r="AF84" s="6">
        <v>0</v>
      </c>
      <c r="AG84" s="6">
        <v>20000</v>
      </c>
      <c r="AH84" s="25">
        <f t="shared" si="10"/>
        <v>16.5</v>
      </c>
      <c r="AI84" s="6">
        <v>0</v>
      </c>
      <c r="AJ84" s="7">
        <v>0</v>
      </c>
      <c r="AK84" s="6">
        <v>0</v>
      </c>
      <c r="AL84" s="23"/>
    </row>
    <row r="85" spans="1:38" ht="12.75">
      <c r="A85" s="40" t="s">
        <v>36</v>
      </c>
      <c r="B85" s="41"/>
      <c r="C85" s="41"/>
      <c r="D85" s="41"/>
      <c r="E85" s="41"/>
      <c r="F85" s="41"/>
      <c r="G85" s="41"/>
      <c r="H85" s="41"/>
      <c r="I85" s="41"/>
      <c r="J85" s="41"/>
      <c r="K85" s="42"/>
      <c r="L85" s="8">
        <v>0</v>
      </c>
      <c r="M85" s="8">
        <f>M16+M32+M37+M43+M61+M67+M73+M79</f>
        <v>6176901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1177371.57</v>
      </c>
      <c r="AB85" s="8" t="e">
        <f>AB16+AB35+AB37+AB43+AB61+AB67+AB73+AB79</f>
        <v>#REF!</v>
      </c>
      <c r="AC85" s="8">
        <f>AC16+AC32+AC37+AC43+AC61+AC67+AC73+AC79</f>
        <v>6176901</v>
      </c>
      <c r="AD85" s="8">
        <f>AD16+AD32+AD37+AD43+AD61+AD67+AD73+AD79</f>
        <v>1687496.85</v>
      </c>
      <c r="AE85" s="8">
        <v>1177371.57</v>
      </c>
      <c r="AF85" s="8">
        <v>0</v>
      </c>
      <c r="AG85" s="8">
        <v>2848766.43</v>
      </c>
      <c r="AH85" s="25">
        <v>27.32</v>
      </c>
      <c r="AI85" s="8">
        <v>0</v>
      </c>
      <c r="AJ85" s="9">
        <v>0</v>
      </c>
      <c r="AK85" s="8">
        <v>0</v>
      </c>
      <c r="AL85" s="24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 t="s">
        <v>1</v>
      </c>
      <c r="AF86" s="1"/>
      <c r="AG86" s="1"/>
      <c r="AH86" s="1"/>
      <c r="AI86" s="1"/>
      <c r="AJ86" s="1"/>
      <c r="AK86" s="1"/>
      <c r="AL86" s="1"/>
    </row>
    <row r="87" spans="1:38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10"/>
      <c r="AF87" s="10"/>
      <c r="AG87" s="10"/>
      <c r="AH87" s="10"/>
      <c r="AI87" s="10"/>
      <c r="AJ87" s="10"/>
      <c r="AK87" s="10"/>
      <c r="AL87" s="10"/>
    </row>
    <row r="89" ht="12.75">
      <c r="AR89" t="s">
        <v>68</v>
      </c>
    </row>
  </sheetData>
  <sheetProtection/>
  <mergeCells count="44">
    <mergeCell ref="A85:K85"/>
    <mergeCell ref="X13:X14"/>
    <mergeCell ref="Y13:Y14"/>
    <mergeCell ref="AB13:AB14"/>
    <mergeCell ref="R13:R14"/>
    <mergeCell ref="D13:D14"/>
    <mergeCell ref="E13:E14"/>
    <mergeCell ref="L13:L14"/>
    <mergeCell ref="M13:M14"/>
    <mergeCell ref="T13:T14"/>
    <mergeCell ref="A87:AD87"/>
    <mergeCell ref="AG13:AG14"/>
    <mergeCell ref="AI13:AI14"/>
    <mergeCell ref="AJ13:AJ14"/>
    <mergeCell ref="Z13:Z14"/>
    <mergeCell ref="AA13:AA14"/>
    <mergeCell ref="AD13:AD14"/>
    <mergeCell ref="AF13:AF14"/>
    <mergeCell ref="V13:V14"/>
    <mergeCell ref="W13:W14"/>
    <mergeCell ref="M5:AH5"/>
    <mergeCell ref="M6:AH6"/>
    <mergeCell ref="A1:M1"/>
    <mergeCell ref="A8:AI8"/>
    <mergeCell ref="M2:AH2"/>
    <mergeCell ref="M3:AH3"/>
    <mergeCell ref="M4:AH4"/>
    <mergeCell ref="A9:AH9"/>
    <mergeCell ref="AC13:AC14"/>
    <mergeCell ref="A10:AH10"/>
    <mergeCell ref="AH13:AH14"/>
    <mergeCell ref="K13:K14"/>
    <mergeCell ref="Q13:Q14"/>
    <mergeCell ref="U13:U14"/>
    <mergeCell ref="A13:A14"/>
    <mergeCell ref="C13:C14"/>
    <mergeCell ref="S13:S14"/>
    <mergeCell ref="J13:J14"/>
    <mergeCell ref="A12:AK12"/>
    <mergeCell ref="F13:F14"/>
    <mergeCell ref="G13:G14"/>
    <mergeCell ref="H13:H14"/>
    <mergeCell ref="I13:I14"/>
    <mergeCell ref="AK13:AK14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2017-05-18T06:59:01Z</cp:lastPrinted>
  <dcterms:created xsi:type="dcterms:W3CDTF">2015-04-03T10:44:41Z</dcterms:created>
  <dcterms:modified xsi:type="dcterms:W3CDTF">2017-05-18T06:59:03Z</dcterms:modified>
  <cp:category/>
  <cp:version/>
  <cp:contentType/>
  <cp:contentStatus/>
</cp:coreProperties>
</file>