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525" windowWidth="14805" windowHeight="7590"/>
  </bookViews>
  <sheets>
    <sheet name="Лист1" sheetId="3" r:id="rId1"/>
  </sheets>
  <definedNames>
    <definedName name="_xlnm.Print_Area" localSheetId="0">Лист1!$A$1:$L$83</definedName>
  </definedNames>
  <calcPr calcId="162913"/>
</workbook>
</file>

<file path=xl/calcChain.xml><?xml version="1.0" encoding="utf-8"?>
<calcChain xmlns="http://schemas.openxmlformats.org/spreadsheetml/2006/main">
  <c r="K75" i="3" l="1"/>
  <c r="K74" i="3" s="1"/>
  <c r="K73" i="3" s="1"/>
  <c r="K76" i="3"/>
  <c r="K81" i="3"/>
  <c r="K80" i="3" s="1"/>
  <c r="K79" i="3" s="1"/>
  <c r="K78" i="3" s="1"/>
  <c r="J81" i="3"/>
  <c r="J80" i="3" s="1"/>
  <c r="J79" i="3" s="1"/>
  <c r="J78" i="3" s="1"/>
  <c r="J76" i="3"/>
  <c r="J75" i="3" s="1"/>
  <c r="J74" i="3" s="1"/>
  <c r="J73" i="3" s="1"/>
  <c r="J72" i="3" s="1"/>
  <c r="J83" i="3" s="1"/>
  <c r="I54" i="3"/>
  <c r="I53" i="3" s="1"/>
  <c r="I52" i="3" s="1"/>
  <c r="I51" i="3" s="1"/>
  <c r="I59" i="3"/>
  <c r="I58" i="3" s="1"/>
  <c r="I57" i="3" s="1"/>
  <c r="I56" i="3" s="1"/>
  <c r="I81" i="3"/>
  <c r="I80" i="3" s="1"/>
  <c r="I79" i="3" s="1"/>
  <c r="I78" i="3" s="1"/>
  <c r="I72" i="3" s="1"/>
  <c r="I49" i="3"/>
  <c r="I48" i="3" s="1"/>
  <c r="I47" i="3" s="1"/>
  <c r="I46" i="3" s="1"/>
  <c r="I37" i="3"/>
  <c r="I36" i="3" s="1"/>
  <c r="I35" i="3" s="1"/>
  <c r="I34" i="3" s="1"/>
  <c r="I24" i="3"/>
  <c r="I27" i="3"/>
  <c r="I21" i="3"/>
  <c r="I20" i="3"/>
  <c r="L22" i="3"/>
  <c r="L28" i="3" s="1"/>
  <c r="L60" i="3" s="1"/>
  <c r="K61" i="3"/>
  <c r="J61" i="3"/>
  <c r="I83" i="3" l="1"/>
  <c r="I19" i="3" s="1"/>
  <c r="K72" i="3"/>
  <c r="K83" i="3" s="1"/>
</calcChain>
</file>

<file path=xl/sharedStrings.xml><?xml version="1.0" encoding="utf-8"?>
<sst xmlns="http://schemas.openxmlformats.org/spreadsheetml/2006/main" count="92" uniqueCount="45">
  <si>
    <t>Наименование</t>
  </si>
  <si>
    <t>ВР</t>
  </si>
  <si>
    <t>ОСГУ</t>
  </si>
  <si>
    <t xml:space="preserve">к решению Жирятинского сельского Совета народных депутатов </t>
  </si>
  <si>
    <t>1</t>
  </si>
  <si>
    <t>рублей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</si>
  <si>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</si>
  <si>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</si>
  <si>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</si>
  <si>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</si>
  <si>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</si>
  <si>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</si>
  <si>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</si>
  <si>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</si>
  <si>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</si>
  <si>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</si>
  <si>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Иные межбюджетные трансферты</t>
  </si>
  <si>
    <t>L5550</t>
  </si>
  <si>
    <t xml:space="preserve"> О внесении изменений и дополнений в решение Жирятинского</t>
  </si>
  <si>
    <t>Приложение №6.1</t>
  </si>
  <si>
    <t xml:space="preserve"> "О бюджете муниципального образования "Жирятинское сельское поселение" на 2019 год и на плановый период 2020 и 2021 годов"</t>
  </si>
  <si>
    <t>от 18 декабря 2018 года №3-162</t>
  </si>
  <si>
    <t>Изменение распределения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 Жирятинское сельское поселение" на 2019 год и на плановый период 2020 и 2021 годов</t>
  </si>
  <si>
    <t>"О бюджете муниципального образования "Жирятинское сельское поселение" на 2019 год и на плановый период 2020 и 2021 годов"</t>
  </si>
  <si>
    <t>Сумма на 2021 год</t>
  </si>
  <si>
    <t>Комплексное социально-экономическое развитие Жирятинского сельского поселения (2019-2021 годы)</t>
  </si>
  <si>
    <t>Мероприятия по благоустройству</t>
  </si>
  <si>
    <t>сельского Совета народных депутатов от 18 декабря 2018 года №3-162</t>
  </si>
  <si>
    <t>Приложение 2</t>
  </si>
  <si>
    <t>F2</t>
  </si>
  <si>
    <t>ИТОГО</t>
  </si>
  <si>
    <t xml:space="preserve"> Организация и обеспечение освещения улиц</t>
  </si>
  <si>
    <t xml:space="preserve">        Реализация программ формирования современной городской среды</t>
  </si>
  <si>
    <t xml:space="preserve">    КУЛЬТУРА, КИНЕМАТОГРАФИЯ</t>
  </si>
  <si>
    <t>Физическая культура и спорт</t>
  </si>
  <si>
    <t>Образование</t>
  </si>
  <si>
    <t xml:space="preserve">        Обеспечение сохранности автомобильных дорог местного значенияи условий безопасности движения по ним за счет средств местного бюджета</t>
  </si>
  <si>
    <t xml:space="preserve">        Реализация программ (проектов) инициативного бюджетирования</t>
  </si>
  <si>
    <t>S5870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</si>
  <si>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</si>
  <si>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Формирование современной городской среды на территории МО Жирятинское сельское поселение на 2018- 2024 годы</t>
  </si>
  <si>
    <t>от 23 июля  2019 г  №3-175</t>
  </si>
  <si>
    <t xml:space="preserve">        Организация и содержание мест захоронения (кладбищ)</t>
  </si>
  <si>
    <t>Иные бюджетные ассигнования</t>
  </si>
  <si>
    <t>Уплата  налогов, сборов и иных 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</si>
</sst>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top" wrapText="1"/>
    </xf>
    <xf numFmtId="0" fontId="9" fillId="0" borderId="5">
      <alignment vertical="top" wrapText="1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Font="1" applyFill="1" applyAlignment="1">
      <alignment vertical="top" wrapText="1"/>
    </xf>
    <xf numFmtId="0" fontId="4" fillId="0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vertical="top" wrapText="1"/>
    </xf>
    <xf numFmtId="0" fontId="4" fillId="0" borderId="4" xfId="4" applyNumberFormat="1" applyFont="1" applyFill="1" applyBorder="1" applyAlignment="1">
      <alignment horizontal="center" vertical="center" wrapText="1"/>
    </xf>
    <xf numFmtId="0" fontId="4" fillId="2" borderId="4" xfId="4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top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 shrinkToFit="1"/>
    </xf>
    <xf numFmtId="0" fontId="6" fillId="4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top" wrapText="1"/>
    </xf>
    <xf numFmtId="4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13" fillId="0" borderId="5" xfId="1" applyNumberFormat="1" applyFont="1" applyProtection="1">
      <alignment vertical="top" wrapText="1"/>
    </xf>
    <xf numFmtId="0" fontId="14" fillId="0" borderId="5" xfId="1" applyNumberFormat="1" applyFont="1" applyProtection="1">
      <alignment vertical="top" wrapText="1"/>
    </xf>
    <xf numFmtId="0" fontId="15" fillId="0" borderId="5" xfId="1" applyNumberFormat="1" applyFont="1" applyProtection="1">
      <alignment vertical="top" wrapText="1"/>
    </xf>
    <xf numFmtId="0" fontId="16" fillId="0" borderId="5" xfId="1" applyNumberFormat="1" applyFont="1" applyProtection="1">
      <alignment vertical="top" wrapText="1"/>
    </xf>
    <xf numFmtId="0" fontId="13" fillId="0" borderId="6" xfId="1" applyNumberFormat="1" applyFont="1" applyBorder="1" applyProtection="1">
      <alignment vertical="top" wrapText="1"/>
    </xf>
    <xf numFmtId="0" fontId="17" fillId="0" borderId="5" xfId="1" applyNumberFormat="1" applyFont="1" applyProtection="1">
      <alignment vertical="top" wrapText="1"/>
    </xf>
    <xf numFmtId="0" fontId="8" fillId="4" borderId="3" xfId="0" applyFont="1" applyFill="1" applyBorder="1" applyAlignment="1">
      <alignment vertical="top" wrapText="1"/>
    </xf>
    <xf numFmtId="4" fontId="5" fillId="4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5" fillId="0" borderId="0" xfId="2" applyFont="1" applyFill="1" applyAlignment="1">
      <alignment horizontal="center" vertical="center" wrapText="1"/>
    </xf>
  </cellXfs>
  <cellStyles count="5">
    <cellStyle name="xl33" xfId="1"/>
    <cellStyle name="Заголовок 4" xfId="2" builtinId="19"/>
    <cellStyle name="Название" xfId="3" builtinId="15"/>
    <cellStyle name="Обычный" xfId="0" builtinId="0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abSelected="1" view="pageBreakPreview" topLeftCell="A19" zoomScaleNormal="100" zoomScaleSheetLayoutView="100" workbookViewId="0">
      <selection activeCell="I29" sqref="I29"/>
    </sheetView>
  </sheetViews>
  <sheetFormatPr defaultRowHeight="12.75" x14ac:dyDescent="0.2"/>
  <cols>
    <col min="1" max="1" width="47.85546875" customWidth="1"/>
    <col min="2" max="2" width="5.7109375" customWidth="1"/>
    <col min="3" max="3" width="8.5703125" customWidth="1"/>
    <col min="4" max="4" width="6.5703125" customWidth="1"/>
    <col min="5" max="5" width="7.140625" customWidth="1"/>
    <col min="6" max="6" width="8.42578125" customWidth="1"/>
    <col min="7" max="7" width="7.7109375" customWidth="1"/>
    <col min="8" max="8" width="9.140625" hidden="1" customWidth="1"/>
    <col min="9" max="9" width="14.7109375" customWidth="1"/>
    <col min="10" max="10" width="13" customWidth="1"/>
    <col min="11" max="11" width="14.85546875" customWidth="1"/>
    <col min="12" max="12" width="0" hidden="1" customWidth="1"/>
  </cols>
  <sheetData>
    <row r="2" spans="1:11" ht="15.75" customHeight="1" x14ac:dyDescent="0.2">
      <c r="D2" s="21"/>
      <c r="E2" s="21"/>
      <c r="F2" s="41" t="s">
        <v>28</v>
      </c>
      <c r="G2" s="41"/>
      <c r="H2" s="41"/>
      <c r="I2" s="41"/>
      <c r="J2" s="41"/>
      <c r="K2" s="41"/>
    </row>
    <row r="3" spans="1:11" ht="15.75" customHeight="1" x14ac:dyDescent="0.2">
      <c r="D3" s="42" t="s">
        <v>3</v>
      </c>
      <c r="E3" s="42"/>
      <c r="F3" s="42"/>
      <c r="G3" s="42"/>
      <c r="H3" s="42"/>
      <c r="I3" s="42"/>
      <c r="J3" s="42"/>
      <c r="K3" s="42"/>
    </row>
    <row r="4" spans="1:11" ht="15.75" customHeight="1" x14ac:dyDescent="0.2">
      <c r="D4" s="42" t="s">
        <v>41</v>
      </c>
      <c r="E4" s="42"/>
      <c r="F4" s="42"/>
      <c r="G4" s="42"/>
      <c r="H4" s="42"/>
      <c r="I4" s="42"/>
      <c r="J4" s="42"/>
      <c r="K4" s="42"/>
    </row>
    <row r="5" spans="1:11" ht="15.75" customHeight="1" x14ac:dyDescent="0.2">
      <c r="D5" s="42" t="s">
        <v>18</v>
      </c>
      <c r="E5" s="42"/>
      <c r="F5" s="42"/>
      <c r="G5" s="42"/>
      <c r="H5" s="42"/>
      <c r="I5" s="42"/>
      <c r="J5" s="42"/>
      <c r="K5" s="42"/>
    </row>
    <row r="6" spans="1:11" ht="15.75" customHeight="1" x14ac:dyDescent="0.2">
      <c r="D6" s="42" t="s">
        <v>27</v>
      </c>
      <c r="E6" s="42"/>
      <c r="F6" s="42"/>
      <c r="G6" s="42"/>
      <c r="H6" s="42"/>
      <c r="I6" s="42"/>
      <c r="J6" s="42"/>
      <c r="K6" s="42"/>
    </row>
    <row r="7" spans="1:11" ht="48.75" customHeight="1" x14ac:dyDescent="0.2">
      <c r="D7" s="42" t="s">
        <v>20</v>
      </c>
      <c r="E7" s="42"/>
      <c r="F7" s="42"/>
      <c r="G7" s="42"/>
      <c r="H7" s="42"/>
      <c r="I7" s="42"/>
      <c r="J7" s="42"/>
      <c r="K7" s="42"/>
    </row>
    <row r="8" spans="1:11" ht="18.75" customHeight="1" x14ac:dyDescent="0.2">
      <c r="D8" s="43" t="s">
        <v>19</v>
      </c>
      <c r="E8" s="43"/>
      <c r="F8" s="43"/>
      <c r="G8" s="43"/>
      <c r="H8" s="43"/>
      <c r="I8" s="43"/>
      <c r="J8" s="43"/>
      <c r="K8" s="43"/>
    </row>
    <row r="9" spans="1:11" ht="19.5" customHeight="1" x14ac:dyDescent="0.2">
      <c r="D9" s="42" t="s">
        <v>3</v>
      </c>
      <c r="E9" s="42"/>
      <c r="F9" s="42"/>
      <c r="G9" s="42"/>
      <c r="H9" s="42"/>
      <c r="I9" s="42"/>
      <c r="J9" s="42"/>
      <c r="K9" s="42"/>
    </row>
    <row r="10" spans="1:11" ht="14.25" customHeight="1" x14ac:dyDescent="0.2">
      <c r="D10" s="42" t="s">
        <v>21</v>
      </c>
      <c r="E10" s="42"/>
      <c r="F10" s="42"/>
      <c r="G10" s="42"/>
      <c r="H10" s="42"/>
      <c r="I10" s="42"/>
      <c r="J10" s="42"/>
      <c r="K10" s="42"/>
    </row>
    <row r="11" spans="1:11" ht="39" customHeight="1" x14ac:dyDescent="0.2">
      <c r="D11" s="42" t="s">
        <v>23</v>
      </c>
      <c r="E11" s="42"/>
      <c r="F11" s="42"/>
      <c r="G11" s="42"/>
      <c r="H11" s="42"/>
      <c r="I11" s="42"/>
      <c r="J11" s="42"/>
      <c r="K11" s="42"/>
    </row>
    <row r="12" spans="1:11" ht="21" customHeight="1" x14ac:dyDescent="0.2">
      <c r="D12" s="21"/>
      <c r="E12" s="21"/>
      <c r="F12" s="21"/>
      <c r="G12" s="21"/>
      <c r="H12" s="21"/>
      <c r="I12" s="21"/>
      <c r="J12" s="21"/>
      <c r="K12" s="21"/>
    </row>
    <row r="13" spans="1:11" ht="24.75" customHeight="1" x14ac:dyDescent="0.2">
      <c r="A13" s="44" t="s">
        <v>22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4.25" customHeight="1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22.5" customHeight="1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8.75" x14ac:dyDescent="0.3">
      <c r="A16" s="3"/>
      <c r="B16" s="3"/>
      <c r="C16" s="3"/>
      <c r="D16" s="3"/>
      <c r="E16" s="3"/>
      <c r="F16" s="3"/>
      <c r="G16" s="3"/>
      <c r="H16" s="3"/>
      <c r="I16" s="40" t="s">
        <v>5</v>
      </c>
      <c r="J16" s="40"/>
      <c r="K16" s="40"/>
    </row>
    <row r="17" spans="1:12" ht="31.5" x14ac:dyDescent="0.2">
      <c r="A17" s="1" t="s">
        <v>0</v>
      </c>
      <c r="B17" s="1" t="s">
        <v>10</v>
      </c>
      <c r="C17" s="1" t="s">
        <v>11</v>
      </c>
      <c r="D17" s="1" t="s">
        <v>12</v>
      </c>
      <c r="E17" s="1" t="s">
        <v>13</v>
      </c>
      <c r="F17" s="1" t="s">
        <v>14</v>
      </c>
      <c r="G17" s="1" t="s">
        <v>1</v>
      </c>
      <c r="H17" s="2" t="s">
        <v>2</v>
      </c>
      <c r="I17" s="1" t="s">
        <v>8</v>
      </c>
      <c r="J17" s="1" t="s">
        <v>9</v>
      </c>
      <c r="K17" s="1" t="s">
        <v>24</v>
      </c>
    </row>
    <row r="18" spans="1:12" ht="21" customHeight="1" x14ac:dyDescent="0.2">
      <c r="A18" s="5" t="s">
        <v>4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6"/>
      <c r="I18" s="5">
        <v>8</v>
      </c>
      <c r="J18" s="5">
        <v>9</v>
      </c>
      <c r="K18" s="5">
        <v>10</v>
      </c>
    </row>
    <row r="19" spans="1:12" ht="48.75" customHeight="1" x14ac:dyDescent="0.2">
      <c r="A19" s="19" t="s">
        <v>25</v>
      </c>
      <c r="B19" s="20">
        <v>25</v>
      </c>
      <c r="C19" s="20">
        <v>0</v>
      </c>
      <c r="D19" s="20"/>
      <c r="E19" s="20"/>
      <c r="F19" s="20"/>
      <c r="G19" s="20"/>
      <c r="H19" s="20"/>
      <c r="I19" s="22">
        <f>I83</f>
        <v>4450204.4999999991</v>
      </c>
      <c r="J19" s="20"/>
      <c r="K19" s="20"/>
    </row>
    <row r="20" spans="1:12" ht="15" hidden="1" customHeight="1" x14ac:dyDescent="0.2">
      <c r="A20" s="8" t="s">
        <v>16</v>
      </c>
      <c r="B20" s="13">
        <v>25</v>
      </c>
      <c r="C20" s="13">
        <v>0</v>
      </c>
      <c r="D20" s="13">
        <v>11</v>
      </c>
      <c r="E20" s="13">
        <v>925</v>
      </c>
      <c r="F20" s="14">
        <v>51180</v>
      </c>
      <c r="G20" s="13">
        <v>540</v>
      </c>
      <c r="H20" s="13"/>
      <c r="I20" s="13">
        <f>I21</f>
        <v>159997</v>
      </c>
      <c r="J20" s="13"/>
      <c r="K20" s="13"/>
    </row>
    <row r="21" spans="1:12" ht="15" hidden="1" customHeight="1" x14ac:dyDescent="0.2">
      <c r="A21" s="9"/>
      <c r="B21" s="7"/>
      <c r="C21" s="7"/>
      <c r="D21" s="7"/>
      <c r="E21" s="7"/>
      <c r="F21" s="7"/>
      <c r="G21" s="7">
        <v>540</v>
      </c>
      <c r="H21" s="7"/>
      <c r="I21" s="7">
        <f>I22+I23</f>
        <v>159997</v>
      </c>
      <c r="J21" s="7"/>
      <c r="K21" s="7"/>
    </row>
    <row r="22" spans="1:12" ht="15" hidden="1" x14ac:dyDescent="0.2">
      <c r="A22" s="26"/>
      <c r="B22" s="7"/>
      <c r="C22" s="7"/>
      <c r="D22" s="7"/>
      <c r="E22" s="7"/>
      <c r="F22" s="7"/>
      <c r="G22" s="7">
        <v>540</v>
      </c>
      <c r="H22" s="7">
        <v>251</v>
      </c>
      <c r="I22" s="7">
        <v>159997</v>
      </c>
      <c r="J22" s="7"/>
      <c r="K22" s="7"/>
      <c r="L22" t="e">
        <f>#REF!</f>
        <v>#REF!</v>
      </c>
    </row>
    <row r="23" spans="1:12" ht="15" hidden="1" x14ac:dyDescent="0.2">
      <c r="A23" s="26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2" ht="15.75" hidden="1" x14ac:dyDescent="0.2">
      <c r="A24" s="9"/>
      <c r="B24" s="15"/>
      <c r="C24" s="15"/>
      <c r="D24" s="15"/>
      <c r="E24" s="15"/>
      <c r="F24" s="15"/>
      <c r="G24" s="15">
        <v>540</v>
      </c>
      <c r="H24" s="15"/>
      <c r="I24" s="15">
        <f>I25+I26</f>
        <v>3891660</v>
      </c>
      <c r="J24" s="15"/>
      <c r="K24" s="15"/>
    </row>
    <row r="25" spans="1:12" ht="15.75" hidden="1" x14ac:dyDescent="0.2">
      <c r="A25" s="10"/>
      <c r="B25" s="15"/>
      <c r="C25" s="15"/>
      <c r="D25" s="15"/>
      <c r="E25" s="15"/>
      <c r="F25" s="15"/>
      <c r="G25" s="15">
        <v>540</v>
      </c>
      <c r="H25" s="15">
        <v>251</v>
      </c>
      <c r="I25" s="15">
        <v>3891660</v>
      </c>
      <c r="J25" s="15"/>
      <c r="K25" s="15"/>
    </row>
    <row r="26" spans="1:12" ht="15.75" hidden="1" x14ac:dyDescent="0.2">
      <c r="A26" s="10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2" ht="47.25" hidden="1" x14ac:dyDescent="0.2">
      <c r="A27" s="8" t="s">
        <v>6</v>
      </c>
      <c r="B27" s="18">
        <v>26</v>
      </c>
      <c r="C27" s="18">
        <v>0</v>
      </c>
      <c r="D27" s="18">
        <v>22</v>
      </c>
      <c r="E27" s="18">
        <v>925</v>
      </c>
      <c r="F27" s="18" t="s">
        <v>17</v>
      </c>
      <c r="G27" s="18">
        <v>240</v>
      </c>
      <c r="H27" s="18"/>
      <c r="I27" s="18">
        <f>I28</f>
        <v>240000</v>
      </c>
      <c r="J27" s="18"/>
      <c r="K27" s="18"/>
    </row>
    <row r="28" spans="1:12" ht="15.75" hidden="1" x14ac:dyDescent="0.2">
      <c r="A28" s="10"/>
      <c r="B28" s="15"/>
      <c r="C28" s="15"/>
      <c r="D28" s="15"/>
      <c r="E28" s="15"/>
      <c r="F28" s="15"/>
      <c r="G28" s="15"/>
      <c r="H28" s="15">
        <v>225</v>
      </c>
      <c r="I28" s="15">
        <v>240000</v>
      </c>
      <c r="J28" s="15"/>
      <c r="K28" s="15"/>
      <c r="L28" t="e">
        <f>SUM(L22:L25)</f>
        <v>#REF!</v>
      </c>
    </row>
    <row r="29" spans="1:12" ht="67.5" customHeight="1" x14ac:dyDescent="0.2">
      <c r="A29" s="32" t="s">
        <v>36</v>
      </c>
      <c r="B29" s="24">
        <v>25</v>
      </c>
      <c r="C29" s="24">
        <v>0</v>
      </c>
      <c r="D29" s="24">
        <v>18</v>
      </c>
      <c r="E29" s="24"/>
      <c r="F29" s="24"/>
      <c r="G29" s="24"/>
      <c r="H29" s="24"/>
      <c r="I29" s="25">
        <v>1489769</v>
      </c>
      <c r="J29" s="18"/>
      <c r="K29" s="18"/>
    </row>
    <row r="30" spans="1:12" ht="15.75" x14ac:dyDescent="0.2">
      <c r="A30" s="4" t="s">
        <v>15</v>
      </c>
      <c r="B30" s="18">
        <v>25</v>
      </c>
      <c r="C30" s="18">
        <v>0</v>
      </c>
      <c r="D30" s="18">
        <v>18</v>
      </c>
      <c r="E30" s="18">
        <v>925</v>
      </c>
      <c r="F30" s="18"/>
      <c r="G30" s="18"/>
      <c r="H30" s="18"/>
      <c r="I30" s="23">
        <v>1489769</v>
      </c>
      <c r="J30" s="18"/>
      <c r="K30" s="18"/>
    </row>
    <row r="31" spans="1:12" ht="63" x14ac:dyDescent="0.2">
      <c r="A31" s="33" t="s">
        <v>36</v>
      </c>
      <c r="B31" s="18">
        <v>25</v>
      </c>
      <c r="C31" s="18">
        <v>0</v>
      </c>
      <c r="D31" s="18">
        <v>18</v>
      </c>
      <c r="E31" s="18">
        <v>925</v>
      </c>
      <c r="F31" s="18">
        <v>81600</v>
      </c>
      <c r="G31" s="18"/>
      <c r="H31" s="18"/>
      <c r="I31" s="23">
        <v>1489769</v>
      </c>
      <c r="J31" s="18"/>
      <c r="K31" s="18"/>
    </row>
    <row r="32" spans="1:12" ht="47.25" x14ac:dyDescent="0.2">
      <c r="A32" s="8" t="s">
        <v>7</v>
      </c>
      <c r="B32" s="18">
        <v>25</v>
      </c>
      <c r="C32" s="18">
        <v>0</v>
      </c>
      <c r="D32" s="18">
        <v>18</v>
      </c>
      <c r="E32" s="18">
        <v>925</v>
      </c>
      <c r="F32" s="18">
        <v>81600</v>
      </c>
      <c r="G32" s="18">
        <v>200</v>
      </c>
      <c r="H32" s="18"/>
      <c r="I32" s="23">
        <v>1489769</v>
      </c>
      <c r="J32" s="18"/>
      <c r="K32" s="18"/>
    </row>
    <row r="33" spans="1:11" ht="47.25" x14ac:dyDescent="0.2">
      <c r="A33" s="8" t="s">
        <v>6</v>
      </c>
      <c r="B33" s="18">
        <v>25</v>
      </c>
      <c r="C33" s="18">
        <v>0</v>
      </c>
      <c r="D33" s="18">
        <v>18</v>
      </c>
      <c r="E33" s="18">
        <v>925</v>
      </c>
      <c r="F33" s="18">
        <v>81600</v>
      </c>
      <c r="G33" s="18">
        <v>240</v>
      </c>
      <c r="H33" s="18"/>
      <c r="I33" s="23">
        <v>1489769</v>
      </c>
      <c r="J33" s="18"/>
      <c r="K33" s="18"/>
    </row>
    <row r="34" spans="1:11" ht="31.5" x14ac:dyDescent="0.2">
      <c r="A34" s="32" t="s">
        <v>31</v>
      </c>
      <c r="B34" s="24">
        <v>25</v>
      </c>
      <c r="C34" s="24">
        <v>0</v>
      </c>
      <c r="D34" s="24">
        <v>19</v>
      </c>
      <c r="E34" s="24"/>
      <c r="F34" s="24"/>
      <c r="G34" s="24"/>
      <c r="H34" s="24">
        <v>10000</v>
      </c>
      <c r="I34" s="25">
        <f>I35</f>
        <v>-320090.31</v>
      </c>
      <c r="J34" s="18"/>
      <c r="K34" s="18"/>
    </row>
    <row r="35" spans="1:11" ht="15.75" x14ac:dyDescent="0.2">
      <c r="A35" s="4" t="s">
        <v>15</v>
      </c>
      <c r="B35" s="18">
        <v>25</v>
      </c>
      <c r="C35" s="18">
        <v>0</v>
      </c>
      <c r="D35" s="18">
        <v>19</v>
      </c>
      <c r="E35" s="18">
        <v>925</v>
      </c>
      <c r="F35" s="18"/>
      <c r="G35" s="18"/>
      <c r="H35" s="18">
        <v>10000</v>
      </c>
      <c r="I35" s="23">
        <f>I36</f>
        <v>-320090.31</v>
      </c>
      <c r="J35" s="18"/>
      <c r="K35" s="18"/>
    </row>
    <row r="36" spans="1:11" ht="15.75" x14ac:dyDescent="0.2">
      <c r="A36" s="33" t="s">
        <v>31</v>
      </c>
      <c r="B36" s="18">
        <v>25</v>
      </c>
      <c r="C36" s="18">
        <v>0</v>
      </c>
      <c r="D36" s="18">
        <v>19</v>
      </c>
      <c r="E36" s="18">
        <v>925</v>
      </c>
      <c r="F36" s="18">
        <v>81690</v>
      </c>
      <c r="G36" s="18"/>
      <c r="H36" s="18">
        <v>10000</v>
      </c>
      <c r="I36" s="23">
        <f>I37</f>
        <v>-320090.31</v>
      </c>
      <c r="J36" s="18"/>
      <c r="K36" s="18"/>
    </row>
    <row r="37" spans="1:11" ht="47.25" x14ac:dyDescent="0.2">
      <c r="A37" s="8" t="s">
        <v>7</v>
      </c>
      <c r="B37" s="18">
        <v>25</v>
      </c>
      <c r="C37" s="18">
        <v>0</v>
      </c>
      <c r="D37" s="18">
        <v>19</v>
      </c>
      <c r="E37" s="18">
        <v>925</v>
      </c>
      <c r="F37" s="18">
        <v>81690</v>
      </c>
      <c r="G37" s="18">
        <v>200</v>
      </c>
      <c r="H37" s="18">
        <v>10000</v>
      </c>
      <c r="I37" s="23">
        <f>I38</f>
        <v>-320090.31</v>
      </c>
      <c r="J37" s="18"/>
      <c r="K37" s="18"/>
    </row>
    <row r="38" spans="1:11" ht="47.25" x14ac:dyDescent="0.2">
      <c r="A38" s="8" t="s">
        <v>6</v>
      </c>
      <c r="B38" s="18">
        <v>25</v>
      </c>
      <c r="C38" s="18">
        <v>0</v>
      </c>
      <c r="D38" s="18">
        <v>19</v>
      </c>
      <c r="E38" s="18">
        <v>925</v>
      </c>
      <c r="F38" s="18">
        <v>81690</v>
      </c>
      <c r="G38" s="18">
        <v>240</v>
      </c>
      <c r="H38" s="18">
        <v>10000</v>
      </c>
      <c r="I38" s="23">
        <v>-320090.31</v>
      </c>
      <c r="J38" s="18"/>
      <c r="K38" s="18"/>
    </row>
    <row r="39" spans="1:11" ht="31.5" x14ac:dyDescent="0.2">
      <c r="A39" s="32" t="s">
        <v>42</v>
      </c>
      <c r="B39" s="18">
        <v>25</v>
      </c>
      <c r="C39" s="18">
        <v>0</v>
      </c>
      <c r="D39" s="18">
        <v>21</v>
      </c>
      <c r="E39" s="18"/>
      <c r="F39" s="18"/>
      <c r="G39" s="18"/>
      <c r="H39" s="18"/>
      <c r="I39" s="23">
        <v>0</v>
      </c>
      <c r="J39" s="18"/>
      <c r="K39" s="18"/>
    </row>
    <row r="40" spans="1:11" ht="15.75" x14ac:dyDescent="0.2">
      <c r="A40" s="4" t="s">
        <v>15</v>
      </c>
      <c r="B40" s="18">
        <v>25</v>
      </c>
      <c r="C40" s="18">
        <v>0</v>
      </c>
      <c r="D40" s="18">
        <v>21</v>
      </c>
      <c r="E40" s="18">
        <v>925</v>
      </c>
      <c r="F40" s="18"/>
      <c r="G40" s="18"/>
      <c r="H40" s="18"/>
      <c r="I40" s="23"/>
      <c r="J40" s="18"/>
      <c r="K40" s="18"/>
    </row>
    <row r="41" spans="1:11" ht="31.5" x14ac:dyDescent="0.2">
      <c r="A41" s="33" t="s">
        <v>42</v>
      </c>
      <c r="B41" s="18">
        <v>25</v>
      </c>
      <c r="C41" s="18">
        <v>0</v>
      </c>
      <c r="D41" s="18">
        <v>21</v>
      </c>
      <c r="E41" s="18">
        <v>925</v>
      </c>
      <c r="F41" s="18">
        <v>81710</v>
      </c>
      <c r="G41" s="18"/>
      <c r="H41" s="18"/>
      <c r="I41" s="23"/>
      <c r="J41" s="18"/>
      <c r="K41" s="18"/>
    </row>
    <row r="42" spans="1:11" ht="47.25" x14ac:dyDescent="0.2">
      <c r="A42" s="8" t="s">
        <v>7</v>
      </c>
      <c r="B42" s="18">
        <v>25</v>
      </c>
      <c r="C42" s="18">
        <v>0</v>
      </c>
      <c r="D42" s="18">
        <v>21</v>
      </c>
      <c r="E42" s="18">
        <v>925</v>
      </c>
      <c r="F42" s="18">
        <v>81710</v>
      </c>
      <c r="G42" s="18">
        <v>200</v>
      </c>
      <c r="H42" s="18"/>
      <c r="I42" s="23">
        <v>-10000</v>
      </c>
      <c r="J42" s="18"/>
      <c r="K42" s="18"/>
    </row>
    <row r="43" spans="1:11" ht="47.25" x14ac:dyDescent="0.2">
      <c r="A43" s="8" t="s">
        <v>6</v>
      </c>
      <c r="B43" s="18">
        <v>25</v>
      </c>
      <c r="C43" s="18">
        <v>0</v>
      </c>
      <c r="D43" s="18">
        <v>21</v>
      </c>
      <c r="E43" s="18">
        <v>925</v>
      </c>
      <c r="F43" s="18">
        <v>81710</v>
      </c>
      <c r="G43" s="18">
        <v>240</v>
      </c>
      <c r="H43" s="18"/>
      <c r="I43" s="23">
        <v>-10000</v>
      </c>
      <c r="J43" s="18"/>
      <c r="K43" s="18"/>
    </row>
    <row r="44" spans="1:11" ht="21.75" customHeight="1" x14ac:dyDescent="0.2">
      <c r="A44" s="33" t="s">
        <v>43</v>
      </c>
      <c r="B44" s="18">
        <v>25</v>
      </c>
      <c r="C44" s="18">
        <v>0</v>
      </c>
      <c r="D44" s="18">
        <v>21</v>
      </c>
      <c r="E44" s="18">
        <v>925</v>
      </c>
      <c r="F44" s="18">
        <v>81710</v>
      </c>
      <c r="G44" s="18">
        <v>800</v>
      </c>
      <c r="H44" s="18"/>
      <c r="I44" s="23">
        <v>10000</v>
      </c>
      <c r="J44" s="18"/>
      <c r="K44" s="18"/>
    </row>
    <row r="45" spans="1:11" ht="27" customHeight="1" x14ac:dyDescent="0.2">
      <c r="A45" s="33" t="s">
        <v>44</v>
      </c>
      <c r="B45" s="18">
        <v>25</v>
      </c>
      <c r="C45" s="18">
        <v>0</v>
      </c>
      <c r="D45" s="18">
        <v>21</v>
      </c>
      <c r="E45" s="18">
        <v>925</v>
      </c>
      <c r="F45" s="18">
        <v>81710</v>
      </c>
      <c r="G45" s="18">
        <v>850</v>
      </c>
      <c r="H45" s="18"/>
      <c r="I45" s="23">
        <v>10000</v>
      </c>
      <c r="J45" s="18"/>
      <c r="K45" s="18"/>
    </row>
    <row r="46" spans="1:11" ht="15.75" x14ac:dyDescent="0.25">
      <c r="A46" s="17" t="s">
        <v>26</v>
      </c>
      <c r="B46" s="24">
        <v>25</v>
      </c>
      <c r="C46" s="24">
        <v>0</v>
      </c>
      <c r="D46" s="24">
        <v>22</v>
      </c>
      <c r="E46" s="24"/>
      <c r="F46" s="24"/>
      <c r="G46" s="24"/>
      <c r="H46" s="24">
        <v>10000</v>
      </c>
      <c r="I46" s="25">
        <f>I47</f>
        <v>-220000</v>
      </c>
      <c r="J46" s="18"/>
      <c r="K46" s="18"/>
    </row>
    <row r="47" spans="1:11" ht="15.75" x14ac:dyDescent="0.2">
      <c r="A47" s="4" t="s">
        <v>15</v>
      </c>
      <c r="B47" s="18">
        <v>25</v>
      </c>
      <c r="C47" s="18">
        <v>0</v>
      </c>
      <c r="D47" s="18">
        <v>22</v>
      </c>
      <c r="E47" s="18">
        <v>925</v>
      </c>
      <c r="F47" s="18"/>
      <c r="G47" s="18"/>
      <c r="H47" s="18">
        <v>10000</v>
      </c>
      <c r="I47" s="23">
        <f>I48</f>
        <v>-220000</v>
      </c>
      <c r="J47" s="18"/>
      <c r="K47" s="18"/>
    </row>
    <row r="48" spans="1:11" ht="15.75" x14ac:dyDescent="0.25">
      <c r="A48" s="11" t="s">
        <v>26</v>
      </c>
      <c r="B48" s="18">
        <v>25</v>
      </c>
      <c r="C48" s="18">
        <v>0</v>
      </c>
      <c r="D48" s="18">
        <v>22</v>
      </c>
      <c r="E48" s="18">
        <v>925</v>
      </c>
      <c r="F48" s="18">
        <v>81730</v>
      </c>
      <c r="G48" s="18"/>
      <c r="H48" s="18">
        <v>10000</v>
      </c>
      <c r="I48" s="23">
        <f>I49</f>
        <v>-220000</v>
      </c>
      <c r="J48" s="18"/>
      <c r="K48" s="18"/>
    </row>
    <row r="49" spans="1:12" ht="47.25" x14ac:dyDescent="0.2">
      <c r="A49" s="8" t="s">
        <v>7</v>
      </c>
      <c r="B49" s="18">
        <v>25</v>
      </c>
      <c r="C49" s="18">
        <v>0</v>
      </c>
      <c r="D49" s="18">
        <v>22</v>
      </c>
      <c r="E49" s="18">
        <v>925</v>
      </c>
      <c r="F49" s="18">
        <v>81730</v>
      </c>
      <c r="G49" s="18">
        <v>200</v>
      </c>
      <c r="H49" s="18">
        <v>10000</v>
      </c>
      <c r="I49" s="23">
        <f>I50</f>
        <v>-220000</v>
      </c>
      <c r="J49" s="18"/>
      <c r="K49" s="18"/>
    </row>
    <row r="50" spans="1:12" ht="47.25" x14ac:dyDescent="0.2">
      <c r="A50" s="8" t="s">
        <v>6</v>
      </c>
      <c r="B50" s="18">
        <v>25</v>
      </c>
      <c r="C50" s="18">
        <v>0</v>
      </c>
      <c r="D50" s="18">
        <v>22</v>
      </c>
      <c r="E50" s="18">
        <v>925</v>
      </c>
      <c r="F50" s="18">
        <v>81730</v>
      </c>
      <c r="G50" s="18">
        <v>240</v>
      </c>
      <c r="H50" s="18">
        <v>10000</v>
      </c>
      <c r="I50" s="23">
        <v>-220000</v>
      </c>
      <c r="J50" s="18"/>
      <c r="K50" s="18"/>
    </row>
    <row r="51" spans="1:12" ht="15.75" x14ac:dyDescent="0.2">
      <c r="A51" s="32" t="s">
        <v>34</v>
      </c>
      <c r="B51" s="24">
        <v>25</v>
      </c>
      <c r="C51" s="24">
        <v>0</v>
      </c>
      <c r="D51" s="18">
        <v>23</v>
      </c>
      <c r="E51" s="24"/>
      <c r="F51" s="24"/>
      <c r="G51" s="24"/>
      <c r="H51" s="24"/>
      <c r="I51" s="25">
        <f>I52</f>
        <v>10000</v>
      </c>
      <c r="J51" s="38"/>
      <c r="K51" s="38"/>
    </row>
    <row r="52" spans="1:12" ht="15.75" x14ac:dyDescent="0.2">
      <c r="A52" s="4" t="s">
        <v>15</v>
      </c>
      <c r="B52" s="18">
        <v>25</v>
      </c>
      <c r="C52" s="18">
        <v>0</v>
      </c>
      <c r="D52" s="18">
        <v>23</v>
      </c>
      <c r="E52" s="18">
        <v>925</v>
      </c>
      <c r="F52" s="18"/>
      <c r="G52" s="18"/>
      <c r="H52" s="18"/>
      <c r="I52" s="23">
        <f>I53</f>
        <v>10000</v>
      </c>
      <c r="J52" s="18"/>
      <c r="K52" s="18"/>
    </row>
    <row r="53" spans="1:12" ht="15.75" x14ac:dyDescent="0.2">
      <c r="A53" s="33" t="s">
        <v>34</v>
      </c>
      <c r="B53" s="18">
        <v>25</v>
      </c>
      <c r="C53" s="18">
        <v>0</v>
      </c>
      <c r="D53" s="18">
        <v>23</v>
      </c>
      <c r="E53" s="18">
        <v>925</v>
      </c>
      <c r="F53" s="12">
        <v>82300</v>
      </c>
      <c r="G53" s="18"/>
      <c r="H53" s="18"/>
      <c r="I53" s="23">
        <f>I54</f>
        <v>10000</v>
      </c>
      <c r="J53" s="18"/>
      <c r="K53" s="18"/>
    </row>
    <row r="54" spans="1:12" ht="47.25" x14ac:dyDescent="0.2">
      <c r="A54" s="8" t="s">
        <v>7</v>
      </c>
      <c r="B54" s="18">
        <v>25</v>
      </c>
      <c r="C54" s="18">
        <v>0</v>
      </c>
      <c r="D54" s="18">
        <v>23</v>
      </c>
      <c r="E54" s="18">
        <v>925</v>
      </c>
      <c r="F54" s="12">
        <v>82300</v>
      </c>
      <c r="G54" s="18">
        <v>200</v>
      </c>
      <c r="H54" s="18"/>
      <c r="I54" s="23">
        <f>I55</f>
        <v>10000</v>
      </c>
      <c r="J54" s="18"/>
      <c r="K54" s="18"/>
    </row>
    <row r="55" spans="1:12" ht="47.25" x14ac:dyDescent="0.2">
      <c r="A55" s="8" t="s">
        <v>6</v>
      </c>
      <c r="B55" s="18">
        <v>25</v>
      </c>
      <c r="C55" s="18">
        <v>0</v>
      </c>
      <c r="D55" s="18">
        <v>23</v>
      </c>
      <c r="E55" s="18">
        <v>925</v>
      </c>
      <c r="F55" s="12">
        <v>82300</v>
      </c>
      <c r="G55" s="18">
        <v>240</v>
      </c>
      <c r="H55" s="18"/>
      <c r="I55" s="23">
        <v>10000</v>
      </c>
      <c r="J55" s="18"/>
      <c r="K55" s="18"/>
    </row>
    <row r="56" spans="1:12" ht="15.75" x14ac:dyDescent="0.2">
      <c r="A56" s="32" t="s">
        <v>35</v>
      </c>
      <c r="B56" s="24">
        <v>25</v>
      </c>
      <c r="C56" s="24">
        <v>0</v>
      </c>
      <c r="D56" s="18">
        <v>24</v>
      </c>
      <c r="E56" s="24"/>
      <c r="F56" s="24"/>
      <c r="G56" s="24"/>
      <c r="H56" s="24">
        <v>10000</v>
      </c>
      <c r="I56" s="25">
        <f>I57</f>
        <v>10000</v>
      </c>
      <c r="J56" s="16"/>
      <c r="K56" s="16"/>
    </row>
    <row r="57" spans="1:12" ht="15.75" x14ac:dyDescent="0.2">
      <c r="A57" s="4" t="s">
        <v>15</v>
      </c>
      <c r="B57" s="18">
        <v>25</v>
      </c>
      <c r="C57" s="18">
        <v>0</v>
      </c>
      <c r="D57" s="18">
        <v>24</v>
      </c>
      <c r="E57" s="18">
        <v>925</v>
      </c>
      <c r="F57" s="18"/>
      <c r="G57" s="18"/>
      <c r="H57" s="18">
        <v>10000</v>
      </c>
      <c r="I57" s="23">
        <f>I58</f>
        <v>10000</v>
      </c>
      <c r="J57" s="30"/>
      <c r="K57" s="30"/>
    </row>
    <row r="58" spans="1:12" ht="15.75" x14ac:dyDescent="0.2">
      <c r="A58" s="37" t="s">
        <v>35</v>
      </c>
      <c r="B58" s="18">
        <v>25</v>
      </c>
      <c r="C58" s="18">
        <v>0</v>
      </c>
      <c r="D58" s="18">
        <v>24</v>
      </c>
      <c r="E58" s="18">
        <v>925</v>
      </c>
      <c r="F58" s="12">
        <v>82360</v>
      </c>
      <c r="G58" s="18"/>
      <c r="H58" s="18">
        <v>10000</v>
      </c>
      <c r="I58" s="23">
        <f>I59</f>
        <v>10000</v>
      </c>
      <c r="J58" s="30"/>
      <c r="K58" s="30"/>
    </row>
    <row r="59" spans="1:12" ht="47.25" x14ac:dyDescent="0.2">
      <c r="A59" s="8" t="s">
        <v>7</v>
      </c>
      <c r="B59" s="18">
        <v>25</v>
      </c>
      <c r="C59" s="18">
        <v>0</v>
      </c>
      <c r="D59" s="18">
        <v>24</v>
      </c>
      <c r="E59" s="18">
        <v>925</v>
      </c>
      <c r="F59" s="12">
        <v>82360</v>
      </c>
      <c r="G59" s="18">
        <v>200</v>
      </c>
      <c r="H59" s="18">
        <v>10000</v>
      </c>
      <c r="I59" s="23">
        <f>I60</f>
        <v>10000</v>
      </c>
      <c r="J59" s="31"/>
      <c r="K59" s="31"/>
    </row>
    <row r="60" spans="1:12" ht="47.25" x14ac:dyDescent="0.2">
      <c r="A60" s="8" t="s">
        <v>6</v>
      </c>
      <c r="B60" s="18">
        <v>25</v>
      </c>
      <c r="C60" s="18">
        <v>0</v>
      </c>
      <c r="D60" s="18">
        <v>24</v>
      </c>
      <c r="E60" s="18">
        <v>925</v>
      </c>
      <c r="F60" s="12">
        <v>82360</v>
      </c>
      <c r="G60" s="18">
        <v>240</v>
      </c>
      <c r="H60" s="18">
        <v>10000</v>
      </c>
      <c r="I60" s="23">
        <v>10000</v>
      </c>
      <c r="J60" s="30"/>
      <c r="K60" s="31"/>
      <c r="L60" t="e">
        <f>L58-L28</f>
        <v>#REF!</v>
      </c>
    </row>
    <row r="61" spans="1:12" ht="15.75" hidden="1" x14ac:dyDescent="0.2">
      <c r="A61" s="28"/>
      <c r="B61" s="18"/>
      <c r="C61" s="18"/>
      <c r="D61" s="18"/>
      <c r="E61" s="18"/>
      <c r="F61" s="12"/>
      <c r="G61" s="18"/>
      <c r="H61" s="18"/>
      <c r="I61" s="27"/>
      <c r="J61" s="30">
        <f>J59-J56</f>
        <v>0</v>
      </c>
      <c r="K61" s="31">
        <f>K59-K56</f>
        <v>0</v>
      </c>
    </row>
    <row r="62" spans="1:12" ht="15.75" x14ac:dyDescent="0.2">
      <c r="A62" s="34" t="s">
        <v>33</v>
      </c>
      <c r="B62" s="24">
        <v>25</v>
      </c>
      <c r="C62" s="24">
        <v>0</v>
      </c>
      <c r="D62" s="24">
        <v>25</v>
      </c>
      <c r="E62" s="24"/>
      <c r="F62" s="24"/>
      <c r="G62" s="24"/>
      <c r="H62" s="24"/>
      <c r="I62" s="25">
        <v>1173000</v>
      </c>
      <c r="J62" s="30"/>
      <c r="K62" s="31"/>
    </row>
    <row r="63" spans="1:12" ht="15.75" x14ac:dyDescent="0.2">
      <c r="A63" s="4" t="s">
        <v>15</v>
      </c>
      <c r="B63" s="18">
        <v>25</v>
      </c>
      <c r="C63" s="18">
        <v>0</v>
      </c>
      <c r="D63" s="18">
        <v>25</v>
      </c>
      <c r="E63" s="18">
        <v>925</v>
      </c>
      <c r="F63" s="18"/>
      <c r="G63" s="18"/>
      <c r="H63" s="18"/>
      <c r="I63" s="23">
        <v>1173000</v>
      </c>
      <c r="J63" s="30"/>
      <c r="K63" s="31"/>
    </row>
    <row r="64" spans="1:12" ht="15.75" x14ac:dyDescent="0.2">
      <c r="A64" s="35" t="s">
        <v>33</v>
      </c>
      <c r="B64" s="18">
        <v>25</v>
      </c>
      <c r="C64" s="18">
        <v>0</v>
      </c>
      <c r="D64" s="18">
        <v>25</v>
      </c>
      <c r="E64" s="18">
        <v>925</v>
      </c>
      <c r="F64" s="18">
        <v>84260</v>
      </c>
      <c r="G64" s="18"/>
      <c r="H64" s="18"/>
      <c r="I64" s="23">
        <v>1173000</v>
      </c>
      <c r="J64" s="30"/>
      <c r="K64" s="31"/>
    </row>
    <row r="65" spans="1:11" ht="47.25" x14ac:dyDescent="0.2">
      <c r="A65" s="8" t="s">
        <v>7</v>
      </c>
      <c r="B65" s="18">
        <v>25</v>
      </c>
      <c r="C65" s="18">
        <v>0</v>
      </c>
      <c r="D65" s="18">
        <v>25</v>
      </c>
      <c r="E65" s="18">
        <v>925</v>
      </c>
      <c r="F65" s="18">
        <v>84260</v>
      </c>
      <c r="G65" s="18">
        <v>200</v>
      </c>
      <c r="H65" s="18"/>
      <c r="I65" s="23">
        <v>1173000</v>
      </c>
      <c r="J65" s="30"/>
      <c r="K65" s="31"/>
    </row>
    <row r="66" spans="1:11" ht="47.25" x14ac:dyDescent="0.2">
      <c r="A66" s="8" t="s">
        <v>6</v>
      </c>
      <c r="B66" s="18">
        <v>25</v>
      </c>
      <c r="C66" s="18">
        <v>0</v>
      </c>
      <c r="D66" s="18">
        <v>25</v>
      </c>
      <c r="E66" s="18">
        <v>925</v>
      </c>
      <c r="F66" s="18">
        <v>84260</v>
      </c>
      <c r="G66" s="18">
        <v>240</v>
      </c>
      <c r="H66" s="18"/>
      <c r="I66" s="23">
        <v>1173000</v>
      </c>
      <c r="J66" s="30"/>
      <c r="K66" s="31"/>
    </row>
    <row r="67" spans="1:11" ht="31.5" x14ac:dyDescent="0.2">
      <c r="A67" s="32" t="s">
        <v>37</v>
      </c>
      <c r="B67" s="24">
        <v>25</v>
      </c>
      <c r="C67" s="24">
        <v>0</v>
      </c>
      <c r="D67" s="24">
        <v>27</v>
      </c>
      <c r="E67" s="24"/>
      <c r="F67" s="24"/>
      <c r="G67" s="24"/>
      <c r="H67" s="24"/>
      <c r="I67" s="25">
        <v>2350300</v>
      </c>
      <c r="J67" s="30"/>
      <c r="K67" s="31"/>
    </row>
    <row r="68" spans="1:11" ht="15.75" x14ac:dyDescent="0.2">
      <c r="A68" s="4" t="s">
        <v>15</v>
      </c>
      <c r="B68" s="18">
        <v>25</v>
      </c>
      <c r="C68" s="18">
        <v>0</v>
      </c>
      <c r="D68" s="18">
        <v>27</v>
      </c>
      <c r="E68" s="18">
        <v>925</v>
      </c>
      <c r="F68" s="18"/>
      <c r="G68" s="18"/>
      <c r="H68" s="18"/>
      <c r="I68" s="23">
        <v>2350300</v>
      </c>
      <c r="J68" s="30"/>
      <c r="K68" s="31"/>
    </row>
    <row r="69" spans="1:11" ht="31.5" x14ac:dyDescent="0.2">
      <c r="A69" s="33" t="s">
        <v>37</v>
      </c>
      <c r="B69" s="18">
        <v>25</v>
      </c>
      <c r="C69" s="18">
        <v>0</v>
      </c>
      <c r="D69" s="18">
        <v>27</v>
      </c>
      <c r="E69" s="18">
        <v>925</v>
      </c>
      <c r="F69" s="18" t="s">
        <v>38</v>
      </c>
      <c r="G69" s="18"/>
      <c r="H69" s="18"/>
      <c r="I69" s="23">
        <v>2350300</v>
      </c>
      <c r="J69" s="30"/>
      <c r="K69" s="31"/>
    </row>
    <row r="70" spans="1:11" ht="47.25" x14ac:dyDescent="0.2">
      <c r="A70" s="8" t="s">
        <v>7</v>
      </c>
      <c r="B70" s="18">
        <v>25</v>
      </c>
      <c r="C70" s="18">
        <v>0</v>
      </c>
      <c r="D70" s="18">
        <v>27</v>
      </c>
      <c r="E70" s="18">
        <v>925</v>
      </c>
      <c r="F70" s="18"/>
      <c r="G70" s="18"/>
      <c r="H70" s="18"/>
      <c r="I70" s="23">
        <v>2350300</v>
      </c>
      <c r="J70" s="30"/>
      <c r="K70" s="31"/>
    </row>
    <row r="71" spans="1:11" ht="47.25" x14ac:dyDescent="0.2">
      <c r="A71" s="8" t="s">
        <v>6</v>
      </c>
      <c r="B71" s="18">
        <v>25</v>
      </c>
      <c r="C71" s="18">
        <v>0</v>
      </c>
      <c r="D71" s="18">
        <v>27</v>
      </c>
      <c r="E71" s="18">
        <v>925</v>
      </c>
      <c r="F71" s="18" t="s">
        <v>38</v>
      </c>
      <c r="G71" s="18"/>
      <c r="H71" s="18"/>
      <c r="I71" s="23">
        <v>2350300</v>
      </c>
      <c r="J71" s="30"/>
      <c r="K71" s="31"/>
    </row>
    <row r="72" spans="1:11" ht="60.75" customHeight="1" x14ac:dyDescent="0.2">
      <c r="A72" s="19" t="s">
        <v>40</v>
      </c>
      <c r="B72" s="20">
        <v>26</v>
      </c>
      <c r="C72" s="20"/>
      <c r="D72" s="20"/>
      <c r="E72" s="20"/>
      <c r="F72" s="20"/>
      <c r="G72" s="20"/>
      <c r="H72" s="20"/>
      <c r="I72" s="20">
        <f>I73+I78</f>
        <v>-42774.19</v>
      </c>
      <c r="J72" s="20">
        <f>J73+J78</f>
        <v>0</v>
      </c>
      <c r="K72" s="20">
        <f>K73+K78</f>
        <v>0</v>
      </c>
    </row>
    <row r="73" spans="1:11" ht="84.75" customHeight="1" x14ac:dyDescent="0.2">
      <c r="A73" s="38" t="s">
        <v>39</v>
      </c>
      <c r="B73" s="24">
        <v>26</v>
      </c>
      <c r="C73" s="24">
        <v>0</v>
      </c>
      <c r="D73" s="24">
        <v>22</v>
      </c>
      <c r="E73" s="24"/>
      <c r="F73" s="24"/>
      <c r="G73" s="24"/>
      <c r="H73" s="24"/>
      <c r="I73" s="25"/>
      <c r="J73" s="24">
        <f t="shared" ref="J73:K76" si="0">J74</f>
        <v>-61011</v>
      </c>
      <c r="K73" s="24">
        <f t="shared" si="0"/>
        <v>-61011</v>
      </c>
    </row>
    <row r="74" spans="1:11" ht="23.25" customHeight="1" x14ac:dyDescent="0.2">
      <c r="A74" s="4" t="s">
        <v>15</v>
      </c>
      <c r="B74" s="18">
        <v>26</v>
      </c>
      <c r="C74" s="18">
        <v>0</v>
      </c>
      <c r="D74" s="18">
        <v>22</v>
      </c>
      <c r="E74" s="18">
        <v>925</v>
      </c>
      <c r="F74" s="18"/>
      <c r="G74" s="18"/>
      <c r="H74" s="24"/>
      <c r="I74" s="25"/>
      <c r="J74" s="18">
        <f t="shared" si="0"/>
        <v>-61011</v>
      </c>
      <c r="K74" s="18">
        <f t="shared" si="0"/>
        <v>-61011</v>
      </c>
    </row>
    <row r="75" spans="1:11" ht="81" customHeight="1" x14ac:dyDescent="0.2">
      <c r="A75" s="28" t="s">
        <v>39</v>
      </c>
      <c r="B75" s="18">
        <v>26</v>
      </c>
      <c r="C75" s="18">
        <v>0</v>
      </c>
      <c r="D75" s="18">
        <v>22</v>
      </c>
      <c r="E75" s="18">
        <v>925</v>
      </c>
      <c r="F75" s="18" t="s">
        <v>17</v>
      </c>
      <c r="G75" s="18"/>
      <c r="H75" s="24"/>
      <c r="I75" s="25"/>
      <c r="J75" s="18">
        <f t="shared" si="0"/>
        <v>-61011</v>
      </c>
      <c r="K75" s="18">
        <f t="shared" si="0"/>
        <v>-61011</v>
      </c>
    </row>
    <row r="76" spans="1:11" ht="39" customHeight="1" x14ac:dyDescent="0.2">
      <c r="A76" s="8" t="s">
        <v>7</v>
      </c>
      <c r="B76" s="18">
        <v>26</v>
      </c>
      <c r="C76" s="18">
        <v>0</v>
      </c>
      <c r="D76" s="18">
        <v>22</v>
      </c>
      <c r="E76" s="18">
        <v>925</v>
      </c>
      <c r="F76" s="18" t="s">
        <v>17</v>
      </c>
      <c r="G76" s="18">
        <v>200</v>
      </c>
      <c r="H76" s="24"/>
      <c r="I76" s="25"/>
      <c r="J76" s="18">
        <f t="shared" si="0"/>
        <v>-61011</v>
      </c>
      <c r="K76" s="18">
        <f t="shared" si="0"/>
        <v>-61011</v>
      </c>
    </row>
    <row r="77" spans="1:11" ht="45.75" customHeight="1" x14ac:dyDescent="0.2">
      <c r="A77" s="8" t="s">
        <v>6</v>
      </c>
      <c r="B77" s="18">
        <v>26</v>
      </c>
      <c r="C77" s="18">
        <v>0</v>
      </c>
      <c r="D77" s="18">
        <v>22</v>
      </c>
      <c r="E77" s="18">
        <v>925</v>
      </c>
      <c r="F77" s="18" t="s">
        <v>17</v>
      </c>
      <c r="G77" s="18">
        <v>240</v>
      </c>
      <c r="H77" s="24"/>
      <c r="I77" s="25"/>
      <c r="J77" s="18">
        <v>-61011</v>
      </c>
      <c r="K77" s="18">
        <v>-61011</v>
      </c>
    </row>
    <row r="78" spans="1:11" ht="31.5" x14ac:dyDescent="0.2">
      <c r="A78" s="36" t="s">
        <v>32</v>
      </c>
      <c r="B78" s="24">
        <v>26</v>
      </c>
      <c r="C78" s="24">
        <v>0</v>
      </c>
      <c r="D78" s="24" t="s">
        <v>29</v>
      </c>
      <c r="E78" s="24"/>
      <c r="F78" s="24"/>
      <c r="G78" s="24"/>
      <c r="H78" s="24">
        <v>10000</v>
      </c>
      <c r="I78" s="25">
        <f t="shared" ref="I78:K81" si="1">I79</f>
        <v>-42774.19</v>
      </c>
      <c r="J78" s="24">
        <f t="shared" si="1"/>
        <v>61011</v>
      </c>
      <c r="K78" s="24">
        <f t="shared" si="1"/>
        <v>61011</v>
      </c>
    </row>
    <row r="79" spans="1:11" ht="15.75" x14ac:dyDescent="0.2">
      <c r="A79" s="4" t="s">
        <v>15</v>
      </c>
      <c r="B79" s="18">
        <v>26</v>
      </c>
      <c r="C79" s="18">
        <v>0</v>
      </c>
      <c r="D79" s="18" t="s">
        <v>29</v>
      </c>
      <c r="E79" s="18">
        <v>925</v>
      </c>
      <c r="F79" s="18"/>
      <c r="G79" s="18"/>
      <c r="H79" s="18">
        <v>10000</v>
      </c>
      <c r="I79" s="23">
        <f t="shared" si="1"/>
        <v>-42774.19</v>
      </c>
      <c r="J79" s="18">
        <f t="shared" si="1"/>
        <v>61011</v>
      </c>
      <c r="K79" s="18">
        <f t="shared" si="1"/>
        <v>61011</v>
      </c>
    </row>
    <row r="80" spans="1:11" ht="34.5" customHeight="1" x14ac:dyDescent="0.2">
      <c r="A80" s="33" t="s">
        <v>32</v>
      </c>
      <c r="B80" s="18">
        <v>26</v>
      </c>
      <c r="C80" s="18">
        <v>0</v>
      </c>
      <c r="D80" s="18" t="s">
        <v>29</v>
      </c>
      <c r="E80" s="18">
        <v>925</v>
      </c>
      <c r="F80" s="12">
        <v>55550</v>
      </c>
      <c r="G80" s="18"/>
      <c r="H80" s="18">
        <v>10000</v>
      </c>
      <c r="I80" s="23">
        <f t="shared" si="1"/>
        <v>-42774.19</v>
      </c>
      <c r="J80" s="18">
        <f t="shared" si="1"/>
        <v>61011</v>
      </c>
      <c r="K80" s="18">
        <f t="shared" si="1"/>
        <v>61011</v>
      </c>
    </row>
    <row r="81" spans="1:11" ht="47.25" x14ac:dyDescent="0.2">
      <c r="A81" s="8" t="s">
        <v>7</v>
      </c>
      <c r="B81" s="18">
        <v>26</v>
      </c>
      <c r="C81" s="18">
        <v>0</v>
      </c>
      <c r="D81" s="18" t="s">
        <v>29</v>
      </c>
      <c r="E81" s="18">
        <v>925</v>
      </c>
      <c r="F81" s="12">
        <v>55550</v>
      </c>
      <c r="G81" s="18">
        <v>200</v>
      </c>
      <c r="H81" s="18">
        <v>10000</v>
      </c>
      <c r="I81" s="23">
        <f t="shared" si="1"/>
        <v>-42774.19</v>
      </c>
      <c r="J81" s="18">
        <f t="shared" si="1"/>
        <v>61011</v>
      </c>
      <c r="K81" s="18">
        <f t="shared" si="1"/>
        <v>61011</v>
      </c>
    </row>
    <row r="82" spans="1:11" ht="47.25" x14ac:dyDescent="0.2">
      <c r="A82" s="8" t="s">
        <v>6</v>
      </c>
      <c r="B82" s="18">
        <v>26</v>
      </c>
      <c r="C82" s="18">
        <v>0</v>
      </c>
      <c r="D82" s="18" t="s">
        <v>29</v>
      </c>
      <c r="E82" s="18">
        <v>925</v>
      </c>
      <c r="F82" s="12">
        <v>55550</v>
      </c>
      <c r="G82" s="18">
        <v>240</v>
      </c>
      <c r="H82" s="18">
        <v>10000</v>
      </c>
      <c r="I82" s="23">
        <v>-42774.19</v>
      </c>
      <c r="J82" s="18">
        <v>61011</v>
      </c>
      <c r="K82" s="18">
        <v>61011</v>
      </c>
    </row>
    <row r="83" spans="1:11" ht="15.75" x14ac:dyDescent="0.2">
      <c r="A83" s="29" t="s">
        <v>30</v>
      </c>
      <c r="B83" s="18"/>
      <c r="C83" s="18"/>
      <c r="D83" s="18"/>
      <c r="E83" s="18"/>
      <c r="F83" s="14"/>
      <c r="G83" s="18"/>
      <c r="H83" s="18"/>
      <c r="I83" s="39">
        <f>I29+I34+I39+I46+I51+I62+I56+I67+I72</f>
        <v>4450204.4999999991</v>
      </c>
      <c r="J83" s="39">
        <f>J72+J19</f>
        <v>0</v>
      </c>
      <c r="K83" s="39">
        <f>K72+K19</f>
        <v>0</v>
      </c>
    </row>
  </sheetData>
  <mergeCells count="12">
    <mergeCell ref="D11:K11"/>
    <mergeCell ref="A13:K15"/>
    <mergeCell ref="I16:K16"/>
    <mergeCell ref="F2:K2"/>
    <mergeCell ref="D3:K3"/>
    <mergeCell ref="D4:K4"/>
    <mergeCell ref="D7:K7"/>
    <mergeCell ref="D5:K5"/>
    <mergeCell ref="D6:K6"/>
    <mergeCell ref="D8:K8"/>
    <mergeCell ref="D9:K9"/>
    <mergeCell ref="D10:K10"/>
  </mergeCells>
  <pageMargins left="0.70866141732283472" right="0.39370078740157483" top="0.39370078740157483" bottom="0.39370078740157483" header="0.11811023622047245" footer="0.11811023622047245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2019-09-19T09:54:47Z</dcterms:modified>
</cp:coreProperties>
</file>