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165" windowWidth="14805" windowHeight="7950"/>
  </bookViews>
  <sheets>
    <sheet name="Морачево" sheetId="2" r:id="rId1"/>
  </sheets>
  <definedNames>
    <definedName name="_xlnm.Print_Area" localSheetId="0">Морачево!$A$1:$J$98</definedName>
  </definedNames>
  <calcPr calcId="162913"/>
</workbook>
</file>

<file path=xl/calcChain.xml><?xml version="1.0" encoding="utf-8"?>
<calcChain xmlns="http://schemas.openxmlformats.org/spreadsheetml/2006/main">
  <c r="H80" i="2" l="1"/>
  <c r="H79" i="2"/>
  <c r="H78" i="2"/>
  <c r="H77" i="2"/>
  <c r="I80" i="2"/>
  <c r="I79" i="2"/>
  <c r="I78" i="2"/>
  <c r="I77" i="2"/>
  <c r="J80" i="2"/>
  <c r="J79" i="2"/>
  <c r="J78" i="2"/>
  <c r="J77" i="2"/>
  <c r="I29" i="2"/>
  <c r="I28" i="2"/>
  <c r="I27" i="2"/>
  <c r="J29" i="2"/>
  <c r="J28" i="2"/>
  <c r="J27" i="2"/>
  <c r="H29" i="2"/>
  <c r="H28" i="2"/>
  <c r="H27" i="2"/>
  <c r="J51" i="2"/>
  <c r="I51" i="2"/>
  <c r="H51" i="2"/>
  <c r="H48" i="2"/>
  <c r="H47" i="2"/>
  <c r="H46" i="2"/>
  <c r="I49" i="2"/>
  <c r="I48" i="2"/>
  <c r="I47" i="2"/>
  <c r="I46" i="2"/>
  <c r="J49" i="2"/>
  <c r="J47" i="2"/>
  <c r="J46" i="2"/>
  <c r="H49" i="2"/>
  <c r="I17" i="2"/>
  <c r="H17" i="2"/>
  <c r="I19" i="2"/>
  <c r="I16" i="2"/>
  <c r="I15" i="2"/>
  <c r="J19" i="2"/>
  <c r="I21" i="2"/>
  <c r="J21" i="2"/>
  <c r="H21" i="2"/>
  <c r="I13" i="2"/>
  <c r="I12" i="2"/>
  <c r="I11" i="2"/>
  <c r="J13" i="2"/>
  <c r="J12" i="2"/>
  <c r="J11" i="2"/>
  <c r="H13" i="2"/>
  <c r="H12" i="2"/>
  <c r="H11" i="2"/>
  <c r="I61" i="2"/>
  <c r="I60" i="2"/>
  <c r="I59" i="2"/>
  <c r="I58" i="2"/>
  <c r="J61" i="2"/>
  <c r="J60" i="2"/>
  <c r="J59" i="2"/>
  <c r="J58" i="2"/>
  <c r="H61" i="2"/>
  <c r="H60" i="2"/>
  <c r="H59" i="2"/>
  <c r="H58" i="2"/>
  <c r="H56" i="2"/>
  <c r="H55" i="2"/>
  <c r="H54" i="2"/>
  <c r="H53" i="2"/>
  <c r="J94" i="2"/>
  <c r="J93" i="2"/>
  <c r="J92" i="2"/>
  <c r="I94" i="2"/>
  <c r="I93" i="2"/>
  <c r="I92" i="2"/>
  <c r="J90" i="2"/>
  <c r="J89" i="2"/>
  <c r="J88" i="2"/>
  <c r="J87" i="2"/>
  <c r="I90" i="2"/>
  <c r="I89" i="2"/>
  <c r="I88" i="2"/>
  <c r="I87" i="2"/>
  <c r="J85" i="2"/>
  <c r="J84" i="2"/>
  <c r="J83" i="2"/>
  <c r="J82" i="2"/>
  <c r="I85" i="2"/>
  <c r="I84" i="2"/>
  <c r="I83" i="2"/>
  <c r="I82" i="2"/>
  <c r="J75" i="2"/>
  <c r="J74" i="2"/>
  <c r="I75" i="2"/>
  <c r="I74" i="2"/>
  <c r="J72" i="2"/>
  <c r="J71" i="2"/>
  <c r="I72" i="2"/>
  <c r="I71" i="2"/>
  <c r="J69" i="2"/>
  <c r="J68" i="2"/>
  <c r="I69" i="2"/>
  <c r="I68" i="2"/>
  <c r="J66" i="2"/>
  <c r="J65" i="2"/>
  <c r="I66" i="2"/>
  <c r="I65" i="2"/>
  <c r="I64" i="2"/>
  <c r="J56" i="2"/>
  <c r="J55" i="2"/>
  <c r="J54" i="2"/>
  <c r="J53" i="2"/>
  <c r="I56" i="2"/>
  <c r="I55" i="2"/>
  <c r="I54" i="2"/>
  <c r="I53" i="2"/>
  <c r="J41" i="2"/>
  <c r="J40" i="2"/>
  <c r="I41" i="2"/>
  <c r="I40" i="2"/>
  <c r="I31" i="2"/>
  <c r="J38" i="2"/>
  <c r="J37" i="2"/>
  <c r="I38" i="2"/>
  <c r="I37" i="2"/>
  <c r="J35" i="2"/>
  <c r="I35" i="2"/>
  <c r="J33" i="2"/>
  <c r="I33" i="2"/>
  <c r="H33" i="2"/>
  <c r="H32" i="2"/>
  <c r="H31" i="2"/>
  <c r="H38" i="2"/>
  <c r="H37" i="2"/>
  <c r="H66" i="2"/>
  <c r="H65" i="2"/>
  <c r="H69" i="2"/>
  <c r="H68" i="2"/>
  <c r="H72" i="2"/>
  <c r="H71" i="2"/>
  <c r="H64" i="2"/>
  <c r="H63" i="2"/>
  <c r="H75" i="2"/>
  <c r="H74" i="2"/>
  <c r="H35" i="2"/>
  <c r="H41" i="2"/>
  <c r="H40" i="2"/>
  <c r="H85" i="2"/>
  <c r="H84" i="2"/>
  <c r="H83" i="2"/>
  <c r="H82" i="2"/>
  <c r="H90" i="2"/>
  <c r="H89" i="2"/>
  <c r="H88" i="2"/>
  <c r="H87" i="2"/>
  <c r="H95" i="2"/>
  <c r="H94" i="2"/>
  <c r="H93" i="2"/>
  <c r="H92" i="2"/>
  <c r="H16" i="2"/>
  <c r="H15" i="2"/>
  <c r="J15" i="2"/>
  <c r="J102" i="2"/>
  <c r="I32" i="2"/>
  <c r="H10" i="2"/>
  <c r="I97" i="2"/>
  <c r="I9" i="2"/>
  <c r="H97" i="2"/>
  <c r="H9" i="2"/>
  <c r="H102" i="2"/>
  <c r="I102" i="2"/>
</calcChain>
</file>

<file path=xl/sharedStrings.xml><?xml version="1.0" encoding="utf-8"?>
<sst xmlns="http://schemas.openxmlformats.org/spreadsheetml/2006/main" count="258" uniqueCount="84">
  <si>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</si>
  <si>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</si>
  <si>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</si>
  <si>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</si>
  <si>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</si>
  <si>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</si>
  <si>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</si>
  <si>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</si>
  <si>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</si>
  <si>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</si>
  <si>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</si>
  <si>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</si>
  <si>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</si>
  <si>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</si>
  <si>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</si>
  <si>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</si>
  <si>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</si>
  <si>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</si>
  <si>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</si>
  <si>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</si>
  <si>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</si>
  <si>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</si>
  <si>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</si>
  <si>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</si>
  <si>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</si>
  <si>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</si>
  <si>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</si>
  <si>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</si>
  <si>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</si>
  <si>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</si>
  <si>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</si>
  <si>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</si>
  <si>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</si>
  <si>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</si>
  <si>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</si>
  <si>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</si>
  <si>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</si>
  <si>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</si>
  <si>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</si>
  <si>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</si>
  <si>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</si>
  <si>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</si>
  <si>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</si>
  <si>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</si>
  <si>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</si>
  <si>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</si>
  <si>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</si>
  <si>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</si>
  <si>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</si>
  <si>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</si>
  <si>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</si>
  <si>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</si>
  <si>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</si>
  <si>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</si>
  <si>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</si>
  <si>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</si>
  <si>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</si>
  <si>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</si>
  <si>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</si>
  <si>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</si>
  <si>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</si>
  <si>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</si>
  <si>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</si>
  <si>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</si>
  <si>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</si>
  <si>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</si>
  <si>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Морачевская сельская администрация Жирятинского района Брянской области</t>
  </si>
  <si>
    <t>Условно утвержденные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</si>
  <si>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</si>
  <si>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</si>
  <si>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</si>
  <si>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</si>
  <si>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</si>
  <si>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</si>
  <si>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Приложение 3</t>
  </si>
  <si>
    <t xml:space="preserve">к постановлению Морачевской сельской администрации </t>
  </si>
  <si>
    <t>Уточненная бюджетная роспись на 2019 г(руб.коп.)</t>
  </si>
  <si>
    <t>Уточненный план на 2019 г (руб.коп.)</t>
  </si>
  <si>
    <t>% кассового исполнения уточненного плана</t>
  </si>
  <si>
    <t>(руб.коп.)</t>
  </si>
  <si>
    <t>"Об утверждении отчета об исполнении  бюджета муниципального образования "Морачевское сельское поселение" за 9 месяцев  2019года"</t>
  </si>
  <si>
    <t xml:space="preserve">Ведомственная структура расходов бюджета муниципального образования "Морачевское сельское поселение"  за 9 месяцев 2019 года                                                                                                     </t>
  </si>
  <si>
    <t>Кассовое исполнение за 9 месяц. 2019 г.(руб.коп.)</t>
  </si>
  <si>
    <t>от 15.10.2019г 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</si>
</sst>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20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19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02"/>
  <sheetViews>
    <sheetView tabSelected="1" view="pageBreakPreview" zoomScale="86" zoomScaleNormal="86" workbookViewId="0">
      <selection activeCell="C4" sqref="C4:J4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4.42578125" customWidth="1"/>
    <col min="6" max="6" width="6.42578125" customWidth="1"/>
    <col min="7" max="7" width="12.140625" customWidth="1"/>
    <col min="8" max="8" width="15" customWidth="1"/>
    <col min="9" max="9" width="14.5703125" customWidth="1"/>
    <col min="10" max="10" width="14.140625" customWidth="1"/>
  </cols>
  <sheetData>
    <row r="1" spans="1:10" ht="15.75" customHeight="1" x14ac:dyDescent="0.2">
      <c r="C1" s="1"/>
      <c r="D1" s="1"/>
      <c r="E1" s="73" t="s">
        <v>74</v>
      </c>
      <c r="F1" s="73"/>
      <c r="G1" s="73"/>
      <c r="H1" s="73"/>
      <c r="I1" s="73"/>
      <c r="J1" s="73"/>
    </row>
    <row r="2" spans="1:10" ht="19.5" customHeight="1" x14ac:dyDescent="0.25">
      <c r="A2" s="66"/>
      <c r="B2" s="66"/>
      <c r="C2" s="72" t="s">
        <v>75</v>
      </c>
      <c r="D2" s="72"/>
      <c r="E2" s="72"/>
      <c r="F2" s="72"/>
      <c r="G2" s="72"/>
      <c r="H2" s="72"/>
      <c r="I2" s="72"/>
      <c r="J2" s="72"/>
    </row>
    <row r="3" spans="1:10" ht="15.75" customHeight="1" x14ac:dyDescent="0.25">
      <c r="A3" s="66"/>
      <c r="B3" s="66"/>
      <c r="C3" s="72" t="s">
        <v>83</v>
      </c>
      <c r="D3" s="72"/>
      <c r="E3" s="72"/>
      <c r="F3" s="72"/>
      <c r="G3" s="72"/>
      <c r="H3" s="72"/>
      <c r="I3" s="72"/>
      <c r="J3" s="72"/>
    </row>
    <row r="4" spans="1:10" ht="39.75" customHeight="1" x14ac:dyDescent="0.25">
      <c r="A4" s="66"/>
      <c r="B4" s="66"/>
      <c r="C4" s="72" t="s">
        <v>80</v>
      </c>
      <c r="D4" s="72"/>
      <c r="E4" s="72"/>
      <c r="F4" s="72"/>
      <c r="G4" s="72"/>
      <c r="H4" s="72"/>
      <c r="I4" s="72"/>
      <c r="J4" s="72"/>
    </row>
    <row r="5" spans="1:10" ht="48" customHeight="1" x14ac:dyDescent="0.2">
      <c r="A5" s="76" t="s">
        <v>81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27" customHeight="1" x14ac:dyDescent="0.3">
      <c r="A6" s="67"/>
      <c r="B6" s="67"/>
      <c r="C6" s="67"/>
      <c r="D6" s="67"/>
      <c r="E6" s="67"/>
      <c r="F6" s="67"/>
      <c r="G6" s="67"/>
      <c r="H6" s="75" t="s">
        <v>79</v>
      </c>
      <c r="I6" s="75"/>
      <c r="J6" s="75"/>
    </row>
    <row r="7" spans="1:10" ht="47.25" customHeight="1" x14ac:dyDescent="0.2">
      <c r="A7" s="2" t="s">
        <v>1</v>
      </c>
      <c r="B7" s="2" t="s">
        <v>45</v>
      </c>
      <c r="C7" s="2" t="s">
        <v>2</v>
      </c>
      <c r="D7" s="2" t="s">
        <v>3</v>
      </c>
      <c r="E7" s="2" t="s">
        <v>4</v>
      </c>
      <c r="F7" s="2" t="s">
        <v>5</v>
      </c>
      <c r="G7" s="69" t="s">
        <v>77</v>
      </c>
      <c r="H7" s="69" t="s">
        <v>76</v>
      </c>
      <c r="I7" s="69" t="s">
        <v>82</v>
      </c>
      <c r="J7" s="69" t="s">
        <v>78</v>
      </c>
    </row>
    <row r="8" spans="1:10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3" customHeight="1" x14ac:dyDescent="0.2">
      <c r="A9" s="28" t="s">
        <v>66</v>
      </c>
      <c r="B9" s="28">
        <v>923</v>
      </c>
      <c r="C9" s="28"/>
      <c r="D9" s="28"/>
      <c r="E9" s="28"/>
      <c r="F9" s="28"/>
      <c r="G9" s="70">
        <v>2378097.9300000002</v>
      </c>
      <c r="H9" s="65">
        <f>H97</f>
        <v>2378097.9300000002</v>
      </c>
      <c r="I9" s="65">
        <f>I97</f>
        <v>1370492.72</v>
      </c>
      <c r="J9" s="65">
        <v>57.63</v>
      </c>
    </row>
    <row r="10" spans="1:10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6">
        <v>1324560</v>
      </c>
      <c r="H10" s="11">
        <f>H31+H11+H15+H27+H23</f>
        <v>1324560</v>
      </c>
      <c r="I10" s="11">
        <v>850816.28</v>
      </c>
      <c r="J10" s="11">
        <v>64.23</v>
      </c>
    </row>
    <row r="11" spans="1:10" ht="56.25" x14ac:dyDescent="0.2">
      <c r="A11" s="53" t="s">
        <v>54</v>
      </c>
      <c r="B11" s="48">
        <v>923</v>
      </c>
      <c r="C11" s="54" t="s">
        <v>7</v>
      </c>
      <c r="D11" s="55" t="s">
        <v>8</v>
      </c>
      <c r="E11" s="56"/>
      <c r="F11" s="56"/>
      <c r="G11" s="56">
        <v>380566</v>
      </c>
      <c r="H11" s="64">
        <f>H12</f>
        <v>380566</v>
      </c>
      <c r="I11" s="64">
        <f t="shared" ref="I11:J13" si="0">I12</f>
        <v>251398.99</v>
      </c>
      <c r="J11" s="64">
        <f t="shared" si="0"/>
        <v>66.06</v>
      </c>
    </row>
    <row r="12" spans="1:10" ht="37.5" x14ac:dyDescent="0.2">
      <c r="A12" s="35" t="s">
        <v>56</v>
      </c>
      <c r="B12" s="28">
        <v>923</v>
      </c>
      <c r="C12" s="37" t="s">
        <v>7</v>
      </c>
      <c r="D12" s="38" t="s">
        <v>8</v>
      </c>
      <c r="E12" s="41">
        <v>3000080010</v>
      </c>
      <c r="F12" s="41"/>
      <c r="G12" s="41">
        <v>380566</v>
      </c>
      <c r="H12" s="19">
        <f>H13</f>
        <v>380566</v>
      </c>
      <c r="I12" s="19">
        <f t="shared" si="0"/>
        <v>251398.99</v>
      </c>
      <c r="J12" s="19">
        <f t="shared" si="0"/>
        <v>66.06</v>
      </c>
    </row>
    <row r="13" spans="1:10" ht="112.5" x14ac:dyDescent="0.2">
      <c r="A13" s="40" t="s">
        <v>57</v>
      </c>
      <c r="B13" s="28">
        <v>923</v>
      </c>
      <c r="C13" s="37" t="s">
        <v>7</v>
      </c>
      <c r="D13" s="38" t="s">
        <v>8</v>
      </c>
      <c r="E13" s="41">
        <v>3000080010</v>
      </c>
      <c r="F13" s="41">
        <v>100</v>
      </c>
      <c r="G13" s="41">
        <v>380566</v>
      </c>
      <c r="H13" s="19">
        <f>H14</f>
        <v>380566</v>
      </c>
      <c r="I13" s="19">
        <f t="shared" si="0"/>
        <v>251398.99</v>
      </c>
      <c r="J13" s="19">
        <f t="shared" si="0"/>
        <v>66.06</v>
      </c>
    </row>
    <row r="14" spans="1:10" ht="37.5" x14ac:dyDescent="0.2">
      <c r="A14" s="40" t="s">
        <v>58</v>
      </c>
      <c r="B14" s="28">
        <v>923</v>
      </c>
      <c r="C14" s="37" t="s">
        <v>7</v>
      </c>
      <c r="D14" s="38" t="s">
        <v>8</v>
      </c>
      <c r="E14" s="41">
        <v>3000080010</v>
      </c>
      <c r="F14" s="41">
        <v>120</v>
      </c>
      <c r="G14" s="41">
        <v>380566</v>
      </c>
      <c r="H14" s="19">
        <v>380566</v>
      </c>
      <c r="I14" s="19">
        <v>251398.99</v>
      </c>
      <c r="J14" s="19">
        <v>66.06</v>
      </c>
    </row>
    <row r="15" spans="1:10" ht="93.75" x14ac:dyDescent="0.2">
      <c r="A15" s="53" t="s">
        <v>55</v>
      </c>
      <c r="B15" s="48">
        <v>923</v>
      </c>
      <c r="C15" s="54" t="s">
        <v>7</v>
      </c>
      <c r="D15" s="55" t="s">
        <v>50</v>
      </c>
      <c r="E15" s="56"/>
      <c r="F15" s="56"/>
      <c r="G15" s="56">
        <v>872393</v>
      </c>
      <c r="H15" s="64">
        <f>H16</f>
        <v>900572</v>
      </c>
      <c r="I15" s="64">
        <f>I16</f>
        <v>581473.1399999999</v>
      </c>
      <c r="J15" s="64">
        <f>J16</f>
        <v>64.569999999999993</v>
      </c>
    </row>
    <row r="16" spans="1:10" ht="56.25" x14ac:dyDescent="0.2">
      <c r="A16" s="35" t="s">
        <v>59</v>
      </c>
      <c r="B16" s="28">
        <v>923</v>
      </c>
      <c r="C16" s="42" t="s">
        <v>7</v>
      </c>
      <c r="D16" s="43" t="s">
        <v>50</v>
      </c>
      <c r="E16" s="41">
        <v>2301280040</v>
      </c>
      <c r="F16" s="41"/>
      <c r="G16" s="41">
        <v>900572</v>
      </c>
      <c r="H16" s="19">
        <f>H17+H19+H21</f>
        <v>900572</v>
      </c>
      <c r="I16" s="19">
        <f>I17+I19+I21</f>
        <v>581473.1399999999</v>
      </c>
      <c r="J16" s="19">
        <v>64.569999999999993</v>
      </c>
    </row>
    <row r="17" spans="1:10" ht="112.5" x14ac:dyDescent="0.2">
      <c r="A17" s="40" t="s">
        <v>57</v>
      </c>
      <c r="B17" s="28">
        <v>923</v>
      </c>
      <c r="C17" s="42" t="s">
        <v>7</v>
      </c>
      <c r="D17" s="43" t="s">
        <v>50</v>
      </c>
      <c r="E17" s="41">
        <v>2301280040</v>
      </c>
      <c r="F17" s="41">
        <v>100</v>
      </c>
      <c r="G17" s="41">
        <v>761412</v>
      </c>
      <c r="H17" s="19">
        <f>H18</f>
        <v>761412</v>
      </c>
      <c r="I17" s="19">
        <f>I18</f>
        <v>501917.22</v>
      </c>
      <c r="J17" s="19">
        <v>65.92</v>
      </c>
    </row>
    <row r="18" spans="1:10" ht="37.5" x14ac:dyDescent="0.2">
      <c r="A18" s="40" t="s">
        <v>58</v>
      </c>
      <c r="B18" s="28">
        <v>923</v>
      </c>
      <c r="C18" s="42" t="s">
        <v>7</v>
      </c>
      <c r="D18" s="43" t="s">
        <v>50</v>
      </c>
      <c r="E18" s="41">
        <v>2301280040</v>
      </c>
      <c r="F18" s="41">
        <v>120</v>
      </c>
      <c r="G18" s="41">
        <v>761412</v>
      </c>
      <c r="H18" s="19">
        <v>761412</v>
      </c>
      <c r="I18" s="19">
        <v>501917.22</v>
      </c>
      <c r="J18" s="19">
        <v>65.92</v>
      </c>
    </row>
    <row r="19" spans="1:10" ht="31.5" x14ac:dyDescent="0.2">
      <c r="A19" s="44" t="s">
        <v>60</v>
      </c>
      <c r="B19" s="28">
        <v>923</v>
      </c>
      <c r="C19" s="42" t="s">
        <v>7</v>
      </c>
      <c r="D19" s="43" t="s">
        <v>50</v>
      </c>
      <c r="E19" s="41">
        <v>2301280040</v>
      </c>
      <c r="F19" s="41">
        <v>200</v>
      </c>
      <c r="G19" s="41">
        <v>134315</v>
      </c>
      <c r="H19" s="19">
        <v>134315</v>
      </c>
      <c r="I19" s="19">
        <f>I20</f>
        <v>76284.19</v>
      </c>
      <c r="J19" s="19">
        <f>J20</f>
        <v>56.79</v>
      </c>
    </row>
    <row r="20" spans="1:10" ht="31.5" x14ac:dyDescent="0.2">
      <c r="A20" s="44" t="s">
        <v>61</v>
      </c>
      <c r="B20" s="28">
        <v>923</v>
      </c>
      <c r="C20" s="42" t="s">
        <v>7</v>
      </c>
      <c r="D20" s="43" t="s">
        <v>50</v>
      </c>
      <c r="E20" s="41">
        <v>2301280040</v>
      </c>
      <c r="F20" s="41">
        <v>240</v>
      </c>
      <c r="G20" s="41">
        <v>134315</v>
      </c>
      <c r="H20" s="19">
        <v>134315</v>
      </c>
      <c r="I20" s="19">
        <v>76284.19</v>
      </c>
      <c r="J20" s="19">
        <v>56.79</v>
      </c>
    </row>
    <row r="21" spans="1:10" ht="15.75" x14ac:dyDescent="0.2">
      <c r="A21" s="44" t="s">
        <v>10</v>
      </c>
      <c r="B21" s="28">
        <v>923</v>
      </c>
      <c r="C21" s="42" t="s">
        <v>7</v>
      </c>
      <c r="D21" s="43" t="s">
        <v>50</v>
      </c>
      <c r="E21" s="41">
        <v>2301280040</v>
      </c>
      <c r="F21" s="41">
        <v>800</v>
      </c>
      <c r="G21" s="41">
        <v>4845</v>
      </c>
      <c r="H21" s="19">
        <f>H22</f>
        <v>4845</v>
      </c>
      <c r="I21" s="19">
        <f>I22</f>
        <v>3271.73</v>
      </c>
      <c r="J21" s="19">
        <f>J22</f>
        <v>67.53</v>
      </c>
    </row>
    <row r="22" spans="1:10" ht="15.75" x14ac:dyDescent="0.2">
      <c r="A22" s="44" t="s">
        <v>62</v>
      </c>
      <c r="B22" s="28">
        <v>923</v>
      </c>
      <c r="C22" s="42" t="s">
        <v>7</v>
      </c>
      <c r="D22" s="43" t="s">
        <v>50</v>
      </c>
      <c r="E22" s="41">
        <v>2301280040</v>
      </c>
      <c r="F22" s="41">
        <v>850</v>
      </c>
      <c r="G22" s="41">
        <v>4845</v>
      </c>
      <c r="H22" s="19">
        <v>4845</v>
      </c>
      <c r="I22" s="19">
        <v>3271.73</v>
      </c>
      <c r="J22" s="19">
        <v>67.53</v>
      </c>
    </row>
    <row r="23" spans="1:10" ht="37.5" x14ac:dyDescent="0.2">
      <c r="A23" s="53" t="s">
        <v>68</v>
      </c>
      <c r="B23" s="53">
        <v>923</v>
      </c>
      <c r="C23" s="68" t="s">
        <v>7</v>
      </c>
      <c r="D23" s="68" t="s">
        <v>12</v>
      </c>
      <c r="E23" s="53"/>
      <c r="F23" s="53"/>
      <c r="G23" s="68">
        <v>3500</v>
      </c>
      <c r="H23" s="64">
        <v>3500</v>
      </c>
      <c r="I23" s="68">
        <v>2618</v>
      </c>
      <c r="J23" s="68">
        <v>74.8</v>
      </c>
    </row>
    <row r="24" spans="1:10" ht="15.75" x14ac:dyDescent="0.2">
      <c r="A24" s="44" t="s">
        <v>69</v>
      </c>
      <c r="B24" s="3">
        <v>923</v>
      </c>
      <c r="C24" s="42" t="s">
        <v>7</v>
      </c>
      <c r="D24" s="43" t="s">
        <v>12</v>
      </c>
      <c r="E24" s="41">
        <v>3000080060</v>
      </c>
      <c r="F24" s="41"/>
      <c r="G24" s="41">
        <v>3500</v>
      </c>
      <c r="H24" s="19">
        <v>3500</v>
      </c>
      <c r="I24" s="19">
        <v>2618</v>
      </c>
      <c r="J24" s="19">
        <v>74.8</v>
      </c>
    </row>
    <row r="25" spans="1:10" ht="15.75" x14ac:dyDescent="0.2">
      <c r="A25" s="44" t="s">
        <v>10</v>
      </c>
      <c r="B25" s="3">
        <v>923</v>
      </c>
      <c r="C25" s="42" t="s">
        <v>7</v>
      </c>
      <c r="D25" s="43" t="s">
        <v>12</v>
      </c>
      <c r="E25" s="41">
        <v>3000080060</v>
      </c>
      <c r="F25" s="41">
        <v>800</v>
      </c>
      <c r="G25" s="41">
        <v>3500</v>
      </c>
      <c r="H25" s="19">
        <v>3500</v>
      </c>
      <c r="I25" s="19">
        <v>2618</v>
      </c>
      <c r="J25" s="19">
        <v>74.8</v>
      </c>
    </row>
    <row r="26" spans="1:10" ht="15.75" x14ac:dyDescent="0.2">
      <c r="A26" s="44" t="s">
        <v>70</v>
      </c>
      <c r="B26" s="3">
        <v>923</v>
      </c>
      <c r="C26" s="42" t="s">
        <v>7</v>
      </c>
      <c r="D26" s="43" t="s">
        <v>12</v>
      </c>
      <c r="E26" s="41">
        <v>3000080060</v>
      </c>
      <c r="F26" s="41">
        <v>880</v>
      </c>
      <c r="G26" s="41">
        <v>3500</v>
      </c>
      <c r="H26" s="19">
        <v>3500</v>
      </c>
      <c r="I26" s="19">
        <v>2618</v>
      </c>
      <c r="J26" s="19">
        <v>74.8</v>
      </c>
    </row>
    <row r="27" spans="1:10" ht="31.5" customHeight="1" x14ac:dyDescent="0.2">
      <c r="A27" s="52" t="s">
        <v>65</v>
      </c>
      <c r="B27" s="48">
        <v>923</v>
      </c>
      <c r="C27" s="54" t="s">
        <v>7</v>
      </c>
      <c r="D27" s="55" t="s">
        <v>13</v>
      </c>
      <c r="E27" s="56"/>
      <c r="F27" s="56"/>
      <c r="G27" s="56">
        <v>2000</v>
      </c>
      <c r="H27" s="64">
        <f>H28</f>
        <v>2000</v>
      </c>
      <c r="I27" s="64">
        <f t="shared" ref="I27:J29" si="1">I28</f>
        <v>0</v>
      </c>
      <c r="J27" s="64">
        <f t="shared" si="1"/>
        <v>0</v>
      </c>
    </row>
    <row r="28" spans="1:10" ht="15.75" x14ac:dyDescent="0.2">
      <c r="A28" s="51" t="s">
        <v>64</v>
      </c>
      <c r="B28" s="28">
        <v>923</v>
      </c>
      <c r="C28" s="42" t="s">
        <v>7</v>
      </c>
      <c r="D28" s="43" t="s">
        <v>13</v>
      </c>
      <c r="E28" s="41">
        <v>3000083050</v>
      </c>
      <c r="F28" s="41"/>
      <c r="G28" s="41">
        <v>2000</v>
      </c>
      <c r="H28" s="19">
        <f>H29</f>
        <v>2000</v>
      </c>
      <c r="I28" s="19">
        <f t="shared" si="1"/>
        <v>0</v>
      </c>
      <c r="J28" s="19">
        <f t="shared" si="1"/>
        <v>0</v>
      </c>
    </row>
    <row r="29" spans="1:10" ht="15.75" x14ac:dyDescent="0.2">
      <c r="A29" s="44" t="s">
        <v>10</v>
      </c>
      <c r="B29" s="3">
        <v>923</v>
      </c>
      <c r="C29" s="42" t="s">
        <v>7</v>
      </c>
      <c r="D29" s="43" t="s">
        <v>13</v>
      </c>
      <c r="E29" s="41">
        <v>3000083050</v>
      </c>
      <c r="F29" s="41">
        <v>800</v>
      </c>
      <c r="G29" s="41">
        <v>2000</v>
      </c>
      <c r="H29" s="19">
        <f>H30</f>
        <v>2000</v>
      </c>
      <c r="I29" s="19">
        <f t="shared" si="1"/>
        <v>0</v>
      </c>
      <c r="J29" s="19">
        <f t="shared" si="1"/>
        <v>0</v>
      </c>
    </row>
    <row r="30" spans="1:10" ht="15.75" x14ac:dyDescent="0.2">
      <c r="A30" s="44" t="s">
        <v>63</v>
      </c>
      <c r="B30" s="3">
        <v>923</v>
      </c>
      <c r="C30" s="42" t="s">
        <v>7</v>
      </c>
      <c r="D30" s="43" t="s">
        <v>13</v>
      </c>
      <c r="E30" s="41">
        <v>3000083050</v>
      </c>
      <c r="F30" s="41">
        <v>870</v>
      </c>
      <c r="G30" s="41">
        <v>2000</v>
      </c>
      <c r="H30" s="19">
        <v>2000</v>
      </c>
      <c r="I30" s="19">
        <v>0</v>
      </c>
      <c r="J30" s="19">
        <v>0</v>
      </c>
    </row>
    <row r="31" spans="1:10" ht="32.25" customHeight="1" x14ac:dyDescent="0.2">
      <c r="A31" s="47" t="s">
        <v>14</v>
      </c>
      <c r="B31" s="48">
        <v>923</v>
      </c>
      <c r="C31" s="49" t="s">
        <v>7</v>
      </c>
      <c r="D31" s="49" t="s">
        <v>15</v>
      </c>
      <c r="E31" s="50" t="s">
        <v>0</v>
      </c>
      <c r="F31" s="50" t="s">
        <v>0</v>
      </c>
      <c r="G31" s="64">
        <v>37922</v>
      </c>
      <c r="H31" s="64">
        <f>H40+H43+H32</f>
        <v>37922</v>
      </c>
      <c r="I31" s="64">
        <f>I40+I43+I32</f>
        <v>15326.15</v>
      </c>
      <c r="J31" s="64">
        <v>40.409999999999997</v>
      </c>
    </row>
    <row r="32" spans="1:10" ht="31.5" x14ac:dyDescent="0.2">
      <c r="A32" s="33" t="s">
        <v>32</v>
      </c>
      <c r="B32" s="28">
        <v>923</v>
      </c>
      <c r="C32" s="8" t="s">
        <v>7</v>
      </c>
      <c r="D32" s="8">
        <v>13</v>
      </c>
      <c r="E32" s="8">
        <v>2301380070</v>
      </c>
      <c r="F32" s="8"/>
      <c r="G32" s="8">
        <v>30000</v>
      </c>
      <c r="H32" s="8">
        <f>H33+H35</f>
        <v>30000</v>
      </c>
      <c r="I32" s="8">
        <f>I33+I35</f>
        <v>13115</v>
      </c>
      <c r="J32" s="8">
        <v>43.72</v>
      </c>
    </row>
    <row r="33" spans="1:10" ht="31.5" x14ac:dyDescent="0.2">
      <c r="A33" s="7" t="s">
        <v>44</v>
      </c>
      <c r="B33" s="28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v>26000</v>
      </c>
      <c r="H33" s="8">
        <f>H34</f>
        <v>26000</v>
      </c>
      <c r="I33" s="8">
        <f>I34</f>
        <v>9115</v>
      </c>
      <c r="J33" s="8">
        <f>J34</f>
        <v>35.06</v>
      </c>
    </row>
    <row r="34" spans="1:10" ht="31.5" x14ac:dyDescent="0.2">
      <c r="A34" s="7" t="s">
        <v>40</v>
      </c>
      <c r="B34" s="28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26000</v>
      </c>
      <c r="H34" s="8">
        <v>26000</v>
      </c>
      <c r="I34" s="8">
        <v>9115</v>
      </c>
      <c r="J34" s="8">
        <v>35.06</v>
      </c>
    </row>
    <row r="35" spans="1:10" ht="15.75" x14ac:dyDescent="0.2">
      <c r="A35" s="21" t="s">
        <v>10</v>
      </c>
      <c r="B35" s="28">
        <v>923</v>
      </c>
      <c r="C35" s="24" t="s">
        <v>7</v>
      </c>
      <c r="D35" s="13" t="s">
        <v>15</v>
      </c>
      <c r="E35" s="39"/>
      <c r="F35" s="8">
        <v>800</v>
      </c>
      <c r="G35" s="8">
        <v>4000</v>
      </c>
      <c r="H35" s="8">
        <f>H36</f>
        <v>4000</v>
      </c>
      <c r="I35" s="8">
        <f>I36</f>
        <v>4000</v>
      </c>
      <c r="J35" s="8">
        <f>J36</f>
        <v>100</v>
      </c>
    </row>
    <row r="36" spans="1:10" ht="15.75" x14ac:dyDescent="0.2">
      <c r="A36" s="21" t="s">
        <v>39</v>
      </c>
      <c r="B36" s="28">
        <v>923</v>
      </c>
      <c r="C36" s="25" t="s">
        <v>7</v>
      </c>
      <c r="D36" s="8" t="s">
        <v>15</v>
      </c>
      <c r="E36" s="39"/>
      <c r="F36" s="8">
        <v>850</v>
      </c>
      <c r="G36" s="8">
        <v>4000</v>
      </c>
      <c r="H36" s="8">
        <v>4000</v>
      </c>
      <c r="I36" s="8">
        <v>4000</v>
      </c>
      <c r="J36" s="8">
        <v>100</v>
      </c>
    </row>
    <row r="37" spans="1:10" ht="31.5" hidden="1" x14ac:dyDescent="0.2">
      <c r="A37" s="34" t="s">
        <v>43</v>
      </c>
      <c r="B37" s="28">
        <v>923</v>
      </c>
      <c r="C37" s="13" t="s">
        <v>7</v>
      </c>
      <c r="D37" s="8">
        <v>13</v>
      </c>
      <c r="E37" s="8">
        <v>2301480900</v>
      </c>
      <c r="F37" s="8"/>
      <c r="G37" s="8"/>
      <c r="H37" s="8">
        <f t="shared" ref="H37:J38" si="2">H38</f>
        <v>0</v>
      </c>
      <c r="I37" s="8">
        <f t="shared" si="2"/>
        <v>0</v>
      </c>
      <c r="J37" s="8">
        <f t="shared" si="2"/>
        <v>0</v>
      </c>
    </row>
    <row r="38" spans="1:10" ht="31.5" hidden="1" x14ac:dyDescent="0.2">
      <c r="A38" s="7" t="s">
        <v>44</v>
      </c>
      <c r="B38" s="28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/>
      <c r="H38" s="8">
        <f t="shared" si="2"/>
        <v>0</v>
      </c>
      <c r="I38" s="8">
        <f t="shared" si="2"/>
        <v>0</v>
      </c>
      <c r="J38" s="8">
        <f t="shared" si="2"/>
        <v>0</v>
      </c>
    </row>
    <row r="39" spans="1:10" ht="31.5" hidden="1" x14ac:dyDescent="0.2">
      <c r="A39" s="7" t="s">
        <v>40</v>
      </c>
      <c r="B39" s="28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/>
      <c r="H39" s="8"/>
      <c r="I39" s="8"/>
      <c r="J39" s="8"/>
    </row>
    <row r="40" spans="1:10" ht="31.5" x14ac:dyDescent="0.2">
      <c r="A40" s="33" t="s">
        <v>73</v>
      </c>
      <c r="B40" s="28">
        <v>923</v>
      </c>
      <c r="C40" s="8" t="s">
        <v>7</v>
      </c>
      <c r="D40" s="8" t="s">
        <v>15</v>
      </c>
      <c r="E40" s="20">
        <v>2301580920</v>
      </c>
      <c r="F40" s="8"/>
      <c r="G40" s="8">
        <v>7322</v>
      </c>
      <c r="H40" s="8">
        <f t="shared" ref="H40:J41" si="3">H41</f>
        <v>7322</v>
      </c>
      <c r="I40" s="8">
        <f t="shared" si="3"/>
        <v>2211.15</v>
      </c>
      <c r="J40" s="8">
        <f t="shared" si="3"/>
        <v>30.2</v>
      </c>
    </row>
    <row r="41" spans="1:10" ht="31.5" x14ac:dyDescent="0.2">
      <c r="A41" s="7" t="s">
        <v>44</v>
      </c>
      <c r="B41" s="28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v>7322</v>
      </c>
      <c r="H41" s="8">
        <f t="shared" si="3"/>
        <v>7322</v>
      </c>
      <c r="I41" s="8">
        <f t="shared" si="3"/>
        <v>2211.15</v>
      </c>
      <c r="J41" s="8">
        <f t="shared" si="3"/>
        <v>30.2</v>
      </c>
    </row>
    <row r="42" spans="1:10" ht="31.5" x14ac:dyDescent="0.2">
      <c r="A42" s="7" t="s">
        <v>40</v>
      </c>
      <c r="B42" s="28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7322</v>
      </c>
      <c r="H42" s="8">
        <v>7322</v>
      </c>
      <c r="I42" s="8">
        <v>2211.15</v>
      </c>
      <c r="J42" s="8">
        <v>30.2</v>
      </c>
    </row>
    <row r="43" spans="1:10" ht="78.75" x14ac:dyDescent="0.2">
      <c r="A43" s="33" t="s">
        <v>71</v>
      </c>
      <c r="B43" s="28">
        <v>923</v>
      </c>
      <c r="C43" s="71" t="s">
        <v>7</v>
      </c>
      <c r="D43" s="71">
        <v>13</v>
      </c>
      <c r="E43" s="65"/>
      <c r="F43" s="71"/>
      <c r="G43" s="71">
        <v>600</v>
      </c>
      <c r="H43" s="71">
        <v>600</v>
      </c>
      <c r="I43" s="8">
        <v>0</v>
      </c>
      <c r="J43" s="8">
        <v>0</v>
      </c>
    </row>
    <row r="44" spans="1:10" ht="15.75" x14ac:dyDescent="0.2">
      <c r="A44" s="7" t="s">
        <v>33</v>
      </c>
      <c r="B44" s="3">
        <v>923</v>
      </c>
      <c r="C44" s="8" t="s">
        <v>7</v>
      </c>
      <c r="D44" s="8">
        <v>13</v>
      </c>
      <c r="E44" s="20">
        <v>2302684400</v>
      </c>
      <c r="F44" s="8">
        <v>500</v>
      </c>
      <c r="G44" s="8">
        <v>600</v>
      </c>
      <c r="H44" s="8">
        <v>600</v>
      </c>
      <c r="I44" s="8">
        <v>0</v>
      </c>
      <c r="J44" s="8">
        <v>0</v>
      </c>
    </row>
    <row r="45" spans="1:10" ht="15.75" x14ac:dyDescent="0.2">
      <c r="A45" s="7" t="s">
        <v>72</v>
      </c>
      <c r="B45" s="3">
        <v>923</v>
      </c>
      <c r="C45" s="8" t="s">
        <v>7</v>
      </c>
      <c r="D45" s="8">
        <v>13</v>
      </c>
      <c r="E45" s="20">
        <v>2302684400</v>
      </c>
      <c r="F45" s="8">
        <v>540</v>
      </c>
      <c r="G45" s="8">
        <v>600</v>
      </c>
      <c r="H45" s="8">
        <v>600</v>
      </c>
      <c r="I45" s="8">
        <v>0</v>
      </c>
      <c r="J45" s="8">
        <v>0</v>
      </c>
    </row>
    <row r="46" spans="1:10" ht="27" customHeight="1" x14ac:dyDescent="0.2">
      <c r="A46" s="9" t="s">
        <v>18</v>
      </c>
      <c r="B46" s="48">
        <v>923</v>
      </c>
      <c r="C46" s="10" t="s">
        <v>8</v>
      </c>
      <c r="D46" s="11" t="s">
        <v>0</v>
      </c>
      <c r="E46" s="11" t="s">
        <v>0</v>
      </c>
      <c r="F46" s="11" t="s">
        <v>0</v>
      </c>
      <c r="G46" s="11">
        <v>79305</v>
      </c>
      <c r="H46" s="11">
        <f t="shared" ref="H46:J47" si="4">H47</f>
        <v>79305</v>
      </c>
      <c r="I46" s="11">
        <f t="shared" si="4"/>
        <v>54198.55</v>
      </c>
      <c r="J46" s="11">
        <f t="shared" si="4"/>
        <v>68.34</v>
      </c>
    </row>
    <row r="47" spans="1:10" ht="15.75" x14ac:dyDescent="0.2">
      <c r="A47" s="36" t="s">
        <v>19</v>
      </c>
      <c r="B47" s="28">
        <v>923</v>
      </c>
      <c r="C47" s="18" t="s">
        <v>8</v>
      </c>
      <c r="D47" s="18" t="s">
        <v>9</v>
      </c>
      <c r="E47" s="19" t="s">
        <v>0</v>
      </c>
      <c r="F47" s="19" t="s">
        <v>0</v>
      </c>
      <c r="G47" s="19">
        <v>79305</v>
      </c>
      <c r="H47" s="19">
        <f t="shared" si="4"/>
        <v>79305</v>
      </c>
      <c r="I47" s="19">
        <f t="shared" si="4"/>
        <v>54198.55</v>
      </c>
      <c r="J47" s="19">
        <f t="shared" si="4"/>
        <v>68.34</v>
      </c>
    </row>
    <row r="48" spans="1:10" ht="31.5" x14ac:dyDescent="0.2">
      <c r="A48" s="23" t="s">
        <v>42</v>
      </c>
      <c r="B48" s="28">
        <v>923</v>
      </c>
      <c r="C48" s="8" t="s">
        <v>8</v>
      </c>
      <c r="D48" s="8" t="s">
        <v>9</v>
      </c>
      <c r="E48" s="8">
        <v>2301151180</v>
      </c>
      <c r="F48" s="12" t="s">
        <v>0</v>
      </c>
      <c r="G48" s="12">
        <v>79305</v>
      </c>
      <c r="H48" s="12">
        <f>H49+H51</f>
        <v>79305</v>
      </c>
      <c r="I48" s="12">
        <f>I49+I51</f>
        <v>54198.55</v>
      </c>
      <c r="J48" s="12">
        <v>68.34</v>
      </c>
    </row>
    <row r="49" spans="1:10" ht="103.5" customHeight="1" x14ac:dyDescent="0.2">
      <c r="A49" s="40" t="s">
        <v>57</v>
      </c>
      <c r="B49" s="28">
        <v>923</v>
      </c>
      <c r="C49" s="13" t="s">
        <v>8</v>
      </c>
      <c r="D49" s="8" t="s">
        <v>9</v>
      </c>
      <c r="E49" s="8">
        <v>2301151180</v>
      </c>
      <c r="F49" s="8">
        <v>100</v>
      </c>
      <c r="G49" s="8">
        <v>77781</v>
      </c>
      <c r="H49" s="8">
        <f>H50</f>
        <v>77781</v>
      </c>
      <c r="I49" s="8">
        <f>I50</f>
        <v>54198.55</v>
      </c>
      <c r="J49" s="8">
        <f>J50</f>
        <v>69.680000000000007</v>
      </c>
    </row>
    <row r="50" spans="1:10" ht="37.5" x14ac:dyDescent="0.2">
      <c r="A50" s="40" t="s">
        <v>58</v>
      </c>
      <c r="B50" s="28">
        <v>923</v>
      </c>
      <c r="C50" s="13" t="s">
        <v>8</v>
      </c>
      <c r="D50" s="8" t="s">
        <v>9</v>
      </c>
      <c r="E50" s="8">
        <v>2301151180</v>
      </c>
      <c r="F50" s="8">
        <v>120</v>
      </c>
      <c r="G50" s="8">
        <v>77781</v>
      </c>
      <c r="H50" s="8">
        <v>77781</v>
      </c>
      <c r="I50" s="8">
        <v>54198.55</v>
      </c>
      <c r="J50" s="8">
        <v>69.680000000000007</v>
      </c>
    </row>
    <row r="51" spans="1:10" ht="31.5" x14ac:dyDescent="0.2">
      <c r="A51" s="7" t="s">
        <v>44</v>
      </c>
      <c r="B51" s="28">
        <v>923</v>
      </c>
      <c r="C51" s="13" t="s">
        <v>8</v>
      </c>
      <c r="D51" s="8" t="s">
        <v>9</v>
      </c>
      <c r="E51" s="8">
        <v>2301151180</v>
      </c>
      <c r="F51" s="8">
        <v>200</v>
      </c>
      <c r="G51" s="8">
        <v>1524</v>
      </c>
      <c r="H51" s="8">
        <f>H52</f>
        <v>1524</v>
      </c>
      <c r="I51" s="8">
        <f>I52</f>
        <v>0</v>
      </c>
      <c r="J51" s="8">
        <f>J52</f>
        <v>0</v>
      </c>
    </row>
    <row r="52" spans="1:10" ht="31.5" x14ac:dyDescent="0.2">
      <c r="A52" s="7" t="s">
        <v>40</v>
      </c>
      <c r="B52" s="28">
        <v>923</v>
      </c>
      <c r="C52" s="13" t="s">
        <v>8</v>
      </c>
      <c r="D52" s="8" t="s">
        <v>9</v>
      </c>
      <c r="E52" s="8">
        <v>2301151180</v>
      </c>
      <c r="F52" s="8">
        <v>240</v>
      </c>
      <c r="G52" s="8">
        <v>1524</v>
      </c>
      <c r="H52" s="8">
        <v>1524</v>
      </c>
      <c r="I52" s="8">
        <v>0</v>
      </c>
      <c r="J52" s="8">
        <v>0</v>
      </c>
    </row>
    <row r="53" spans="1:10" ht="31.5" x14ac:dyDescent="0.2">
      <c r="A53" s="45" t="s">
        <v>35</v>
      </c>
      <c r="B53" s="48">
        <v>923</v>
      </c>
      <c r="C53" s="15" t="s">
        <v>9</v>
      </c>
      <c r="D53" s="15"/>
      <c r="E53" s="16"/>
      <c r="F53" s="16"/>
      <c r="G53" s="16"/>
      <c r="H53" s="16">
        <f t="shared" ref="H53:J56" si="5">H54</f>
        <v>0</v>
      </c>
      <c r="I53" s="16">
        <f t="shared" si="5"/>
        <v>0</v>
      </c>
      <c r="J53" s="16">
        <f t="shared" si="5"/>
        <v>0</v>
      </c>
    </row>
    <row r="54" spans="1:10" ht="47.25" x14ac:dyDescent="0.2">
      <c r="A54" s="60" t="s">
        <v>36</v>
      </c>
      <c r="B54" s="61"/>
      <c r="C54" s="62"/>
      <c r="D54" s="62"/>
      <c r="E54" s="63"/>
      <c r="F54" s="63"/>
      <c r="G54" s="63"/>
      <c r="H54" s="63">
        <f t="shared" si="5"/>
        <v>0</v>
      </c>
      <c r="I54" s="63">
        <f t="shared" si="5"/>
        <v>0</v>
      </c>
      <c r="J54" s="63">
        <f t="shared" si="5"/>
        <v>0</v>
      </c>
    </row>
    <row r="55" spans="1:10" ht="15.75" x14ac:dyDescent="0.2">
      <c r="A55" s="33" t="s">
        <v>37</v>
      </c>
      <c r="B55" s="28"/>
      <c r="C55" s="17"/>
      <c r="D55" s="17"/>
      <c r="E55" s="8"/>
      <c r="F55" s="8"/>
      <c r="G55" s="8"/>
      <c r="H55" s="8">
        <f t="shared" si="5"/>
        <v>0</v>
      </c>
      <c r="I55" s="8">
        <f t="shared" si="5"/>
        <v>0</v>
      </c>
      <c r="J55" s="8">
        <f t="shared" si="5"/>
        <v>0</v>
      </c>
    </row>
    <row r="56" spans="1:10" ht="31.5" x14ac:dyDescent="0.2">
      <c r="A56" s="7" t="s">
        <v>44</v>
      </c>
      <c r="B56" s="28"/>
      <c r="C56" s="17"/>
      <c r="D56" s="17"/>
      <c r="E56" s="8"/>
      <c r="F56" s="8"/>
      <c r="G56" s="8"/>
      <c r="H56" s="8">
        <f t="shared" si="5"/>
        <v>0</v>
      </c>
      <c r="I56" s="8">
        <f t="shared" si="5"/>
        <v>0</v>
      </c>
      <c r="J56" s="8">
        <f t="shared" si="5"/>
        <v>0</v>
      </c>
    </row>
    <row r="57" spans="1:10" ht="31.5" x14ac:dyDescent="0.2">
      <c r="A57" s="7" t="s">
        <v>40</v>
      </c>
      <c r="B57" s="28"/>
      <c r="C57" s="17"/>
      <c r="D57" s="17"/>
      <c r="E57" s="8"/>
      <c r="F57" s="8"/>
      <c r="G57" s="8"/>
      <c r="H57" s="8"/>
      <c r="I57" s="8">
        <v>0</v>
      </c>
      <c r="J57" s="8">
        <v>0</v>
      </c>
    </row>
    <row r="58" spans="1:10" ht="15.75" x14ac:dyDescent="0.2">
      <c r="A58" s="14" t="s">
        <v>51</v>
      </c>
      <c r="B58" s="48">
        <v>923</v>
      </c>
      <c r="C58" s="29" t="s">
        <v>50</v>
      </c>
      <c r="D58" s="29"/>
      <c r="E58" s="29"/>
      <c r="F58" s="29"/>
      <c r="G58" s="29">
        <v>874505.36</v>
      </c>
      <c r="H58" s="29">
        <f>H59</f>
        <v>874505.36</v>
      </c>
      <c r="I58" s="29">
        <f t="shared" ref="I58:J61" si="6">I59</f>
        <v>393149.2</v>
      </c>
      <c r="J58" s="29">
        <f t="shared" si="6"/>
        <v>44.96</v>
      </c>
    </row>
    <row r="59" spans="1:10" ht="15.75" x14ac:dyDescent="0.2">
      <c r="A59" s="33" t="s">
        <v>52</v>
      </c>
      <c r="B59" s="28">
        <v>923</v>
      </c>
      <c r="C59" s="17" t="s">
        <v>50</v>
      </c>
      <c r="D59" s="17" t="s">
        <v>20</v>
      </c>
      <c r="E59" s="8"/>
      <c r="F59" s="8"/>
      <c r="G59" s="8">
        <v>874505.36</v>
      </c>
      <c r="H59" s="8">
        <f>H60</f>
        <v>874505.36</v>
      </c>
      <c r="I59" s="8">
        <f t="shared" si="6"/>
        <v>393149.2</v>
      </c>
      <c r="J59" s="8">
        <f t="shared" si="6"/>
        <v>44.96</v>
      </c>
    </row>
    <row r="60" spans="1:10" ht="31.5" x14ac:dyDescent="0.2">
      <c r="A60" s="33" t="s">
        <v>53</v>
      </c>
      <c r="B60" s="28">
        <v>923</v>
      </c>
      <c r="C60" s="17" t="s">
        <v>50</v>
      </c>
      <c r="D60" s="17" t="s">
        <v>20</v>
      </c>
      <c r="E60" s="8">
        <v>2301881600</v>
      </c>
      <c r="F60" s="8"/>
      <c r="G60" s="8">
        <v>874505.36</v>
      </c>
      <c r="H60" s="8">
        <f>H61</f>
        <v>874505.36</v>
      </c>
      <c r="I60" s="8">
        <f t="shared" si="6"/>
        <v>393149.2</v>
      </c>
      <c r="J60" s="8">
        <f t="shared" si="6"/>
        <v>44.96</v>
      </c>
    </row>
    <row r="61" spans="1:10" ht="31.5" x14ac:dyDescent="0.2">
      <c r="A61" s="7" t="s">
        <v>44</v>
      </c>
      <c r="B61" s="28">
        <v>923</v>
      </c>
      <c r="C61" s="17" t="s">
        <v>50</v>
      </c>
      <c r="D61" s="17" t="s">
        <v>20</v>
      </c>
      <c r="E61" s="8">
        <v>2301881600</v>
      </c>
      <c r="F61" s="8">
        <v>200</v>
      </c>
      <c r="G61" s="8">
        <v>874505.36</v>
      </c>
      <c r="H61" s="8">
        <f>H62</f>
        <v>874505.36</v>
      </c>
      <c r="I61" s="8">
        <f t="shared" si="6"/>
        <v>393149.2</v>
      </c>
      <c r="J61" s="8">
        <f t="shared" si="6"/>
        <v>44.96</v>
      </c>
    </row>
    <row r="62" spans="1:10" ht="31.5" x14ac:dyDescent="0.2">
      <c r="A62" s="7" t="s">
        <v>40</v>
      </c>
      <c r="B62" s="28">
        <v>923</v>
      </c>
      <c r="C62" s="17" t="s">
        <v>50</v>
      </c>
      <c r="D62" s="17" t="s">
        <v>20</v>
      </c>
      <c r="E62" s="8">
        <v>2301881600</v>
      </c>
      <c r="F62" s="8">
        <v>240</v>
      </c>
      <c r="G62" s="8">
        <v>874505.36</v>
      </c>
      <c r="H62" s="8">
        <v>874505.36</v>
      </c>
      <c r="I62" s="8">
        <v>393149.2</v>
      </c>
      <c r="J62" s="8">
        <v>44.96</v>
      </c>
    </row>
    <row r="63" spans="1:10" ht="15.75" x14ac:dyDescent="0.2">
      <c r="A63" s="9" t="s">
        <v>24</v>
      </c>
      <c r="B63" s="48">
        <v>923</v>
      </c>
      <c r="C63" s="10" t="s">
        <v>11</v>
      </c>
      <c r="D63" s="11" t="s">
        <v>0</v>
      </c>
      <c r="E63" s="11" t="s">
        <v>0</v>
      </c>
      <c r="F63" s="11" t="s">
        <v>0</v>
      </c>
      <c r="G63" s="11">
        <v>33590.57</v>
      </c>
      <c r="H63" s="11">
        <f>H64</f>
        <v>33590.57</v>
      </c>
      <c r="I63" s="11">
        <v>22727.09</v>
      </c>
      <c r="J63" s="46">
        <v>67.66</v>
      </c>
    </row>
    <row r="64" spans="1:10" ht="15.75" x14ac:dyDescent="0.2">
      <c r="A64" s="33" t="s">
        <v>22</v>
      </c>
      <c r="B64" s="28">
        <v>923</v>
      </c>
      <c r="C64" s="8" t="s">
        <v>11</v>
      </c>
      <c r="D64" s="17" t="s">
        <v>9</v>
      </c>
      <c r="E64" s="8"/>
      <c r="F64" s="8"/>
      <c r="G64" s="8">
        <v>33590.57</v>
      </c>
      <c r="H64" s="8">
        <f>H65+H68+H71+H74</f>
        <v>33590.57</v>
      </c>
      <c r="I64" s="8">
        <f>I65+I68+I71+I74</f>
        <v>22727.09</v>
      </c>
      <c r="J64" s="8">
        <v>67.66</v>
      </c>
    </row>
    <row r="65" spans="1:10" ht="15.75" x14ac:dyDescent="0.2">
      <c r="A65" s="33" t="s">
        <v>46</v>
      </c>
      <c r="B65" s="28">
        <v>923</v>
      </c>
      <c r="C65" s="8" t="s">
        <v>11</v>
      </c>
      <c r="D65" s="17" t="s">
        <v>9</v>
      </c>
      <c r="E65" s="8">
        <v>2301981690</v>
      </c>
      <c r="F65" s="8"/>
      <c r="G65" s="8">
        <v>15325.57</v>
      </c>
      <c r="H65" s="8">
        <f t="shared" ref="H65:J66" si="7">H66</f>
        <v>15325</v>
      </c>
      <c r="I65" s="8">
        <f t="shared" si="7"/>
        <v>6437.95</v>
      </c>
      <c r="J65" s="8">
        <f t="shared" si="7"/>
        <v>42.01</v>
      </c>
    </row>
    <row r="66" spans="1:10" ht="31.5" x14ac:dyDescent="0.2">
      <c r="A66" s="7" t="s">
        <v>44</v>
      </c>
      <c r="B66" s="28">
        <v>923</v>
      </c>
      <c r="C66" s="8" t="s">
        <v>11</v>
      </c>
      <c r="D66" s="17" t="s">
        <v>9</v>
      </c>
      <c r="E66" s="8">
        <v>2301981690</v>
      </c>
      <c r="F66" s="8">
        <v>200</v>
      </c>
      <c r="G66" s="8">
        <v>15325.57</v>
      </c>
      <c r="H66" s="8">
        <f t="shared" si="7"/>
        <v>15325</v>
      </c>
      <c r="I66" s="8">
        <f t="shared" si="7"/>
        <v>6437.95</v>
      </c>
      <c r="J66" s="8">
        <f t="shared" si="7"/>
        <v>42.01</v>
      </c>
    </row>
    <row r="67" spans="1:10" ht="31.5" x14ac:dyDescent="0.2">
      <c r="A67" s="7" t="s">
        <v>40</v>
      </c>
      <c r="B67" s="28">
        <v>923</v>
      </c>
      <c r="C67" s="8" t="s">
        <v>11</v>
      </c>
      <c r="D67" s="17" t="s">
        <v>9</v>
      </c>
      <c r="E67" s="8">
        <v>2301981690</v>
      </c>
      <c r="F67" s="8">
        <v>240</v>
      </c>
      <c r="G67" s="8">
        <v>15325.57</v>
      </c>
      <c r="H67" s="8">
        <v>15325</v>
      </c>
      <c r="I67" s="8">
        <v>6437.95</v>
      </c>
      <c r="J67" s="8">
        <v>42.01</v>
      </c>
    </row>
    <row r="68" spans="1:10" ht="15.75" hidden="1" x14ac:dyDescent="0.2">
      <c r="A68" s="33" t="s">
        <v>29</v>
      </c>
      <c r="B68" s="28">
        <v>923</v>
      </c>
      <c r="C68" s="8" t="s">
        <v>11</v>
      </c>
      <c r="D68" s="17" t="s">
        <v>9</v>
      </c>
      <c r="E68" s="8">
        <v>2302081700</v>
      </c>
      <c r="F68" s="8"/>
      <c r="G68" s="8"/>
      <c r="H68" s="8">
        <f t="shared" ref="H68:J69" si="8">H69</f>
        <v>0</v>
      </c>
      <c r="I68" s="8">
        <f t="shared" si="8"/>
        <v>0</v>
      </c>
      <c r="J68" s="8">
        <f t="shared" si="8"/>
        <v>0</v>
      </c>
    </row>
    <row r="69" spans="1:10" ht="31.5" hidden="1" x14ac:dyDescent="0.2">
      <c r="A69" s="7" t="s">
        <v>44</v>
      </c>
      <c r="B69" s="28">
        <v>923</v>
      </c>
      <c r="C69" s="8" t="s">
        <v>11</v>
      </c>
      <c r="D69" s="17" t="s">
        <v>9</v>
      </c>
      <c r="E69" s="8">
        <v>2302081700</v>
      </c>
      <c r="F69" s="8">
        <v>200</v>
      </c>
      <c r="G69" s="8"/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1:10" ht="31.5" hidden="1" x14ac:dyDescent="0.2">
      <c r="A70" s="7" t="s">
        <v>40</v>
      </c>
      <c r="B70" s="28">
        <v>923</v>
      </c>
      <c r="C70" s="8" t="s">
        <v>11</v>
      </c>
      <c r="D70" s="17" t="s">
        <v>9</v>
      </c>
      <c r="E70" s="8">
        <v>2302081700</v>
      </c>
      <c r="F70" s="8">
        <v>240</v>
      </c>
      <c r="G70" s="8"/>
      <c r="H70" s="8"/>
      <c r="I70" s="8"/>
      <c r="J70" s="8"/>
    </row>
    <row r="71" spans="1:10" ht="31.5" x14ac:dyDescent="0.2">
      <c r="A71" s="33" t="s">
        <v>30</v>
      </c>
      <c r="B71" s="28">
        <v>923</v>
      </c>
      <c r="C71" s="8" t="s">
        <v>11</v>
      </c>
      <c r="D71" s="17" t="s">
        <v>9</v>
      </c>
      <c r="E71" s="8">
        <v>2302181710</v>
      </c>
      <c r="F71" s="8"/>
      <c r="G71" s="8">
        <v>18265.57</v>
      </c>
      <c r="H71" s="8">
        <f t="shared" ref="H71:J72" si="9">H72</f>
        <v>18265.57</v>
      </c>
      <c r="I71" s="8">
        <f t="shared" si="9"/>
        <v>16289.14</v>
      </c>
      <c r="J71" s="8">
        <f t="shared" si="9"/>
        <v>89.18</v>
      </c>
    </row>
    <row r="72" spans="1:10" ht="31.5" x14ac:dyDescent="0.2">
      <c r="A72" s="7" t="s">
        <v>44</v>
      </c>
      <c r="B72" s="65">
        <v>923</v>
      </c>
      <c r="C72" s="8" t="s">
        <v>11</v>
      </c>
      <c r="D72" s="17" t="s">
        <v>9</v>
      </c>
      <c r="E72" s="8">
        <v>2302181710</v>
      </c>
      <c r="F72" s="8">
        <v>240</v>
      </c>
      <c r="G72" s="8">
        <v>18265.57</v>
      </c>
      <c r="H72" s="8">
        <f t="shared" si="9"/>
        <v>18265.57</v>
      </c>
      <c r="I72" s="8">
        <f t="shared" si="9"/>
        <v>16289.14</v>
      </c>
      <c r="J72" s="8">
        <f t="shared" si="9"/>
        <v>89.18</v>
      </c>
    </row>
    <row r="73" spans="1:10" ht="31.5" x14ac:dyDescent="0.2">
      <c r="A73" s="7" t="s">
        <v>40</v>
      </c>
      <c r="B73" s="65">
        <v>923</v>
      </c>
      <c r="C73" s="8" t="s">
        <v>11</v>
      </c>
      <c r="D73" s="17" t="s">
        <v>9</v>
      </c>
      <c r="E73" s="8">
        <v>2302181710</v>
      </c>
      <c r="F73" s="8">
        <v>200</v>
      </c>
      <c r="G73" s="8">
        <v>18265.57</v>
      </c>
      <c r="H73" s="8">
        <v>18265.57</v>
      </c>
      <c r="I73" s="8">
        <v>16289.14</v>
      </c>
      <c r="J73" s="8">
        <v>89.18</v>
      </c>
    </row>
    <row r="74" spans="1:10" ht="15.75" hidden="1" x14ac:dyDescent="0.2">
      <c r="A74" s="33" t="s">
        <v>47</v>
      </c>
      <c r="B74" s="28">
        <v>923</v>
      </c>
      <c r="C74" s="8" t="s">
        <v>11</v>
      </c>
      <c r="D74" s="17" t="s">
        <v>9</v>
      </c>
      <c r="E74" s="8">
        <v>2302281730</v>
      </c>
      <c r="F74" s="8"/>
      <c r="G74" s="8"/>
      <c r="H74" s="8">
        <f t="shared" ref="H74:J75" si="10">H75</f>
        <v>0</v>
      </c>
      <c r="I74" s="8">
        <f t="shared" si="10"/>
        <v>0</v>
      </c>
      <c r="J74" s="8">
        <f t="shared" si="10"/>
        <v>0</v>
      </c>
    </row>
    <row r="75" spans="1:10" ht="31.5" hidden="1" x14ac:dyDescent="0.2">
      <c r="A75" s="7" t="s">
        <v>44</v>
      </c>
      <c r="B75" s="28">
        <v>923</v>
      </c>
      <c r="C75" s="8" t="s">
        <v>11</v>
      </c>
      <c r="D75" s="17" t="s">
        <v>9</v>
      </c>
      <c r="E75" s="8">
        <v>2302281730</v>
      </c>
      <c r="F75" s="8">
        <v>200</v>
      </c>
      <c r="G75" s="8"/>
      <c r="H75" s="8">
        <f t="shared" si="10"/>
        <v>0</v>
      </c>
      <c r="I75" s="8">
        <f t="shared" si="10"/>
        <v>0</v>
      </c>
      <c r="J75" s="8">
        <f t="shared" si="10"/>
        <v>0</v>
      </c>
    </row>
    <row r="76" spans="1:10" ht="31.5" hidden="1" x14ac:dyDescent="0.2">
      <c r="A76" s="7" t="s">
        <v>40</v>
      </c>
      <c r="B76" s="28">
        <v>923</v>
      </c>
      <c r="C76" s="8" t="s">
        <v>11</v>
      </c>
      <c r="D76" s="17" t="s">
        <v>9</v>
      </c>
      <c r="E76" s="8">
        <v>2302281730</v>
      </c>
      <c r="F76" s="8">
        <v>240</v>
      </c>
      <c r="G76" s="8"/>
      <c r="H76" s="8"/>
      <c r="I76" s="8"/>
      <c r="J76" s="8"/>
    </row>
    <row r="77" spans="1:10" ht="15.75" hidden="1" x14ac:dyDescent="0.2">
      <c r="A77" s="9"/>
      <c r="B77" s="48"/>
      <c r="C77" s="10"/>
      <c r="D77" s="11"/>
      <c r="E77" s="11"/>
      <c r="F77" s="11"/>
      <c r="G77" s="11"/>
      <c r="H77" s="11">
        <f>H78</f>
        <v>0</v>
      </c>
      <c r="I77" s="11">
        <f>I78</f>
        <v>0</v>
      </c>
      <c r="J77" s="11">
        <f>J78</f>
        <v>0</v>
      </c>
    </row>
    <row r="78" spans="1:10" ht="15.75" hidden="1" x14ac:dyDescent="0.2">
      <c r="A78" s="36"/>
      <c r="B78" s="28"/>
      <c r="C78" s="18"/>
      <c r="D78" s="18"/>
      <c r="E78" s="19"/>
      <c r="F78" s="19"/>
      <c r="G78" s="19"/>
      <c r="H78" s="19">
        <f t="shared" ref="H78:J80" si="11">H79</f>
        <v>0</v>
      </c>
      <c r="I78" s="19">
        <f t="shared" si="11"/>
        <v>0</v>
      </c>
      <c r="J78" s="19">
        <f t="shared" si="11"/>
        <v>0</v>
      </c>
    </row>
    <row r="79" spans="1:10" ht="15.75" hidden="1" x14ac:dyDescent="0.2">
      <c r="A79" s="33"/>
      <c r="B79" s="28"/>
      <c r="C79" s="8"/>
      <c r="D79" s="8"/>
      <c r="E79" s="8"/>
      <c r="F79" s="12"/>
      <c r="G79" s="12"/>
      <c r="H79" s="12">
        <f t="shared" si="11"/>
        <v>0</v>
      </c>
      <c r="I79" s="12">
        <f t="shared" si="11"/>
        <v>0</v>
      </c>
      <c r="J79" s="12">
        <f t="shared" si="11"/>
        <v>0</v>
      </c>
    </row>
    <row r="80" spans="1:10" ht="15.75" hidden="1" x14ac:dyDescent="0.2">
      <c r="A80" s="7"/>
      <c r="B80" s="28"/>
      <c r="C80" s="8"/>
      <c r="D80" s="8"/>
      <c r="E80" s="8"/>
      <c r="F80" s="8"/>
      <c r="G80" s="8"/>
      <c r="H80" s="8">
        <f t="shared" si="11"/>
        <v>0</v>
      </c>
      <c r="I80" s="8">
        <f t="shared" si="11"/>
        <v>0</v>
      </c>
      <c r="J80" s="8">
        <f t="shared" si="11"/>
        <v>0</v>
      </c>
    </row>
    <row r="81" spans="1:10" ht="15.75" hidden="1" x14ac:dyDescent="0.2">
      <c r="A81" s="7"/>
      <c r="B81" s="28"/>
      <c r="C81" s="8"/>
      <c r="D81" s="8"/>
      <c r="E81" s="8"/>
      <c r="F81" s="8"/>
      <c r="G81" s="8"/>
      <c r="H81" s="8"/>
      <c r="I81" s="8"/>
      <c r="J81" s="8"/>
    </row>
    <row r="82" spans="1:10" ht="22.5" hidden="1" customHeight="1" x14ac:dyDescent="0.2">
      <c r="A82" s="9" t="s">
        <v>25</v>
      </c>
      <c r="B82" s="28">
        <v>923</v>
      </c>
      <c r="C82" s="10" t="s">
        <v>23</v>
      </c>
      <c r="D82" s="11" t="s">
        <v>0</v>
      </c>
      <c r="E82" s="11" t="s">
        <v>0</v>
      </c>
      <c r="F82" s="11" t="s">
        <v>0</v>
      </c>
      <c r="G82" s="11"/>
      <c r="H82" s="11">
        <f t="shared" ref="H82:J85" si="12">H83</f>
        <v>0</v>
      </c>
      <c r="I82" s="11">
        <f t="shared" si="12"/>
        <v>0</v>
      </c>
      <c r="J82" s="11">
        <f t="shared" si="12"/>
        <v>0</v>
      </c>
    </row>
    <row r="83" spans="1:10" ht="15.75" hidden="1" x14ac:dyDescent="0.2">
      <c r="A83" s="30" t="s">
        <v>26</v>
      </c>
      <c r="B83" s="28">
        <v>923</v>
      </c>
      <c r="C83" s="18" t="s">
        <v>23</v>
      </c>
      <c r="D83" s="18" t="s">
        <v>7</v>
      </c>
      <c r="E83" s="19" t="s">
        <v>0</v>
      </c>
      <c r="F83" s="19" t="s">
        <v>0</v>
      </c>
      <c r="G83" s="19"/>
      <c r="H83" s="19">
        <f t="shared" si="12"/>
        <v>0</v>
      </c>
      <c r="I83" s="19">
        <f t="shared" si="12"/>
        <v>0</v>
      </c>
      <c r="J83" s="19">
        <f t="shared" si="12"/>
        <v>0</v>
      </c>
    </row>
    <row r="84" spans="1:10" ht="78.75" hidden="1" x14ac:dyDescent="0.2">
      <c r="A84" s="7" t="s">
        <v>48</v>
      </c>
      <c r="B84" s="28">
        <v>923</v>
      </c>
      <c r="C84" s="18" t="s">
        <v>23</v>
      </c>
      <c r="D84" s="18" t="s">
        <v>7</v>
      </c>
      <c r="E84" s="19">
        <v>2302584260</v>
      </c>
      <c r="F84" s="19"/>
      <c r="G84" s="19"/>
      <c r="H84" s="19">
        <f t="shared" si="12"/>
        <v>0</v>
      </c>
      <c r="I84" s="19">
        <f t="shared" si="12"/>
        <v>0</v>
      </c>
      <c r="J84" s="19">
        <f t="shared" si="12"/>
        <v>0</v>
      </c>
    </row>
    <row r="85" spans="1:10" ht="15.75" hidden="1" x14ac:dyDescent="0.2">
      <c r="A85" s="26" t="s">
        <v>33</v>
      </c>
      <c r="B85" s="28">
        <v>923</v>
      </c>
      <c r="C85" s="13" t="s">
        <v>23</v>
      </c>
      <c r="D85" s="8" t="s">
        <v>7</v>
      </c>
      <c r="E85" s="19">
        <v>2302584260</v>
      </c>
      <c r="F85" s="8">
        <v>500</v>
      </c>
      <c r="G85" s="8"/>
      <c r="H85" s="8">
        <f t="shared" si="12"/>
        <v>0</v>
      </c>
      <c r="I85" s="8">
        <f t="shared" si="12"/>
        <v>0</v>
      </c>
      <c r="J85" s="8">
        <f t="shared" si="12"/>
        <v>0</v>
      </c>
    </row>
    <row r="86" spans="1:10" ht="15.75" hidden="1" x14ac:dyDescent="0.2">
      <c r="A86" s="26" t="s">
        <v>34</v>
      </c>
      <c r="B86" s="28">
        <v>923</v>
      </c>
      <c r="C86" s="13" t="s">
        <v>23</v>
      </c>
      <c r="D86" s="8" t="s">
        <v>7</v>
      </c>
      <c r="E86" s="19">
        <v>2302584260</v>
      </c>
      <c r="F86" s="8">
        <v>540</v>
      </c>
      <c r="G86" s="8"/>
      <c r="H86" s="8"/>
      <c r="I86" s="8"/>
      <c r="J86" s="8"/>
    </row>
    <row r="87" spans="1:10" ht="15.75" x14ac:dyDescent="0.2">
      <c r="A87" s="57" t="s">
        <v>27</v>
      </c>
      <c r="B87" s="48">
        <v>923</v>
      </c>
      <c r="C87" s="31" t="s">
        <v>21</v>
      </c>
      <c r="D87" s="32" t="s">
        <v>0</v>
      </c>
      <c r="E87" s="32" t="s">
        <v>0</v>
      </c>
      <c r="F87" s="32" t="s">
        <v>0</v>
      </c>
      <c r="G87" s="11">
        <v>66137</v>
      </c>
      <c r="H87" s="11">
        <f t="shared" ref="H87:J90" si="13">H88</f>
        <v>66137</v>
      </c>
      <c r="I87" s="11">
        <f t="shared" si="13"/>
        <v>49601.599999999999</v>
      </c>
      <c r="J87" s="11">
        <f t="shared" si="13"/>
        <v>75</v>
      </c>
    </row>
    <row r="88" spans="1:10" ht="15.75" x14ac:dyDescent="0.2">
      <c r="A88" s="58" t="s">
        <v>28</v>
      </c>
      <c r="B88" s="28">
        <v>923</v>
      </c>
      <c r="C88" s="18" t="s">
        <v>21</v>
      </c>
      <c r="D88" s="18" t="s">
        <v>7</v>
      </c>
      <c r="E88" s="19" t="s">
        <v>0</v>
      </c>
      <c r="F88" s="19" t="s">
        <v>0</v>
      </c>
      <c r="G88" s="19">
        <v>66137</v>
      </c>
      <c r="H88" s="19">
        <f t="shared" si="13"/>
        <v>66137</v>
      </c>
      <c r="I88" s="19">
        <f t="shared" si="13"/>
        <v>49601.599999999999</v>
      </c>
      <c r="J88" s="19">
        <f t="shared" si="13"/>
        <v>75</v>
      </c>
    </row>
    <row r="89" spans="1:10" ht="31.5" x14ac:dyDescent="0.2">
      <c r="A89" s="59" t="s">
        <v>49</v>
      </c>
      <c r="B89" s="28">
        <v>923</v>
      </c>
      <c r="C89" s="8" t="s">
        <v>21</v>
      </c>
      <c r="D89" s="8" t="s">
        <v>7</v>
      </c>
      <c r="E89" s="8">
        <v>2301781450</v>
      </c>
      <c r="F89" s="12" t="s">
        <v>0</v>
      </c>
      <c r="G89" s="12">
        <v>66137</v>
      </c>
      <c r="H89" s="12">
        <f t="shared" si="13"/>
        <v>66137</v>
      </c>
      <c r="I89" s="12">
        <f t="shared" si="13"/>
        <v>49601.599999999999</v>
      </c>
      <c r="J89" s="12">
        <f t="shared" si="13"/>
        <v>75</v>
      </c>
    </row>
    <row r="90" spans="1:10" ht="15.75" x14ac:dyDescent="0.2">
      <c r="A90" s="22" t="s">
        <v>16</v>
      </c>
      <c r="B90" s="28">
        <v>923</v>
      </c>
      <c r="C90" s="8" t="s">
        <v>21</v>
      </c>
      <c r="D90" s="8" t="s">
        <v>7</v>
      </c>
      <c r="E90" s="8">
        <v>2301781450</v>
      </c>
      <c r="F90" s="8" t="s">
        <v>17</v>
      </c>
      <c r="G90" s="8">
        <v>66137</v>
      </c>
      <c r="H90" s="8">
        <f t="shared" si="13"/>
        <v>66137</v>
      </c>
      <c r="I90" s="8">
        <f t="shared" si="13"/>
        <v>49601.599999999999</v>
      </c>
      <c r="J90" s="8">
        <f t="shared" si="13"/>
        <v>75</v>
      </c>
    </row>
    <row r="91" spans="1:10" ht="31.5" x14ac:dyDescent="0.2">
      <c r="A91" s="7" t="s">
        <v>41</v>
      </c>
      <c r="B91" s="28">
        <v>923</v>
      </c>
      <c r="C91" s="8" t="s">
        <v>21</v>
      </c>
      <c r="D91" s="8" t="s">
        <v>7</v>
      </c>
      <c r="E91" s="8">
        <v>2301781450</v>
      </c>
      <c r="F91" s="8">
        <v>320</v>
      </c>
      <c r="G91" s="8">
        <v>66137</v>
      </c>
      <c r="H91" s="8">
        <v>66137</v>
      </c>
      <c r="I91" s="8">
        <v>49601.599999999999</v>
      </c>
      <c r="J91" s="8">
        <v>75</v>
      </c>
    </row>
    <row r="92" spans="1:10" ht="15.75" x14ac:dyDescent="0.2">
      <c r="A92" s="9" t="s">
        <v>67</v>
      </c>
      <c r="B92" s="48">
        <v>923</v>
      </c>
      <c r="C92" s="10">
        <v>99</v>
      </c>
      <c r="D92" s="11"/>
      <c r="E92" s="11"/>
      <c r="F92" s="11"/>
      <c r="G92" s="11"/>
      <c r="H92" s="11">
        <f t="shared" ref="H92:J94" si="14">H93</f>
        <v>0</v>
      </c>
      <c r="I92" s="11">
        <f t="shared" si="14"/>
        <v>0</v>
      </c>
      <c r="J92" s="11">
        <f t="shared" si="14"/>
        <v>0</v>
      </c>
    </row>
    <row r="93" spans="1:10" ht="15.75" x14ac:dyDescent="0.2">
      <c r="A93" s="36" t="s">
        <v>67</v>
      </c>
      <c r="B93" s="28">
        <v>923</v>
      </c>
      <c r="C93" s="18">
        <v>99</v>
      </c>
      <c r="D93" s="18">
        <v>99</v>
      </c>
      <c r="E93" s="19"/>
      <c r="F93" s="19"/>
      <c r="G93" s="19"/>
      <c r="H93" s="19">
        <f t="shared" si="14"/>
        <v>0</v>
      </c>
      <c r="I93" s="19">
        <f t="shared" si="14"/>
        <v>0</v>
      </c>
      <c r="J93" s="19">
        <f t="shared" si="14"/>
        <v>0</v>
      </c>
    </row>
    <row r="94" spans="1:10" ht="15.75" x14ac:dyDescent="0.2">
      <c r="A94" s="33" t="s">
        <v>67</v>
      </c>
      <c r="B94" s="28">
        <v>923</v>
      </c>
      <c r="C94" s="8">
        <v>99</v>
      </c>
      <c r="D94" s="8">
        <v>99</v>
      </c>
      <c r="E94" s="8">
        <v>3000080080</v>
      </c>
      <c r="F94" s="12"/>
      <c r="G94" s="12"/>
      <c r="H94" s="12">
        <f t="shared" si="14"/>
        <v>0</v>
      </c>
      <c r="I94" s="12">
        <f t="shared" si="14"/>
        <v>0</v>
      </c>
      <c r="J94" s="12">
        <f t="shared" si="14"/>
        <v>0</v>
      </c>
    </row>
    <row r="95" spans="1:10" ht="15.75" x14ac:dyDescent="0.2">
      <c r="A95" s="7" t="s">
        <v>67</v>
      </c>
      <c r="B95" s="28">
        <v>923</v>
      </c>
      <c r="C95" s="8">
        <v>99</v>
      </c>
      <c r="D95" s="8">
        <v>99</v>
      </c>
      <c r="E95" s="8">
        <v>3000080080</v>
      </c>
      <c r="F95" s="8">
        <v>990</v>
      </c>
      <c r="G95" s="8"/>
      <c r="H95" s="8">
        <f>H96</f>
        <v>0</v>
      </c>
      <c r="I95" s="8"/>
      <c r="J95" s="8"/>
    </row>
    <row r="96" spans="1:10" ht="15.75" hidden="1" x14ac:dyDescent="0.2">
      <c r="A96" s="7"/>
      <c r="B96" s="28"/>
      <c r="C96" s="8"/>
      <c r="D96" s="8"/>
      <c r="E96" s="8"/>
      <c r="F96" s="8"/>
      <c r="G96" s="8"/>
      <c r="H96" s="8"/>
      <c r="I96" s="8"/>
      <c r="J96" s="8"/>
    </row>
    <row r="97" spans="1:10" ht="30.75" customHeight="1" x14ac:dyDescent="0.2">
      <c r="A97" s="74" t="s">
        <v>38</v>
      </c>
      <c r="B97" s="74"/>
      <c r="C97" s="74"/>
      <c r="D97" s="74"/>
      <c r="E97" s="74"/>
      <c r="F97" s="74"/>
      <c r="G97" s="59">
        <v>2378097.9300000002</v>
      </c>
      <c r="H97" s="27">
        <f>H10+H46+H53+H63+H77+H82+H87+H92+H58</f>
        <v>2378097.9300000002</v>
      </c>
      <c r="I97" s="27">
        <f>I63+I58+I46+I31+I23+I15+I11+I87</f>
        <v>1370492.72</v>
      </c>
      <c r="J97" s="27">
        <v>57.63</v>
      </c>
    </row>
    <row r="99" spans="1:10" x14ac:dyDescent="0.2">
      <c r="H99">
        <v>2231146</v>
      </c>
      <c r="I99">
        <v>1988504</v>
      </c>
      <c r="J99">
        <v>2115928</v>
      </c>
    </row>
    <row r="102" spans="1:10" x14ac:dyDescent="0.2">
      <c r="H102">
        <f>H97-H99</f>
        <v>146951.93000000017</v>
      </c>
      <c r="I102">
        <f>I97-I99</f>
        <v>-618011.28</v>
      </c>
      <c r="J102">
        <f>J97-J99</f>
        <v>-2115870.37</v>
      </c>
    </row>
  </sheetData>
  <mergeCells count="7">
    <mergeCell ref="C2:J2"/>
    <mergeCell ref="E1:J1"/>
    <mergeCell ref="A97:F97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57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2019-10-21T12:35:56Z</dcterms:modified>
</cp:coreProperties>
</file>