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externalReferences>
    <externalReference r:id="rId4"/>
  </externalReferences>
  <definedNames>
    <definedName name="_xlnm.Print_Area" localSheetId="0">'Воробейня'!$A$1:$J$106</definedName>
  </definedNames>
  <calcPr fullCalcOnLoad="1"/>
</workbook>
</file>

<file path=xl/sharedStrings.xml><?xml version="1.0" encoding="utf-8"?>
<sst xmlns="http://schemas.openxmlformats.org/spreadsheetml/2006/main" count="323" uniqueCount="91">
  <si>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</si>
  <si>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</si>
  <si>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</si>
  <si>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</si>
  <si>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</si>
  <si>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</si>
  <si>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</si>
  <si>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</si>
  <si>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</si>
  <si>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</si>
  <si>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</si>
  <si>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</si>
  <si>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</si>
  <si>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</si>
  <si>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</si>
  <si>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</si>
  <si>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</si>
  <si>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</si>
  <si>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</si>
  <si>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</si>
  <si>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</si>
  <si>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</si>
  <si>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</si>
  <si>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</si>
  <si>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</si>
  <si>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</si>
  <si>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</si>
  <si>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</si>
  <si>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</si>
  <si>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</si>
  <si>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</si>
  <si>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</si>
  <si>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</si>
  <si>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</si>
  <si>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</si>
  <si>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</si>
  <si>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</si>
  <si>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</si>
  <si>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</si>
  <si>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</si>
  <si>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</si>
  <si>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</si>
  <si>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</si>
  <si>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</si>
  <si>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</si>
  <si>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</si>
  <si>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</si>
  <si>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</si>
  <si>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</si>
  <si>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</si>
  <si>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</si>
  <si>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</si>
  <si>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</si>
  <si>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</si>
  <si>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</si>
  <si>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</si>
  <si>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</si>
  <si>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</si>
  <si>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</si>
  <si>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</si>
  <si>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</si>
  <si>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</si>
  <si>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</si>
  <si>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</si>
  <si>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</si>
  <si>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</si>
  <si>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</si>
  <si>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</si>
  <si>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</si>
  <si>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</si>
  <si>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</si>
  <si>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</si>
  <si>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</si>
  <si>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</si>
  <si>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</si>
  <si>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</si>
  <si>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</si>
  <si>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</si>
  <si>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</si>
  <si>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r>
      <t>22 0</t>
    </r>
    <r>
      <rPr>
        <sz val="12"/>
        <rFont val="Times New Roman"/>
        <family val="1"/>
      </rPr>
      <t xml:space="preserve"> 26 84400</t>
    </r>
  </si>
  <si>
    <t>Эксплуатация и содержание имущества  казны муниципального образования</t>
  </si>
  <si>
    <t xml:space="preserve">Ведомственная структура расходов бюджета муницуипального образования "Воробейнское сельское поселение" за 1 квартал 2019 год     </t>
  </si>
  <si>
    <t>к постановлению Воробейнской сельской администрации</t>
  </si>
  <si>
    <t xml:space="preserve"> Мероприятия по благоустройству</t>
  </si>
  <si>
    <t>22027S5870</t>
  </si>
  <si>
    <t>Приложение3</t>
  </si>
  <si>
    <t>от 08  апреля  2019г  №19</t>
  </si>
  <si>
    <t>Процент исполнения к утвержденному плану</t>
  </si>
  <si>
    <t>Утверждено на 2019 год, рублей</t>
  </si>
  <si>
    <t>Уточненная бюджетная роспись на 2019 год, рублей</t>
  </si>
  <si>
    <t>Исполнено с начало года, рублей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</si>
</sst>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0" xfId="51" applyFont="1" applyFill="1" applyBorder="1" applyAlignment="1">
      <alignment horizontal="center" vertical="center" wrapText="1"/>
    </xf>
    <xf numFmtId="0" fontId="6" fillId="33" borderId="10" xfId="44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57" applyNumberFormat="1" applyFont="1" applyFill="1" applyBorder="1" applyAlignment="1">
      <alignment horizontal="center" vertical="center" wrapText="1"/>
    </xf>
    <xf numFmtId="0" fontId="8" fillId="33" borderId="10" xfId="44" applyNumberFormat="1" applyFont="1" applyFill="1" applyBorder="1" applyAlignment="1">
      <alignment horizontal="left" vertical="center" wrapText="1"/>
    </xf>
    <xf numFmtId="0" fontId="9" fillId="33" borderId="10" xfId="43" applyNumberFormat="1" applyFont="1" applyFill="1" applyBorder="1" applyAlignment="1">
      <alignment horizontal="center" vertical="center" wrapText="1"/>
    </xf>
    <xf numFmtId="0" fontId="9" fillId="33" borderId="10" xfId="61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57" applyNumberFormat="1" applyFont="1" applyFill="1" applyBorder="1" applyAlignment="1">
      <alignment horizontal="center" vertical="center" wrapText="1"/>
    </xf>
    <xf numFmtId="49" fontId="10" fillId="0" borderId="10" xfId="57" applyNumberFormat="1" applyFont="1" applyFill="1" applyBorder="1" applyAlignment="1">
      <alignment horizontal="center" vertical="center" wrapText="1"/>
    </xf>
    <xf numFmtId="0" fontId="10" fillId="0" borderId="10" xfId="43" applyNumberFormat="1" applyFont="1" applyFill="1" applyBorder="1" applyAlignment="1">
      <alignment horizontal="center" vertical="center" wrapText="1"/>
    </xf>
    <xf numFmtId="0" fontId="10" fillId="0" borderId="10" xfId="61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0" fillId="0" borderId="16" xfId="57" applyNumberFormat="1" applyFont="1" applyFill="1" applyBorder="1" applyAlignment="1">
      <alignment horizontal="center" vertical="center" wrapText="1"/>
    </xf>
    <xf numFmtId="0" fontId="10" fillId="0" borderId="17" xfId="57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top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44" applyNumberFormat="1" applyFont="1" applyFill="1" applyBorder="1" applyAlignment="1">
      <alignment horizontal="left" vertical="center" wrapText="1"/>
    </xf>
    <xf numFmtId="0" fontId="14" fillId="0" borderId="10" xfId="44" applyNumberFormat="1" applyFont="1" applyFill="1" applyBorder="1" applyAlignment="1">
      <alignment horizontal="left" vertical="center" wrapText="1"/>
    </xf>
    <xf numFmtId="0" fontId="6" fillId="31" borderId="10" xfId="44" applyNumberFormat="1" applyFont="1" applyFill="1" applyBorder="1" applyAlignment="1">
      <alignment horizontal="left" vertical="center" wrapText="1"/>
    </xf>
    <xf numFmtId="0" fontId="8" fillId="0" borderId="16" xfId="44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15" xfId="57" applyNumberFormat="1" applyFont="1" applyFill="1" applyBorder="1" applyAlignment="1">
      <alignment horizontal="center" vertical="center" wrapText="1"/>
    </xf>
    <xf numFmtId="0" fontId="9" fillId="31" borderId="10" xfId="43" applyNumberFormat="1" applyFont="1" applyFill="1" applyBorder="1" applyAlignment="1">
      <alignment horizontal="center" vertical="center" wrapText="1"/>
    </xf>
    <xf numFmtId="0" fontId="9" fillId="31" borderId="10" xfId="61" applyNumberFormat="1" applyFont="1" applyFill="1" applyBorder="1" applyAlignment="1">
      <alignment horizontal="center" vertical="center" wrapText="1"/>
    </xf>
    <xf numFmtId="0" fontId="8" fillId="0" borderId="10" xfId="57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top" wrapText="1"/>
    </xf>
    <xf numFmtId="0" fontId="8" fillId="31" borderId="10" xfId="57" applyNumberFormat="1" applyFont="1" applyFill="1" applyBorder="1" applyAlignment="1">
      <alignment horizontal="center" vertical="center" wrapText="1"/>
    </xf>
    <xf numFmtId="49" fontId="9" fillId="31" borderId="10" xfId="43" applyNumberFormat="1" applyFont="1" applyFill="1" applyBorder="1" applyAlignment="1">
      <alignment horizontal="center" vertical="center" wrapText="1"/>
    </xf>
    <xf numFmtId="49" fontId="9" fillId="31" borderId="10" xfId="61" applyNumberFormat="1" applyFont="1" applyFill="1" applyBorder="1" applyAlignment="1">
      <alignment horizontal="center" vertical="center" wrapText="1"/>
    </xf>
    <xf numFmtId="49" fontId="9" fillId="0" borderId="10" xfId="43" applyNumberFormat="1" applyFont="1" applyFill="1" applyBorder="1" applyAlignment="1">
      <alignment horizontal="center" vertical="center" wrapText="1"/>
    </xf>
    <xf numFmtId="49" fontId="9" fillId="0" borderId="10" xfId="61" applyNumberFormat="1" applyFont="1" applyFill="1" applyBorder="1" applyAlignment="1">
      <alignment horizontal="center" vertical="center" wrapText="1"/>
    </xf>
    <xf numFmtId="49" fontId="10" fillId="0" borderId="10" xfId="43" applyNumberFormat="1" applyFont="1" applyFill="1" applyBorder="1" applyAlignment="1">
      <alignment horizontal="center" vertical="center" wrapText="1"/>
    </xf>
    <xf numFmtId="49" fontId="10" fillId="0" borderId="10" xfId="61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19" xfId="0" applyNumberFormat="1" applyFont="1" applyFill="1" applyBorder="1" applyAlignment="1">
      <alignment horizontal="left" vertical="center" wrapText="1"/>
    </xf>
    <xf numFmtId="0" fontId="8" fillId="31" borderId="11" xfId="57" applyNumberFormat="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0" fontId="10" fillId="34" borderId="10" xfId="61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8" fillId="0" borderId="11" xfId="57" applyNumberFormat="1" applyFont="1" applyFill="1" applyBorder="1" applyAlignment="1">
      <alignment horizontal="center" vertical="center" wrapText="1"/>
    </xf>
    <xf numFmtId="0" fontId="9" fillId="0" borderId="10" xfId="57" applyNumberFormat="1" applyFont="1" applyFill="1" applyBorder="1" applyAlignment="1">
      <alignment horizontal="center" vertical="center" wrapText="1"/>
    </xf>
    <xf numFmtId="0" fontId="8" fillId="0" borderId="15" xfId="57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17" fillId="0" borderId="10" xfId="51" applyFont="1" applyFill="1" applyBorder="1" applyAlignment="1">
      <alignment horizontal="center" vertical="center" wrapText="1"/>
    </xf>
    <xf numFmtId="2" fontId="11" fillId="0" borderId="10" xfId="57" applyNumberFormat="1" applyFont="1" applyFill="1" applyBorder="1" applyAlignment="1">
      <alignment horizontal="center" vertical="center" wrapText="1"/>
    </xf>
    <xf numFmtId="2" fontId="9" fillId="33" borderId="10" xfId="61" applyNumberFormat="1" applyFont="1" applyFill="1" applyBorder="1" applyAlignment="1">
      <alignment horizontal="center" vertical="center" wrapText="1"/>
    </xf>
    <xf numFmtId="2" fontId="11" fillId="31" borderId="10" xfId="57" applyNumberFormat="1" applyFont="1" applyFill="1" applyBorder="1" applyAlignment="1">
      <alignment horizontal="center" vertical="center" wrapText="1"/>
    </xf>
    <xf numFmtId="0" fontId="8" fillId="31" borderId="14" xfId="0" applyFont="1" applyFill="1" applyBorder="1" applyAlignment="1">
      <alignment horizontal="left" vertical="center" wrapText="1"/>
    </xf>
    <xf numFmtId="49" fontId="9" fillId="31" borderId="10" xfId="57" applyNumberFormat="1" applyFont="1" applyFill="1" applyBorder="1" applyAlignment="1">
      <alignment horizontal="center" vertical="center" wrapText="1"/>
    </xf>
    <xf numFmtId="0" fontId="9" fillId="31" borderId="10" xfId="57" applyNumberFormat="1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left" vertical="center" wrapText="1"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44" applyNumberFormat="1" applyFont="1" applyFill="1" applyBorder="1" applyAlignment="1">
      <alignment horizontal="left" vertical="center" wrapText="1"/>
    </xf>
    <xf numFmtId="0" fontId="9" fillId="31" borderId="13" xfId="61" applyNumberFormat="1" applyFont="1" applyFill="1" applyBorder="1" applyAlignment="1">
      <alignment horizontal="center" vertical="center" wrapText="1"/>
    </xf>
    <xf numFmtId="0" fontId="8" fillId="31" borderId="20" xfId="44" applyNumberFormat="1" applyFont="1" applyFill="1" applyBorder="1" applyAlignment="1">
      <alignment horizontal="left" vertical="center" wrapText="1"/>
    </xf>
    <xf numFmtId="0" fontId="8" fillId="31" borderId="10" xfId="44" applyNumberFormat="1" applyFont="1" applyFill="1" applyBorder="1" applyAlignment="1">
      <alignment horizontal="center" vertical="center" wrapText="1"/>
    </xf>
    <xf numFmtId="0" fontId="10" fillId="31" borderId="10" xfId="43" applyNumberFormat="1" applyFont="1" applyFill="1" applyBorder="1" applyAlignment="1">
      <alignment horizontal="center" vertical="center" wrapText="1"/>
    </xf>
    <xf numFmtId="0" fontId="10" fillId="31" borderId="10" xfId="6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 vertical="top" wrapText="1"/>
    </xf>
    <xf numFmtId="0" fontId="8" fillId="0" borderId="16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right" wrapText="1"/>
    </xf>
    <xf numFmtId="0" fontId="16" fillId="0" borderId="0" xfId="48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&#1050;&#1077;&#1081;&#1089;&#1080;&#1089;&#1090;&#1077;&#1084;&#1089;\&#1041;&#1102;&#1076;&#1078;&#1077;&#1090;-&#1050;&#1057;\ReportManager\&#1042;&#1072;&#1088;&#1080;&#1072;&#1085;&#1090;%20(&#1085;&#1086;&#1074;&#1099;&#1081;%20&#1086;&#1090;%2004.12.2017%2014_35_23)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"/>
    </sheetNames>
    <sheetDataSet>
      <sheetData sheetId="0">
        <row r="139">
          <cell r="A139" t="str">
            <v>          Закупка товаров, работ и услуг для обеспечения государственных (муниципальных) нужд</v>
          </cell>
        </row>
        <row r="140">
          <cell r="A140" t="str">
            <v>            Иные закупки товаров, работ и услуг для обеспечения государственных (муниципальных) нужд</v>
          </cell>
        </row>
        <row r="144">
          <cell r="A144" t="str">
            <v>        Реализация программ (проектов) инициативного бюджетирования</v>
          </cell>
        </row>
        <row r="145">
          <cell r="A145" t="str">
            <v>          Закупка товаров, работ и услуг для обеспечения государственных (муниципальных) нужд</v>
          </cell>
        </row>
        <row r="146">
          <cell r="A146" t="str">
            <v>            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view="pageBreakPreview" zoomScale="86" zoomScaleNormal="86" zoomScaleSheetLayoutView="86" zoomScalePageLayoutView="0" workbookViewId="0" topLeftCell="A1">
      <selection activeCell="A5" sqref="A5:J5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7.57421875" style="0" customWidth="1"/>
    <col min="5" max="5" width="15.140625" style="0" customWidth="1"/>
    <col min="6" max="6" width="8.7109375" style="0" customWidth="1"/>
    <col min="7" max="7" width="15.00390625" style="0" customWidth="1"/>
    <col min="8" max="9" width="14.57421875" style="0" customWidth="1"/>
    <col min="10" max="10" width="14.140625" style="0" customWidth="1"/>
  </cols>
  <sheetData>
    <row r="1" spans="3:10" ht="15.75" customHeight="1">
      <c r="C1" s="1"/>
      <c r="D1" s="1"/>
      <c r="E1" s="71" t="s">
        <v>85</v>
      </c>
      <c r="F1" s="71"/>
      <c r="G1" s="71"/>
      <c r="H1" s="71"/>
      <c r="I1" s="71"/>
      <c r="J1" s="71"/>
    </row>
    <row r="2" spans="3:10" ht="19.5" customHeight="1">
      <c r="C2" s="70" t="s">
        <v>82</v>
      </c>
      <c r="D2" s="70"/>
      <c r="E2" s="70"/>
      <c r="F2" s="70"/>
      <c r="G2" s="70"/>
      <c r="H2" s="70"/>
      <c r="I2" s="70"/>
      <c r="J2" s="70"/>
    </row>
    <row r="3" spans="3:10" ht="15.75" customHeight="1">
      <c r="C3" s="70" t="s">
        <v>86</v>
      </c>
      <c r="D3" s="70"/>
      <c r="E3" s="70"/>
      <c r="F3" s="70"/>
      <c r="G3" s="70"/>
      <c r="H3" s="70"/>
      <c r="I3" s="70"/>
      <c r="J3" s="70"/>
    </row>
    <row r="4" spans="3:10" ht="9.75" customHeight="1">
      <c r="C4" s="75"/>
      <c r="D4" s="75"/>
      <c r="E4" s="75"/>
      <c r="F4" s="75"/>
      <c r="G4" s="75"/>
      <c r="H4" s="75"/>
      <c r="I4" s="75"/>
      <c r="J4" s="75"/>
    </row>
    <row r="5" spans="1:10" ht="38.25" customHeight="1">
      <c r="A5" s="74" t="s">
        <v>81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27" customHeight="1">
      <c r="A6" s="15"/>
      <c r="B6" s="15"/>
      <c r="C6" s="15"/>
      <c r="D6" s="15"/>
      <c r="E6" s="15"/>
      <c r="F6" s="15"/>
      <c r="G6" s="73"/>
      <c r="H6" s="73"/>
      <c r="I6" s="73"/>
      <c r="J6" s="73"/>
    </row>
    <row r="7" spans="1:10" ht="78.75" customHeight="1">
      <c r="A7" s="2" t="s">
        <v>3</v>
      </c>
      <c r="B7" s="2" t="s">
        <v>50</v>
      </c>
      <c r="C7" s="2" t="s">
        <v>4</v>
      </c>
      <c r="D7" s="2" t="s">
        <v>5</v>
      </c>
      <c r="E7" s="2" t="s">
        <v>6</v>
      </c>
      <c r="F7" s="2" t="s">
        <v>7</v>
      </c>
      <c r="G7" s="55" t="s">
        <v>88</v>
      </c>
      <c r="H7" s="55" t="s">
        <v>89</v>
      </c>
      <c r="I7" s="55" t="s">
        <v>90</v>
      </c>
      <c r="J7" s="55" t="s">
        <v>87</v>
      </c>
    </row>
    <row r="8" spans="1:10" ht="33" customHeight="1">
      <c r="A8" s="22" t="s">
        <v>61</v>
      </c>
      <c r="B8" s="22">
        <v>922</v>
      </c>
      <c r="C8" s="22"/>
      <c r="D8" s="22"/>
      <c r="E8" s="22"/>
      <c r="F8" s="22"/>
      <c r="G8" s="22">
        <v>4505442.93</v>
      </c>
      <c r="H8" s="22">
        <v>4505442.93</v>
      </c>
      <c r="I8" s="22">
        <v>1639433.78</v>
      </c>
      <c r="J8" s="56">
        <f>I8/H8%</f>
        <v>36.387849218633875</v>
      </c>
    </row>
    <row r="9" spans="1:10" ht="18.75">
      <c r="A9" s="3" t="s">
        <v>8</v>
      </c>
      <c r="B9" s="8">
        <v>922</v>
      </c>
      <c r="C9" s="7" t="s">
        <v>9</v>
      </c>
      <c r="D9" s="8" t="s">
        <v>2</v>
      </c>
      <c r="E9" s="8" t="s">
        <v>2</v>
      </c>
      <c r="F9" s="8" t="s">
        <v>2</v>
      </c>
      <c r="G9" s="8">
        <v>2094645</v>
      </c>
      <c r="H9" s="8">
        <v>2094645</v>
      </c>
      <c r="I9" s="8">
        <v>449768.21</v>
      </c>
      <c r="J9" s="57">
        <f aca="true" t="shared" si="0" ref="J9:J72">I9/H9%</f>
        <v>21.472288144291753</v>
      </c>
    </row>
    <row r="10" spans="1:10" ht="56.25">
      <c r="A10" s="28" t="s">
        <v>62</v>
      </c>
      <c r="B10" s="37">
        <v>922</v>
      </c>
      <c r="C10" s="38" t="s">
        <v>9</v>
      </c>
      <c r="D10" s="39" t="s">
        <v>10</v>
      </c>
      <c r="E10" s="34"/>
      <c r="F10" s="34"/>
      <c r="G10" s="34">
        <f>G11</f>
        <v>454032</v>
      </c>
      <c r="H10" s="34">
        <v>454032</v>
      </c>
      <c r="I10" s="34">
        <v>82379.8</v>
      </c>
      <c r="J10" s="58">
        <f t="shared" si="0"/>
        <v>18.144051520597667</v>
      </c>
    </row>
    <row r="11" spans="1:10" ht="37.5">
      <c r="A11" s="27" t="s">
        <v>64</v>
      </c>
      <c r="B11" s="35">
        <v>922</v>
      </c>
      <c r="C11" s="40" t="s">
        <v>9</v>
      </c>
      <c r="D11" s="41" t="s">
        <v>10</v>
      </c>
      <c r="E11" s="13">
        <v>3000080010</v>
      </c>
      <c r="F11" s="13"/>
      <c r="G11" s="13">
        <v>454032</v>
      </c>
      <c r="H11" s="13">
        <v>454032</v>
      </c>
      <c r="I11" s="13">
        <v>82379.8</v>
      </c>
      <c r="J11" s="56">
        <f t="shared" si="0"/>
        <v>18.144051520597667</v>
      </c>
    </row>
    <row r="12" spans="1:10" ht="112.5">
      <c r="A12" s="27" t="s">
        <v>65</v>
      </c>
      <c r="B12" s="35">
        <v>922</v>
      </c>
      <c r="C12" s="40" t="s">
        <v>9</v>
      </c>
      <c r="D12" s="41" t="s">
        <v>10</v>
      </c>
      <c r="E12" s="13">
        <v>3000080010</v>
      </c>
      <c r="F12" s="13">
        <v>100</v>
      </c>
      <c r="G12" s="13">
        <v>454032</v>
      </c>
      <c r="H12" s="13">
        <v>454032</v>
      </c>
      <c r="I12" s="13">
        <v>82379.8</v>
      </c>
      <c r="J12" s="56">
        <f t="shared" si="0"/>
        <v>18.144051520597667</v>
      </c>
    </row>
    <row r="13" spans="1:10" ht="37.5">
      <c r="A13" s="27" t="s">
        <v>66</v>
      </c>
      <c r="B13" s="35">
        <v>922</v>
      </c>
      <c r="C13" s="40" t="s">
        <v>9</v>
      </c>
      <c r="D13" s="41" t="s">
        <v>10</v>
      </c>
      <c r="E13" s="13">
        <v>3000080010</v>
      </c>
      <c r="F13" s="13">
        <v>120</v>
      </c>
      <c r="G13" s="13">
        <v>454032</v>
      </c>
      <c r="H13" s="13">
        <v>454032</v>
      </c>
      <c r="I13" s="13">
        <v>82379.8</v>
      </c>
      <c r="J13" s="56">
        <f t="shared" si="0"/>
        <v>18.144051520597667</v>
      </c>
    </row>
    <row r="14" spans="1:10" ht="93.75">
      <c r="A14" s="28" t="s">
        <v>63</v>
      </c>
      <c r="B14" s="37">
        <v>922</v>
      </c>
      <c r="C14" s="38" t="s">
        <v>9</v>
      </c>
      <c r="D14" s="39" t="s">
        <v>57</v>
      </c>
      <c r="E14" s="34"/>
      <c r="F14" s="34"/>
      <c r="G14" s="34">
        <v>1528705</v>
      </c>
      <c r="H14" s="34">
        <v>1528705</v>
      </c>
      <c r="I14" s="34">
        <v>345534.48</v>
      </c>
      <c r="J14" s="58">
        <f t="shared" si="0"/>
        <v>22.60308430992245</v>
      </c>
    </row>
    <row r="15" spans="1:10" ht="56.25">
      <c r="A15" s="27" t="s">
        <v>67</v>
      </c>
      <c r="B15" s="14">
        <v>922</v>
      </c>
      <c r="C15" s="42" t="s">
        <v>9</v>
      </c>
      <c r="D15" s="43" t="s">
        <v>57</v>
      </c>
      <c r="E15" s="13">
        <v>2201280040</v>
      </c>
      <c r="F15" s="13"/>
      <c r="G15" s="13">
        <v>1528705</v>
      </c>
      <c r="H15" s="13">
        <v>1528705</v>
      </c>
      <c r="I15" s="13">
        <v>333973.26</v>
      </c>
      <c r="J15" s="56">
        <f t="shared" si="0"/>
        <v>21.846808900343756</v>
      </c>
    </row>
    <row r="16" spans="1:10" ht="112.5">
      <c r="A16" s="27" t="s">
        <v>65</v>
      </c>
      <c r="B16" s="14">
        <v>922</v>
      </c>
      <c r="C16" s="42" t="s">
        <v>9</v>
      </c>
      <c r="D16" s="43" t="s">
        <v>57</v>
      </c>
      <c r="E16" s="13">
        <v>2201280040</v>
      </c>
      <c r="F16" s="13">
        <v>100</v>
      </c>
      <c r="G16" s="13">
        <f>G17</f>
        <v>1334197</v>
      </c>
      <c r="H16" s="13">
        <v>1334197</v>
      </c>
      <c r="I16" s="13">
        <v>238474.94</v>
      </c>
      <c r="J16" s="56">
        <f t="shared" si="0"/>
        <v>17.87404258891303</v>
      </c>
    </row>
    <row r="17" spans="1:10" ht="37.5">
      <c r="A17" s="27" t="s">
        <v>66</v>
      </c>
      <c r="B17" s="14">
        <v>922</v>
      </c>
      <c r="C17" s="42" t="s">
        <v>9</v>
      </c>
      <c r="D17" s="43" t="s">
        <v>57</v>
      </c>
      <c r="E17" s="13">
        <v>2201280040</v>
      </c>
      <c r="F17" s="13">
        <v>120</v>
      </c>
      <c r="G17" s="13">
        <f>1033219+300978</f>
        <v>1334197</v>
      </c>
      <c r="H17" s="13">
        <v>1334197</v>
      </c>
      <c r="I17" s="13">
        <v>238474.94</v>
      </c>
      <c r="J17" s="56">
        <f t="shared" si="0"/>
        <v>17.87404258891303</v>
      </c>
    </row>
    <row r="18" spans="1:10" ht="31.5">
      <c r="A18" s="44" t="s">
        <v>68</v>
      </c>
      <c r="B18" s="14">
        <v>922</v>
      </c>
      <c r="C18" s="42" t="s">
        <v>9</v>
      </c>
      <c r="D18" s="43" t="s">
        <v>57</v>
      </c>
      <c r="E18" s="13">
        <v>2201280040</v>
      </c>
      <c r="F18" s="13">
        <v>200</v>
      </c>
      <c r="G18" s="13">
        <v>182328</v>
      </c>
      <c r="H18" s="13">
        <v>182328</v>
      </c>
      <c r="I18" s="13">
        <f>$I$19</f>
        <v>95498.32</v>
      </c>
      <c r="J18" s="56">
        <f t="shared" si="0"/>
        <v>52.37721030231232</v>
      </c>
    </row>
    <row r="19" spans="1:10" ht="31.5">
      <c r="A19" s="44" t="s">
        <v>69</v>
      </c>
      <c r="B19" s="14">
        <v>922</v>
      </c>
      <c r="C19" s="42" t="s">
        <v>9</v>
      </c>
      <c r="D19" s="43" t="s">
        <v>57</v>
      </c>
      <c r="E19" s="13">
        <v>2201280040</v>
      </c>
      <c r="F19" s="13">
        <v>240</v>
      </c>
      <c r="G19" s="13">
        <v>182328</v>
      </c>
      <c r="H19" s="13">
        <v>182328</v>
      </c>
      <c r="I19" s="13">
        <v>95498.32</v>
      </c>
      <c r="J19" s="56">
        <f t="shared" si="0"/>
        <v>52.37721030231232</v>
      </c>
    </row>
    <row r="20" spans="1:10" ht="15.75">
      <c r="A20" s="44" t="s">
        <v>14</v>
      </c>
      <c r="B20" s="14">
        <v>922</v>
      </c>
      <c r="C20" s="42" t="s">
        <v>9</v>
      </c>
      <c r="D20" s="43" t="s">
        <v>57</v>
      </c>
      <c r="E20" s="13">
        <v>2201280040</v>
      </c>
      <c r="F20" s="13">
        <v>800</v>
      </c>
      <c r="G20" s="13">
        <f>G21</f>
        <v>12180</v>
      </c>
      <c r="H20" s="13">
        <v>12180</v>
      </c>
      <c r="I20" s="13">
        <v>11561.22</v>
      </c>
      <c r="J20" s="56">
        <f t="shared" si="0"/>
        <v>94.91970443349753</v>
      </c>
    </row>
    <row r="21" spans="1:10" ht="15.75">
      <c r="A21" s="45" t="s">
        <v>70</v>
      </c>
      <c r="B21" s="14">
        <v>922</v>
      </c>
      <c r="C21" s="42" t="s">
        <v>9</v>
      </c>
      <c r="D21" s="43" t="s">
        <v>57</v>
      </c>
      <c r="E21" s="13">
        <v>2201280040</v>
      </c>
      <c r="F21" s="13">
        <v>850</v>
      </c>
      <c r="G21" s="13">
        <v>12180</v>
      </c>
      <c r="H21" s="13">
        <v>12180</v>
      </c>
      <c r="I21" s="13">
        <v>11561.22</v>
      </c>
      <c r="J21" s="56">
        <f t="shared" si="0"/>
        <v>94.91970443349753</v>
      </c>
    </row>
    <row r="22" spans="1:10" ht="37.5">
      <c r="A22" s="28" t="s">
        <v>76</v>
      </c>
      <c r="B22" s="46">
        <v>922</v>
      </c>
      <c r="C22" s="38" t="s">
        <v>9</v>
      </c>
      <c r="D22" s="39" t="s">
        <v>16</v>
      </c>
      <c r="E22" s="34"/>
      <c r="F22" s="34"/>
      <c r="G22" s="34">
        <f>G23</f>
        <v>7500</v>
      </c>
      <c r="H22" s="34">
        <v>7500</v>
      </c>
      <c r="I22" s="34"/>
      <c r="J22" s="58"/>
    </row>
    <row r="23" spans="1:10" ht="15.75">
      <c r="A23" s="30" t="s">
        <v>77</v>
      </c>
      <c r="B23" s="47">
        <v>922</v>
      </c>
      <c r="C23" s="42" t="s">
        <v>9</v>
      </c>
      <c r="D23" s="43" t="s">
        <v>16</v>
      </c>
      <c r="E23" s="48">
        <v>3000080060</v>
      </c>
      <c r="F23" s="13"/>
      <c r="G23" s="13">
        <f>G24</f>
        <v>7500</v>
      </c>
      <c r="H23" s="13">
        <v>7500</v>
      </c>
      <c r="I23" s="13"/>
      <c r="J23" s="56"/>
    </row>
    <row r="24" spans="1:10" ht="15.75">
      <c r="A24" s="49" t="s">
        <v>14</v>
      </c>
      <c r="B24" s="47">
        <v>922</v>
      </c>
      <c r="C24" s="42" t="s">
        <v>9</v>
      </c>
      <c r="D24" s="43" t="s">
        <v>16</v>
      </c>
      <c r="E24" s="48">
        <v>3000080060</v>
      </c>
      <c r="F24" s="13">
        <v>800</v>
      </c>
      <c r="G24" s="13">
        <f>G25</f>
        <v>7500</v>
      </c>
      <c r="H24" s="13">
        <v>7500</v>
      </c>
      <c r="I24" s="13"/>
      <c r="J24" s="56"/>
    </row>
    <row r="25" spans="1:10" ht="15.75">
      <c r="A25" s="49" t="s">
        <v>78</v>
      </c>
      <c r="B25" s="47">
        <v>922</v>
      </c>
      <c r="C25" s="42" t="s">
        <v>9</v>
      </c>
      <c r="D25" s="43" t="s">
        <v>16</v>
      </c>
      <c r="E25" s="48">
        <v>3000080060</v>
      </c>
      <c r="F25" s="13">
        <v>880</v>
      </c>
      <c r="G25" s="13">
        <v>7500</v>
      </c>
      <c r="H25" s="13">
        <v>7500</v>
      </c>
      <c r="I25" s="13"/>
      <c r="J25" s="56"/>
    </row>
    <row r="26" spans="1:10" ht="31.5" customHeight="1">
      <c r="A26" s="28" t="s">
        <v>73</v>
      </c>
      <c r="B26" s="37">
        <v>922</v>
      </c>
      <c r="C26" s="38" t="s">
        <v>9</v>
      </c>
      <c r="D26" s="39" t="s">
        <v>17</v>
      </c>
      <c r="E26" s="34"/>
      <c r="F26" s="34"/>
      <c r="G26" s="34">
        <f aca="true" t="shared" si="1" ref="G26:H28">G27</f>
        <v>5000</v>
      </c>
      <c r="H26" s="34">
        <f t="shared" si="1"/>
        <v>5000</v>
      </c>
      <c r="I26" s="34"/>
      <c r="J26" s="58"/>
    </row>
    <row r="27" spans="1:10" ht="15.75">
      <c r="A27" s="50" t="s">
        <v>72</v>
      </c>
      <c r="B27" s="14">
        <v>922</v>
      </c>
      <c r="C27" s="42" t="s">
        <v>9</v>
      </c>
      <c r="D27" s="43" t="s">
        <v>17</v>
      </c>
      <c r="E27" s="13">
        <v>3000083030</v>
      </c>
      <c r="F27" s="13"/>
      <c r="G27" s="13">
        <f t="shared" si="1"/>
        <v>5000</v>
      </c>
      <c r="H27" s="13">
        <f t="shared" si="1"/>
        <v>5000</v>
      </c>
      <c r="I27" s="13"/>
      <c r="J27" s="56"/>
    </row>
    <row r="28" spans="1:10" ht="15.75">
      <c r="A28" s="44" t="s">
        <v>14</v>
      </c>
      <c r="B28" s="14">
        <v>922</v>
      </c>
      <c r="C28" s="42" t="s">
        <v>9</v>
      </c>
      <c r="D28" s="43" t="s">
        <v>17</v>
      </c>
      <c r="E28" s="13">
        <v>3000083030</v>
      </c>
      <c r="F28" s="13">
        <v>800</v>
      </c>
      <c r="G28" s="13">
        <f t="shared" si="1"/>
        <v>5000</v>
      </c>
      <c r="H28" s="13">
        <f t="shared" si="1"/>
        <v>5000</v>
      </c>
      <c r="I28" s="13"/>
      <c r="J28" s="56"/>
    </row>
    <row r="29" spans="1:10" ht="15.75">
      <c r="A29" s="44" t="s">
        <v>71</v>
      </c>
      <c r="B29" s="14">
        <v>922</v>
      </c>
      <c r="C29" s="42" t="s">
        <v>9</v>
      </c>
      <c r="D29" s="43" t="s">
        <v>17</v>
      </c>
      <c r="E29" s="13">
        <v>3000083030</v>
      </c>
      <c r="F29" s="13">
        <v>870</v>
      </c>
      <c r="G29" s="13">
        <v>5000</v>
      </c>
      <c r="H29" s="13">
        <v>5000</v>
      </c>
      <c r="I29" s="13"/>
      <c r="J29" s="56"/>
    </row>
    <row r="30" spans="1:10" ht="32.25" customHeight="1">
      <c r="A30" s="28" t="s">
        <v>18</v>
      </c>
      <c r="B30" s="37">
        <v>922</v>
      </c>
      <c r="C30" s="33" t="s">
        <v>9</v>
      </c>
      <c r="D30" s="33" t="s">
        <v>19</v>
      </c>
      <c r="E30" s="34" t="s">
        <v>2</v>
      </c>
      <c r="F30" s="34" t="s">
        <v>2</v>
      </c>
      <c r="G30" s="34">
        <f>G31+G41+G36+G44</f>
        <v>99408</v>
      </c>
      <c r="H30" s="34">
        <v>99408</v>
      </c>
      <c r="I30" s="34">
        <v>21853.93</v>
      </c>
      <c r="J30" s="58"/>
    </row>
    <row r="31" spans="1:10" ht="31.5">
      <c r="A31" s="24" t="s">
        <v>37</v>
      </c>
      <c r="B31" s="35">
        <v>922</v>
      </c>
      <c r="C31" s="5" t="s">
        <v>9</v>
      </c>
      <c r="D31" s="5">
        <v>13</v>
      </c>
      <c r="E31" s="5">
        <v>2201380070</v>
      </c>
      <c r="F31" s="5"/>
      <c r="G31" s="5">
        <f>G32+G34</f>
        <v>15000</v>
      </c>
      <c r="H31" s="5">
        <f>H32+H34</f>
        <v>15000</v>
      </c>
      <c r="I31" s="5"/>
      <c r="J31" s="56"/>
    </row>
    <row r="32" spans="1:10" ht="31.5">
      <c r="A32" s="4" t="s">
        <v>49</v>
      </c>
      <c r="B32" s="35">
        <v>922</v>
      </c>
      <c r="C32" s="5" t="s">
        <v>9</v>
      </c>
      <c r="D32" s="5" t="s">
        <v>19</v>
      </c>
      <c r="E32" s="5">
        <v>2201380070</v>
      </c>
      <c r="F32" s="5">
        <v>200</v>
      </c>
      <c r="G32" s="5">
        <f>G33</f>
        <v>10000</v>
      </c>
      <c r="H32" s="5">
        <f>H33</f>
        <v>10000</v>
      </c>
      <c r="I32" s="5"/>
      <c r="J32" s="56"/>
    </row>
    <row r="33" spans="1:10" ht="31.5">
      <c r="A33" s="4" t="s">
        <v>45</v>
      </c>
      <c r="B33" s="35">
        <v>922</v>
      </c>
      <c r="C33" s="5" t="s">
        <v>9</v>
      </c>
      <c r="D33" s="5" t="s">
        <v>19</v>
      </c>
      <c r="E33" s="5">
        <v>2201380070</v>
      </c>
      <c r="F33" s="5">
        <v>240</v>
      </c>
      <c r="G33" s="5">
        <v>10000</v>
      </c>
      <c r="H33" s="5">
        <v>10000</v>
      </c>
      <c r="I33" s="5"/>
      <c r="J33" s="56"/>
    </row>
    <row r="34" spans="1:10" ht="15.75">
      <c r="A34" s="16" t="s">
        <v>14</v>
      </c>
      <c r="B34" s="35">
        <v>922</v>
      </c>
      <c r="C34" s="19" t="s">
        <v>9</v>
      </c>
      <c r="D34" s="10" t="s">
        <v>19</v>
      </c>
      <c r="E34" s="5">
        <v>2201380070</v>
      </c>
      <c r="F34" s="5">
        <v>800</v>
      </c>
      <c r="G34" s="5">
        <f>G35</f>
        <v>5000</v>
      </c>
      <c r="H34" s="5">
        <f>H35</f>
        <v>5000</v>
      </c>
      <c r="I34" s="5"/>
      <c r="J34" s="56"/>
    </row>
    <row r="35" spans="1:10" ht="15.75">
      <c r="A35" s="16" t="s">
        <v>44</v>
      </c>
      <c r="B35" s="35">
        <v>922</v>
      </c>
      <c r="C35" s="20" t="s">
        <v>9</v>
      </c>
      <c r="D35" s="5" t="s">
        <v>19</v>
      </c>
      <c r="E35" s="5">
        <v>2201380070</v>
      </c>
      <c r="F35" s="5">
        <v>850</v>
      </c>
      <c r="G35" s="5">
        <v>5000</v>
      </c>
      <c r="H35" s="5">
        <v>5000</v>
      </c>
      <c r="I35" s="5"/>
      <c r="J35" s="56"/>
    </row>
    <row r="36" spans="1:10" ht="31.5" hidden="1">
      <c r="A36" s="25" t="s">
        <v>48</v>
      </c>
      <c r="B36" s="35">
        <v>922</v>
      </c>
      <c r="C36" s="10" t="s">
        <v>9</v>
      </c>
      <c r="D36" s="5">
        <v>13</v>
      </c>
      <c r="E36" s="5">
        <v>2201480900</v>
      </c>
      <c r="F36" s="5"/>
      <c r="G36" s="5">
        <f>G37</f>
        <v>0</v>
      </c>
      <c r="H36" s="5">
        <f>H37</f>
        <v>0</v>
      </c>
      <c r="I36" s="5"/>
      <c r="J36" s="56" t="e">
        <f t="shared" si="0"/>
        <v>#DIV/0!</v>
      </c>
    </row>
    <row r="37" spans="1:10" ht="31.5" hidden="1">
      <c r="A37" s="4" t="s">
        <v>49</v>
      </c>
      <c r="B37" s="35">
        <v>922</v>
      </c>
      <c r="C37" s="10" t="s">
        <v>9</v>
      </c>
      <c r="D37" s="5">
        <v>13</v>
      </c>
      <c r="E37" s="5">
        <v>2201480900</v>
      </c>
      <c r="F37" s="5">
        <v>200</v>
      </c>
      <c r="G37" s="5">
        <f>G38</f>
        <v>0</v>
      </c>
      <c r="H37" s="5">
        <f>H38</f>
        <v>0</v>
      </c>
      <c r="I37" s="5"/>
      <c r="J37" s="56" t="e">
        <f t="shared" si="0"/>
        <v>#DIV/0!</v>
      </c>
    </row>
    <row r="38" spans="1:10" ht="31.5" hidden="1">
      <c r="A38" s="4" t="s">
        <v>45</v>
      </c>
      <c r="B38" s="35">
        <v>922</v>
      </c>
      <c r="C38" s="10" t="s">
        <v>9</v>
      </c>
      <c r="D38" s="5">
        <v>13</v>
      </c>
      <c r="E38" s="5">
        <v>2201480900</v>
      </c>
      <c r="F38" s="5">
        <v>240</v>
      </c>
      <c r="G38" s="5"/>
      <c r="H38" s="5"/>
      <c r="I38" s="5"/>
      <c r="J38" s="56" t="e">
        <f t="shared" si="0"/>
        <v>#DIV/0!</v>
      </c>
    </row>
    <row r="39" spans="1:10" ht="15.75" hidden="1">
      <c r="A39" s="16" t="s">
        <v>14</v>
      </c>
      <c r="B39" s="35">
        <v>922</v>
      </c>
      <c r="C39" s="12" t="s">
        <v>9</v>
      </c>
      <c r="D39" s="12" t="s">
        <v>19</v>
      </c>
      <c r="E39" s="13">
        <v>2201380040</v>
      </c>
      <c r="F39" s="13">
        <v>800</v>
      </c>
      <c r="G39" s="13">
        <f>G40</f>
        <v>0</v>
      </c>
      <c r="H39" s="13">
        <f>H40</f>
        <v>0</v>
      </c>
      <c r="I39" s="13"/>
      <c r="J39" s="56" t="e">
        <f t="shared" si="0"/>
        <v>#DIV/0!</v>
      </c>
    </row>
    <row r="40" spans="1:10" ht="15.75" hidden="1">
      <c r="A40" s="16" t="s">
        <v>44</v>
      </c>
      <c r="B40" s="35">
        <v>922</v>
      </c>
      <c r="C40" s="12" t="s">
        <v>9</v>
      </c>
      <c r="D40" s="12" t="s">
        <v>19</v>
      </c>
      <c r="E40" s="13">
        <v>2201380040</v>
      </c>
      <c r="F40" s="13">
        <v>850</v>
      </c>
      <c r="G40" s="13"/>
      <c r="H40" s="13"/>
      <c r="I40" s="13"/>
      <c r="J40" s="56" t="e">
        <f t="shared" si="0"/>
        <v>#DIV/0!</v>
      </c>
    </row>
    <row r="41" spans="1:10" ht="31.5">
      <c r="A41" s="24" t="s">
        <v>80</v>
      </c>
      <c r="B41" s="35">
        <v>922</v>
      </c>
      <c r="C41" s="5" t="s">
        <v>9</v>
      </c>
      <c r="D41" s="5">
        <v>13</v>
      </c>
      <c r="E41" s="14">
        <v>2201580920</v>
      </c>
      <c r="F41" s="5"/>
      <c r="G41" s="5">
        <f>G42</f>
        <v>83808</v>
      </c>
      <c r="H41" s="5">
        <v>83808</v>
      </c>
      <c r="I41" s="5">
        <v>21853.93</v>
      </c>
      <c r="J41" s="56">
        <f t="shared" si="0"/>
        <v>26.076186044291713</v>
      </c>
    </row>
    <row r="42" spans="1:10" ht="31.5">
      <c r="A42" s="4" t="s">
        <v>49</v>
      </c>
      <c r="B42" s="35">
        <v>922</v>
      </c>
      <c r="C42" s="5" t="s">
        <v>9</v>
      </c>
      <c r="D42" s="5">
        <v>13</v>
      </c>
      <c r="E42" s="14">
        <v>2201580920</v>
      </c>
      <c r="F42" s="5">
        <v>200</v>
      </c>
      <c r="G42" s="5">
        <f>G43</f>
        <v>83808</v>
      </c>
      <c r="H42" s="5">
        <v>83808</v>
      </c>
      <c r="I42" s="5">
        <v>21853.93</v>
      </c>
      <c r="J42" s="56">
        <f t="shared" si="0"/>
        <v>26.076186044291713</v>
      </c>
    </row>
    <row r="43" spans="1:10" ht="31.5">
      <c r="A43" s="18" t="s">
        <v>45</v>
      </c>
      <c r="B43" s="35">
        <v>922</v>
      </c>
      <c r="C43" s="5" t="s">
        <v>9</v>
      </c>
      <c r="D43" s="5">
        <v>13</v>
      </c>
      <c r="E43" s="14">
        <v>2201580920</v>
      </c>
      <c r="F43" s="5">
        <v>240</v>
      </c>
      <c r="G43" s="5">
        <v>83808</v>
      </c>
      <c r="H43" s="5">
        <v>83808</v>
      </c>
      <c r="I43" s="5">
        <v>21853.93</v>
      </c>
      <c r="J43" s="56">
        <f t="shared" si="0"/>
        <v>26.076186044291713</v>
      </c>
    </row>
    <row r="44" spans="1:10" ht="90.75" customHeight="1">
      <c r="A44" s="30" t="s">
        <v>74</v>
      </c>
      <c r="B44" s="51">
        <v>922</v>
      </c>
      <c r="C44" s="5" t="s">
        <v>9</v>
      </c>
      <c r="D44" s="5">
        <v>13</v>
      </c>
      <c r="E44" s="14" t="s">
        <v>79</v>
      </c>
      <c r="F44" s="5"/>
      <c r="G44" s="5">
        <f>G45</f>
        <v>600</v>
      </c>
      <c r="H44" s="5">
        <f>H45</f>
        <v>600</v>
      </c>
      <c r="I44" s="52"/>
      <c r="J44" s="56"/>
    </row>
    <row r="45" spans="1:10" ht="15.75">
      <c r="A45" s="31" t="s">
        <v>38</v>
      </c>
      <c r="B45" s="51">
        <v>922</v>
      </c>
      <c r="C45" s="5" t="s">
        <v>9</v>
      </c>
      <c r="D45" s="5">
        <v>13</v>
      </c>
      <c r="E45" s="14" t="s">
        <v>79</v>
      </c>
      <c r="F45" s="5">
        <v>500</v>
      </c>
      <c r="G45" s="5">
        <f>G46</f>
        <v>600</v>
      </c>
      <c r="H45" s="5">
        <f>H46</f>
        <v>600</v>
      </c>
      <c r="I45" s="5"/>
      <c r="J45" s="56"/>
    </row>
    <row r="46" spans="1:10" ht="15.75">
      <c r="A46" s="31" t="s">
        <v>75</v>
      </c>
      <c r="B46" s="51">
        <v>922</v>
      </c>
      <c r="C46" s="5" t="s">
        <v>9</v>
      </c>
      <c r="D46" s="5">
        <v>13</v>
      </c>
      <c r="E46" s="14" t="s">
        <v>79</v>
      </c>
      <c r="F46" s="5">
        <v>540</v>
      </c>
      <c r="G46" s="5">
        <v>600</v>
      </c>
      <c r="H46" s="5">
        <v>600</v>
      </c>
      <c r="I46" s="5"/>
      <c r="J46" s="56"/>
    </row>
    <row r="47" spans="1:10" ht="18.75">
      <c r="A47" s="28" t="s">
        <v>22</v>
      </c>
      <c r="B47" s="37">
        <v>922</v>
      </c>
      <c r="C47" s="33" t="s">
        <v>10</v>
      </c>
      <c r="D47" s="34" t="s">
        <v>2</v>
      </c>
      <c r="E47" s="34" t="s">
        <v>2</v>
      </c>
      <c r="F47" s="34" t="s">
        <v>2</v>
      </c>
      <c r="G47" s="34">
        <f>G48</f>
        <v>79305</v>
      </c>
      <c r="H47" s="34">
        <f>H48</f>
        <v>79305</v>
      </c>
      <c r="I47" s="34">
        <v>13570.08</v>
      </c>
      <c r="J47" s="58">
        <f t="shared" si="0"/>
        <v>17.111254019292605</v>
      </c>
    </row>
    <row r="48" spans="1:10" ht="15.75">
      <c r="A48" s="23" t="s">
        <v>23</v>
      </c>
      <c r="B48" s="35">
        <v>922</v>
      </c>
      <c r="C48" s="12" t="s">
        <v>10</v>
      </c>
      <c r="D48" s="12" t="s">
        <v>11</v>
      </c>
      <c r="E48" s="13" t="s">
        <v>2</v>
      </c>
      <c r="F48" s="13" t="s">
        <v>2</v>
      </c>
      <c r="G48" s="13">
        <f>G49</f>
        <v>79305</v>
      </c>
      <c r="H48" s="13">
        <f>H49</f>
        <v>79305</v>
      </c>
      <c r="I48" s="13">
        <v>13570.08</v>
      </c>
      <c r="J48" s="56">
        <f t="shared" si="0"/>
        <v>17.111254019292605</v>
      </c>
    </row>
    <row r="49" spans="1:10" ht="31.5">
      <c r="A49" s="18" t="s">
        <v>47</v>
      </c>
      <c r="B49" s="35">
        <v>922</v>
      </c>
      <c r="C49" s="5" t="s">
        <v>10</v>
      </c>
      <c r="D49" s="5" t="s">
        <v>11</v>
      </c>
      <c r="E49" s="5">
        <v>2201151180</v>
      </c>
      <c r="F49" s="9" t="s">
        <v>2</v>
      </c>
      <c r="G49" s="9">
        <f>G50+G52</f>
        <v>79305</v>
      </c>
      <c r="H49" s="9">
        <f>H50+H52</f>
        <v>79305</v>
      </c>
      <c r="I49" s="9">
        <v>13570.08</v>
      </c>
      <c r="J49" s="56">
        <f t="shared" si="0"/>
        <v>17.111254019292605</v>
      </c>
    </row>
    <row r="50" spans="1:10" ht="103.5" customHeight="1">
      <c r="A50" s="27" t="s">
        <v>65</v>
      </c>
      <c r="B50" s="51">
        <v>922</v>
      </c>
      <c r="C50" s="10" t="s">
        <v>10</v>
      </c>
      <c r="D50" s="5" t="s">
        <v>11</v>
      </c>
      <c r="E50" s="5">
        <v>2201151180</v>
      </c>
      <c r="F50" s="5">
        <v>100</v>
      </c>
      <c r="G50" s="5">
        <f>G51</f>
        <v>77781</v>
      </c>
      <c r="H50" s="5">
        <f>H51</f>
        <v>77781</v>
      </c>
      <c r="I50" s="5">
        <v>13570.08</v>
      </c>
      <c r="J50" s="56">
        <f t="shared" si="0"/>
        <v>17.44652292976434</v>
      </c>
    </row>
    <row r="51" spans="1:10" ht="37.5">
      <c r="A51" s="27" t="s">
        <v>66</v>
      </c>
      <c r="B51" s="51">
        <v>922</v>
      </c>
      <c r="C51" s="10" t="s">
        <v>10</v>
      </c>
      <c r="D51" s="5" t="s">
        <v>11</v>
      </c>
      <c r="E51" s="5">
        <v>2201151180</v>
      </c>
      <c r="F51" s="5">
        <v>120</v>
      </c>
      <c r="G51" s="5">
        <v>77781</v>
      </c>
      <c r="H51" s="5">
        <v>77781</v>
      </c>
      <c r="I51" s="5">
        <v>13570.08</v>
      </c>
      <c r="J51" s="56">
        <f t="shared" si="0"/>
        <v>17.44652292976434</v>
      </c>
    </row>
    <row r="52" spans="1:10" ht="31.5">
      <c r="A52" s="4" t="s">
        <v>49</v>
      </c>
      <c r="B52" s="51">
        <v>922</v>
      </c>
      <c r="C52" s="10" t="s">
        <v>10</v>
      </c>
      <c r="D52" s="5" t="s">
        <v>11</v>
      </c>
      <c r="E52" s="5">
        <v>2201151180</v>
      </c>
      <c r="F52" s="5">
        <v>200</v>
      </c>
      <c r="G52" s="5">
        <f>G53</f>
        <v>1524</v>
      </c>
      <c r="H52" s="5">
        <f>H53</f>
        <v>1524</v>
      </c>
      <c r="I52" s="5">
        <v>0</v>
      </c>
      <c r="J52" s="56"/>
    </row>
    <row r="53" spans="1:10" ht="31.5">
      <c r="A53" s="4" t="s">
        <v>45</v>
      </c>
      <c r="B53" s="51">
        <v>922</v>
      </c>
      <c r="C53" s="10" t="s">
        <v>10</v>
      </c>
      <c r="D53" s="5" t="s">
        <v>11</v>
      </c>
      <c r="E53" s="5">
        <v>2201151180</v>
      </c>
      <c r="F53" s="5">
        <v>240</v>
      </c>
      <c r="G53" s="5">
        <v>1524</v>
      </c>
      <c r="H53" s="5">
        <v>1524</v>
      </c>
      <c r="I53" s="5">
        <v>0</v>
      </c>
      <c r="J53" s="56"/>
    </row>
    <row r="54" spans="1:10" ht="31.5">
      <c r="A54" s="59" t="s">
        <v>40</v>
      </c>
      <c r="B54" s="37">
        <v>922</v>
      </c>
      <c r="C54" s="60" t="s">
        <v>11</v>
      </c>
      <c r="D54" s="60"/>
      <c r="E54" s="61"/>
      <c r="F54" s="61"/>
      <c r="G54" s="61">
        <f aca="true" t="shared" si="2" ref="G54:H57">G55</f>
        <v>15000</v>
      </c>
      <c r="H54" s="61">
        <f t="shared" si="2"/>
        <v>15000</v>
      </c>
      <c r="I54" s="61">
        <v>0</v>
      </c>
      <c r="J54" s="58"/>
    </row>
    <row r="55" spans="1:10" ht="47.25">
      <c r="A55" s="4" t="s">
        <v>41</v>
      </c>
      <c r="B55" s="35">
        <v>922</v>
      </c>
      <c r="C55" s="11" t="s">
        <v>11</v>
      </c>
      <c r="D55" s="11" t="s">
        <v>24</v>
      </c>
      <c r="E55" s="5"/>
      <c r="F55" s="5"/>
      <c r="G55" s="5">
        <f t="shared" si="2"/>
        <v>15000</v>
      </c>
      <c r="H55" s="5">
        <f t="shared" si="2"/>
        <v>15000</v>
      </c>
      <c r="I55" s="5">
        <v>0</v>
      </c>
      <c r="J55" s="56"/>
    </row>
    <row r="56" spans="1:10" ht="15.75">
      <c r="A56" s="4" t="s">
        <v>42</v>
      </c>
      <c r="B56" s="35">
        <v>922</v>
      </c>
      <c r="C56" s="11" t="s">
        <v>11</v>
      </c>
      <c r="D56" s="11" t="s">
        <v>24</v>
      </c>
      <c r="E56" s="5">
        <v>2201681140</v>
      </c>
      <c r="F56" s="5"/>
      <c r="G56" s="5">
        <f t="shared" si="2"/>
        <v>15000</v>
      </c>
      <c r="H56" s="5">
        <f t="shared" si="2"/>
        <v>15000</v>
      </c>
      <c r="I56" s="5">
        <v>0</v>
      </c>
      <c r="J56" s="56"/>
    </row>
    <row r="57" spans="1:10" ht="31.5">
      <c r="A57" s="4" t="s">
        <v>49</v>
      </c>
      <c r="B57" s="35">
        <v>922</v>
      </c>
      <c r="C57" s="11" t="s">
        <v>11</v>
      </c>
      <c r="D57" s="11" t="s">
        <v>24</v>
      </c>
      <c r="E57" s="5">
        <v>2201681140</v>
      </c>
      <c r="F57" s="5">
        <v>200</v>
      </c>
      <c r="G57" s="5">
        <f t="shared" si="2"/>
        <v>15000</v>
      </c>
      <c r="H57" s="5">
        <f t="shared" si="2"/>
        <v>15000</v>
      </c>
      <c r="I57" s="5">
        <v>0</v>
      </c>
      <c r="J57" s="56"/>
    </row>
    <row r="58" spans="1:10" ht="31.5">
      <c r="A58" s="4" t="s">
        <v>45</v>
      </c>
      <c r="B58" s="35">
        <v>922</v>
      </c>
      <c r="C58" s="11" t="s">
        <v>11</v>
      </c>
      <c r="D58" s="11" t="s">
        <v>24</v>
      </c>
      <c r="E58" s="5">
        <v>2201681140</v>
      </c>
      <c r="F58" s="5">
        <v>240</v>
      </c>
      <c r="G58" s="5">
        <v>15000</v>
      </c>
      <c r="H58" s="5">
        <v>15000</v>
      </c>
      <c r="I58" s="5">
        <v>0</v>
      </c>
      <c r="J58" s="56"/>
    </row>
    <row r="59" spans="1:10" ht="15.75">
      <c r="A59" s="62" t="s">
        <v>58</v>
      </c>
      <c r="B59" s="37">
        <v>922</v>
      </c>
      <c r="C59" s="63" t="s">
        <v>57</v>
      </c>
      <c r="D59" s="63"/>
      <c r="E59" s="63"/>
      <c r="F59" s="63"/>
      <c r="G59" s="63">
        <v>1845642.93</v>
      </c>
      <c r="H59" s="63">
        <v>1845642.93</v>
      </c>
      <c r="I59" s="63">
        <v>1063634</v>
      </c>
      <c r="J59" s="58">
        <f t="shared" si="0"/>
        <v>57.629457069466845</v>
      </c>
    </row>
    <row r="60" spans="1:10" ht="15.75">
      <c r="A60" s="4" t="s">
        <v>59</v>
      </c>
      <c r="B60" s="35">
        <v>922</v>
      </c>
      <c r="C60" s="11" t="s">
        <v>57</v>
      </c>
      <c r="D60" s="11" t="s">
        <v>24</v>
      </c>
      <c r="E60" s="5"/>
      <c r="F60" s="5"/>
      <c r="G60" s="5">
        <v>1845642.93</v>
      </c>
      <c r="H60" s="5">
        <v>1845642.93</v>
      </c>
      <c r="I60" s="5">
        <v>1063634</v>
      </c>
      <c r="J60" s="56">
        <f t="shared" si="0"/>
        <v>57.629457069466845</v>
      </c>
    </row>
    <row r="61" spans="1:10" ht="31.5">
      <c r="A61" s="4" t="s">
        <v>60</v>
      </c>
      <c r="B61" s="35">
        <v>922</v>
      </c>
      <c r="C61" s="11" t="s">
        <v>57</v>
      </c>
      <c r="D61" s="11" t="s">
        <v>24</v>
      </c>
      <c r="E61" s="5">
        <v>2201881600</v>
      </c>
      <c r="F61" s="5"/>
      <c r="G61" s="5">
        <v>1845642.93</v>
      </c>
      <c r="H61" s="5">
        <v>1845642.93</v>
      </c>
      <c r="I61" s="5">
        <v>1063634</v>
      </c>
      <c r="J61" s="56">
        <f t="shared" si="0"/>
        <v>57.629457069466845</v>
      </c>
    </row>
    <row r="62" spans="1:10" ht="31.5">
      <c r="A62" s="4" t="s">
        <v>49</v>
      </c>
      <c r="B62" s="35">
        <v>922</v>
      </c>
      <c r="C62" s="11" t="s">
        <v>57</v>
      </c>
      <c r="D62" s="11" t="s">
        <v>24</v>
      </c>
      <c r="E62" s="5">
        <v>2201881600</v>
      </c>
      <c r="F62" s="5">
        <v>200</v>
      </c>
      <c r="G62" s="5">
        <v>1845642.93</v>
      </c>
      <c r="H62" s="5">
        <v>1845642.93</v>
      </c>
      <c r="I62" s="5">
        <v>1063634</v>
      </c>
      <c r="J62" s="56">
        <f t="shared" si="0"/>
        <v>57.629457069466845</v>
      </c>
    </row>
    <row r="63" spans="1:10" ht="31.5">
      <c r="A63" s="4" t="s">
        <v>45</v>
      </c>
      <c r="B63" s="35">
        <v>922</v>
      </c>
      <c r="C63" s="11" t="s">
        <v>57</v>
      </c>
      <c r="D63" s="11" t="s">
        <v>24</v>
      </c>
      <c r="E63" s="5">
        <v>2201881600</v>
      </c>
      <c r="F63" s="5">
        <v>240</v>
      </c>
      <c r="G63" s="5">
        <v>1845642.93</v>
      </c>
      <c r="H63" s="5">
        <v>1845642.93</v>
      </c>
      <c r="I63" s="5">
        <v>1063634</v>
      </c>
      <c r="J63" s="56">
        <f t="shared" si="0"/>
        <v>57.629457069466845</v>
      </c>
    </row>
    <row r="64" spans="1:10" ht="15.75">
      <c r="A64" s="64" t="s">
        <v>28</v>
      </c>
      <c r="B64" s="37">
        <v>922</v>
      </c>
      <c r="C64" s="33" t="s">
        <v>15</v>
      </c>
      <c r="D64" s="34" t="s">
        <v>2</v>
      </c>
      <c r="E64" s="34" t="s">
        <v>2</v>
      </c>
      <c r="F64" s="34" t="s">
        <v>2</v>
      </c>
      <c r="G64" s="34">
        <v>338908</v>
      </c>
      <c r="H64" s="34">
        <v>338908</v>
      </c>
      <c r="I64" s="65">
        <v>80078.47</v>
      </c>
      <c r="J64" s="58">
        <f t="shared" si="0"/>
        <v>23.628379973326094</v>
      </c>
    </row>
    <row r="65" spans="1:10" ht="15.75">
      <c r="A65" s="24" t="s">
        <v>26</v>
      </c>
      <c r="B65" s="35">
        <v>922</v>
      </c>
      <c r="C65" s="5" t="s">
        <v>15</v>
      </c>
      <c r="D65" s="11" t="s">
        <v>11</v>
      </c>
      <c r="E65" s="5"/>
      <c r="F65" s="5"/>
      <c r="G65" s="5">
        <f>G66+G69+G72+G75</f>
        <v>146052</v>
      </c>
      <c r="H65" s="5">
        <f>H66+H69+H72+H75</f>
        <v>146052</v>
      </c>
      <c r="I65" s="5">
        <f>$I$68</f>
        <v>80078.47</v>
      </c>
      <c r="J65" s="56">
        <f t="shared" si="0"/>
        <v>54.82873907923206</v>
      </c>
    </row>
    <row r="66" spans="1:10" ht="15.75">
      <c r="A66" s="24" t="s">
        <v>51</v>
      </c>
      <c r="B66" s="35">
        <v>922</v>
      </c>
      <c r="C66" s="5" t="s">
        <v>15</v>
      </c>
      <c r="D66" s="11" t="s">
        <v>11</v>
      </c>
      <c r="E66" s="5">
        <v>2201981690</v>
      </c>
      <c r="F66" s="5"/>
      <c r="G66" s="5">
        <f>G67</f>
        <v>146052</v>
      </c>
      <c r="H66" s="5">
        <f>H67</f>
        <v>146052</v>
      </c>
      <c r="I66" s="5">
        <f>$I$68</f>
        <v>80078.47</v>
      </c>
      <c r="J66" s="56">
        <f t="shared" si="0"/>
        <v>54.82873907923206</v>
      </c>
    </row>
    <row r="67" spans="1:10" ht="31.5">
      <c r="A67" s="4" t="s">
        <v>49</v>
      </c>
      <c r="B67" s="35">
        <v>922</v>
      </c>
      <c r="C67" s="5" t="s">
        <v>15</v>
      </c>
      <c r="D67" s="11" t="s">
        <v>11</v>
      </c>
      <c r="E67" s="5">
        <v>2201981690</v>
      </c>
      <c r="F67" s="5">
        <v>200</v>
      </c>
      <c r="G67" s="5">
        <f>G68</f>
        <v>146052</v>
      </c>
      <c r="H67" s="5">
        <f>H68</f>
        <v>146052</v>
      </c>
      <c r="I67" s="5">
        <f>$I$68</f>
        <v>80078.47</v>
      </c>
      <c r="J67" s="56">
        <f t="shared" si="0"/>
        <v>54.82873907923206</v>
      </c>
    </row>
    <row r="68" spans="1:10" ht="31.5">
      <c r="A68" s="4" t="s">
        <v>45</v>
      </c>
      <c r="B68" s="35">
        <v>922</v>
      </c>
      <c r="C68" s="5" t="s">
        <v>15</v>
      </c>
      <c r="D68" s="11" t="s">
        <v>11</v>
      </c>
      <c r="E68" s="5">
        <v>2201981690</v>
      </c>
      <c r="F68" s="5">
        <v>240</v>
      </c>
      <c r="G68" s="5">
        <v>146052</v>
      </c>
      <c r="H68" s="5">
        <v>146052</v>
      </c>
      <c r="I68" s="5">
        <v>80078.47</v>
      </c>
      <c r="J68" s="56">
        <f t="shared" si="0"/>
        <v>54.82873907923206</v>
      </c>
    </row>
    <row r="69" spans="1:10" ht="15.75" hidden="1">
      <c r="A69" s="24" t="s">
        <v>34</v>
      </c>
      <c r="B69" s="35">
        <v>922</v>
      </c>
      <c r="C69" s="5" t="s">
        <v>15</v>
      </c>
      <c r="D69" s="11" t="s">
        <v>11</v>
      </c>
      <c r="E69" s="5">
        <v>2202081700</v>
      </c>
      <c r="F69" s="5"/>
      <c r="G69" s="5">
        <f>G70</f>
        <v>0</v>
      </c>
      <c r="H69" s="5">
        <f>H70</f>
        <v>0</v>
      </c>
      <c r="I69" s="5"/>
      <c r="J69" s="56" t="e">
        <f t="shared" si="0"/>
        <v>#DIV/0!</v>
      </c>
    </row>
    <row r="70" spans="1:10" ht="31.5" hidden="1">
      <c r="A70" s="4" t="s">
        <v>49</v>
      </c>
      <c r="B70" s="35">
        <v>922</v>
      </c>
      <c r="C70" s="5" t="s">
        <v>15</v>
      </c>
      <c r="D70" s="11" t="s">
        <v>11</v>
      </c>
      <c r="E70" s="5">
        <v>2202081700</v>
      </c>
      <c r="F70" s="5">
        <v>200</v>
      </c>
      <c r="G70" s="5">
        <f>G71</f>
        <v>0</v>
      </c>
      <c r="H70" s="5">
        <f>H71</f>
        <v>0</v>
      </c>
      <c r="I70" s="5"/>
      <c r="J70" s="56" t="e">
        <f t="shared" si="0"/>
        <v>#DIV/0!</v>
      </c>
    </row>
    <row r="71" spans="1:10" ht="31.5" hidden="1">
      <c r="A71" s="4" t="s">
        <v>45</v>
      </c>
      <c r="B71" s="35">
        <v>922</v>
      </c>
      <c r="C71" s="5" t="s">
        <v>15</v>
      </c>
      <c r="D71" s="11" t="s">
        <v>11</v>
      </c>
      <c r="E71" s="5">
        <v>2202081700</v>
      </c>
      <c r="F71" s="5">
        <v>240</v>
      </c>
      <c r="G71" s="5"/>
      <c r="H71" s="5"/>
      <c r="I71" s="5"/>
      <c r="J71" s="56" t="e">
        <f t="shared" si="0"/>
        <v>#DIV/0!</v>
      </c>
    </row>
    <row r="72" spans="1:10" ht="31.5" hidden="1">
      <c r="A72" s="24" t="s">
        <v>35</v>
      </c>
      <c r="B72" s="35">
        <v>922</v>
      </c>
      <c r="C72" s="5" t="s">
        <v>15</v>
      </c>
      <c r="D72" s="11" t="s">
        <v>11</v>
      </c>
      <c r="E72" s="5">
        <v>2202181710</v>
      </c>
      <c r="F72" s="5"/>
      <c r="G72" s="5">
        <f>G73</f>
        <v>0</v>
      </c>
      <c r="H72" s="5">
        <f>H73</f>
        <v>0</v>
      </c>
      <c r="I72" s="5"/>
      <c r="J72" s="56" t="e">
        <f t="shared" si="0"/>
        <v>#DIV/0!</v>
      </c>
    </row>
    <row r="73" spans="1:10" ht="31.5" hidden="1">
      <c r="A73" s="4" t="s">
        <v>49</v>
      </c>
      <c r="B73" s="35">
        <v>922</v>
      </c>
      <c r="C73" s="5" t="s">
        <v>15</v>
      </c>
      <c r="D73" s="11" t="s">
        <v>11</v>
      </c>
      <c r="E73" s="5">
        <v>2202181710</v>
      </c>
      <c r="F73" s="5">
        <v>200</v>
      </c>
      <c r="G73" s="5">
        <f>G74</f>
        <v>0</v>
      </c>
      <c r="H73" s="5">
        <f>H74</f>
        <v>0</v>
      </c>
      <c r="I73" s="5"/>
      <c r="J73" s="56" t="e">
        <f aca="true" t="shared" si="3" ref="J73:J104">I73/H73%</f>
        <v>#DIV/0!</v>
      </c>
    </row>
    <row r="74" spans="1:10" ht="31.5" hidden="1">
      <c r="A74" s="4" t="s">
        <v>45</v>
      </c>
      <c r="B74" s="35">
        <v>922</v>
      </c>
      <c r="C74" s="5" t="s">
        <v>15</v>
      </c>
      <c r="D74" s="11" t="s">
        <v>11</v>
      </c>
      <c r="E74" s="5">
        <v>2202181710</v>
      </c>
      <c r="F74" s="5">
        <v>240</v>
      </c>
      <c r="G74" s="5"/>
      <c r="H74" s="5"/>
      <c r="I74" s="5"/>
      <c r="J74" s="56" t="e">
        <f t="shared" si="3"/>
        <v>#DIV/0!</v>
      </c>
    </row>
    <row r="75" spans="1:10" ht="15.75" hidden="1">
      <c r="A75" s="24" t="s">
        <v>52</v>
      </c>
      <c r="B75" s="35">
        <v>922</v>
      </c>
      <c r="C75" s="5" t="s">
        <v>15</v>
      </c>
      <c r="D75" s="11" t="s">
        <v>11</v>
      </c>
      <c r="E75" s="5">
        <v>2202281730</v>
      </c>
      <c r="F75" s="5"/>
      <c r="G75" s="5">
        <f>G76</f>
        <v>0</v>
      </c>
      <c r="H75" s="5">
        <f>H76</f>
        <v>0</v>
      </c>
      <c r="I75" s="5"/>
      <c r="J75" s="56" t="e">
        <f t="shared" si="3"/>
        <v>#DIV/0!</v>
      </c>
    </row>
    <row r="76" spans="1:10" ht="31.5" hidden="1">
      <c r="A76" s="4" t="s">
        <v>49</v>
      </c>
      <c r="B76" s="35">
        <v>922</v>
      </c>
      <c r="C76" s="5" t="s">
        <v>15</v>
      </c>
      <c r="D76" s="11" t="s">
        <v>11</v>
      </c>
      <c r="E76" s="5">
        <v>2202281730</v>
      </c>
      <c r="F76" s="5">
        <v>200</v>
      </c>
      <c r="G76" s="5">
        <f>G77</f>
        <v>0</v>
      </c>
      <c r="H76" s="5">
        <f>H77</f>
        <v>0</v>
      </c>
      <c r="I76" s="5"/>
      <c r="J76" s="56" t="e">
        <f t="shared" si="3"/>
        <v>#DIV/0!</v>
      </c>
    </row>
    <row r="77" spans="1:10" ht="31.5" hidden="1">
      <c r="A77" s="4" t="s">
        <v>45</v>
      </c>
      <c r="B77" s="35">
        <v>922</v>
      </c>
      <c r="C77" s="5" t="s">
        <v>15</v>
      </c>
      <c r="D77" s="11" t="s">
        <v>11</v>
      </c>
      <c r="E77" s="5">
        <v>2202281730</v>
      </c>
      <c r="F77" s="5">
        <v>240</v>
      </c>
      <c r="G77" s="5"/>
      <c r="H77" s="5"/>
      <c r="I77" s="5"/>
      <c r="J77" s="56" t="e">
        <f t="shared" si="3"/>
        <v>#DIV/0!</v>
      </c>
    </row>
    <row r="78" spans="1:10" ht="15.75" hidden="1">
      <c r="A78" s="6" t="s">
        <v>29</v>
      </c>
      <c r="B78" s="37">
        <v>922</v>
      </c>
      <c r="C78" s="7" t="s">
        <v>16</v>
      </c>
      <c r="D78" s="8" t="s">
        <v>2</v>
      </c>
      <c r="E78" s="8" t="s">
        <v>2</v>
      </c>
      <c r="F78" s="8" t="s">
        <v>2</v>
      </c>
      <c r="G78" s="8">
        <f aca="true" t="shared" si="4" ref="G78:H81">G79</f>
        <v>0</v>
      </c>
      <c r="H78" s="8">
        <f t="shared" si="4"/>
        <v>0</v>
      </c>
      <c r="I78" s="8"/>
      <c r="J78" s="56" t="e">
        <f t="shared" si="3"/>
        <v>#DIV/0!</v>
      </c>
    </row>
    <row r="79" spans="1:10" ht="15.75" hidden="1">
      <c r="A79" s="26" t="s">
        <v>53</v>
      </c>
      <c r="B79" s="35">
        <v>922</v>
      </c>
      <c r="C79" s="12" t="s">
        <v>16</v>
      </c>
      <c r="D79" s="12" t="s">
        <v>16</v>
      </c>
      <c r="E79" s="13" t="s">
        <v>2</v>
      </c>
      <c r="F79" s="13" t="s">
        <v>2</v>
      </c>
      <c r="G79" s="13">
        <f t="shared" si="4"/>
        <v>0</v>
      </c>
      <c r="H79" s="13">
        <f t="shared" si="4"/>
        <v>0</v>
      </c>
      <c r="I79" s="13"/>
      <c r="J79" s="56" t="e">
        <f t="shared" si="3"/>
        <v>#DIV/0!</v>
      </c>
    </row>
    <row r="80" spans="1:10" ht="31.5" hidden="1">
      <c r="A80" s="24" t="s">
        <v>54</v>
      </c>
      <c r="B80" s="35">
        <v>922</v>
      </c>
      <c r="C80" s="5" t="s">
        <v>16</v>
      </c>
      <c r="D80" s="5" t="s">
        <v>16</v>
      </c>
      <c r="E80" s="5">
        <v>2202482360</v>
      </c>
      <c r="F80" s="9" t="s">
        <v>2</v>
      </c>
      <c r="G80" s="9">
        <f t="shared" si="4"/>
        <v>0</v>
      </c>
      <c r="H80" s="9">
        <f t="shared" si="4"/>
        <v>0</v>
      </c>
      <c r="I80" s="9"/>
      <c r="J80" s="56" t="e">
        <f t="shared" si="3"/>
        <v>#DIV/0!</v>
      </c>
    </row>
    <row r="81" spans="1:10" ht="31.5" hidden="1">
      <c r="A81" s="4" t="s">
        <v>49</v>
      </c>
      <c r="B81" s="35">
        <v>922</v>
      </c>
      <c r="C81" s="5" t="s">
        <v>16</v>
      </c>
      <c r="D81" s="5" t="s">
        <v>16</v>
      </c>
      <c r="E81" s="5">
        <v>2202482360</v>
      </c>
      <c r="F81" s="5" t="s">
        <v>12</v>
      </c>
      <c r="G81" s="5">
        <f t="shared" si="4"/>
        <v>0</v>
      </c>
      <c r="H81" s="5">
        <f t="shared" si="4"/>
        <v>0</v>
      </c>
      <c r="I81" s="5"/>
      <c r="J81" s="56" t="e">
        <f t="shared" si="3"/>
        <v>#DIV/0!</v>
      </c>
    </row>
    <row r="82" spans="1:10" ht="31.5" hidden="1">
      <c r="A82" s="4" t="s">
        <v>45</v>
      </c>
      <c r="B82" s="35">
        <v>922</v>
      </c>
      <c r="C82" s="5" t="s">
        <v>16</v>
      </c>
      <c r="D82" s="5" t="s">
        <v>16</v>
      </c>
      <c r="E82" s="5">
        <v>2202482360</v>
      </c>
      <c r="F82" s="5" t="s">
        <v>13</v>
      </c>
      <c r="G82" s="5"/>
      <c r="H82" s="5"/>
      <c r="I82" s="5"/>
      <c r="J82" s="56" t="e">
        <f t="shared" si="3"/>
        <v>#DIV/0!</v>
      </c>
    </row>
    <row r="83" spans="1:10" ht="22.5" customHeight="1" hidden="1">
      <c r="A83" s="6" t="s">
        <v>30</v>
      </c>
      <c r="B83" s="37">
        <v>922</v>
      </c>
      <c r="C83" s="7" t="s">
        <v>27</v>
      </c>
      <c r="D83" s="8" t="s">
        <v>2</v>
      </c>
      <c r="E83" s="8" t="s">
        <v>2</v>
      </c>
      <c r="F83" s="8" t="s">
        <v>2</v>
      </c>
      <c r="G83" s="8">
        <f aca="true" t="shared" si="5" ref="G83:H86">G84</f>
        <v>0</v>
      </c>
      <c r="H83" s="8">
        <f t="shared" si="5"/>
        <v>0</v>
      </c>
      <c r="I83" s="8"/>
      <c r="J83" s="56" t="e">
        <f t="shared" si="3"/>
        <v>#DIV/0!</v>
      </c>
    </row>
    <row r="84" spans="1:10" ht="15.75" hidden="1">
      <c r="A84" s="23" t="s">
        <v>31</v>
      </c>
      <c r="B84" s="35">
        <v>922</v>
      </c>
      <c r="C84" s="12" t="s">
        <v>27</v>
      </c>
      <c r="D84" s="12" t="s">
        <v>9</v>
      </c>
      <c r="E84" s="13" t="s">
        <v>2</v>
      </c>
      <c r="F84" s="13" t="s">
        <v>2</v>
      </c>
      <c r="G84" s="13">
        <f t="shared" si="5"/>
        <v>0</v>
      </c>
      <c r="H84" s="13">
        <f t="shared" si="5"/>
        <v>0</v>
      </c>
      <c r="I84" s="13"/>
      <c r="J84" s="56" t="e">
        <f t="shared" si="3"/>
        <v>#DIV/0!</v>
      </c>
    </row>
    <row r="85" spans="1:10" ht="78.75" hidden="1">
      <c r="A85" s="4" t="s">
        <v>55</v>
      </c>
      <c r="B85" s="35">
        <v>922</v>
      </c>
      <c r="C85" s="12" t="s">
        <v>27</v>
      </c>
      <c r="D85" s="12" t="s">
        <v>9</v>
      </c>
      <c r="E85" s="13">
        <v>2202584260</v>
      </c>
      <c r="F85" s="13"/>
      <c r="G85" s="13">
        <f t="shared" si="5"/>
        <v>0</v>
      </c>
      <c r="H85" s="13">
        <f t="shared" si="5"/>
        <v>0</v>
      </c>
      <c r="I85" s="13"/>
      <c r="J85" s="56" t="e">
        <f t="shared" si="3"/>
        <v>#DIV/0!</v>
      </c>
    </row>
    <row r="86" spans="1:10" ht="15.75" hidden="1">
      <c r="A86" s="21" t="s">
        <v>38</v>
      </c>
      <c r="B86" s="35">
        <v>922</v>
      </c>
      <c r="C86" s="10" t="s">
        <v>27</v>
      </c>
      <c r="D86" s="5" t="s">
        <v>9</v>
      </c>
      <c r="E86" s="13">
        <v>2202584260</v>
      </c>
      <c r="F86" s="5">
        <v>500</v>
      </c>
      <c r="G86" s="5">
        <f t="shared" si="5"/>
        <v>0</v>
      </c>
      <c r="H86" s="5">
        <f t="shared" si="5"/>
        <v>0</v>
      </c>
      <c r="I86" s="5"/>
      <c r="J86" s="56" t="e">
        <f t="shared" si="3"/>
        <v>#DIV/0!</v>
      </c>
    </row>
    <row r="87" spans="1:10" ht="15.75" hidden="1">
      <c r="A87" s="21" t="s">
        <v>39</v>
      </c>
      <c r="B87" s="35">
        <v>922</v>
      </c>
      <c r="C87" s="10" t="s">
        <v>27</v>
      </c>
      <c r="D87" s="5" t="s">
        <v>9</v>
      </c>
      <c r="E87" s="13">
        <v>2202584260</v>
      </c>
      <c r="F87" s="5">
        <v>540</v>
      </c>
      <c r="G87" s="5"/>
      <c r="H87" s="5"/>
      <c r="I87" s="5"/>
      <c r="J87" s="56" t="e">
        <f t="shared" si="3"/>
        <v>#DIV/0!</v>
      </c>
    </row>
    <row r="88" spans="1:10" ht="15.75">
      <c r="A88" s="30" t="s">
        <v>83</v>
      </c>
      <c r="B88" s="51">
        <v>922</v>
      </c>
      <c r="C88" s="10" t="s">
        <v>15</v>
      </c>
      <c r="D88" s="5" t="s">
        <v>11</v>
      </c>
      <c r="E88" s="13">
        <v>2202281730</v>
      </c>
      <c r="F88" s="5"/>
      <c r="G88" s="5">
        <v>82856</v>
      </c>
      <c r="H88" s="5">
        <v>82856</v>
      </c>
      <c r="I88" s="5"/>
      <c r="J88" s="56"/>
    </row>
    <row r="89" spans="1:10" ht="30" customHeight="1">
      <c r="A89" s="21" t="str">
        <f>'[1]Документ'!A139</f>
        <v>          Закупка товаров, работ и услуг для обеспечения государственных (муниципальных) нужд</v>
      </c>
      <c r="B89" s="51">
        <v>922</v>
      </c>
      <c r="C89" s="10" t="s">
        <v>15</v>
      </c>
      <c r="D89" s="5" t="s">
        <v>11</v>
      </c>
      <c r="E89" s="13">
        <v>2202281730</v>
      </c>
      <c r="F89" s="5">
        <v>200</v>
      </c>
      <c r="G89" s="5">
        <v>82856</v>
      </c>
      <c r="H89" s="5">
        <v>82856</v>
      </c>
      <c r="I89" s="5"/>
      <c r="J89" s="56"/>
    </row>
    <row r="90" spans="1:10" ht="33" customHeight="1">
      <c r="A90" s="21" t="str">
        <f>'[1]Документ'!A140</f>
        <v>            Иные закупки товаров, работ и услуг для обеспечения государственных (муниципальных) нужд</v>
      </c>
      <c r="B90" s="51">
        <v>922</v>
      </c>
      <c r="C90" s="10" t="s">
        <v>15</v>
      </c>
      <c r="D90" s="5" t="s">
        <v>11</v>
      </c>
      <c r="E90" s="13">
        <v>2202281730</v>
      </c>
      <c r="F90" s="5">
        <v>240</v>
      </c>
      <c r="G90" s="5">
        <v>82856</v>
      </c>
      <c r="H90" s="5">
        <v>82856</v>
      </c>
      <c r="I90" s="5"/>
      <c r="J90" s="56"/>
    </row>
    <row r="91" spans="1:10" ht="33" customHeight="1">
      <c r="A91" s="30" t="str">
        <f>'[1]Документ'!A144</f>
        <v>        Реализация программ (проектов) инициативного бюджетирования</v>
      </c>
      <c r="B91" s="51">
        <v>922</v>
      </c>
      <c r="C91" s="10" t="s">
        <v>15</v>
      </c>
      <c r="D91" s="5" t="s">
        <v>11</v>
      </c>
      <c r="E91" s="13" t="s">
        <v>84</v>
      </c>
      <c r="F91" s="5"/>
      <c r="G91" s="5">
        <v>110000</v>
      </c>
      <c r="H91" s="5">
        <v>110000</v>
      </c>
      <c r="I91" s="5"/>
      <c r="J91" s="56"/>
    </row>
    <row r="92" spans="1:10" ht="33" customHeight="1">
      <c r="A92" s="21" t="str">
        <f>'[1]Документ'!A145</f>
        <v>          Закупка товаров, работ и услуг для обеспечения государственных (муниципальных) нужд</v>
      </c>
      <c r="B92" s="51">
        <v>922</v>
      </c>
      <c r="C92" s="10" t="s">
        <v>15</v>
      </c>
      <c r="D92" s="5" t="s">
        <v>11</v>
      </c>
      <c r="E92" s="13" t="s">
        <v>84</v>
      </c>
      <c r="F92" s="5">
        <f>F89</f>
        <v>200</v>
      </c>
      <c r="G92" s="5">
        <v>110000</v>
      </c>
      <c r="H92" s="5">
        <v>110000</v>
      </c>
      <c r="I92" s="5"/>
      <c r="J92" s="56"/>
    </row>
    <row r="93" spans="1:10" ht="33" customHeight="1">
      <c r="A93" s="21" t="str">
        <f>'[1]Документ'!A146</f>
        <v>            Иные закупки товаров, работ и услуг для обеспечения государственных (муниципальных) нужд</v>
      </c>
      <c r="B93" s="51">
        <v>922</v>
      </c>
      <c r="C93" s="10" t="s">
        <v>15</v>
      </c>
      <c r="D93" s="5" t="s">
        <v>11</v>
      </c>
      <c r="E93" s="13" t="s">
        <v>84</v>
      </c>
      <c r="F93" s="5">
        <f>F90</f>
        <v>240</v>
      </c>
      <c r="G93" s="5">
        <v>110000</v>
      </c>
      <c r="H93" s="5">
        <v>110000</v>
      </c>
      <c r="I93" s="5"/>
      <c r="J93" s="56"/>
    </row>
    <row r="94" spans="1:10" ht="15.75">
      <c r="A94" s="66" t="s">
        <v>32</v>
      </c>
      <c r="B94" s="67">
        <v>922</v>
      </c>
      <c r="C94" s="68" t="s">
        <v>25</v>
      </c>
      <c r="D94" s="69" t="s">
        <v>2</v>
      </c>
      <c r="E94" s="69" t="s">
        <v>2</v>
      </c>
      <c r="F94" s="69" t="s">
        <v>2</v>
      </c>
      <c r="G94" s="69">
        <f>G95</f>
        <v>131942</v>
      </c>
      <c r="H94" s="69">
        <f>G94</f>
        <v>131942</v>
      </c>
      <c r="I94" s="69">
        <v>32383.02</v>
      </c>
      <c r="J94" s="58">
        <f t="shared" si="3"/>
        <v>24.54337511937063</v>
      </c>
    </row>
    <row r="95" spans="1:10" ht="15.75">
      <c r="A95" s="29" t="s">
        <v>33</v>
      </c>
      <c r="B95" s="35">
        <v>922</v>
      </c>
      <c r="C95" s="12" t="s">
        <v>25</v>
      </c>
      <c r="D95" s="12" t="s">
        <v>9</v>
      </c>
      <c r="E95" s="13" t="s">
        <v>2</v>
      </c>
      <c r="F95" s="13" t="s">
        <v>2</v>
      </c>
      <c r="G95" s="13">
        <f>G96</f>
        <v>131942</v>
      </c>
      <c r="H95" s="13">
        <f>G95</f>
        <v>131942</v>
      </c>
      <c r="I95" s="13">
        <v>32383.02</v>
      </c>
      <c r="J95" s="56">
        <f t="shared" si="3"/>
        <v>24.54337511937063</v>
      </c>
    </row>
    <row r="96" spans="1:10" ht="31.5">
      <c r="A96" s="30" t="s">
        <v>56</v>
      </c>
      <c r="B96" s="35">
        <v>922</v>
      </c>
      <c r="C96" s="5" t="s">
        <v>25</v>
      </c>
      <c r="D96" s="5" t="s">
        <v>9</v>
      </c>
      <c r="E96" s="5">
        <v>2201781450</v>
      </c>
      <c r="F96" s="9" t="s">
        <v>2</v>
      </c>
      <c r="G96" s="9">
        <f>G97</f>
        <v>131942</v>
      </c>
      <c r="H96" s="9">
        <f>G96</f>
        <v>131942</v>
      </c>
      <c r="I96" s="9">
        <v>32383.02</v>
      </c>
      <c r="J96" s="56">
        <f t="shared" si="3"/>
        <v>24.54337511937063</v>
      </c>
    </row>
    <row r="97" spans="1:10" ht="15.75">
      <c r="A97" s="17" t="s">
        <v>20</v>
      </c>
      <c r="B97" s="35">
        <v>922</v>
      </c>
      <c r="C97" s="5" t="s">
        <v>25</v>
      </c>
      <c r="D97" s="5" t="s">
        <v>9</v>
      </c>
      <c r="E97" s="5">
        <v>2201781450</v>
      </c>
      <c r="F97" s="5" t="s">
        <v>21</v>
      </c>
      <c r="G97" s="5">
        <f>G98</f>
        <v>131942</v>
      </c>
      <c r="H97" s="5">
        <f>G97</f>
        <v>131942</v>
      </c>
      <c r="I97" s="5">
        <v>32383.02</v>
      </c>
      <c r="J97" s="56">
        <f t="shared" si="3"/>
        <v>24.54337511937063</v>
      </c>
    </row>
    <row r="98" spans="1:10" ht="31.5">
      <c r="A98" s="4" t="s">
        <v>46</v>
      </c>
      <c r="B98" s="35">
        <v>922</v>
      </c>
      <c r="C98" s="5" t="s">
        <v>25</v>
      </c>
      <c r="D98" s="5" t="s">
        <v>9</v>
      </c>
      <c r="E98" s="5">
        <v>2201781450</v>
      </c>
      <c r="F98" s="5">
        <v>320</v>
      </c>
      <c r="G98" s="5">
        <v>131942</v>
      </c>
      <c r="H98" s="5">
        <f>G98</f>
        <v>131942</v>
      </c>
      <c r="I98" s="5">
        <v>32383.02</v>
      </c>
      <c r="J98" s="56">
        <f t="shared" si="3"/>
        <v>24.54337511937063</v>
      </c>
    </row>
    <row r="99" spans="1:10" ht="15.75" hidden="1">
      <c r="A99" s="6" t="s">
        <v>0</v>
      </c>
      <c r="B99" s="6">
        <v>922</v>
      </c>
      <c r="C99" s="7" t="s">
        <v>17</v>
      </c>
      <c r="D99" s="8" t="s">
        <v>2</v>
      </c>
      <c r="E99" s="8" t="s">
        <v>2</v>
      </c>
      <c r="F99" s="8" t="s">
        <v>2</v>
      </c>
      <c r="G99" s="8">
        <f aca="true" t="shared" si="6" ref="G99:H102">G100</f>
        <v>0</v>
      </c>
      <c r="H99" s="8">
        <f t="shared" si="6"/>
        <v>0</v>
      </c>
      <c r="I99" s="8"/>
      <c r="J99" s="56" t="e">
        <f t="shared" si="3"/>
        <v>#DIV/0!</v>
      </c>
    </row>
    <row r="100" spans="1:10" ht="15.75" hidden="1">
      <c r="A100" s="26" t="s">
        <v>1</v>
      </c>
      <c r="B100" s="35">
        <v>922</v>
      </c>
      <c r="C100" s="12" t="s">
        <v>17</v>
      </c>
      <c r="D100" s="12" t="s">
        <v>10</v>
      </c>
      <c r="E100" s="13" t="s">
        <v>2</v>
      </c>
      <c r="F100" s="13" t="s">
        <v>2</v>
      </c>
      <c r="G100" s="13">
        <f t="shared" si="6"/>
        <v>0</v>
      </c>
      <c r="H100" s="13">
        <f t="shared" si="6"/>
        <v>0</v>
      </c>
      <c r="I100" s="13"/>
      <c r="J100" s="56" t="e">
        <f t="shared" si="3"/>
        <v>#DIV/0!</v>
      </c>
    </row>
    <row r="101" spans="1:10" ht="47.25" hidden="1">
      <c r="A101" s="24" t="s">
        <v>36</v>
      </c>
      <c r="B101" s="35">
        <v>922</v>
      </c>
      <c r="C101" s="5" t="s">
        <v>17</v>
      </c>
      <c r="D101" s="5" t="s">
        <v>10</v>
      </c>
      <c r="E101" s="5">
        <v>2202382300</v>
      </c>
      <c r="F101" s="9" t="s">
        <v>2</v>
      </c>
      <c r="G101" s="9">
        <f t="shared" si="6"/>
        <v>0</v>
      </c>
      <c r="H101" s="9">
        <f t="shared" si="6"/>
        <v>0</v>
      </c>
      <c r="I101" s="9"/>
      <c r="J101" s="56" t="e">
        <f t="shared" si="3"/>
        <v>#DIV/0!</v>
      </c>
    </row>
    <row r="102" spans="1:10" ht="31.5" hidden="1">
      <c r="A102" s="4" t="s">
        <v>49</v>
      </c>
      <c r="B102" s="35">
        <v>922</v>
      </c>
      <c r="C102" s="5" t="s">
        <v>17</v>
      </c>
      <c r="D102" s="5" t="s">
        <v>10</v>
      </c>
      <c r="E102" s="5">
        <v>2202382300</v>
      </c>
      <c r="F102" s="5">
        <v>200</v>
      </c>
      <c r="G102" s="5">
        <f t="shared" si="6"/>
        <v>0</v>
      </c>
      <c r="H102" s="5">
        <f t="shared" si="6"/>
        <v>0</v>
      </c>
      <c r="I102" s="5"/>
      <c r="J102" s="56" t="e">
        <f t="shared" si="3"/>
        <v>#DIV/0!</v>
      </c>
    </row>
    <row r="103" spans="1:10" ht="31.5" hidden="1">
      <c r="A103" s="18" t="s">
        <v>45</v>
      </c>
      <c r="B103" s="53">
        <v>922</v>
      </c>
      <c r="C103" s="32" t="s">
        <v>17</v>
      </c>
      <c r="D103" s="32" t="s">
        <v>10</v>
      </c>
      <c r="E103" s="32">
        <v>2202382300</v>
      </c>
      <c r="F103" s="32">
        <v>240</v>
      </c>
      <c r="G103" s="32"/>
      <c r="H103" s="32"/>
      <c r="I103" s="32"/>
      <c r="J103" s="56" t="e">
        <f t="shared" si="3"/>
        <v>#DIV/0!</v>
      </c>
    </row>
    <row r="104" spans="1:10" ht="30.75" customHeight="1">
      <c r="A104" s="72" t="s">
        <v>43</v>
      </c>
      <c r="B104" s="72"/>
      <c r="C104" s="72"/>
      <c r="D104" s="72"/>
      <c r="E104" s="72"/>
      <c r="F104" s="72"/>
      <c r="G104" s="36">
        <v>4505442.93</v>
      </c>
      <c r="H104" s="36">
        <v>4505442.93</v>
      </c>
      <c r="I104" s="36">
        <v>1639433.78</v>
      </c>
      <c r="J104" s="56">
        <f t="shared" si="3"/>
        <v>36.387849218633875</v>
      </c>
    </row>
    <row r="105" spans="1:10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</row>
  </sheetData>
  <sheetProtection/>
  <mergeCells count="7">
    <mergeCell ref="C2:J2"/>
    <mergeCell ref="E1:J1"/>
    <mergeCell ref="A104:F104"/>
    <mergeCell ref="G6:J6"/>
    <mergeCell ref="A5:J5"/>
    <mergeCell ref="C4:J4"/>
    <mergeCell ref="C3:J3"/>
  </mergeCells>
  <printOptions/>
  <pageMargins left="0.3937007874015748" right="0" top="0" bottom="0" header="0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2019-06-04T07:05:31Z</dcterms:modified>
  <cp:category/>
  <cp:version/>
  <cp:contentType/>
  <cp:contentStatus/>
</cp:coreProperties>
</file>