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CFADA306-CBBC-4F93-9187-7ADCC946F4C0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definedNames>
    <definedName name="_xlnm.Print_Area" localSheetId="0">Воробейня!$A$1:$I$127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9" i="2" l="1"/>
  <c r="C99" i="2"/>
  <c r="C100" i="2" s="1"/>
  <c r="D99" i="2"/>
  <c r="E99" i="2"/>
  <c r="B100" i="2"/>
  <c r="D100" i="2"/>
  <c r="E100" i="2"/>
  <c r="A99" i="2"/>
  <c r="A100" i="2"/>
  <c r="G89" i="2"/>
  <c r="G90" i="2"/>
  <c r="A93" i="2"/>
  <c r="A94" i="2"/>
  <c r="I123" i="2"/>
  <c r="I122" i="2"/>
  <c r="I121" i="2" s="1"/>
  <c r="H123" i="2"/>
  <c r="H122" i="2" s="1"/>
  <c r="H121" i="2" s="1"/>
  <c r="H46" i="2"/>
  <c r="H45" i="2"/>
  <c r="I46" i="2"/>
  <c r="I45" i="2"/>
  <c r="G46" i="2"/>
  <c r="G45" i="2"/>
  <c r="I40" i="2"/>
  <c r="H40" i="2"/>
  <c r="G40" i="2"/>
  <c r="H23" i="2"/>
  <c r="I23" i="2"/>
  <c r="G25" i="2"/>
  <c r="G24" i="2" s="1"/>
  <c r="G23" i="2" s="1"/>
  <c r="I18" i="2"/>
  <c r="I17" i="2"/>
  <c r="I16" i="2" s="1"/>
  <c r="I15" i="2" s="1"/>
  <c r="H18" i="2"/>
  <c r="H17" i="2"/>
  <c r="H16" i="2" s="1"/>
  <c r="H15" i="2" s="1"/>
  <c r="H29" i="2"/>
  <c r="H28" i="2"/>
  <c r="H27" i="2" s="1"/>
  <c r="I29" i="2"/>
  <c r="I28" i="2" s="1"/>
  <c r="I27" i="2" s="1"/>
  <c r="G29" i="2"/>
  <c r="G28" i="2"/>
  <c r="G27" i="2" s="1"/>
  <c r="I53" i="2"/>
  <c r="H53" i="2"/>
  <c r="G53" i="2"/>
  <c r="H51" i="2"/>
  <c r="H50" i="2"/>
  <c r="H49" i="2" s="1"/>
  <c r="H48" i="2" s="1"/>
  <c r="I51" i="2"/>
  <c r="G51" i="2"/>
  <c r="G50" i="2" s="1"/>
  <c r="G49" i="2" s="1"/>
  <c r="G48" i="2" s="1"/>
  <c r="H19" i="2"/>
  <c r="I19" i="2"/>
  <c r="H21" i="2"/>
  <c r="I21" i="2"/>
  <c r="H13" i="2"/>
  <c r="H12" i="2" s="1"/>
  <c r="H11" i="2" s="1"/>
  <c r="I13" i="2"/>
  <c r="I12" i="2"/>
  <c r="I11" i="2" s="1"/>
  <c r="G13" i="2"/>
  <c r="G12" i="2" s="1"/>
  <c r="H63" i="2"/>
  <c r="H62" i="2" s="1"/>
  <c r="H61" i="2" s="1"/>
  <c r="H60" i="2" s="1"/>
  <c r="I63" i="2"/>
  <c r="I62" i="2" s="1"/>
  <c r="I61" i="2" s="1"/>
  <c r="I60" i="2" s="1"/>
  <c r="G63" i="2"/>
  <c r="G62" i="2" s="1"/>
  <c r="G61" i="2" s="1"/>
  <c r="G60" i="2" s="1"/>
  <c r="G58" i="2"/>
  <c r="G57" i="2" s="1"/>
  <c r="G56" i="2" s="1"/>
  <c r="G55" i="2" s="1"/>
  <c r="I114" i="2"/>
  <c r="I113" i="2" s="1"/>
  <c r="I112" i="2" s="1"/>
  <c r="I111" i="2" s="1"/>
  <c r="H114" i="2"/>
  <c r="H113" i="2" s="1"/>
  <c r="H112" i="2" s="1"/>
  <c r="H111" i="2" s="1"/>
  <c r="I109" i="2"/>
  <c r="I108" i="2" s="1"/>
  <c r="I107" i="2" s="1"/>
  <c r="I106" i="2" s="1"/>
  <c r="H109" i="2"/>
  <c r="H108" i="2" s="1"/>
  <c r="H107" i="2" s="1"/>
  <c r="H106" i="2" s="1"/>
  <c r="I87" i="2"/>
  <c r="I86" i="2" s="1"/>
  <c r="I85" i="2" s="1"/>
  <c r="I84" i="2" s="1"/>
  <c r="H87" i="2"/>
  <c r="H86" i="2" s="1"/>
  <c r="H85" i="2" s="1"/>
  <c r="H84" i="2" s="1"/>
  <c r="I82" i="2"/>
  <c r="I81" i="2" s="1"/>
  <c r="I80" i="2" s="1"/>
  <c r="I79" i="2" s="1"/>
  <c r="H82" i="2"/>
  <c r="H81" i="2" s="1"/>
  <c r="H80" i="2" s="1"/>
  <c r="H79" i="2" s="1"/>
  <c r="I77" i="2"/>
  <c r="I76" i="2" s="1"/>
  <c r="H77" i="2"/>
  <c r="H76" i="2" s="1"/>
  <c r="I74" i="2"/>
  <c r="I73" i="2" s="1"/>
  <c r="H74" i="2"/>
  <c r="H73" i="2" s="1"/>
  <c r="I71" i="2"/>
  <c r="I70" i="2" s="1"/>
  <c r="H71" i="2"/>
  <c r="H70" i="2" s="1"/>
  <c r="I68" i="2"/>
  <c r="I67" i="2" s="1"/>
  <c r="I66" i="2" s="1"/>
  <c r="I65" i="2" s="1"/>
  <c r="H68" i="2"/>
  <c r="H67" i="2" s="1"/>
  <c r="H66" i="2" s="1"/>
  <c r="H65" i="2" s="1"/>
  <c r="I58" i="2"/>
  <c r="I57" i="2" s="1"/>
  <c r="I56" i="2" s="1"/>
  <c r="I55" i="2" s="1"/>
  <c r="H58" i="2"/>
  <c r="H57" i="2" s="1"/>
  <c r="H56" i="2" s="1"/>
  <c r="H55" i="2" s="1"/>
  <c r="I43" i="2"/>
  <c r="I42" i="2" s="1"/>
  <c r="H43" i="2"/>
  <c r="H42" i="2" s="1"/>
  <c r="I38" i="2"/>
  <c r="I37" i="2" s="1"/>
  <c r="H38" i="2"/>
  <c r="H37" i="2" s="1"/>
  <c r="I35" i="2"/>
  <c r="H35" i="2"/>
  <c r="I33" i="2"/>
  <c r="I32" i="2" s="1"/>
  <c r="H33" i="2"/>
  <c r="H32" i="2" s="1"/>
  <c r="G38" i="2"/>
  <c r="G37" i="2" s="1"/>
  <c r="G68" i="2"/>
  <c r="G67" i="2" s="1"/>
  <c r="G71" i="2"/>
  <c r="G70" i="2" s="1"/>
  <c r="G74" i="2"/>
  <c r="G73" i="2" s="1"/>
  <c r="G77" i="2"/>
  <c r="G76" i="2" s="1"/>
  <c r="G35" i="2"/>
  <c r="G43" i="2"/>
  <c r="G42" i="2" s="1"/>
  <c r="G82" i="2"/>
  <c r="G81" i="2"/>
  <c r="G80" i="2"/>
  <c r="G79" i="2" s="1"/>
  <c r="G87" i="2"/>
  <c r="G86" i="2"/>
  <c r="G85" i="2"/>
  <c r="G84" i="2" s="1"/>
  <c r="G109" i="2"/>
  <c r="G108" i="2"/>
  <c r="G107" i="2"/>
  <c r="G106" i="2" s="1"/>
  <c r="G114" i="2"/>
  <c r="G113" i="2"/>
  <c r="G112" i="2"/>
  <c r="G111" i="2" s="1"/>
  <c r="I50" i="2"/>
  <c r="I49" i="2"/>
  <c r="I48" i="2"/>
  <c r="G125" i="2" l="1"/>
  <c r="G132" i="2" s="1"/>
  <c r="H31" i="2"/>
  <c r="H10" i="2" s="1"/>
  <c r="H125" i="2" s="1"/>
  <c r="G31" i="2"/>
  <c r="I31" i="2"/>
  <c r="I10" i="2" s="1"/>
  <c r="I125" i="2" s="1"/>
  <c r="I132" i="2" l="1"/>
  <c r="I9" i="2"/>
  <c r="H132" i="2"/>
  <c r="H9" i="2"/>
</calcChain>
</file>

<file path=xl/sharedStrings.xml><?xml version="1.0" encoding="utf-8"?>
<sst xmlns="http://schemas.openxmlformats.org/spreadsheetml/2006/main" count="381" uniqueCount="111">
  <si>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</si>
  <si>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</si>
  <si>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</si>
  <si>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</si>
  <si>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</si>
  <si>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</si>
  <si>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</si>
  <si>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</si>
  <si>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</si>
  <si>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</si>
  <si>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</si>
  <si>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</si>
  <si>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</si>
  <si>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</si>
  <si>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</si>
  <si>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</si>
  <si>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</si>
  <si>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</si>
  <si>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</si>
  <si>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</si>
  <si>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</si>
  <si>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</si>
  <si>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</si>
  <si>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</si>
  <si>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</si>
  <si>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</si>
  <si>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</si>
  <si>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</si>
  <si>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</si>
  <si>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</si>
  <si>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</si>
  <si>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</si>
  <si>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</si>
  <si>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</si>
  <si>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</si>
  <si>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</si>
  <si>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</si>
  <si>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</si>
  <si>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</si>
  <si>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</si>
  <si>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</si>
  <si>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</si>
  <si>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</si>
  <si>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</si>
  <si>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</si>
  <si>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</si>
  <si>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</si>
  <si>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</si>
  <si>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</si>
  <si>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</si>
  <si>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</si>
  <si>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</si>
  <si>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</si>
  <si>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</si>
  <si>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</si>
  <si>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</si>
  <si>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</si>
  <si>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</si>
  <si>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</si>
  <si>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</si>
  <si>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</si>
  <si>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</si>
  <si>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</si>
  <si>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</si>
  <si>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</si>
  <si>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</si>
  <si>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</si>
  <si>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</si>
  <si>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</si>
  <si>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</si>
  <si>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</si>
  <si>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</si>
  <si>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</si>
  <si>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</si>
  <si>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</si>
  <si>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</si>
  <si>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</si>
  <si>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</si>
  <si>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</si>
  <si>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"О бюджете муниципального образования "Воробейнское сельское поселение" на 2019 год и на плановый период 2020 и 2021 годов"</t>
  </si>
  <si>
    <t>Ведомственная структура расходов бюджета муницуипального образования "Воробейнское сельское поселение"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</si>
  <si>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</si>
  <si>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</si>
  <si>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</si>
  <si>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</si>
  <si>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</si>
  <si>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</si>
  <si>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</si>
  <si>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</si>
  <si>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</si>
  <si>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</si>
  <si>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</si>
  <si>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55346</t>
  </si>
  <si>
    <r>
      <t>22 0</t>
    </r>
    <r>
      <rPr>
        <b/>
        <sz val="12"/>
        <rFont val="Times New Roman"/>
        <family val="1"/>
        <charset val="204"/>
      </rPr>
      <t xml:space="preserve"> 26 84400</t>
    </r>
  </si>
  <si>
    <r>
      <t>22 0</t>
    </r>
    <r>
      <rPr>
        <sz val="12"/>
        <rFont val="Times New Roman"/>
        <family val="1"/>
        <charset val="204"/>
      </rPr>
      <t xml:space="preserve"> 26 84400</t>
    </r>
  </si>
  <si>
    <t>Эксплуатация и содержание имущества  казны муниципального образования</t>
  </si>
  <si>
    <t>от 13   декабря 2018г  №3-207</t>
  </si>
  <si>
    <t>Реализация программ (проектов) инициативного бюджетирования</t>
  </si>
  <si>
    <t>220027S5870</t>
  </si>
  <si>
    <t xml:space="preserve"> Организация и содержание местзахоронения (кладбищ)</t>
  </si>
  <si>
    <t xml:space="preserve">  Образование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</si>
  <si>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</si>
  <si>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</si>
  <si>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Мероприятия по работе с семьей, детьми и молодежью</t>
  </si>
  <si>
    <t xml:space="preserve">    Физическая культура и спорт</t>
  </si>
  <si>
    <t xml:space="preserve">      Массовый спорт</t>
  </si>
  <si>
    <t xml:space="preserve">  Мероприятия по развитию физической культуры и спорта</t>
  </si>
  <si>
    <t>22028L299F</t>
  </si>
  <si>
    <t xml:space="preserve">        Реализация федеральной целевой программы "Увековечение памяти погибших при защите Отечества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</si>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</sst>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5" applyNumberFormat="1" applyFont="1" applyFill="1" applyBorder="1" applyAlignment="1">
      <alignment horizontal="center" vertical="center" wrapText="1"/>
    </xf>
    <xf numFmtId="0" fontId="10" fillId="0" borderId="8" xfId="5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4" xfId="6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8" fillId="0" borderId="7" xfId="2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0" fillId="0" borderId="6" xfId="5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right" vertical="top" wrapText="1"/>
    </xf>
    <xf numFmtId="49" fontId="13" fillId="0" borderId="7" xfId="0" applyNumberFormat="1" applyFont="1" applyFill="1" applyBorder="1" applyAlignment="1">
      <alignment horizontal="right" vertical="top" wrapText="1"/>
    </xf>
    <xf numFmtId="3" fontId="13" fillId="0" borderId="7" xfId="0" applyNumberFormat="1" applyFont="1" applyFill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3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8" fillId="3" borderId="2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8" fillId="0" borderId="6" xfId="5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2" borderId="7" xfId="2" applyNumberFormat="1" applyFont="1" applyFill="1" applyBorder="1" applyAlignment="1">
      <alignment horizontal="left" vertical="center" wrapText="1"/>
    </xf>
    <xf numFmtId="0" fontId="2" fillId="0" borderId="7" xfId="2" applyNumberFormat="1" applyFont="1" applyFill="1" applyBorder="1" applyAlignment="1">
      <alignment horizontal="left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32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85" t="s">
        <v>64</v>
      </c>
      <c r="F1" s="85"/>
      <c r="G1" s="85"/>
      <c r="H1" s="85"/>
      <c r="I1" s="85"/>
    </row>
    <row r="2" spans="1:9" ht="19.5" customHeight="1" x14ac:dyDescent="0.25">
      <c r="C2" s="84" t="s">
        <v>65</v>
      </c>
      <c r="D2" s="84"/>
      <c r="E2" s="84"/>
      <c r="F2" s="84"/>
      <c r="G2" s="84"/>
      <c r="H2" s="84"/>
      <c r="I2" s="84"/>
    </row>
    <row r="3" spans="1:9" ht="15.75" customHeight="1" x14ac:dyDescent="0.25">
      <c r="C3" s="84" t="s">
        <v>96</v>
      </c>
      <c r="D3" s="84"/>
      <c r="E3" s="84"/>
      <c r="F3" s="84"/>
      <c r="G3" s="84"/>
      <c r="H3" s="84"/>
      <c r="I3" s="84"/>
    </row>
    <row r="4" spans="1:9" ht="39.75" customHeight="1" x14ac:dyDescent="0.2">
      <c r="C4" s="89" t="s">
        <v>79</v>
      </c>
      <c r="D4" s="89"/>
      <c r="E4" s="89"/>
      <c r="F4" s="89"/>
      <c r="G4" s="89"/>
      <c r="H4" s="89"/>
      <c r="I4" s="89"/>
    </row>
    <row r="5" spans="1:9" ht="38.25" customHeight="1" x14ac:dyDescent="0.2">
      <c r="A5" s="88" t="s">
        <v>80</v>
      </c>
      <c r="B5" s="88"/>
      <c r="C5" s="88"/>
      <c r="D5" s="88"/>
      <c r="E5" s="88"/>
      <c r="F5" s="88"/>
      <c r="G5" s="88"/>
      <c r="H5" s="88"/>
      <c r="I5" s="88"/>
    </row>
    <row r="6" spans="1:9" ht="27" customHeight="1" x14ac:dyDescent="0.3">
      <c r="A6" s="19"/>
      <c r="B6" s="19"/>
      <c r="C6" s="19"/>
      <c r="D6" s="19"/>
      <c r="E6" s="19"/>
      <c r="F6" s="19"/>
      <c r="G6" s="87" t="s">
        <v>44</v>
      </c>
      <c r="H6" s="87"/>
      <c r="I6" s="87"/>
    </row>
    <row r="7" spans="1:9" ht="36.75" customHeight="1" x14ac:dyDescent="0.2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81</v>
      </c>
      <c r="H7" s="2" t="s">
        <v>53</v>
      </c>
      <c r="I7" s="2" t="s">
        <v>82</v>
      </c>
    </row>
    <row r="8" spans="1:9" ht="15.75" x14ac:dyDescent="0.2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6" t="s">
        <v>66</v>
      </c>
      <c r="B9" s="26">
        <v>922</v>
      </c>
      <c r="C9" s="26"/>
      <c r="D9" s="26"/>
      <c r="E9" s="26"/>
      <c r="F9" s="26"/>
      <c r="G9" s="26">
        <v>7297368.0800000001</v>
      </c>
      <c r="H9" s="26">
        <f>H125</f>
        <v>3415061</v>
      </c>
      <c r="I9" s="26">
        <f>I125</f>
        <v>3572983</v>
      </c>
    </row>
    <row r="10" spans="1:9" ht="18.75" x14ac:dyDescent="0.2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v>2632066.25</v>
      </c>
      <c r="H10" s="9">
        <f>H31+H11+H15+H27+H23</f>
        <v>1879420</v>
      </c>
      <c r="I10" s="9">
        <f>I31+I11+I15+I27+I23</f>
        <v>1841104</v>
      </c>
    </row>
    <row r="11" spans="1:9" ht="56.25" x14ac:dyDescent="0.2">
      <c r="A11" s="37" t="s">
        <v>67</v>
      </c>
      <c r="B11" s="59">
        <v>922</v>
      </c>
      <c r="C11" s="60" t="s">
        <v>9</v>
      </c>
      <c r="D11" s="61" t="s">
        <v>10</v>
      </c>
      <c r="E11" s="55"/>
      <c r="F11" s="55"/>
      <c r="G11" s="55">
        <v>643331</v>
      </c>
      <c r="H11" s="55">
        <f t="shared" ref="H11:I13" si="0">H12</f>
        <v>411550</v>
      </c>
      <c r="I11" s="55">
        <f t="shared" si="0"/>
        <v>417600</v>
      </c>
    </row>
    <row r="12" spans="1:9" ht="37.5" x14ac:dyDescent="0.2">
      <c r="A12" s="34" t="s">
        <v>69</v>
      </c>
      <c r="B12" s="57">
        <v>922</v>
      </c>
      <c r="C12" s="62" t="s">
        <v>9</v>
      </c>
      <c r="D12" s="63" t="s">
        <v>10</v>
      </c>
      <c r="E12" s="17">
        <v>3000080010</v>
      </c>
      <c r="F12" s="17"/>
      <c r="G12" s="17">
        <f>G13</f>
        <v>643331</v>
      </c>
      <c r="H12" s="17">
        <f t="shared" si="0"/>
        <v>411550</v>
      </c>
      <c r="I12" s="17">
        <f t="shared" si="0"/>
        <v>417600</v>
      </c>
    </row>
    <row r="13" spans="1:9" ht="112.5" x14ac:dyDescent="0.2">
      <c r="A13" s="34" t="s">
        <v>70</v>
      </c>
      <c r="B13" s="57">
        <v>922</v>
      </c>
      <c r="C13" s="62" t="s">
        <v>9</v>
      </c>
      <c r="D13" s="63" t="s">
        <v>10</v>
      </c>
      <c r="E13" s="17">
        <v>3000080010</v>
      </c>
      <c r="F13" s="17">
        <v>100</v>
      </c>
      <c r="G13" s="17">
        <f>G14</f>
        <v>643331</v>
      </c>
      <c r="H13" s="17">
        <f t="shared" si="0"/>
        <v>411550</v>
      </c>
      <c r="I13" s="17">
        <f t="shared" si="0"/>
        <v>417600</v>
      </c>
    </row>
    <row r="14" spans="1:9" ht="37.5" x14ac:dyDescent="0.2">
      <c r="A14" s="34" t="s">
        <v>71</v>
      </c>
      <c r="B14" s="57">
        <v>922</v>
      </c>
      <c r="C14" s="62" t="s">
        <v>9</v>
      </c>
      <c r="D14" s="63" t="s">
        <v>10</v>
      </c>
      <c r="E14" s="17">
        <v>3000080010</v>
      </c>
      <c r="F14" s="17">
        <v>120</v>
      </c>
      <c r="G14" s="17">
        <v>643331</v>
      </c>
      <c r="H14" s="17">
        <v>411550</v>
      </c>
      <c r="I14" s="17">
        <v>417600</v>
      </c>
    </row>
    <row r="15" spans="1:9" ht="93.75" x14ac:dyDescent="0.2">
      <c r="A15" s="37" t="s">
        <v>68</v>
      </c>
      <c r="B15" s="59">
        <v>922</v>
      </c>
      <c r="C15" s="60" t="s">
        <v>9</v>
      </c>
      <c r="D15" s="61" t="s">
        <v>60</v>
      </c>
      <c r="E15" s="55"/>
      <c r="F15" s="55"/>
      <c r="G15" s="55">
        <v>1861478.25</v>
      </c>
      <c r="H15" s="55">
        <f>H16</f>
        <v>1370240</v>
      </c>
      <c r="I15" s="55">
        <f>I16</f>
        <v>1326104</v>
      </c>
    </row>
    <row r="16" spans="1:9" ht="56.25" x14ac:dyDescent="0.2">
      <c r="A16" s="34" t="s">
        <v>72</v>
      </c>
      <c r="B16" s="18">
        <v>922</v>
      </c>
      <c r="C16" s="64" t="s">
        <v>9</v>
      </c>
      <c r="D16" s="65" t="s">
        <v>60</v>
      </c>
      <c r="E16" s="17">
        <v>2201280040</v>
      </c>
      <c r="F16" s="17"/>
      <c r="G16" s="17">
        <v>1861478.25</v>
      </c>
      <c r="H16" s="17">
        <f>H17+H19+H21</f>
        <v>1370240</v>
      </c>
      <c r="I16" s="17">
        <f>I17+I19+I21</f>
        <v>1326104</v>
      </c>
    </row>
    <row r="17" spans="1:9" ht="112.5" x14ac:dyDescent="0.2">
      <c r="A17" s="34" t="s">
        <v>70</v>
      </c>
      <c r="B17" s="18">
        <v>922</v>
      </c>
      <c r="C17" s="64" t="s">
        <v>9</v>
      </c>
      <c r="D17" s="65" t="s">
        <v>60</v>
      </c>
      <c r="E17" s="17">
        <v>2201280040</v>
      </c>
      <c r="F17" s="17">
        <v>100</v>
      </c>
      <c r="G17" s="17">
        <v>1447450.12</v>
      </c>
      <c r="H17" s="17">
        <f>H18</f>
        <v>1211560</v>
      </c>
      <c r="I17" s="17">
        <f>I18</f>
        <v>1229400</v>
      </c>
    </row>
    <row r="18" spans="1:9" ht="37.5" x14ac:dyDescent="0.2">
      <c r="A18" s="34" t="s">
        <v>71</v>
      </c>
      <c r="B18" s="18">
        <v>922</v>
      </c>
      <c r="C18" s="64" t="s">
        <v>9</v>
      </c>
      <c r="D18" s="65" t="s">
        <v>60</v>
      </c>
      <c r="E18" s="17">
        <v>2201280040</v>
      </c>
      <c r="F18" s="17">
        <v>120</v>
      </c>
      <c r="G18" s="17" t="s">
        <v>109</v>
      </c>
      <c r="H18" s="17">
        <f>938000+273560</f>
        <v>1211560</v>
      </c>
      <c r="I18" s="17">
        <f>951400+278000</f>
        <v>1229400</v>
      </c>
    </row>
    <row r="19" spans="1:9" ht="31.5" x14ac:dyDescent="0.2">
      <c r="A19" s="66" t="s">
        <v>73</v>
      </c>
      <c r="B19" s="18">
        <v>922</v>
      </c>
      <c r="C19" s="64" t="s">
        <v>9</v>
      </c>
      <c r="D19" s="65" t="s">
        <v>60</v>
      </c>
      <c r="E19" s="17">
        <v>2201280040</v>
      </c>
      <c r="F19" s="17">
        <v>200</v>
      </c>
      <c r="G19" s="17">
        <v>398742.13</v>
      </c>
      <c r="H19" s="17">
        <f>H20</f>
        <v>148000</v>
      </c>
      <c r="I19" s="17">
        <f>I20</f>
        <v>86024</v>
      </c>
    </row>
    <row r="20" spans="1:9" ht="31.5" x14ac:dyDescent="0.2">
      <c r="A20" s="66" t="s">
        <v>74</v>
      </c>
      <c r="B20" s="18">
        <v>922</v>
      </c>
      <c r="C20" s="64" t="s">
        <v>9</v>
      </c>
      <c r="D20" s="65" t="s">
        <v>60</v>
      </c>
      <c r="E20" s="17">
        <v>2201280040</v>
      </c>
      <c r="F20" s="17">
        <v>240</v>
      </c>
      <c r="G20" s="17">
        <v>398742.13</v>
      </c>
      <c r="H20" s="17">
        <v>148000</v>
      </c>
      <c r="I20" s="17">
        <v>86024</v>
      </c>
    </row>
    <row r="21" spans="1:9" ht="15.75" x14ac:dyDescent="0.2">
      <c r="A21" s="66" t="s">
        <v>14</v>
      </c>
      <c r="B21" s="18">
        <v>922</v>
      </c>
      <c r="C21" s="64" t="s">
        <v>9</v>
      </c>
      <c r="D21" s="65" t="s">
        <v>60</v>
      </c>
      <c r="E21" s="17">
        <v>2201280040</v>
      </c>
      <c r="F21" s="17">
        <v>800</v>
      </c>
      <c r="G21" s="17">
        <v>15286</v>
      </c>
      <c r="H21" s="17">
        <f>H22</f>
        <v>10680</v>
      </c>
      <c r="I21" s="17">
        <f>I22</f>
        <v>10680</v>
      </c>
    </row>
    <row r="22" spans="1:9" ht="15.75" x14ac:dyDescent="0.2">
      <c r="A22" s="67" t="s">
        <v>75</v>
      </c>
      <c r="B22" s="18">
        <v>922</v>
      </c>
      <c r="C22" s="64" t="s">
        <v>9</v>
      </c>
      <c r="D22" s="65" t="s">
        <v>60</v>
      </c>
      <c r="E22" s="17">
        <v>2201280040</v>
      </c>
      <c r="F22" s="17">
        <v>850</v>
      </c>
      <c r="G22" s="17">
        <v>15286</v>
      </c>
      <c r="H22" s="17">
        <v>10680</v>
      </c>
      <c r="I22" s="17">
        <v>10680</v>
      </c>
    </row>
    <row r="23" spans="1:9" ht="37.5" x14ac:dyDescent="0.2">
      <c r="A23" s="37" t="s">
        <v>89</v>
      </c>
      <c r="B23" s="68">
        <v>922</v>
      </c>
      <c r="C23" s="60" t="s">
        <v>9</v>
      </c>
      <c r="D23" s="61" t="s">
        <v>16</v>
      </c>
      <c r="E23" s="55"/>
      <c r="F23" s="55"/>
      <c r="G23" s="55">
        <f>G24</f>
        <v>6664</v>
      </c>
      <c r="H23" s="55">
        <f>H24</f>
        <v>0</v>
      </c>
      <c r="I23" s="55">
        <f>I24</f>
        <v>0</v>
      </c>
    </row>
    <row r="24" spans="1:9" ht="15.75" x14ac:dyDescent="0.2">
      <c r="A24" s="40" t="s">
        <v>90</v>
      </c>
      <c r="B24" s="69">
        <v>922</v>
      </c>
      <c r="C24" s="64" t="s">
        <v>9</v>
      </c>
      <c r="D24" s="65" t="s">
        <v>16</v>
      </c>
      <c r="E24" s="70">
        <v>3000080060</v>
      </c>
      <c r="F24" s="17"/>
      <c r="G24" s="17">
        <f>G25</f>
        <v>6664</v>
      </c>
      <c r="H24" s="17"/>
      <c r="I24" s="17"/>
    </row>
    <row r="25" spans="1:9" ht="15.75" x14ac:dyDescent="0.2">
      <c r="A25" s="71" t="s">
        <v>14</v>
      </c>
      <c r="B25" s="69">
        <v>922</v>
      </c>
      <c r="C25" s="64" t="s">
        <v>9</v>
      </c>
      <c r="D25" s="65" t="s">
        <v>16</v>
      </c>
      <c r="E25" s="70">
        <v>3000080060</v>
      </c>
      <c r="F25" s="17">
        <v>800</v>
      </c>
      <c r="G25" s="17">
        <f>G26</f>
        <v>6664</v>
      </c>
      <c r="H25" s="17"/>
      <c r="I25" s="17"/>
    </row>
    <row r="26" spans="1:9" ht="15.75" x14ac:dyDescent="0.2">
      <c r="A26" s="71" t="s">
        <v>91</v>
      </c>
      <c r="B26" s="69">
        <v>922</v>
      </c>
      <c r="C26" s="64" t="s">
        <v>9</v>
      </c>
      <c r="D26" s="65" t="s">
        <v>16</v>
      </c>
      <c r="E26" s="70">
        <v>3000080060</v>
      </c>
      <c r="F26" s="17">
        <v>880</v>
      </c>
      <c r="G26" s="17">
        <v>6664</v>
      </c>
      <c r="H26" s="17"/>
      <c r="I26" s="17"/>
    </row>
    <row r="27" spans="1:9" ht="31.5" customHeight="1" x14ac:dyDescent="0.2">
      <c r="A27" s="37" t="s">
        <v>78</v>
      </c>
      <c r="B27" s="59">
        <v>922</v>
      </c>
      <c r="C27" s="60" t="s">
        <v>9</v>
      </c>
      <c r="D27" s="61" t="s">
        <v>17</v>
      </c>
      <c r="E27" s="55"/>
      <c r="F27" s="55"/>
      <c r="G27" s="55">
        <f>G28</f>
        <v>0</v>
      </c>
      <c r="H27" s="55">
        <f t="shared" ref="H27:I29" si="1">H28</f>
        <v>5000</v>
      </c>
      <c r="I27" s="55">
        <f t="shared" si="1"/>
        <v>5000</v>
      </c>
    </row>
    <row r="28" spans="1:9" ht="15.75" x14ac:dyDescent="0.2">
      <c r="A28" s="72" t="s">
        <v>77</v>
      </c>
      <c r="B28" s="18">
        <v>922</v>
      </c>
      <c r="C28" s="64" t="s">
        <v>9</v>
      </c>
      <c r="D28" s="65" t="s">
        <v>17</v>
      </c>
      <c r="E28" s="17">
        <v>3000083030</v>
      </c>
      <c r="F28" s="17"/>
      <c r="G28" s="17">
        <f>G29</f>
        <v>0</v>
      </c>
      <c r="H28" s="17">
        <f t="shared" si="1"/>
        <v>5000</v>
      </c>
      <c r="I28" s="17">
        <f t="shared" si="1"/>
        <v>5000</v>
      </c>
    </row>
    <row r="29" spans="1:9" ht="15.75" x14ac:dyDescent="0.2">
      <c r="A29" s="66" t="s">
        <v>14</v>
      </c>
      <c r="B29" s="18">
        <v>922</v>
      </c>
      <c r="C29" s="64" t="s">
        <v>9</v>
      </c>
      <c r="D29" s="65" t="s">
        <v>17</v>
      </c>
      <c r="E29" s="17">
        <v>3000083030</v>
      </c>
      <c r="F29" s="17">
        <v>800</v>
      </c>
      <c r="G29" s="17">
        <f>G30</f>
        <v>0</v>
      </c>
      <c r="H29" s="17">
        <f t="shared" si="1"/>
        <v>5000</v>
      </c>
      <c r="I29" s="17">
        <f t="shared" si="1"/>
        <v>5000</v>
      </c>
    </row>
    <row r="30" spans="1:9" ht="15.75" x14ac:dyDescent="0.2">
      <c r="A30" s="66" t="s">
        <v>76</v>
      </c>
      <c r="B30" s="18">
        <v>922</v>
      </c>
      <c r="C30" s="64" t="s">
        <v>9</v>
      </c>
      <c r="D30" s="65" t="s">
        <v>17</v>
      </c>
      <c r="E30" s="17">
        <v>3000083030</v>
      </c>
      <c r="F30" s="17">
        <v>870</v>
      </c>
      <c r="G30" s="17">
        <v>0</v>
      </c>
      <c r="H30" s="17">
        <v>5000</v>
      </c>
      <c r="I30" s="17">
        <v>5000</v>
      </c>
    </row>
    <row r="31" spans="1:9" ht="32.25" customHeight="1" x14ac:dyDescent="0.2">
      <c r="A31" s="37" t="s">
        <v>18</v>
      </c>
      <c r="B31" s="59">
        <v>922</v>
      </c>
      <c r="C31" s="54" t="s">
        <v>9</v>
      </c>
      <c r="D31" s="54" t="s">
        <v>19</v>
      </c>
      <c r="E31" s="55" t="s">
        <v>2</v>
      </c>
      <c r="F31" s="55" t="s">
        <v>2</v>
      </c>
      <c r="G31" s="55" t="e">
        <f>G32+G42+G37+G45</f>
        <v>#VALUE!</v>
      </c>
      <c r="H31" s="55">
        <f>H32+H42+H37+H45</f>
        <v>92630</v>
      </c>
      <c r="I31" s="55">
        <f>I32+I42+I37+I45</f>
        <v>92400</v>
      </c>
    </row>
    <row r="32" spans="1:9" ht="31.5" x14ac:dyDescent="0.2">
      <c r="A32" s="31" t="s">
        <v>38</v>
      </c>
      <c r="B32" s="57">
        <v>922</v>
      </c>
      <c r="C32" s="6" t="s">
        <v>9</v>
      </c>
      <c r="D32" s="6">
        <v>13</v>
      </c>
      <c r="E32" s="6">
        <v>2201380070</v>
      </c>
      <c r="F32" s="6"/>
      <c r="G32" s="6" t="s">
        <v>110</v>
      </c>
      <c r="H32" s="6">
        <f>H33+H35</f>
        <v>15000</v>
      </c>
      <c r="I32" s="6">
        <f>I33+I35</f>
        <v>13500</v>
      </c>
    </row>
    <row r="33" spans="1:9" ht="31.5" x14ac:dyDescent="0.2">
      <c r="A33" s="5" t="s">
        <v>51</v>
      </c>
      <c r="B33" s="57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v>31185</v>
      </c>
      <c r="H33" s="6">
        <f>H34</f>
        <v>10000</v>
      </c>
      <c r="I33" s="6">
        <f>I34</f>
        <v>8500</v>
      </c>
    </row>
    <row r="34" spans="1:9" ht="31.5" x14ac:dyDescent="0.2">
      <c r="A34" s="5" t="s">
        <v>47</v>
      </c>
      <c r="B34" s="57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31185</v>
      </c>
      <c r="H34" s="6">
        <v>10000</v>
      </c>
      <c r="I34" s="6">
        <v>8500</v>
      </c>
    </row>
    <row r="35" spans="1:9" ht="15.75" x14ac:dyDescent="0.2">
      <c r="A35" s="20" t="s">
        <v>14</v>
      </c>
      <c r="B35" s="57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 x14ac:dyDescent="0.2">
      <c r="A36" s="20" t="s">
        <v>46</v>
      </c>
      <c r="B36" s="57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 x14ac:dyDescent="0.2">
      <c r="A37" s="32" t="s">
        <v>50</v>
      </c>
      <c r="B37" s="57">
        <v>922</v>
      </c>
      <c r="C37" s="11" t="s">
        <v>9</v>
      </c>
      <c r="D37" s="6">
        <v>13</v>
      </c>
      <c r="E37" s="6">
        <v>2201480900</v>
      </c>
      <c r="F37" s="6"/>
      <c r="G37" s="6">
        <f t="shared" ref="G37:I38" si="2">G38</f>
        <v>0</v>
      </c>
      <c r="H37" s="6">
        <f t="shared" si="2"/>
        <v>0</v>
      </c>
      <c r="I37" s="6">
        <f t="shared" si="2"/>
        <v>0</v>
      </c>
    </row>
    <row r="38" spans="1:9" ht="31.5" hidden="1" x14ac:dyDescent="0.2">
      <c r="A38" s="5" t="s">
        <v>51</v>
      </c>
      <c r="B38" s="57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 x14ac:dyDescent="0.2">
      <c r="A39" s="5" t="s">
        <v>47</v>
      </c>
      <c r="B39" s="57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 x14ac:dyDescent="0.2">
      <c r="A40" s="20" t="s">
        <v>14</v>
      </c>
      <c r="B40" s="57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 x14ac:dyDescent="0.2">
      <c r="A41" s="20" t="s">
        <v>46</v>
      </c>
      <c r="B41" s="57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31.5" x14ac:dyDescent="0.2">
      <c r="A42" s="31" t="s">
        <v>95</v>
      </c>
      <c r="B42" s="57">
        <v>922</v>
      </c>
      <c r="C42" s="6" t="s">
        <v>9</v>
      </c>
      <c r="D42" s="6">
        <v>13</v>
      </c>
      <c r="E42" s="18">
        <v>2201580920</v>
      </c>
      <c r="F42" s="6"/>
      <c r="G42" s="6">
        <f t="shared" ref="G42:I43" si="3">G43</f>
        <v>83808</v>
      </c>
      <c r="H42" s="6">
        <f t="shared" si="3"/>
        <v>77030</v>
      </c>
      <c r="I42" s="6">
        <f t="shared" si="3"/>
        <v>78300</v>
      </c>
    </row>
    <row r="43" spans="1:9" ht="31.5" x14ac:dyDescent="0.2">
      <c r="A43" s="5" t="s">
        <v>51</v>
      </c>
      <c r="B43" s="57">
        <v>922</v>
      </c>
      <c r="C43" s="6" t="s">
        <v>9</v>
      </c>
      <c r="D43" s="6">
        <v>13</v>
      </c>
      <c r="E43" s="18">
        <v>2201580920</v>
      </c>
      <c r="F43" s="6">
        <v>200</v>
      </c>
      <c r="G43" s="6">
        <f t="shared" si="3"/>
        <v>83808</v>
      </c>
      <c r="H43" s="6">
        <f t="shared" si="3"/>
        <v>77030</v>
      </c>
      <c r="I43" s="6">
        <f t="shared" si="3"/>
        <v>78300</v>
      </c>
    </row>
    <row r="44" spans="1:9" ht="31.5" x14ac:dyDescent="0.2">
      <c r="A44" s="22" t="s">
        <v>47</v>
      </c>
      <c r="B44" s="57">
        <v>922</v>
      </c>
      <c r="C44" s="6" t="s">
        <v>9</v>
      </c>
      <c r="D44" s="6">
        <v>13</v>
      </c>
      <c r="E44" s="18">
        <v>2201580920</v>
      </c>
      <c r="F44" s="6">
        <v>240</v>
      </c>
      <c r="G44" s="6">
        <v>83808</v>
      </c>
      <c r="H44" s="6">
        <v>77030</v>
      </c>
      <c r="I44" s="6">
        <v>78300</v>
      </c>
    </row>
    <row r="45" spans="1:9" ht="90.75" customHeight="1" x14ac:dyDescent="0.2">
      <c r="A45" s="40" t="s">
        <v>83</v>
      </c>
      <c r="B45" s="73">
        <v>922</v>
      </c>
      <c r="C45" s="74" t="s">
        <v>9</v>
      </c>
      <c r="D45" s="74">
        <v>13</v>
      </c>
      <c r="E45" s="57" t="s">
        <v>93</v>
      </c>
      <c r="F45" s="74"/>
      <c r="G45" s="74">
        <f t="shared" ref="G45:I46" si="4">G46</f>
        <v>600</v>
      </c>
      <c r="H45" s="74">
        <f t="shared" si="4"/>
        <v>600</v>
      </c>
      <c r="I45" s="74">
        <f t="shared" si="4"/>
        <v>600</v>
      </c>
    </row>
    <row r="46" spans="1:9" ht="15.75" x14ac:dyDescent="0.2">
      <c r="A46" s="41" t="s">
        <v>39</v>
      </c>
      <c r="B46" s="73">
        <v>922</v>
      </c>
      <c r="C46" s="6" t="s">
        <v>9</v>
      </c>
      <c r="D46" s="6">
        <v>13</v>
      </c>
      <c r="E46" s="18" t="s">
        <v>94</v>
      </c>
      <c r="F46" s="6">
        <v>500</v>
      </c>
      <c r="G46" s="6">
        <f t="shared" si="4"/>
        <v>600</v>
      </c>
      <c r="H46" s="6">
        <f t="shared" si="4"/>
        <v>600</v>
      </c>
      <c r="I46" s="6">
        <f t="shared" si="4"/>
        <v>600</v>
      </c>
    </row>
    <row r="47" spans="1:9" ht="15.75" x14ac:dyDescent="0.2">
      <c r="A47" s="41" t="s">
        <v>84</v>
      </c>
      <c r="B47" s="73">
        <v>922</v>
      </c>
      <c r="C47" s="6" t="s">
        <v>9</v>
      </c>
      <c r="D47" s="6">
        <v>13</v>
      </c>
      <c r="E47" s="18" t="s">
        <v>94</v>
      </c>
      <c r="F47" s="6">
        <v>540</v>
      </c>
      <c r="G47" s="6">
        <v>600</v>
      </c>
      <c r="H47" s="6">
        <v>600</v>
      </c>
      <c r="I47" s="6">
        <v>600</v>
      </c>
    </row>
    <row r="48" spans="1:9" ht="18.75" x14ac:dyDescent="0.2">
      <c r="A48" s="37" t="s">
        <v>22</v>
      </c>
      <c r="B48" s="59">
        <v>922</v>
      </c>
      <c r="C48" s="8" t="s">
        <v>10</v>
      </c>
      <c r="D48" s="9" t="s">
        <v>2</v>
      </c>
      <c r="E48" s="9" t="s">
        <v>2</v>
      </c>
      <c r="F48" s="9" t="s">
        <v>2</v>
      </c>
      <c r="G48" s="9">
        <f>G49</f>
        <v>79305</v>
      </c>
      <c r="H48" s="9">
        <f t="shared" ref="G48:I49" si="5">H49</f>
        <v>79305</v>
      </c>
      <c r="I48" s="9">
        <f t="shared" si="5"/>
        <v>79305</v>
      </c>
    </row>
    <row r="49" spans="1:9" ht="15.75" x14ac:dyDescent="0.2">
      <c r="A49" s="28" t="s">
        <v>23</v>
      </c>
      <c r="B49" s="57">
        <v>922</v>
      </c>
      <c r="C49" s="16" t="s">
        <v>10</v>
      </c>
      <c r="D49" s="16" t="s">
        <v>11</v>
      </c>
      <c r="E49" s="17" t="s">
        <v>2</v>
      </c>
      <c r="F49" s="17" t="s">
        <v>2</v>
      </c>
      <c r="G49" s="17">
        <f t="shared" si="5"/>
        <v>79305</v>
      </c>
      <c r="H49" s="17">
        <f t="shared" si="5"/>
        <v>79305</v>
      </c>
      <c r="I49" s="17">
        <f t="shared" si="5"/>
        <v>79305</v>
      </c>
    </row>
    <row r="50" spans="1:9" ht="31.5" x14ac:dyDescent="0.2">
      <c r="A50" s="22" t="s">
        <v>49</v>
      </c>
      <c r="B50" s="57">
        <v>922</v>
      </c>
      <c r="C50" s="6" t="s">
        <v>10</v>
      </c>
      <c r="D50" s="6" t="s">
        <v>11</v>
      </c>
      <c r="E50" s="6">
        <v>2201151180</v>
      </c>
      <c r="F50" s="10" t="s">
        <v>2</v>
      </c>
      <c r="G50" s="10">
        <f>G51+G53</f>
        <v>79305</v>
      </c>
      <c r="H50" s="10">
        <f>H51+H53</f>
        <v>79305</v>
      </c>
      <c r="I50" s="10">
        <f>I51+I53</f>
        <v>79305</v>
      </c>
    </row>
    <row r="51" spans="1:9" ht="103.5" customHeight="1" x14ac:dyDescent="0.2">
      <c r="A51" s="34" t="s">
        <v>70</v>
      </c>
      <c r="B51" s="73">
        <v>922</v>
      </c>
      <c r="C51" s="11" t="s">
        <v>10</v>
      </c>
      <c r="D51" s="6" t="s">
        <v>11</v>
      </c>
      <c r="E51" s="6">
        <v>2201151180</v>
      </c>
      <c r="F51" s="6">
        <v>100</v>
      </c>
      <c r="G51" s="6">
        <f>G52</f>
        <v>77781</v>
      </c>
      <c r="H51" s="6">
        <f>H52</f>
        <v>77781</v>
      </c>
      <c r="I51" s="6">
        <f>I52</f>
        <v>77781</v>
      </c>
    </row>
    <row r="52" spans="1:9" ht="37.5" x14ac:dyDescent="0.2">
      <c r="A52" s="34" t="s">
        <v>71</v>
      </c>
      <c r="B52" s="73">
        <v>922</v>
      </c>
      <c r="C52" s="11" t="s">
        <v>10</v>
      </c>
      <c r="D52" s="6" t="s">
        <v>11</v>
      </c>
      <c r="E52" s="6">
        <v>2201151180</v>
      </c>
      <c r="F52" s="6">
        <v>120</v>
      </c>
      <c r="G52" s="6">
        <v>77781</v>
      </c>
      <c r="H52" s="6">
        <v>77781</v>
      </c>
      <c r="I52" s="6">
        <v>77781</v>
      </c>
    </row>
    <row r="53" spans="1:9" ht="31.5" x14ac:dyDescent="0.2">
      <c r="A53" s="5" t="s">
        <v>51</v>
      </c>
      <c r="B53" s="73">
        <v>922</v>
      </c>
      <c r="C53" s="11" t="s">
        <v>10</v>
      </c>
      <c r="D53" s="6" t="s">
        <v>11</v>
      </c>
      <c r="E53" s="6">
        <v>2201151180</v>
      </c>
      <c r="F53" s="6">
        <v>200</v>
      </c>
      <c r="G53" s="6">
        <f>G54</f>
        <v>1524</v>
      </c>
      <c r="H53" s="6">
        <f>H54</f>
        <v>1524</v>
      </c>
      <c r="I53" s="6">
        <f>I54</f>
        <v>1524</v>
      </c>
    </row>
    <row r="54" spans="1:9" ht="31.5" x14ac:dyDescent="0.2">
      <c r="A54" s="5" t="s">
        <v>47</v>
      </c>
      <c r="B54" s="73">
        <v>922</v>
      </c>
      <c r="C54" s="11" t="s">
        <v>10</v>
      </c>
      <c r="D54" s="6" t="s">
        <v>11</v>
      </c>
      <c r="E54" s="6">
        <v>2201151180</v>
      </c>
      <c r="F54" s="6">
        <v>240</v>
      </c>
      <c r="G54" s="6">
        <v>1524</v>
      </c>
      <c r="H54" s="6">
        <v>1524</v>
      </c>
      <c r="I54" s="6">
        <v>1524</v>
      </c>
    </row>
    <row r="55" spans="1:9" ht="31.5" x14ac:dyDescent="0.2">
      <c r="A55" s="35" t="s">
        <v>41</v>
      </c>
      <c r="B55" s="59">
        <v>922</v>
      </c>
      <c r="C55" s="13" t="s">
        <v>11</v>
      </c>
      <c r="D55" s="13"/>
      <c r="E55" s="14"/>
      <c r="F55" s="14"/>
      <c r="G55" s="14">
        <f t="shared" ref="G55:I58" si="6">G56</f>
        <v>20000</v>
      </c>
      <c r="H55" s="14">
        <f t="shared" si="6"/>
        <v>15000</v>
      </c>
      <c r="I55" s="14">
        <f t="shared" si="6"/>
        <v>15000</v>
      </c>
    </row>
    <row r="56" spans="1:9" ht="47.25" x14ac:dyDescent="0.2">
      <c r="A56" s="5" t="s">
        <v>42</v>
      </c>
      <c r="B56" s="57">
        <v>922</v>
      </c>
      <c r="C56" s="15" t="s">
        <v>11</v>
      </c>
      <c r="D56" s="15" t="s">
        <v>24</v>
      </c>
      <c r="E56" s="6"/>
      <c r="F56" s="6"/>
      <c r="G56" s="6">
        <f t="shared" si="6"/>
        <v>20000</v>
      </c>
      <c r="H56" s="6">
        <f t="shared" si="6"/>
        <v>15000</v>
      </c>
      <c r="I56" s="6">
        <f t="shared" si="6"/>
        <v>15000</v>
      </c>
    </row>
    <row r="57" spans="1:9" ht="15.75" x14ac:dyDescent="0.2">
      <c r="A57" s="5" t="s">
        <v>43</v>
      </c>
      <c r="B57" s="57">
        <v>922</v>
      </c>
      <c r="C57" s="15" t="s">
        <v>11</v>
      </c>
      <c r="D57" s="15" t="s">
        <v>24</v>
      </c>
      <c r="E57" s="6">
        <v>2201681140</v>
      </c>
      <c r="F57" s="6"/>
      <c r="G57" s="6">
        <f t="shared" si="6"/>
        <v>20000</v>
      </c>
      <c r="H57" s="6">
        <f t="shared" si="6"/>
        <v>15000</v>
      </c>
      <c r="I57" s="6">
        <f t="shared" si="6"/>
        <v>15000</v>
      </c>
    </row>
    <row r="58" spans="1:9" ht="31.5" x14ac:dyDescent="0.2">
      <c r="A58" s="5" t="s">
        <v>51</v>
      </c>
      <c r="B58" s="57">
        <v>922</v>
      </c>
      <c r="C58" s="15" t="s">
        <v>11</v>
      </c>
      <c r="D58" s="15" t="s">
        <v>24</v>
      </c>
      <c r="E58" s="6">
        <v>2201681140</v>
      </c>
      <c r="F58" s="6">
        <v>200</v>
      </c>
      <c r="G58" s="6">
        <f t="shared" si="6"/>
        <v>20000</v>
      </c>
      <c r="H58" s="6">
        <f t="shared" si="6"/>
        <v>15000</v>
      </c>
      <c r="I58" s="6">
        <f t="shared" si="6"/>
        <v>15000</v>
      </c>
    </row>
    <row r="59" spans="1:9" ht="31.5" x14ac:dyDescent="0.2">
      <c r="A59" s="5" t="s">
        <v>47</v>
      </c>
      <c r="B59" s="57">
        <v>922</v>
      </c>
      <c r="C59" s="15" t="s">
        <v>11</v>
      </c>
      <c r="D59" s="15" t="s">
        <v>24</v>
      </c>
      <c r="E59" s="6">
        <v>2201681140</v>
      </c>
      <c r="F59" s="6">
        <v>240</v>
      </c>
      <c r="G59" s="6">
        <v>20000</v>
      </c>
      <c r="H59" s="6">
        <v>15000</v>
      </c>
      <c r="I59" s="6">
        <v>15000</v>
      </c>
    </row>
    <row r="60" spans="1:9" ht="15.75" x14ac:dyDescent="0.2">
      <c r="A60" s="12" t="s">
        <v>61</v>
      </c>
      <c r="B60" s="59">
        <v>922</v>
      </c>
      <c r="C60" s="27" t="s">
        <v>60</v>
      </c>
      <c r="D60" s="27"/>
      <c r="E60" s="27"/>
      <c r="F60" s="27"/>
      <c r="G60" s="27">
        <f>G61</f>
        <v>1845642.93</v>
      </c>
      <c r="H60" s="27">
        <f t="shared" ref="H60:I63" si="7">H61</f>
        <v>1121917</v>
      </c>
      <c r="I60" s="27">
        <f t="shared" si="7"/>
        <v>1267989</v>
      </c>
    </row>
    <row r="61" spans="1:9" ht="15.75" x14ac:dyDescent="0.2">
      <c r="A61" s="5" t="s">
        <v>62</v>
      </c>
      <c r="B61" s="57">
        <v>922</v>
      </c>
      <c r="C61" s="15" t="s">
        <v>60</v>
      </c>
      <c r="D61" s="15" t="s">
        <v>24</v>
      </c>
      <c r="E61" s="6"/>
      <c r="F61" s="6"/>
      <c r="G61" s="6">
        <f>G62</f>
        <v>1845642.93</v>
      </c>
      <c r="H61" s="6">
        <f t="shared" si="7"/>
        <v>1121917</v>
      </c>
      <c r="I61" s="6">
        <f t="shared" si="7"/>
        <v>1267989</v>
      </c>
    </row>
    <row r="62" spans="1:9" ht="31.5" x14ac:dyDescent="0.2">
      <c r="A62" s="5" t="s">
        <v>63</v>
      </c>
      <c r="B62" s="57">
        <v>922</v>
      </c>
      <c r="C62" s="15" t="s">
        <v>60</v>
      </c>
      <c r="D62" s="15" t="s">
        <v>24</v>
      </c>
      <c r="E62" s="6">
        <v>2201881600</v>
      </c>
      <c r="F62" s="6"/>
      <c r="G62" s="6">
        <f>G63</f>
        <v>1845642.93</v>
      </c>
      <c r="H62" s="6">
        <f t="shared" si="7"/>
        <v>1121917</v>
      </c>
      <c r="I62" s="6">
        <f t="shared" si="7"/>
        <v>1267989</v>
      </c>
    </row>
    <row r="63" spans="1:9" ht="31.5" x14ac:dyDescent="0.2">
      <c r="A63" s="5" t="s">
        <v>51</v>
      </c>
      <c r="B63" s="57">
        <v>922</v>
      </c>
      <c r="C63" s="15" t="s">
        <v>60</v>
      </c>
      <c r="D63" s="15" t="s">
        <v>24</v>
      </c>
      <c r="E63" s="6">
        <v>2201881600</v>
      </c>
      <c r="F63" s="6">
        <v>200</v>
      </c>
      <c r="G63" s="6">
        <f>G64</f>
        <v>1845642.93</v>
      </c>
      <c r="H63" s="6">
        <f t="shared" si="7"/>
        <v>1121917</v>
      </c>
      <c r="I63" s="6">
        <f t="shared" si="7"/>
        <v>1267989</v>
      </c>
    </row>
    <row r="64" spans="1:9" ht="31.5" x14ac:dyDescent="0.2">
      <c r="A64" s="5" t="s">
        <v>47</v>
      </c>
      <c r="B64" s="57">
        <v>922</v>
      </c>
      <c r="C64" s="15" t="s">
        <v>60</v>
      </c>
      <c r="D64" s="15" t="s">
        <v>24</v>
      </c>
      <c r="E64" s="6">
        <v>2201881600</v>
      </c>
      <c r="F64" s="6">
        <v>240</v>
      </c>
      <c r="G64" s="6">
        <v>1845642.93</v>
      </c>
      <c r="H64" s="6">
        <v>1121917</v>
      </c>
      <c r="I64" s="6">
        <v>1267989</v>
      </c>
    </row>
    <row r="65" spans="1:9" ht="15.75" x14ac:dyDescent="0.2">
      <c r="A65" s="38" t="s">
        <v>28</v>
      </c>
      <c r="B65" s="59">
        <v>922</v>
      </c>
      <c r="C65" s="8" t="s">
        <v>15</v>
      </c>
      <c r="D65" s="9" t="s">
        <v>2</v>
      </c>
      <c r="E65" s="9" t="s">
        <v>2</v>
      </c>
      <c r="F65" s="9" t="s">
        <v>2</v>
      </c>
      <c r="G65" s="9">
        <v>2327134.48</v>
      </c>
      <c r="H65" s="9">
        <f>H66</f>
        <v>142073</v>
      </c>
      <c r="I65" s="36">
        <f>I66</f>
        <v>134500</v>
      </c>
    </row>
    <row r="66" spans="1:9" ht="15.75" x14ac:dyDescent="0.2">
      <c r="A66" s="78" t="s">
        <v>26</v>
      </c>
      <c r="B66" s="73">
        <v>922</v>
      </c>
      <c r="C66" s="6" t="s">
        <v>15</v>
      </c>
      <c r="D66" s="15" t="s">
        <v>11</v>
      </c>
      <c r="E66" s="6"/>
      <c r="F66" s="6"/>
      <c r="G66" s="6">
        <v>2327134.48</v>
      </c>
      <c r="H66" s="6">
        <f>H67+H70+H73+H76</f>
        <v>142073</v>
      </c>
      <c r="I66" s="6">
        <f>I67+I70+I73+I76</f>
        <v>134500</v>
      </c>
    </row>
    <row r="67" spans="1:9" ht="15.75" x14ac:dyDescent="0.2">
      <c r="A67" s="78" t="s">
        <v>54</v>
      </c>
      <c r="B67" s="73">
        <v>922</v>
      </c>
      <c r="C67" s="6" t="s">
        <v>15</v>
      </c>
      <c r="D67" s="15" t="s">
        <v>11</v>
      </c>
      <c r="E67" s="6">
        <v>2201981690</v>
      </c>
      <c r="F67" s="6"/>
      <c r="G67" s="6">
        <f t="shared" ref="G67:I68" si="8">G68</f>
        <v>216602</v>
      </c>
      <c r="H67" s="6">
        <f t="shared" si="8"/>
        <v>142073</v>
      </c>
      <c r="I67" s="6">
        <f t="shared" si="8"/>
        <v>134500</v>
      </c>
    </row>
    <row r="68" spans="1:9" ht="31.5" x14ac:dyDescent="0.2">
      <c r="A68" s="79" t="s">
        <v>51</v>
      </c>
      <c r="B68" s="73">
        <v>922</v>
      </c>
      <c r="C68" s="6" t="s">
        <v>15</v>
      </c>
      <c r="D68" s="15" t="s">
        <v>11</v>
      </c>
      <c r="E68" s="6">
        <v>2201981690</v>
      </c>
      <c r="F68" s="6">
        <v>200</v>
      </c>
      <c r="G68" s="6">
        <f t="shared" si="8"/>
        <v>216602</v>
      </c>
      <c r="H68" s="6">
        <f t="shared" si="8"/>
        <v>142073</v>
      </c>
      <c r="I68" s="6">
        <f t="shared" si="8"/>
        <v>134500</v>
      </c>
    </row>
    <row r="69" spans="1:9" ht="31.5" x14ac:dyDescent="0.2">
      <c r="A69" s="79" t="s">
        <v>47</v>
      </c>
      <c r="B69" s="73">
        <v>922</v>
      </c>
      <c r="C69" s="6" t="s">
        <v>15</v>
      </c>
      <c r="D69" s="15" t="s">
        <v>11</v>
      </c>
      <c r="E69" s="6">
        <v>2201981690</v>
      </c>
      <c r="F69" s="6">
        <v>240</v>
      </c>
      <c r="G69" s="6">
        <v>216602</v>
      </c>
      <c r="H69" s="6">
        <v>142073</v>
      </c>
      <c r="I69" s="6">
        <v>134500</v>
      </c>
    </row>
    <row r="70" spans="1:9" ht="15.75" hidden="1" x14ac:dyDescent="0.2">
      <c r="A70" s="78" t="s">
        <v>34</v>
      </c>
      <c r="B70" s="73">
        <v>922</v>
      </c>
      <c r="C70" s="6" t="s">
        <v>15</v>
      </c>
      <c r="D70" s="15" t="s">
        <v>11</v>
      </c>
      <c r="E70" s="6">
        <v>2202081700</v>
      </c>
      <c r="F70" s="6"/>
      <c r="G70" s="6">
        <f t="shared" ref="G70:I71" si="9">G71</f>
        <v>0</v>
      </c>
      <c r="H70" s="6">
        <f t="shared" si="9"/>
        <v>0</v>
      </c>
      <c r="I70" s="6">
        <f t="shared" si="9"/>
        <v>0</v>
      </c>
    </row>
    <row r="71" spans="1:9" ht="31.5" hidden="1" x14ac:dyDescent="0.2">
      <c r="A71" s="79" t="s">
        <v>51</v>
      </c>
      <c r="B71" s="73">
        <v>922</v>
      </c>
      <c r="C71" s="6" t="s">
        <v>15</v>
      </c>
      <c r="D71" s="15" t="s">
        <v>11</v>
      </c>
      <c r="E71" s="6">
        <v>2202081700</v>
      </c>
      <c r="F71" s="6">
        <v>200</v>
      </c>
      <c r="G71" s="6">
        <f t="shared" si="9"/>
        <v>0</v>
      </c>
      <c r="H71" s="6">
        <f t="shared" si="9"/>
        <v>0</v>
      </c>
      <c r="I71" s="6">
        <f t="shared" si="9"/>
        <v>0</v>
      </c>
    </row>
    <row r="72" spans="1:9" ht="31.5" hidden="1" x14ac:dyDescent="0.2">
      <c r="A72" s="79" t="s">
        <v>47</v>
      </c>
      <c r="B72" s="73">
        <v>922</v>
      </c>
      <c r="C72" s="6" t="s">
        <v>15</v>
      </c>
      <c r="D72" s="15" t="s">
        <v>11</v>
      </c>
      <c r="E72" s="6">
        <v>2202081700</v>
      </c>
      <c r="F72" s="6">
        <v>240</v>
      </c>
      <c r="G72" s="6"/>
      <c r="H72" s="6"/>
      <c r="I72" s="6"/>
    </row>
    <row r="73" spans="1:9" ht="31.5" hidden="1" x14ac:dyDescent="0.2">
      <c r="A73" s="78" t="s">
        <v>35</v>
      </c>
      <c r="B73" s="73">
        <v>922</v>
      </c>
      <c r="C73" s="6" t="s">
        <v>15</v>
      </c>
      <c r="D73" s="15" t="s">
        <v>11</v>
      </c>
      <c r="E73" s="6">
        <v>2202181710</v>
      </c>
      <c r="F73" s="6"/>
      <c r="G73" s="6">
        <f t="shared" ref="G73:I74" si="10">G74</f>
        <v>0</v>
      </c>
      <c r="H73" s="6">
        <f t="shared" si="10"/>
        <v>0</v>
      </c>
      <c r="I73" s="6">
        <f t="shared" si="10"/>
        <v>0</v>
      </c>
    </row>
    <row r="74" spans="1:9" ht="31.5" hidden="1" x14ac:dyDescent="0.2">
      <c r="A74" s="79" t="s">
        <v>51</v>
      </c>
      <c r="B74" s="73">
        <v>922</v>
      </c>
      <c r="C74" s="6" t="s">
        <v>15</v>
      </c>
      <c r="D74" s="15" t="s">
        <v>11</v>
      </c>
      <c r="E74" s="6">
        <v>2202181710</v>
      </c>
      <c r="F74" s="6">
        <v>200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ht="31.5" hidden="1" x14ac:dyDescent="0.2">
      <c r="A75" s="79" t="s">
        <v>47</v>
      </c>
      <c r="B75" s="73">
        <v>922</v>
      </c>
      <c r="C75" s="6" t="s">
        <v>15</v>
      </c>
      <c r="D75" s="15" t="s">
        <v>11</v>
      </c>
      <c r="E75" s="6">
        <v>2202181710</v>
      </c>
      <c r="F75" s="6">
        <v>240</v>
      </c>
      <c r="G75" s="6"/>
      <c r="H75" s="6"/>
      <c r="I75" s="6"/>
    </row>
    <row r="76" spans="1:9" ht="15.75" hidden="1" x14ac:dyDescent="0.2">
      <c r="A76" s="78" t="s">
        <v>55</v>
      </c>
      <c r="B76" s="73">
        <v>922</v>
      </c>
      <c r="C76" s="6" t="s">
        <v>15</v>
      </c>
      <c r="D76" s="15" t="s">
        <v>11</v>
      </c>
      <c r="E76" s="6">
        <v>2202281730</v>
      </c>
      <c r="F76" s="6"/>
      <c r="G76" s="6">
        <f t="shared" ref="G76:I77" si="11">G77</f>
        <v>0</v>
      </c>
      <c r="H76" s="6">
        <f t="shared" si="11"/>
        <v>0</v>
      </c>
      <c r="I76" s="6">
        <f t="shared" si="11"/>
        <v>0</v>
      </c>
    </row>
    <row r="77" spans="1:9" ht="31.5" hidden="1" x14ac:dyDescent="0.2">
      <c r="A77" s="79" t="s">
        <v>51</v>
      </c>
      <c r="B77" s="73">
        <v>922</v>
      </c>
      <c r="C77" s="6" t="s">
        <v>15</v>
      </c>
      <c r="D77" s="15" t="s">
        <v>11</v>
      </c>
      <c r="E77" s="6">
        <v>2202281730</v>
      </c>
      <c r="F77" s="6">
        <v>200</v>
      </c>
      <c r="G77" s="6">
        <f t="shared" si="11"/>
        <v>0</v>
      </c>
      <c r="H77" s="6">
        <f t="shared" si="11"/>
        <v>0</v>
      </c>
      <c r="I77" s="6">
        <f t="shared" si="11"/>
        <v>0</v>
      </c>
    </row>
    <row r="78" spans="1:9" ht="31.5" hidden="1" x14ac:dyDescent="0.2">
      <c r="A78" s="79" t="s">
        <v>47</v>
      </c>
      <c r="B78" s="73">
        <v>922</v>
      </c>
      <c r="C78" s="6" t="s">
        <v>15</v>
      </c>
      <c r="D78" s="15" t="s">
        <v>11</v>
      </c>
      <c r="E78" s="6">
        <v>2202281730</v>
      </c>
      <c r="F78" s="6">
        <v>240</v>
      </c>
      <c r="G78" s="6"/>
      <c r="H78" s="6"/>
      <c r="I78" s="6"/>
    </row>
    <row r="79" spans="1:9" ht="15.75" hidden="1" x14ac:dyDescent="0.2">
      <c r="A79" s="80" t="s">
        <v>29</v>
      </c>
      <c r="B79" s="68">
        <v>922</v>
      </c>
      <c r="C79" s="8" t="s">
        <v>16</v>
      </c>
      <c r="D79" s="9" t="s">
        <v>2</v>
      </c>
      <c r="E79" s="9" t="s">
        <v>2</v>
      </c>
      <c r="F79" s="9" t="s">
        <v>2</v>
      </c>
      <c r="G79" s="9">
        <f t="shared" ref="G79:I82" si="12">G80</f>
        <v>0</v>
      </c>
      <c r="H79" s="9">
        <f t="shared" si="12"/>
        <v>0</v>
      </c>
      <c r="I79" s="9">
        <f t="shared" si="12"/>
        <v>0</v>
      </c>
    </row>
    <row r="80" spans="1:9" ht="15.75" hidden="1" x14ac:dyDescent="0.2">
      <c r="A80" s="39" t="s">
        <v>56</v>
      </c>
      <c r="B80" s="73">
        <v>922</v>
      </c>
      <c r="C80" s="16" t="s">
        <v>16</v>
      </c>
      <c r="D80" s="16" t="s">
        <v>16</v>
      </c>
      <c r="E80" s="17" t="s">
        <v>2</v>
      </c>
      <c r="F80" s="17" t="s">
        <v>2</v>
      </c>
      <c r="G80" s="17">
        <f t="shared" si="12"/>
        <v>0</v>
      </c>
      <c r="H80" s="17">
        <f t="shared" si="12"/>
        <v>0</v>
      </c>
      <c r="I80" s="17">
        <f t="shared" si="12"/>
        <v>0</v>
      </c>
    </row>
    <row r="81" spans="1:9" ht="31.5" hidden="1" x14ac:dyDescent="0.2">
      <c r="A81" s="78" t="s">
        <v>57</v>
      </c>
      <c r="B81" s="73">
        <v>922</v>
      </c>
      <c r="C81" s="6" t="s">
        <v>16</v>
      </c>
      <c r="D81" s="6" t="s">
        <v>16</v>
      </c>
      <c r="E81" s="6">
        <v>2202482360</v>
      </c>
      <c r="F81" s="10" t="s">
        <v>2</v>
      </c>
      <c r="G81" s="10">
        <f t="shared" si="12"/>
        <v>0</v>
      </c>
      <c r="H81" s="10">
        <f t="shared" si="12"/>
        <v>0</v>
      </c>
      <c r="I81" s="10">
        <f t="shared" si="12"/>
        <v>0</v>
      </c>
    </row>
    <row r="82" spans="1:9" ht="31.5" hidden="1" x14ac:dyDescent="0.2">
      <c r="A82" s="79" t="s">
        <v>51</v>
      </c>
      <c r="B82" s="73">
        <v>922</v>
      </c>
      <c r="C82" s="6" t="s">
        <v>16</v>
      </c>
      <c r="D82" s="6" t="s">
        <v>16</v>
      </c>
      <c r="E82" s="6">
        <v>2202482360</v>
      </c>
      <c r="F82" s="6" t="s">
        <v>12</v>
      </c>
      <c r="G82" s="6">
        <f t="shared" si="12"/>
        <v>0</v>
      </c>
      <c r="H82" s="6">
        <f t="shared" si="12"/>
        <v>0</v>
      </c>
      <c r="I82" s="6">
        <f t="shared" si="12"/>
        <v>0</v>
      </c>
    </row>
    <row r="83" spans="1:9" ht="31.5" hidden="1" x14ac:dyDescent="0.2">
      <c r="A83" s="79" t="s">
        <v>47</v>
      </c>
      <c r="B83" s="73">
        <v>922</v>
      </c>
      <c r="C83" s="6" t="s">
        <v>16</v>
      </c>
      <c r="D83" s="6" t="s">
        <v>16</v>
      </c>
      <c r="E83" s="6">
        <v>2202482360</v>
      </c>
      <c r="F83" s="6" t="s">
        <v>13</v>
      </c>
      <c r="G83" s="6"/>
      <c r="H83" s="6"/>
      <c r="I83" s="6"/>
    </row>
    <row r="84" spans="1:9" ht="22.5" hidden="1" customHeight="1" x14ac:dyDescent="0.2">
      <c r="A84" s="80" t="s">
        <v>30</v>
      </c>
      <c r="B84" s="68">
        <v>922</v>
      </c>
      <c r="C84" s="8" t="s">
        <v>27</v>
      </c>
      <c r="D84" s="9" t="s">
        <v>2</v>
      </c>
      <c r="E84" s="9" t="s">
        <v>2</v>
      </c>
      <c r="F84" s="9" t="s">
        <v>2</v>
      </c>
      <c r="G84" s="9">
        <f t="shared" ref="G84:I87" si="13">G85</f>
        <v>0</v>
      </c>
      <c r="H84" s="9">
        <f t="shared" si="13"/>
        <v>0</v>
      </c>
      <c r="I84" s="9">
        <f t="shared" si="13"/>
        <v>0</v>
      </c>
    </row>
    <row r="85" spans="1:9" ht="15.75" hidden="1" x14ac:dyDescent="0.2">
      <c r="A85" s="81" t="s">
        <v>31</v>
      </c>
      <c r="B85" s="73">
        <v>922</v>
      </c>
      <c r="C85" s="16" t="s">
        <v>27</v>
      </c>
      <c r="D85" s="16" t="s">
        <v>9</v>
      </c>
      <c r="E85" s="17" t="s">
        <v>2</v>
      </c>
      <c r="F85" s="17" t="s">
        <v>2</v>
      </c>
      <c r="G85" s="17">
        <f t="shared" si="13"/>
        <v>0</v>
      </c>
      <c r="H85" s="17">
        <f t="shared" si="13"/>
        <v>0</v>
      </c>
      <c r="I85" s="17">
        <f t="shared" si="13"/>
        <v>0</v>
      </c>
    </row>
    <row r="86" spans="1:9" ht="78.75" hidden="1" x14ac:dyDescent="0.2">
      <c r="A86" s="79" t="s">
        <v>58</v>
      </c>
      <c r="B86" s="73">
        <v>922</v>
      </c>
      <c r="C86" s="16" t="s">
        <v>27</v>
      </c>
      <c r="D86" s="16" t="s">
        <v>9</v>
      </c>
      <c r="E86" s="17">
        <v>2202584260</v>
      </c>
      <c r="F86" s="17"/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15.75" hidden="1" x14ac:dyDescent="0.2">
      <c r="A87" s="25" t="s">
        <v>39</v>
      </c>
      <c r="B87" s="73">
        <v>922</v>
      </c>
      <c r="C87" s="11" t="s">
        <v>27</v>
      </c>
      <c r="D87" s="6" t="s">
        <v>9</v>
      </c>
      <c r="E87" s="17">
        <v>2202584260</v>
      </c>
      <c r="F87" s="6">
        <v>500</v>
      </c>
      <c r="G87" s="6">
        <f t="shared" si="13"/>
        <v>0</v>
      </c>
      <c r="H87" s="6">
        <f t="shared" si="13"/>
        <v>0</v>
      </c>
      <c r="I87" s="6">
        <f t="shared" si="13"/>
        <v>0</v>
      </c>
    </row>
    <row r="88" spans="1:9" ht="15.75" hidden="1" x14ac:dyDescent="0.2">
      <c r="A88" s="25" t="s">
        <v>40</v>
      </c>
      <c r="B88" s="73">
        <v>922</v>
      </c>
      <c r="C88" s="11" t="s">
        <v>27</v>
      </c>
      <c r="D88" s="6" t="s">
        <v>9</v>
      </c>
      <c r="E88" s="17">
        <v>2202584260</v>
      </c>
      <c r="F88" s="6">
        <v>540</v>
      </c>
      <c r="G88" s="6"/>
      <c r="H88" s="6"/>
      <c r="I88" s="6"/>
    </row>
    <row r="89" spans="1:9" ht="15.75" x14ac:dyDescent="0.2">
      <c r="A89" s="25" t="s">
        <v>99</v>
      </c>
      <c r="B89" s="73">
        <v>922</v>
      </c>
      <c r="C89" s="82" t="s">
        <v>15</v>
      </c>
      <c r="D89" s="15" t="s">
        <v>11</v>
      </c>
      <c r="E89" s="17">
        <v>2202181710</v>
      </c>
      <c r="F89" s="6"/>
      <c r="G89" s="6">
        <f>$G$91</f>
        <v>538643.66</v>
      </c>
      <c r="H89" s="6">
        <v>0</v>
      </c>
      <c r="I89" s="6">
        <v>0</v>
      </c>
    </row>
    <row r="90" spans="1:9" ht="31.5" x14ac:dyDescent="0.2">
      <c r="A90" s="25" t="s">
        <v>51</v>
      </c>
      <c r="B90" s="73">
        <v>922</v>
      </c>
      <c r="C90" s="82" t="s">
        <v>15</v>
      </c>
      <c r="D90" s="15" t="s">
        <v>11</v>
      </c>
      <c r="E90" s="17">
        <v>2202181710</v>
      </c>
      <c r="F90" s="6">
        <v>200</v>
      </c>
      <c r="G90" s="6">
        <f>$G$91</f>
        <v>538643.66</v>
      </c>
      <c r="H90" s="6">
        <v>0</v>
      </c>
      <c r="I90" s="6">
        <v>0</v>
      </c>
    </row>
    <row r="91" spans="1:9" ht="31.5" x14ac:dyDescent="0.2">
      <c r="A91" s="25" t="s">
        <v>47</v>
      </c>
      <c r="B91" s="73">
        <v>922</v>
      </c>
      <c r="C91" s="82" t="s">
        <v>15</v>
      </c>
      <c r="D91" s="15" t="s">
        <v>11</v>
      </c>
      <c r="E91" s="17">
        <v>2202181710</v>
      </c>
      <c r="F91" s="6">
        <v>240</v>
      </c>
      <c r="G91" s="6">
        <v>538643.66</v>
      </c>
      <c r="H91" s="6">
        <v>0</v>
      </c>
      <c r="I91" s="6">
        <v>0</v>
      </c>
    </row>
    <row r="92" spans="1:9" ht="15.75" x14ac:dyDescent="0.2">
      <c r="A92" s="25" t="s">
        <v>55</v>
      </c>
      <c r="B92" s="73">
        <v>922</v>
      </c>
      <c r="C92" s="11" t="s">
        <v>15</v>
      </c>
      <c r="D92" s="6" t="s">
        <v>11</v>
      </c>
      <c r="E92" s="17">
        <v>2202281730</v>
      </c>
      <c r="F92" s="6"/>
      <c r="G92" s="6">
        <v>542856</v>
      </c>
      <c r="H92" s="6">
        <v>0</v>
      </c>
      <c r="I92" s="6">
        <v>0</v>
      </c>
    </row>
    <row r="93" spans="1:9" ht="31.5" x14ac:dyDescent="0.2">
      <c r="A93" s="25" t="str">
        <f>A68</f>
        <v>Закупка товаров, работ и услуг для обеспечения государственных  (муниципальных) нужд</v>
      </c>
      <c r="B93" s="73">
        <v>922</v>
      </c>
      <c r="C93" s="11" t="s">
        <v>15</v>
      </c>
      <c r="D93" s="6" t="s">
        <v>11</v>
      </c>
      <c r="E93" s="17">
        <v>2202281730</v>
      </c>
      <c r="F93" s="6">
        <v>200</v>
      </c>
      <c r="G93" s="6">
        <v>542856</v>
      </c>
      <c r="H93" s="6">
        <v>0</v>
      </c>
      <c r="I93" s="6">
        <v>0</v>
      </c>
    </row>
    <row r="94" spans="1:9" ht="31.5" x14ac:dyDescent="0.2">
      <c r="A94" s="25" t="str">
        <f>A69</f>
        <v>Иные закупки товаров, работ и услуг для  обеспечения государственных (муниципальных) нужд</v>
      </c>
      <c r="B94" s="73">
        <v>922</v>
      </c>
      <c r="C94" s="11" t="s">
        <v>15</v>
      </c>
      <c r="D94" s="6" t="s">
        <v>11</v>
      </c>
      <c r="E94" s="17">
        <v>2202281730</v>
      </c>
      <c r="F94" s="6">
        <v>240</v>
      </c>
      <c r="G94" s="6">
        <v>571888.81999999995</v>
      </c>
      <c r="H94" s="6">
        <v>0</v>
      </c>
      <c r="I94" s="6">
        <v>0</v>
      </c>
    </row>
    <row r="95" spans="1:9" ht="35.25" customHeight="1" x14ac:dyDescent="0.2">
      <c r="A95" s="25" t="s">
        <v>97</v>
      </c>
      <c r="B95" s="73">
        <v>922</v>
      </c>
      <c r="C95" s="82" t="s">
        <v>15</v>
      </c>
      <c r="D95" s="15" t="s">
        <v>11</v>
      </c>
      <c r="E95" s="17" t="s">
        <v>98</v>
      </c>
      <c r="F95" s="6"/>
      <c r="G95" s="6">
        <v>1000000</v>
      </c>
      <c r="H95" s="6">
        <v>0</v>
      </c>
      <c r="I95" s="6">
        <v>0</v>
      </c>
    </row>
    <row r="96" spans="1:9" ht="33" customHeight="1" x14ac:dyDescent="0.2">
      <c r="A96" s="25" t="s">
        <v>51</v>
      </c>
      <c r="B96" s="73">
        <v>922</v>
      </c>
      <c r="C96" s="82" t="s">
        <v>15</v>
      </c>
      <c r="D96" s="15" t="s">
        <v>11</v>
      </c>
      <c r="E96" s="17" t="s">
        <v>98</v>
      </c>
      <c r="F96" s="6">
        <v>200</v>
      </c>
      <c r="G96" s="6">
        <v>1000000</v>
      </c>
      <c r="H96" s="6">
        <v>0</v>
      </c>
      <c r="I96" s="6">
        <v>0</v>
      </c>
    </row>
    <row r="97" spans="1:9" ht="33" customHeight="1" x14ac:dyDescent="0.2">
      <c r="A97" s="25" t="s">
        <v>47</v>
      </c>
      <c r="B97" s="73">
        <v>922</v>
      </c>
      <c r="C97" s="82" t="s">
        <v>15</v>
      </c>
      <c r="D97" s="15" t="s">
        <v>11</v>
      </c>
      <c r="E97" s="17" t="s">
        <v>98</v>
      </c>
      <c r="F97" s="6">
        <v>240</v>
      </c>
      <c r="G97" s="6">
        <v>1000000</v>
      </c>
      <c r="H97" s="6">
        <v>0</v>
      </c>
      <c r="I97" s="6">
        <v>0</v>
      </c>
    </row>
    <row r="98" spans="1:9" ht="33" customHeight="1" x14ac:dyDescent="0.2">
      <c r="A98" s="25" t="s">
        <v>108</v>
      </c>
      <c r="B98" s="73">
        <v>922</v>
      </c>
      <c r="C98" s="82" t="s">
        <v>15</v>
      </c>
      <c r="D98" s="15" t="s">
        <v>11</v>
      </c>
      <c r="E98" s="17" t="s">
        <v>107</v>
      </c>
      <c r="F98" s="6"/>
      <c r="G98" s="6">
        <v>245757</v>
      </c>
      <c r="H98" s="6"/>
      <c r="I98" s="6"/>
    </row>
    <row r="99" spans="1:9" ht="33" customHeight="1" x14ac:dyDescent="0.2">
      <c r="A99" s="25" t="str">
        <f>A96</f>
        <v>Закупка товаров, работ и услуг для обеспечения государственных  (муниципальных) нужд</v>
      </c>
      <c r="B99" s="73">
        <f t="shared" ref="B99:E100" si="14">B98</f>
        <v>922</v>
      </c>
      <c r="C99" s="82" t="str">
        <f t="shared" si="14"/>
        <v>05</v>
      </c>
      <c r="D99" s="15" t="str">
        <f t="shared" si="14"/>
        <v>03</v>
      </c>
      <c r="E99" s="17" t="str">
        <f t="shared" si="14"/>
        <v>22028L299F</v>
      </c>
      <c r="F99" s="6">
        <v>200</v>
      </c>
      <c r="G99" s="6">
        <v>245757</v>
      </c>
      <c r="H99" s="6"/>
      <c r="I99" s="6"/>
    </row>
    <row r="100" spans="1:9" ht="33" customHeight="1" x14ac:dyDescent="0.2">
      <c r="A100" s="25" t="str">
        <f>A97</f>
        <v>Иные закупки товаров, работ и услуг для  обеспечения государственных (муниципальных) нужд</v>
      </c>
      <c r="B100" s="73">
        <f t="shared" si="14"/>
        <v>922</v>
      </c>
      <c r="C100" s="82" t="str">
        <f t="shared" si="14"/>
        <v>05</v>
      </c>
      <c r="D100" s="15" t="str">
        <f t="shared" si="14"/>
        <v>03</v>
      </c>
      <c r="E100" s="17" t="str">
        <f t="shared" si="14"/>
        <v>22028L299F</v>
      </c>
      <c r="F100" s="6">
        <v>240</v>
      </c>
      <c r="G100" s="6">
        <v>245757</v>
      </c>
      <c r="H100" s="6"/>
      <c r="I100" s="6"/>
    </row>
    <row r="101" spans="1:9" ht="21" customHeight="1" x14ac:dyDescent="0.2">
      <c r="A101" s="40" t="s">
        <v>100</v>
      </c>
      <c r="B101" s="73">
        <v>922</v>
      </c>
      <c r="C101" s="82" t="s">
        <v>16</v>
      </c>
      <c r="D101" s="15"/>
      <c r="E101" s="17"/>
      <c r="F101" s="6"/>
      <c r="G101" s="6">
        <v>10000</v>
      </c>
      <c r="H101" s="6">
        <v>0</v>
      </c>
      <c r="I101" s="6">
        <v>0</v>
      </c>
    </row>
    <row r="102" spans="1:9" ht="18.75" customHeight="1" x14ac:dyDescent="0.2">
      <c r="A102" s="25" t="s">
        <v>56</v>
      </c>
      <c r="B102" s="73">
        <v>922</v>
      </c>
      <c r="C102" s="82" t="s">
        <v>16</v>
      </c>
      <c r="D102" s="15" t="s">
        <v>16</v>
      </c>
      <c r="E102" s="17"/>
      <c r="F102" s="6"/>
      <c r="G102" s="6">
        <v>10000</v>
      </c>
      <c r="H102" s="6">
        <v>0</v>
      </c>
      <c r="I102" s="6">
        <v>0</v>
      </c>
    </row>
    <row r="103" spans="1:9" ht="21" customHeight="1" x14ac:dyDescent="0.2">
      <c r="A103" s="25" t="s">
        <v>103</v>
      </c>
      <c r="B103" s="73">
        <v>922</v>
      </c>
      <c r="C103" s="82" t="s">
        <v>16</v>
      </c>
      <c r="D103" s="15" t="s">
        <v>16</v>
      </c>
      <c r="E103" s="17">
        <v>2202482360</v>
      </c>
      <c r="F103" s="6"/>
      <c r="G103" s="6">
        <v>10000</v>
      </c>
      <c r="H103" s="6">
        <v>0</v>
      </c>
      <c r="I103" s="6">
        <v>0</v>
      </c>
    </row>
    <row r="104" spans="1:9" ht="32.25" customHeight="1" x14ac:dyDescent="0.2">
      <c r="A104" s="25" t="s">
        <v>73</v>
      </c>
      <c r="B104" s="73">
        <v>922</v>
      </c>
      <c r="C104" s="82" t="s">
        <v>16</v>
      </c>
      <c r="D104" s="15" t="s">
        <v>16</v>
      </c>
      <c r="E104" s="17">
        <v>2202482360</v>
      </c>
      <c r="F104" s="6">
        <v>200</v>
      </c>
      <c r="G104" s="6">
        <v>10000</v>
      </c>
      <c r="H104" s="6">
        <v>0</v>
      </c>
      <c r="I104" s="6">
        <v>0</v>
      </c>
    </row>
    <row r="105" spans="1:9" ht="30.75" customHeight="1" x14ac:dyDescent="0.2">
      <c r="A105" s="25" t="s">
        <v>74</v>
      </c>
      <c r="B105" s="73">
        <v>922</v>
      </c>
      <c r="C105" s="82" t="s">
        <v>16</v>
      </c>
      <c r="D105" s="15" t="s">
        <v>16</v>
      </c>
      <c r="E105" s="17">
        <v>2202482360</v>
      </c>
      <c r="F105" s="6">
        <v>240</v>
      </c>
      <c r="G105" s="6">
        <v>10000</v>
      </c>
      <c r="H105" s="6">
        <v>0</v>
      </c>
      <c r="I105" s="6">
        <v>0</v>
      </c>
    </row>
    <row r="106" spans="1:9" ht="15.75" x14ac:dyDescent="0.2">
      <c r="A106" s="77" t="s">
        <v>32</v>
      </c>
      <c r="B106" s="53">
        <v>922</v>
      </c>
      <c r="C106" s="29" t="s">
        <v>25</v>
      </c>
      <c r="D106" s="30" t="s">
        <v>2</v>
      </c>
      <c r="E106" s="30" t="s">
        <v>2</v>
      </c>
      <c r="F106" s="30" t="s">
        <v>2</v>
      </c>
      <c r="G106" s="30">
        <f t="shared" ref="G106:I109" si="15">G107</f>
        <v>127462.42</v>
      </c>
      <c r="H106" s="30">
        <f t="shared" si="15"/>
        <v>122000</v>
      </c>
      <c r="I106" s="30">
        <f t="shared" si="15"/>
        <v>123800</v>
      </c>
    </row>
    <row r="107" spans="1:9" ht="15.75" x14ac:dyDescent="0.2">
      <c r="A107" s="39" t="s">
        <v>33</v>
      </c>
      <c r="B107" s="57">
        <v>922</v>
      </c>
      <c r="C107" s="16" t="s">
        <v>25</v>
      </c>
      <c r="D107" s="16" t="s">
        <v>9</v>
      </c>
      <c r="E107" s="17" t="s">
        <v>2</v>
      </c>
      <c r="F107" s="17" t="s">
        <v>2</v>
      </c>
      <c r="G107" s="17">
        <f t="shared" si="15"/>
        <v>127462.42</v>
      </c>
      <c r="H107" s="17">
        <f t="shared" si="15"/>
        <v>122000</v>
      </c>
      <c r="I107" s="17">
        <f t="shared" si="15"/>
        <v>123800</v>
      </c>
    </row>
    <row r="108" spans="1:9" ht="31.5" x14ac:dyDescent="0.2">
      <c r="A108" s="40" t="s">
        <v>59</v>
      </c>
      <c r="B108" s="57">
        <v>922</v>
      </c>
      <c r="C108" s="6" t="s">
        <v>25</v>
      </c>
      <c r="D108" s="6" t="s">
        <v>9</v>
      </c>
      <c r="E108" s="6">
        <v>2201781450</v>
      </c>
      <c r="F108" s="10" t="s">
        <v>2</v>
      </c>
      <c r="G108" s="10">
        <f t="shared" si="15"/>
        <v>127462.42</v>
      </c>
      <c r="H108" s="10">
        <f t="shared" si="15"/>
        <v>122000</v>
      </c>
      <c r="I108" s="10">
        <f t="shared" si="15"/>
        <v>123800</v>
      </c>
    </row>
    <row r="109" spans="1:9" ht="15.75" x14ac:dyDescent="0.2">
      <c r="A109" s="21" t="s">
        <v>20</v>
      </c>
      <c r="B109" s="57">
        <v>922</v>
      </c>
      <c r="C109" s="6" t="s">
        <v>25</v>
      </c>
      <c r="D109" s="6" t="s">
        <v>9</v>
      </c>
      <c r="E109" s="6">
        <v>2201781450</v>
      </c>
      <c r="F109" s="6" t="s">
        <v>21</v>
      </c>
      <c r="G109" s="6">
        <f t="shared" si="15"/>
        <v>127462.42</v>
      </c>
      <c r="H109" s="6">
        <f t="shared" si="15"/>
        <v>122000</v>
      </c>
      <c r="I109" s="6">
        <f t="shared" si="15"/>
        <v>123800</v>
      </c>
    </row>
    <row r="110" spans="1:9" ht="31.5" x14ac:dyDescent="0.2">
      <c r="A110" s="5" t="s">
        <v>48</v>
      </c>
      <c r="B110" s="57">
        <v>922</v>
      </c>
      <c r="C110" s="6" t="s">
        <v>25</v>
      </c>
      <c r="D110" s="6" t="s">
        <v>9</v>
      </c>
      <c r="E110" s="6">
        <v>2201781450</v>
      </c>
      <c r="F110" s="6">
        <v>320</v>
      </c>
      <c r="G110" s="6">
        <v>127462.42</v>
      </c>
      <c r="H110" s="6">
        <v>122000</v>
      </c>
      <c r="I110" s="6">
        <v>123800</v>
      </c>
    </row>
    <row r="111" spans="1:9" ht="15.75" hidden="1" x14ac:dyDescent="0.2">
      <c r="A111" s="7" t="s">
        <v>0</v>
      </c>
      <c r="B111" s="7">
        <v>922</v>
      </c>
      <c r="C111" s="8" t="s">
        <v>17</v>
      </c>
      <c r="D111" s="9" t="s">
        <v>2</v>
      </c>
      <c r="E111" s="9" t="s">
        <v>2</v>
      </c>
      <c r="F111" s="9" t="s">
        <v>2</v>
      </c>
      <c r="G111" s="9">
        <f t="shared" ref="G111:I114" si="16">G112</f>
        <v>0</v>
      </c>
      <c r="H111" s="9">
        <f t="shared" si="16"/>
        <v>0</v>
      </c>
      <c r="I111" s="9">
        <f t="shared" si="16"/>
        <v>0</v>
      </c>
    </row>
    <row r="112" spans="1:9" ht="15.75" hidden="1" x14ac:dyDescent="0.2">
      <c r="A112" s="33" t="s">
        <v>1</v>
      </c>
      <c r="B112" s="57">
        <v>922</v>
      </c>
      <c r="C112" s="16" t="s">
        <v>17</v>
      </c>
      <c r="D112" s="16" t="s">
        <v>10</v>
      </c>
      <c r="E112" s="17" t="s">
        <v>2</v>
      </c>
      <c r="F112" s="17" t="s">
        <v>2</v>
      </c>
      <c r="G112" s="17">
        <f t="shared" si="16"/>
        <v>0</v>
      </c>
      <c r="H112" s="17">
        <f t="shared" si="16"/>
        <v>0</v>
      </c>
      <c r="I112" s="17">
        <f t="shared" si="16"/>
        <v>0</v>
      </c>
    </row>
    <row r="113" spans="1:9" ht="47.25" hidden="1" x14ac:dyDescent="0.2">
      <c r="A113" s="31" t="s">
        <v>36</v>
      </c>
      <c r="B113" s="57">
        <v>922</v>
      </c>
      <c r="C113" s="6" t="s">
        <v>17</v>
      </c>
      <c r="D113" s="6" t="s">
        <v>10</v>
      </c>
      <c r="E113" s="6">
        <v>2202382300</v>
      </c>
      <c r="F113" s="10" t="s">
        <v>2</v>
      </c>
      <c r="G113" s="10">
        <f t="shared" si="16"/>
        <v>0</v>
      </c>
      <c r="H113" s="10">
        <f t="shared" si="16"/>
        <v>0</v>
      </c>
      <c r="I113" s="10">
        <f t="shared" si="16"/>
        <v>0</v>
      </c>
    </row>
    <row r="114" spans="1:9" ht="31.5" hidden="1" x14ac:dyDescent="0.2">
      <c r="A114" s="5" t="s">
        <v>51</v>
      </c>
      <c r="B114" s="57">
        <v>922</v>
      </c>
      <c r="C114" s="6" t="s">
        <v>17</v>
      </c>
      <c r="D114" s="6" t="s">
        <v>10</v>
      </c>
      <c r="E114" s="6">
        <v>2202382300</v>
      </c>
      <c r="F114" s="6">
        <v>200</v>
      </c>
      <c r="G114" s="6">
        <f t="shared" si="16"/>
        <v>0</v>
      </c>
      <c r="H114" s="6">
        <f t="shared" si="16"/>
        <v>0</v>
      </c>
      <c r="I114" s="6">
        <f t="shared" si="16"/>
        <v>0</v>
      </c>
    </row>
    <row r="115" spans="1:9" ht="31.5" hidden="1" x14ac:dyDescent="0.2">
      <c r="A115" s="22" t="s">
        <v>47</v>
      </c>
      <c r="B115" s="75">
        <v>922</v>
      </c>
      <c r="C115" s="42" t="s">
        <v>17</v>
      </c>
      <c r="D115" s="42" t="s">
        <v>10</v>
      </c>
      <c r="E115" s="42">
        <v>2202382300</v>
      </c>
      <c r="F115" s="42">
        <v>240</v>
      </c>
      <c r="G115" s="42"/>
      <c r="H115" s="42"/>
      <c r="I115" s="42"/>
    </row>
    <row r="116" spans="1:9" ht="15.75" x14ac:dyDescent="0.2">
      <c r="A116" s="22" t="s">
        <v>104</v>
      </c>
      <c r="B116" s="75">
        <v>922</v>
      </c>
      <c r="C116" s="42">
        <v>11</v>
      </c>
      <c r="D116" s="83"/>
      <c r="E116" s="42"/>
      <c r="F116" s="42"/>
      <c r="G116" s="42">
        <v>10000</v>
      </c>
      <c r="H116" s="42">
        <v>0</v>
      </c>
      <c r="I116" s="42">
        <v>0</v>
      </c>
    </row>
    <row r="117" spans="1:9" ht="15.75" x14ac:dyDescent="0.2">
      <c r="A117" s="22" t="s">
        <v>105</v>
      </c>
      <c r="B117" s="75">
        <v>922</v>
      </c>
      <c r="C117" s="42">
        <v>11</v>
      </c>
      <c r="D117" s="83" t="s">
        <v>10</v>
      </c>
      <c r="E117" s="42"/>
      <c r="F117" s="42"/>
      <c r="G117" s="42">
        <v>10000</v>
      </c>
      <c r="H117" s="42">
        <v>0</v>
      </c>
      <c r="I117" s="42">
        <v>0</v>
      </c>
    </row>
    <row r="118" spans="1:9" ht="31.5" x14ac:dyDescent="0.2">
      <c r="A118" s="22" t="s">
        <v>106</v>
      </c>
      <c r="B118" s="75">
        <v>922</v>
      </c>
      <c r="C118" s="42">
        <v>11</v>
      </c>
      <c r="D118" s="83" t="s">
        <v>10</v>
      </c>
      <c r="E118" s="42">
        <v>2202382300</v>
      </c>
      <c r="F118" s="42"/>
      <c r="G118" s="42">
        <v>10000</v>
      </c>
      <c r="H118" s="42">
        <v>0</v>
      </c>
      <c r="I118" s="42">
        <v>0</v>
      </c>
    </row>
    <row r="119" spans="1:9" ht="31.5" x14ac:dyDescent="0.2">
      <c r="A119" s="22" t="s">
        <v>101</v>
      </c>
      <c r="B119" s="75">
        <v>922</v>
      </c>
      <c r="C119" s="42">
        <v>11</v>
      </c>
      <c r="D119" s="83" t="s">
        <v>10</v>
      </c>
      <c r="E119" s="42">
        <v>2202382300</v>
      </c>
      <c r="F119" s="42">
        <v>200</v>
      </c>
      <c r="G119" s="42">
        <v>10000</v>
      </c>
      <c r="H119" s="42">
        <v>0</v>
      </c>
      <c r="I119" s="42">
        <v>0</v>
      </c>
    </row>
    <row r="120" spans="1:9" ht="31.5" x14ac:dyDescent="0.2">
      <c r="A120" s="22" t="s">
        <v>102</v>
      </c>
      <c r="B120" s="75">
        <v>922</v>
      </c>
      <c r="C120" s="42">
        <v>11</v>
      </c>
      <c r="D120" s="83" t="s">
        <v>10</v>
      </c>
      <c r="E120" s="42">
        <v>2202382300</v>
      </c>
      <c r="F120" s="42">
        <v>240</v>
      </c>
      <c r="G120" s="42">
        <v>10000</v>
      </c>
      <c r="H120" s="42">
        <v>0</v>
      </c>
      <c r="I120" s="42">
        <v>0</v>
      </c>
    </row>
    <row r="121" spans="1:9" ht="15.75" x14ac:dyDescent="0.2">
      <c r="A121" s="7" t="s">
        <v>85</v>
      </c>
      <c r="B121" s="53">
        <v>922</v>
      </c>
      <c r="C121" s="53" t="s">
        <v>86</v>
      </c>
      <c r="D121" s="7"/>
      <c r="E121" s="7"/>
      <c r="F121" s="7"/>
      <c r="G121" s="7"/>
      <c r="H121" s="53" t="str">
        <f t="shared" ref="H121:I123" si="17">H122</f>
        <v>55346</v>
      </c>
      <c r="I121" s="53">
        <f t="shared" si="17"/>
        <v>111285</v>
      </c>
    </row>
    <row r="122" spans="1:9" ht="15.75" x14ac:dyDescent="0.2">
      <c r="A122" s="43" t="s">
        <v>85</v>
      </c>
      <c r="B122" s="44">
        <v>922</v>
      </c>
      <c r="C122" s="56" t="s">
        <v>86</v>
      </c>
      <c r="D122" s="56" t="s">
        <v>86</v>
      </c>
      <c r="E122" s="46"/>
      <c r="F122" s="46"/>
      <c r="G122" s="46"/>
      <c r="H122" s="50" t="str">
        <f t="shared" si="17"/>
        <v>55346</v>
      </c>
      <c r="I122" s="45">
        <f t="shared" si="17"/>
        <v>111285</v>
      </c>
    </row>
    <row r="123" spans="1:9" ht="15.75" x14ac:dyDescent="0.2">
      <c r="A123" s="25" t="s">
        <v>85</v>
      </c>
      <c r="B123" s="44">
        <v>922</v>
      </c>
      <c r="C123" s="52" t="s">
        <v>86</v>
      </c>
      <c r="D123" s="52" t="s">
        <v>86</v>
      </c>
      <c r="E123" s="47" t="s">
        <v>87</v>
      </c>
      <c r="F123" s="47"/>
      <c r="G123" s="47"/>
      <c r="H123" s="51" t="str">
        <f t="shared" si="17"/>
        <v>55346</v>
      </c>
      <c r="I123" s="48">
        <f t="shared" si="17"/>
        <v>111285</v>
      </c>
    </row>
    <row r="124" spans="1:9" ht="15.75" x14ac:dyDescent="0.2">
      <c r="A124" s="25" t="s">
        <v>85</v>
      </c>
      <c r="B124" s="44">
        <v>922</v>
      </c>
      <c r="C124" s="52" t="s">
        <v>86</v>
      </c>
      <c r="D124" s="52" t="s">
        <v>86</v>
      </c>
      <c r="E124" s="47" t="s">
        <v>87</v>
      </c>
      <c r="F124" s="47" t="s">
        <v>88</v>
      </c>
      <c r="G124" s="47"/>
      <c r="H124" s="52" t="s">
        <v>92</v>
      </c>
      <c r="I124" s="49">
        <v>111285</v>
      </c>
    </row>
    <row r="125" spans="1:9" ht="30.75" customHeight="1" x14ac:dyDescent="0.2">
      <c r="A125" s="86" t="s">
        <v>45</v>
      </c>
      <c r="B125" s="86"/>
      <c r="C125" s="86"/>
      <c r="D125" s="86"/>
      <c r="E125" s="86"/>
      <c r="F125" s="86"/>
      <c r="G125" s="58">
        <f>G10+G48+G55+G65+G79+G84+G106+G111+G60+G121+G101+G116+G98</f>
        <v>7297368.0800000001</v>
      </c>
      <c r="H125" s="58">
        <f>H10+H48+H55+H65+H79+H84+H106+H111+H60+H121</f>
        <v>3415061</v>
      </c>
      <c r="I125" s="58">
        <f>I10+I48+I55+I65+I79+I84+I106+I111+I60+I121</f>
        <v>3572983</v>
      </c>
    </row>
    <row r="126" spans="1:9" x14ac:dyDescent="0.2">
      <c r="A126" s="76"/>
      <c r="B126" s="76"/>
      <c r="C126" s="76"/>
      <c r="D126" s="76"/>
      <c r="E126" s="76"/>
      <c r="F126" s="76"/>
      <c r="G126" s="76"/>
      <c r="H126" s="76"/>
      <c r="I126" s="76"/>
    </row>
    <row r="129" spans="7:9" x14ac:dyDescent="0.2">
      <c r="G129">
        <v>5069661.08</v>
      </c>
      <c r="H129">
        <v>3415061</v>
      </c>
      <c r="I129">
        <v>3572983</v>
      </c>
    </row>
    <row r="132" spans="7:9" x14ac:dyDescent="0.2">
      <c r="G132">
        <f>G129-G125</f>
        <v>-2227707</v>
      </c>
      <c r="H132">
        <f>H129-H125</f>
        <v>0</v>
      </c>
      <c r="I132">
        <f>I129-I125</f>
        <v>0</v>
      </c>
    </row>
  </sheetData>
  <mergeCells count="7">
    <mergeCell ref="C2:I2"/>
    <mergeCell ref="E1:I1"/>
    <mergeCell ref="A125:F125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2020-02-14T11:23:41Z</dcterms:modified>
</cp:coreProperties>
</file>