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Table1!$A$1:$J$76</definedName>
  </definedNames>
  <calcPr calcId="145621"/>
</workbook>
</file>

<file path=xl/calcChain.xml><?xml version="1.0" encoding="utf-8"?>
<calcChain xmlns="http://schemas.openxmlformats.org/spreadsheetml/2006/main">
  <c r="I30" i="1" l="1"/>
  <c r="G30" i="1"/>
  <c r="J10" i="1" l="1"/>
  <c r="I34" i="1" l="1"/>
  <c r="I35" i="1"/>
  <c r="I57" i="1" l="1"/>
  <c r="I58" i="1"/>
  <c r="I42" i="1"/>
  <c r="I43" i="1"/>
  <c r="I22" i="1"/>
  <c r="J13" i="1" l="1"/>
  <c r="J14" i="1"/>
  <c r="J15" i="1"/>
  <c r="J16" i="1"/>
  <c r="J17" i="1"/>
  <c r="J18" i="1"/>
  <c r="J22" i="1"/>
  <c r="J23" i="1"/>
  <c r="J24" i="1"/>
  <c r="J25" i="1"/>
  <c r="J26" i="1"/>
  <c r="J27" i="1"/>
  <c r="J28" i="1"/>
  <c r="J33" i="1"/>
  <c r="J36" i="1"/>
  <c r="J41" i="1"/>
  <c r="J42" i="1"/>
  <c r="J43" i="1"/>
  <c r="J44" i="1"/>
  <c r="J47" i="1"/>
  <c r="J51" i="1"/>
  <c r="J52" i="1"/>
  <c r="J53" i="1"/>
  <c r="J54" i="1"/>
  <c r="J55" i="1"/>
  <c r="J56" i="1"/>
  <c r="J59" i="1"/>
  <c r="J60" i="1"/>
  <c r="J61" i="1"/>
  <c r="J62" i="1"/>
  <c r="J63" i="1"/>
  <c r="J64" i="1"/>
  <c r="J69" i="1"/>
  <c r="J70" i="1"/>
  <c r="J71" i="1"/>
  <c r="J72" i="1"/>
  <c r="J73" i="1"/>
  <c r="J74" i="1"/>
  <c r="G35" i="1"/>
  <c r="G34" i="1" s="1"/>
  <c r="G31" i="1"/>
  <c r="G29" i="1" s="1"/>
  <c r="G32" i="1"/>
  <c r="I68" i="1" l="1"/>
  <c r="J68" i="1" s="1"/>
  <c r="I49" i="1"/>
  <c r="I46" i="1"/>
  <c r="J46" i="1" s="1"/>
  <c r="I40" i="1"/>
  <c r="J40" i="1" s="1"/>
  <c r="I32" i="1"/>
  <c r="J32" i="1" s="1"/>
  <c r="I21" i="1"/>
  <c r="J21" i="1" s="1"/>
  <c r="I12" i="1"/>
  <c r="H32" i="1"/>
  <c r="H31" i="1" s="1"/>
  <c r="H35" i="1"/>
  <c r="I11" i="1" l="1"/>
  <c r="J12" i="1"/>
  <c r="I31" i="1"/>
  <c r="I39" i="1"/>
  <c r="I38" i="1" s="1"/>
  <c r="I48" i="1"/>
  <c r="H34" i="1"/>
  <c r="J34" i="1" s="1"/>
  <c r="J35" i="1"/>
  <c r="I20" i="1"/>
  <c r="H30" i="1"/>
  <c r="H29" i="1" s="1"/>
  <c r="I45" i="1"/>
  <c r="J45" i="1" s="1"/>
  <c r="I67" i="1"/>
  <c r="H58" i="1"/>
  <c r="H50" i="1"/>
  <c r="H49" i="1" l="1"/>
  <c r="J50" i="1"/>
  <c r="H57" i="1"/>
  <c r="J57" i="1" s="1"/>
  <c r="J58" i="1"/>
  <c r="J20" i="1"/>
  <c r="I19" i="1"/>
  <c r="J19" i="1" s="1"/>
  <c r="J39" i="1"/>
  <c r="J11" i="1"/>
  <c r="J67" i="1"/>
  <c r="I66" i="1"/>
  <c r="J31" i="1"/>
  <c r="G50" i="1"/>
  <c r="G49" i="1" s="1"/>
  <c r="G48" i="1" s="1"/>
  <c r="G58" i="1"/>
  <c r="G57" i="1" s="1"/>
  <c r="M38" i="1"/>
  <c r="M37" i="1" s="1"/>
  <c r="L38" i="1"/>
  <c r="L37" i="1" s="1"/>
  <c r="K38" i="1"/>
  <c r="K37" i="1" s="1"/>
  <c r="J66" i="1" l="1"/>
  <c r="I65" i="1"/>
  <c r="J65" i="1" s="1"/>
  <c r="I37" i="1"/>
  <c r="H48" i="1"/>
  <c r="J49" i="1"/>
  <c r="J30" i="1"/>
  <c r="I29" i="1"/>
  <c r="G38" i="1"/>
  <c r="J29" i="1" l="1"/>
  <c r="I75" i="1"/>
  <c r="J48" i="1"/>
  <c r="H38" i="1"/>
  <c r="G37" i="1"/>
  <c r="I10" i="1" l="1"/>
  <c r="H37" i="1"/>
  <c r="J38" i="1"/>
  <c r="N37" i="1"/>
  <c r="G75" i="1"/>
  <c r="G10" i="1" s="1"/>
  <c r="H75" i="1" l="1"/>
  <c r="O37" i="1"/>
  <c r="J37" i="1"/>
  <c r="P37" i="1" s="1"/>
  <c r="H10" i="1" l="1"/>
  <c r="J75" i="1"/>
</calcChain>
</file>

<file path=xl/sharedStrings.xml><?xml version="1.0" encoding="utf-8"?>
<sst xmlns="http://schemas.openxmlformats.org/spreadsheetml/2006/main" count="418" uniqueCount="98">
  <si>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</si>
  <si>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</si>
  <si>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</si>
  <si>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</si>
  <si>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</si>
  <si>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</si>
  <si>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</si>
  <si>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</si>
  <si>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</si>
  <si>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</si>
  <si>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</si>
  <si>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</si>
  <si>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</si>
  <si>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</si>
  <si>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</si>
  <si>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</si>
  <si>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</si>
  <si>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</si>
  <si>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</si>
  <si>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</si>
  <si>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</si>
  <si>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Основные мероприятия муниципальных программ</t>
  </si>
  <si>
    <t>25 4 00 00000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</si>
  <si>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</si>
  <si>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</si>
  <si>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</si>
  <si>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</si>
  <si>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</si>
  <si>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</si>
  <si>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</si>
  <si>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</si>
  <si>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</si>
  <si>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</si>
  <si>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</si>
  <si>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</si>
  <si>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</si>
  <si>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</si>
  <si>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</si>
  <si>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</si>
  <si>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</si>
  <si>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</si>
  <si>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</si>
  <si>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</si>
  <si>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</si>
  <si>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</si>
  <si>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</si>
  <si>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</si>
  <si>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</si>
  <si>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</si>
  <si>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</si>
  <si>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</si>
  <si>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</si>
  <si>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</si>
  <si>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</si>
  <si>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</si>
  <si>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</si>
  <si>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</si>
  <si>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</si>
  <si>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</si>
  <si>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</si>
  <si>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</si>
  <si>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</si>
  <si>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</si>
  <si>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</si>
  <si>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</si>
  <si>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</si>
  <si>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25 4 27 S5871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</si>
  <si>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</si>
  <si>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</si>
  <si>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</si>
  <si>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</si>
  <si>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</si>
  <si>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</si>
  <si>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</si>
  <si>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</si>
  <si>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</si>
  <si>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</si>
  <si>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</si>
  <si>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</si>
  <si>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</si>
  <si>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</si>
  <si>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</si>
  <si>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</si>
  <si>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</si>
  <si>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</si>
  <si>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</si>
  <si>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</si>
  <si>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</si>
  <si>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</si>
  <si>
    <t>к постановлению администрации Жирятинского района</t>
  </si>
  <si>
    <t>"Об исполнении бюджета Жирятинского сельского поселения  Жирятинского</t>
  </si>
  <si>
    <t>Приложение 3</t>
  </si>
  <si>
    <t>Утверждено  на 2023год         рублей</t>
  </si>
  <si>
    <t>Уточненная бюджетная роспись на 2023 год, рублей</t>
  </si>
  <si>
    <t>Процент исполнения к уточненной бюджетной росписи</t>
  </si>
  <si>
    <r>
      <t xml:space="preserve">Ведомственная структура расходов бюджета Жирятинского сельского поселения Жирятинского муниципального района Брянской области за </t>
    </r>
    <r>
      <rPr>
        <b/>
        <sz val="12"/>
        <color rgb="FF0070C0"/>
        <rFont val="Times New Roman"/>
        <family val="1"/>
        <charset val="204"/>
      </rPr>
      <t xml:space="preserve">9 месяцев </t>
    </r>
    <r>
      <rPr>
        <b/>
        <sz val="12"/>
        <rFont val="Times New Roman"/>
        <family val="1"/>
        <charset val="204"/>
      </rPr>
      <t>2023 года</t>
    </r>
  </si>
  <si>
    <t>Кассовое исполнение за 9 месяцев 2023 года, рублей</t>
  </si>
  <si>
    <t>Жирятинского муниципального района  Брянской области  за 9 месяцев 2023 года " от 23  октября 2023 года № С-32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</si>
</sst>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 wrapText="1"/>
    </xf>
    <xf numFmtId="0" fontId="2" fillId="0" borderId="0" applyNumberFormat="0" applyFill="0" applyBorder="0" applyAlignment="0" applyProtection="0"/>
  </cellStyleXfs>
  <cellXfs count="25">
    <xf numFmtId="0" fontId="0" fillId="0" borderId="0" xfId="0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</cellXfs>
  <cellStyles count="2"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topLeftCell="A67" zoomScale="85" zoomScaleNormal="100" zoomScaleSheetLayoutView="85" workbookViewId="0">
      <selection activeCell="H8" sqref="H8"/>
    </sheetView>
  </sheetViews>
  <sheetFormatPr defaultRowHeight="12.75" x14ac:dyDescent="0.2"/>
  <cols>
    <col min="1" max="1" width="42.6640625" style="12" customWidth="1"/>
    <col min="2" max="2" width="8.83203125" style="12" customWidth="1"/>
    <col min="3" max="3" width="6.1640625" style="12" customWidth="1"/>
    <col min="4" max="4" width="6.33203125" style="12" customWidth="1"/>
    <col min="5" max="5" width="20" style="12" customWidth="1"/>
    <col min="6" max="6" width="8.1640625" style="12" customWidth="1"/>
    <col min="7" max="7" width="17.5" style="12" customWidth="1"/>
    <col min="8" max="8" width="18.83203125" style="12" customWidth="1"/>
    <col min="9" max="9" width="15.5" style="12" customWidth="1"/>
    <col min="10" max="10" width="15.1640625" style="12" customWidth="1"/>
    <col min="11" max="11" width="17.1640625" style="12" hidden="1" customWidth="1"/>
    <col min="12" max="13" width="18" style="12" hidden="1" customWidth="1"/>
    <col min="14" max="14" width="14.5" style="12" hidden="1" customWidth="1"/>
    <col min="15" max="15" width="14.6640625" style="12" hidden="1" customWidth="1"/>
    <col min="16" max="16" width="0" style="12" hidden="1" customWidth="1"/>
    <col min="17" max="17" width="11.1640625" style="12" customWidth="1"/>
    <col min="18" max="16384" width="9.33203125" style="12"/>
  </cols>
  <sheetData>
    <row r="1" spans="1:11" ht="14.25" customHeight="1" x14ac:dyDescent="0.2">
      <c r="G1" s="23" t="s">
        <v>91</v>
      </c>
      <c r="H1" s="23"/>
      <c r="I1" s="23"/>
      <c r="J1" s="23"/>
    </row>
    <row r="2" spans="1:11" ht="18" customHeight="1" x14ac:dyDescent="0.2">
      <c r="G2" s="24" t="s">
        <v>89</v>
      </c>
      <c r="H2" s="24"/>
      <c r="I2" s="24"/>
      <c r="J2" s="24"/>
      <c r="K2" s="24"/>
    </row>
    <row r="3" spans="1:11" ht="18" customHeight="1" x14ac:dyDescent="0.2">
      <c r="G3" s="24" t="s">
        <v>90</v>
      </c>
      <c r="H3" s="24"/>
      <c r="I3" s="24"/>
      <c r="J3" s="24"/>
      <c r="K3" s="24"/>
    </row>
    <row r="4" spans="1:11" ht="39.75" customHeight="1" x14ac:dyDescent="0.2">
      <c r="G4" s="24" t="s">
        <v>97</v>
      </c>
      <c r="H4" s="24"/>
      <c r="I4" s="24"/>
      <c r="J4" s="24"/>
      <c r="K4" s="13"/>
    </row>
    <row r="5" spans="1:11" ht="13.7" customHeight="1" x14ac:dyDescent="0.2">
      <c r="A5" s="14" t="s">
        <v>0</v>
      </c>
      <c r="B5" s="14" t="s">
        <v>0</v>
      </c>
      <c r="C5" s="14" t="s">
        <v>0</v>
      </c>
      <c r="D5" s="15" t="s">
        <v>0</v>
      </c>
      <c r="E5" s="15" t="s">
        <v>0</v>
      </c>
      <c r="F5" s="15" t="s">
        <v>0</v>
      </c>
      <c r="G5" s="19" t="s">
        <v>0</v>
      </c>
      <c r="H5" s="19"/>
      <c r="I5" s="19"/>
      <c r="J5" s="19"/>
    </row>
    <row r="6" spans="1:11" ht="47.25" customHeight="1" x14ac:dyDescent="0.2">
      <c r="A6" s="20" t="s">
        <v>95</v>
      </c>
      <c r="B6" s="20"/>
      <c r="C6" s="20"/>
      <c r="D6" s="20"/>
      <c r="E6" s="20"/>
      <c r="F6" s="20"/>
      <c r="G6" s="20"/>
      <c r="H6" s="20"/>
      <c r="I6" s="20"/>
      <c r="J6" s="20"/>
    </row>
    <row r="7" spans="1:11" ht="1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1" ht="81" customHeight="1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92</v>
      </c>
      <c r="H8" s="2" t="s">
        <v>93</v>
      </c>
      <c r="I8" s="2" t="s">
        <v>96</v>
      </c>
      <c r="J8" s="2" t="s">
        <v>94</v>
      </c>
    </row>
    <row r="9" spans="1:11" ht="14.45" customHeight="1" x14ac:dyDescent="0.2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17">
        <v>9</v>
      </c>
      <c r="J9" s="17">
        <v>10</v>
      </c>
    </row>
    <row r="10" spans="1:11" ht="32.25" customHeight="1" x14ac:dyDescent="0.2">
      <c r="A10" s="3" t="s">
        <v>15</v>
      </c>
      <c r="B10" s="4" t="s">
        <v>16</v>
      </c>
      <c r="C10" s="4" t="s">
        <v>0</v>
      </c>
      <c r="D10" s="4" t="s">
        <v>0</v>
      </c>
      <c r="E10" s="5" t="s">
        <v>0</v>
      </c>
      <c r="F10" s="5" t="s">
        <v>0</v>
      </c>
      <c r="G10" s="6">
        <f>G75</f>
        <v>12868004.59</v>
      </c>
      <c r="H10" s="6">
        <f>H75</f>
        <v>12868004.59</v>
      </c>
      <c r="I10" s="6">
        <f>I75</f>
        <v>8256002.6299999999</v>
      </c>
      <c r="J10" s="6">
        <f>I10/H10%</f>
        <v>64.159152044567307</v>
      </c>
    </row>
    <row r="11" spans="1:11" ht="21.75" customHeight="1" x14ac:dyDescent="0.2">
      <c r="A11" s="18" t="s">
        <v>17</v>
      </c>
      <c r="B11" s="4" t="s">
        <v>16</v>
      </c>
      <c r="C11" s="4" t="s">
        <v>18</v>
      </c>
      <c r="D11" s="4" t="s">
        <v>0</v>
      </c>
      <c r="E11" s="4" t="s">
        <v>0</v>
      </c>
      <c r="F11" s="4" t="s">
        <v>0</v>
      </c>
      <c r="G11" s="6">
        <v>6000</v>
      </c>
      <c r="H11" s="6">
        <v>6000</v>
      </c>
      <c r="I11" s="6">
        <f>I12</f>
        <v>6000</v>
      </c>
      <c r="J11" s="6">
        <f t="shared" ref="J11:J74" si="0">I11/H11%</f>
        <v>100</v>
      </c>
    </row>
    <row r="12" spans="1:11" ht="34.5" customHeight="1" x14ac:dyDescent="0.2">
      <c r="A12" s="11" t="s">
        <v>19</v>
      </c>
      <c r="B12" s="7" t="s">
        <v>16</v>
      </c>
      <c r="C12" s="7" t="s">
        <v>18</v>
      </c>
      <c r="D12" s="7" t="s">
        <v>20</v>
      </c>
      <c r="E12" s="7" t="s">
        <v>0</v>
      </c>
      <c r="F12" s="7" t="s">
        <v>0</v>
      </c>
      <c r="G12" s="8">
        <v>6000</v>
      </c>
      <c r="H12" s="8">
        <v>6000</v>
      </c>
      <c r="I12" s="8">
        <f>I16</f>
        <v>6000</v>
      </c>
      <c r="J12" s="6">
        <f t="shared" si="0"/>
        <v>100</v>
      </c>
    </row>
    <row r="13" spans="1:11" ht="2.25" hidden="1" customHeight="1" x14ac:dyDescent="0.2">
      <c r="A13" s="9" t="s">
        <v>21</v>
      </c>
      <c r="B13" s="7" t="s">
        <v>16</v>
      </c>
      <c r="C13" s="7" t="s">
        <v>18</v>
      </c>
      <c r="D13" s="7" t="s">
        <v>20</v>
      </c>
      <c r="E13" s="7" t="s">
        <v>22</v>
      </c>
      <c r="F13" s="10" t="s">
        <v>0</v>
      </c>
      <c r="G13" s="8">
        <v>0</v>
      </c>
      <c r="H13" s="8">
        <v>0</v>
      </c>
      <c r="I13" s="8"/>
      <c r="J13" s="6" t="e">
        <f t="shared" si="0"/>
        <v>#DIV/0!</v>
      </c>
    </row>
    <row r="14" spans="1:11" ht="48.75" hidden="1" customHeight="1" x14ac:dyDescent="0.2">
      <c r="A14" s="9" t="s">
        <v>23</v>
      </c>
      <c r="B14" s="7" t="s">
        <v>16</v>
      </c>
      <c r="C14" s="7" t="s">
        <v>18</v>
      </c>
      <c r="D14" s="7" t="s">
        <v>20</v>
      </c>
      <c r="E14" s="7" t="s">
        <v>22</v>
      </c>
      <c r="F14" s="7" t="s">
        <v>24</v>
      </c>
      <c r="G14" s="8">
        <v>0</v>
      </c>
      <c r="H14" s="8">
        <v>0</v>
      </c>
      <c r="I14" s="8"/>
      <c r="J14" s="6" t="e">
        <f t="shared" si="0"/>
        <v>#DIV/0!</v>
      </c>
    </row>
    <row r="15" spans="1:11" ht="48.75" hidden="1" customHeight="1" x14ac:dyDescent="0.2">
      <c r="A15" s="9" t="s">
        <v>25</v>
      </c>
      <c r="B15" s="7" t="s">
        <v>16</v>
      </c>
      <c r="C15" s="7" t="s">
        <v>18</v>
      </c>
      <c r="D15" s="7" t="s">
        <v>20</v>
      </c>
      <c r="E15" s="7" t="s">
        <v>22</v>
      </c>
      <c r="F15" s="7" t="s">
        <v>26</v>
      </c>
      <c r="G15" s="8">
        <v>0</v>
      </c>
      <c r="H15" s="8">
        <v>0</v>
      </c>
      <c r="I15" s="8"/>
      <c r="J15" s="6" t="e">
        <f t="shared" si="0"/>
        <v>#DIV/0!</v>
      </c>
    </row>
    <row r="16" spans="1:11" ht="32.25" customHeight="1" x14ac:dyDescent="0.2">
      <c r="A16" s="9" t="s">
        <v>88</v>
      </c>
      <c r="B16" s="7" t="s">
        <v>16</v>
      </c>
      <c r="C16" s="7" t="s">
        <v>18</v>
      </c>
      <c r="D16" s="7" t="s">
        <v>20</v>
      </c>
      <c r="E16" s="7" t="s">
        <v>27</v>
      </c>
      <c r="F16" s="10" t="s">
        <v>0</v>
      </c>
      <c r="G16" s="8">
        <v>6000</v>
      </c>
      <c r="H16" s="8">
        <v>6000</v>
      </c>
      <c r="I16" s="8">
        <v>6000</v>
      </c>
      <c r="J16" s="6">
        <f t="shared" si="0"/>
        <v>100</v>
      </c>
    </row>
    <row r="17" spans="1:10" ht="15" customHeight="1" x14ac:dyDescent="0.2">
      <c r="A17" s="9" t="s">
        <v>28</v>
      </c>
      <c r="B17" s="7" t="s">
        <v>16</v>
      </c>
      <c r="C17" s="7" t="s">
        <v>18</v>
      </c>
      <c r="D17" s="7" t="s">
        <v>20</v>
      </c>
      <c r="E17" s="7" t="s">
        <v>27</v>
      </c>
      <c r="F17" s="7" t="s">
        <v>29</v>
      </c>
      <c r="G17" s="8">
        <v>6000</v>
      </c>
      <c r="H17" s="8">
        <v>6000</v>
      </c>
      <c r="I17" s="8">
        <v>6000</v>
      </c>
      <c r="J17" s="6">
        <f t="shared" si="0"/>
        <v>100</v>
      </c>
    </row>
    <row r="18" spans="1:10" ht="32.25" customHeight="1" x14ac:dyDescent="0.2">
      <c r="A18" s="9" t="s">
        <v>30</v>
      </c>
      <c r="B18" s="7" t="s">
        <v>16</v>
      </c>
      <c r="C18" s="7" t="s">
        <v>18</v>
      </c>
      <c r="D18" s="7" t="s">
        <v>20</v>
      </c>
      <c r="E18" s="7" t="s">
        <v>27</v>
      </c>
      <c r="F18" s="7" t="s">
        <v>31</v>
      </c>
      <c r="G18" s="8">
        <v>6000</v>
      </c>
      <c r="H18" s="8">
        <v>6000</v>
      </c>
      <c r="I18" s="8">
        <v>6000</v>
      </c>
      <c r="J18" s="6">
        <f t="shared" si="0"/>
        <v>100</v>
      </c>
    </row>
    <row r="19" spans="1:10" ht="15" customHeight="1" x14ac:dyDescent="0.2">
      <c r="A19" s="18" t="s">
        <v>32</v>
      </c>
      <c r="B19" s="4" t="s">
        <v>16</v>
      </c>
      <c r="C19" s="4" t="s">
        <v>33</v>
      </c>
      <c r="D19" s="4" t="s">
        <v>0</v>
      </c>
      <c r="E19" s="4" t="s">
        <v>0</v>
      </c>
      <c r="F19" s="4" t="s">
        <v>0</v>
      </c>
      <c r="G19" s="6">
        <v>287372.21999999997</v>
      </c>
      <c r="H19" s="6">
        <v>287372.21999999997</v>
      </c>
      <c r="I19" s="6">
        <f>I20</f>
        <v>215529.18</v>
      </c>
      <c r="J19" s="6">
        <f t="shared" si="0"/>
        <v>75.000005219711227</v>
      </c>
    </row>
    <row r="20" spans="1:10" ht="32.25" customHeight="1" x14ac:dyDescent="0.2">
      <c r="A20" s="11" t="s">
        <v>34</v>
      </c>
      <c r="B20" s="7" t="s">
        <v>16</v>
      </c>
      <c r="C20" s="7" t="s">
        <v>33</v>
      </c>
      <c r="D20" s="7" t="s">
        <v>35</v>
      </c>
      <c r="E20" s="7" t="s">
        <v>0</v>
      </c>
      <c r="F20" s="7" t="s">
        <v>0</v>
      </c>
      <c r="G20" s="8">
        <v>287372.21999999997</v>
      </c>
      <c r="H20" s="8">
        <v>287372.21999999997</v>
      </c>
      <c r="I20" s="8">
        <f>I21</f>
        <v>215529.18</v>
      </c>
      <c r="J20" s="6">
        <f t="shared" si="0"/>
        <v>75.000005219711227</v>
      </c>
    </row>
    <row r="21" spans="1:10" ht="48.95" customHeight="1" x14ac:dyDescent="0.2">
      <c r="A21" s="9" t="s">
        <v>36</v>
      </c>
      <c r="B21" s="7" t="s">
        <v>16</v>
      </c>
      <c r="C21" s="7" t="s">
        <v>33</v>
      </c>
      <c r="D21" s="7" t="s">
        <v>35</v>
      </c>
      <c r="E21" s="7" t="s">
        <v>37</v>
      </c>
      <c r="F21" s="10" t="s">
        <v>0</v>
      </c>
      <c r="G21" s="8">
        <v>287372.21999999997</v>
      </c>
      <c r="H21" s="8">
        <v>287372.21999999997</v>
      </c>
      <c r="I21" s="8">
        <f>I22</f>
        <v>215529.18</v>
      </c>
      <c r="J21" s="6">
        <f t="shared" si="0"/>
        <v>75.000005219711227</v>
      </c>
    </row>
    <row r="22" spans="1:10" ht="15" customHeight="1" x14ac:dyDescent="0.2">
      <c r="A22" s="9" t="s">
        <v>38</v>
      </c>
      <c r="B22" s="7" t="s">
        <v>16</v>
      </c>
      <c r="C22" s="7" t="s">
        <v>33</v>
      </c>
      <c r="D22" s="7" t="s">
        <v>35</v>
      </c>
      <c r="E22" s="7" t="s">
        <v>37</v>
      </c>
      <c r="F22" s="7" t="s">
        <v>39</v>
      </c>
      <c r="G22" s="8">
        <v>287372.21999999997</v>
      </c>
      <c r="H22" s="8">
        <v>287372.21999999997</v>
      </c>
      <c r="I22" s="8">
        <f>I23</f>
        <v>215529.18</v>
      </c>
      <c r="J22" s="6">
        <f t="shared" si="0"/>
        <v>75.000005219711227</v>
      </c>
    </row>
    <row r="23" spans="1:10" ht="15" customHeight="1" x14ac:dyDescent="0.2">
      <c r="A23" s="9" t="s">
        <v>40</v>
      </c>
      <c r="B23" s="7" t="s">
        <v>16</v>
      </c>
      <c r="C23" s="7" t="s">
        <v>33</v>
      </c>
      <c r="D23" s="7" t="s">
        <v>35</v>
      </c>
      <c r="E23" s="7" t="s">
        <v>37</v>
      </c>
      <c r="F23" s="7" t="s">
        <v>41</v>
      </c>
      <c r="G23" s="8">
        <v>287372.21999999997</v>
      </c>
      <c r="H23" s="8">
        <v>287372.21999999997</v>
      </c>
      <c r="I23" s="8">
        <v>215529.18</v>
      </c>
      <c r="J23" s="6">
        <f t="shared" si="0"/>
        <v>75.000005219711227</v>
      </c>
    </row>
    <row r="24" spans="1:10" ht="32.25" customHeight="1" x14ac:dyDescent="0.2">
      <c r="A24" s="18" t="s">
        <v>42</v>
      </c>
      <c r="B24" s="4" t="s">
        <v>16</v>
      </c>
      <c r="C24" s="4" t="s">
        <v>35</v>
      </c>
      <c r="D24" s="4" t="s">
        <v>0</v>
      </c>
      <c r="E24" s="4" t="s">
        <v>0</v>
      </c>
      <c r="F24" s="4" t="s">
        <v>0</v>
      </c>
      <c r="G24" s="6">
        <v>117000</v>
      </c>
      <c r="H24" s="6">
        <v>117000</v>
      </c>
      <c r="I24" s="6"/>
      <c r="J24" s="6">
        <f t="shared" si="0"/>
        <v>0</v>
      </c>
    </row>
    <row r="25" spans="1:10" ht="64.5" customHeight="1" x14ac:dyDescent="0.2">
      <c r="A25" s="11" t="s">
        <v>43</v>
      </c>
      <c r="B25" s="7" t="s">
        <v>16</v>
      </c>
      <c r="C25" s="7" t="s">
        <v>35</v>
      </c>
      <c r="D25" s="7" t="s">
        <v>44</v>
      </c>
      <c r="E25" s="7" t="s">
        <v>0</v>
      </c>
      <c r="F25" s="7" t="s">
        <v>0</v>
      </c>
      <c r="G25" s="8">
        <v>117000</v>
      </c>
      <c r="H25" s="8">
        <v>117000</v>
      </c>
      <c r="I25" s="8"/>
      <c r="J25" s="6">
        <f t="shared" si="0"/>
        <v>0</v>
      </c>
    </row>
    <row r="26" spans="1:10" ht="32.25" customHeight="1" x14ac:dyDescent="0.2">
      <c r="A26" s="9" t="s">
        <v>45</v>
      </c>
      <c r="B26" s="7" t="s">
        <v>16</v>
      </c>
      <c r="C26" s="7" t="s">
        <v>35</v>
      </c>
      <c r="D26" s="7" t="s">
        <v>44</v>
      </c>
      <c r="E26" s="7" t="s">
        <v>46</v>
      </c>
      <c r="F26" s="10" t="s">
        <v>0</v>
      </c>
      <c r="G26" s="8">
        <v>117000</v>
      </c>
      <c r="H26" s="8">
        <v>117000</v>
      </c>
      <c r="I26" s="8"/>
      <c r="J26" s="6">
        <f t="shared" si="0"/>
        <v>0</v>
      </c>
    </row>
    <row r="27" spans="1:10" ht="48.95" customHeight="1" x14ac:dyDescent="0.2">
      <c r="A27" s="9" t="s">
        <v>23</v>
      </c>
      <c r="B27" s="7" t="s">
        <v>16</v>
      </c>
      <c r="C27" s="7" t="s">
        <v>35</v>
      </c>
      <c r="D27" s="7" t="s">
        <v>44</v>
      </c>
      <c r="E27" s="7" t="s">
        <v>46</v>
      </c>
      <c r="F27" s="7" t="s">
        <v>24</v>
      </c>
      <c r="G27" s="8">
        <v>117000</v>
      </c>
      <c r="H27" s="8">
        <v>117000</v>
      </c>
      <c r="I27" s="8"/>
      <c r="J27" s="6">
        <f t="shared" si="0"/>
        <v>0</v>
      </c>
    </row>
    <row r="28" spans="1:10" ht="48.95" customHeight="1" x14ac:dyDescent="0.2">
      <c r="A28" s="9" t="s">
        <v>25</v>
      </c>
      <c r="B28" s="7" t="s">
        <v>16</v>
      </c>
      <c r="C28" s="7" t="s">
        <v>35</v>
      </c>
      <c r="D28" s="7" t="s">
        <v>44</v>
      </c>
      <c r="E28" s="7" t="s">
        <v>46</v>
      </c>
      <c r="F28" s="7" t="s">
        <v>26</v>
      </c>
      <c r="G28" s="8">
        <v>117000</v>
      </c>
      <c r="H28" s="8">
        <v>117000</v>
      </c>
      <c r="I28" s="8"/>
      <c r="J28" s="6">
        <f t="shared" si="0"/>
        <v>0</v>
      </c>
    </row>
    <row r="29" spans="1:10" ht="15" customHeight="1" x14ac:dyDescent="0.2">
      <c r="A29" s="18" t="s">
        <v>47</v>
      </c>
      <c r="B29" s="4" t="s">
        <v>16</v>
      </c>
      <c r="C29" s="4" t="s">
        <v>48</v>
      </c>
      <c r="D29" s="4" t="s">
        <v>0</v>
      </c>
      <c r="E29" s="4" t="s">
        <v>0</v>
      </c>
      <c r="F29" s="4" t="s">
        <v>0</v>
      </c>
      <c r="G29" s="6">
        <f>G30</f>
        <v>6800599.1699999999</v>
      </c>
      <c r="H29" s="6">
        <f>H30</f>
        <v>6800599.1699999999</v>
      </c>
      <c r="I29" s="6">
        <f>I30</f>
        <v>5165225.01</v>
      </c>
      <c r="J29" s="6">
        <f t="shared" si="0"/>
        <v>75.95249890312239</v>
      </c>
    </row>
    <row r="30" spans="1:10" ht="32.25" customHeight="1" x14ac:dyDescent="0.2">
      <c r="A30" s="11" t="s">
        <v>49</v>
      </c>
      <c r="B30" s="7" t="s">
        <v>16</v>
      </c>
      <c r="C30" s="7" t="s">
        <v>48</v>
      </c>
      <c r="D30" s="7" t="s">
        <v>50</v>
      </c>
      <c r="E30" s="7" t="s">
        <v>0</v>
      </c>
      <c r="F30" s="7" t="s">
        <v>0</v>
      </c>
      <c r="G30" s="8">
        <f>G31+G34</f>
        <v>6800599.1699999999</v>
      </c>
      <c r="H30" s="8">
        <f>H31+H34</f>
        <v>6800599.1699999999</v>
      </c>
      <c r="I30" s="8">
        <f>I31+I34</f>
        <v>5165225.01</v>
      </c>
      <c r="J30" s="6">
        <f t="shared" si="0"/>
        <v>75.95249890312239</v>
      </c>
    </row>
    <row r="31" spans="1:10" ht="48.95" customHeight="1" x14ac:dyDescent="0.2">
      <c r="A31" s="9" t="s">
        <v>51</v>
      </c>
      <c r="B31" s="7" t="s">
        <v>16</v>
      </c>
      <c r="C31" s="7" t="s">
        <v>48</v>
      </c>
      <c r="D31" s="7" t="s">
        <v>50</v>
      </c>
      <c r="E31" s="7" t="s">
        <v>52</v>
      </c>
      <c r="F31" s="10" t="s">
        <v>0</v>
      </c>
      <c r="G31" s="8">
        <f t="shared" ref="G31:I32" si="1">G32</f>
        <v>3431503.17</v>
      </c>
      <c r="H31" s="8">
        <f t="shared" si="1"/>
        <v>3431503.17</v>
      </c>
      <c r="I31" s="8">
        <f t="shared" si="1"/>
        <v>2319894.12</v>
      </c>
      <c r="J31" s="6">
        <f t="shared" si="0"/>
        <v>67.605769398138136</v>
      </c>
    </row>
    <row r="32" spans="1:10" ht="48.95" customHeight="1" x14ac:dyDescent="0.2">
      <c r="A32" s="9" t="s">
        <v>23</v>
      </c>
      <c r="B32" s="7" t="s">
        <v>16</v>
      </c>
      <c r="C32" s="7" t="s">
        <v>48</v>
      </c>
      <c r="D32" s="7" t="s">
        <v>50</v>
      </c>
      <c r="E32" s="7" t="s">
        <v>52</v>
      </c>
      <c r="F32" s="7" t="s">
        <v>24</v>
      </c>
      <c r="G32" s="8">
        <f t="shared" si="1"/>
        <v>3431503.17</v>
      </c>
      <c r="H32" s="8">
        <f t="shared" si="1"/>
        <v>3431503.17</v>
      </c>
      <c r="I32" s="8">
        <f t="shared" si="1"/>
        <v>2319894.12</v>
      </c>
      <c r="J32" s="6">
        <f t="shared" si="0"/>
        <v>67.605769398138136</v>
      </c>
    </row>
    <row r="33" spans="1:17" ht="48.95" customHeight="1" x14ac:dyDescent="0.2">
      <c r="A33" s="9" t="s">
        <v>25</v>
      </c>
      <c r="B33" s="7" t="s">
        <v>16</v>
      </c>
      <c r="C33" s="7" t="s">
        <v>48</v>
      </c>
      <c r="D33" s="7" t="s">
        <v>50</v>
      </c>
      <c r="E33" s="7" t="s">
        <v>52</v>
      </c>
      <c r="F33" s="7" t="s">
        <v>26</v>
      </c>
      <c r="G33" s="8">
        <v>3431503.17</v>
      </c>
      <c r="H33" s="8">
        <v>3431503.17</v>
      </c>
      <c r="I33" s="8">
        <v>2319894.12</v>
      </c>
      <c r="J33" s="6">
        <f t="shared" si="0"/>
        <v>67.605769398138136</v>
      </c>
    </row>
    <row r="34" spans="1:17" ht="64.5" customHeight="1" x14ac:dyDescent="0.2">
      <c r="A34" s="9" t="s">
        <v>53</v>
      </c>
      <c r="B34" s="7" t="s">
        <v>16</v>
      </c>
      <c r="C34" s="7" t="s">
        <v>48</v>
      </c>
      <c r="D34" s="7" t="s">
        <v>50</v>
      </c>
      <c r="E34" s="7" t="s">
        <v>54</v>
      </c>
      <c r="F34" s="10" t="s">
        <v>0</v>
      </c>
      <c r="G34" s="8">
        <f t="shared" ref="G34:I35" si="2">G35</f>
        <v>3369096</v>
      </c>
      <c r="H34" s="8">
        <f t="shared" si="2"/>
        <v>3369096</v>
      </c>
      <c r="I34" s="8">
        <f t="shared" si="2"/>
        <v>2845330.89</v>
      </c>
      <c r="J34" s="6">
        <f t="shared" si="0"/>
        <v>84.453838359013815</v>
      </c>
    </row>
    <row r="35" spans="1:17" ht="48.95" customHeight="1" x14ac:dyDescent="0.2">
      <c r="A35" s="9" t="s">
        <v>23</v>
      </c>
      <c r="B35" s="7" t="s">
        <v>16</v>
      </c>
      <c r="C35" s="7" t="s">
        <v>48</v>
      </c>
      <c r="D35" s="7" t="s">
        <v>50</v>
      </c>
      <c r="E35" s="7" t="s">
        <v>54</v>
      </c>
      <c r="F35" s="7" t="s">
        <v>24</v>
      </c>
      <c r="G35" s="8">
        <f t="shared" si="2"/>
        <v>3369096</v>
      </c>
      <c r="H35" s="8">
        <f t="shared" si="2"/>
        <v>3369096</v>
      </c>
      <c r="I35" s="8">
        <f t="shared" si="2"/>
        <v>2845330.89</v>
      </c>
      <c r="J35" s="6">
        <f t="shared" si="0"/>
        <v>84.453838359013815</v>
      </c>
    </row>
    <row r="36" spans="1:17" ht="48.95" customHeight="1" x14ac:dyDescent="0.2">
      <c r="A36" s="9" t="s">
        <v>25</v>
      </c>
      <c r="B36" s="7" t="s">
        <v>16</v>
      </c>
      <c r="C36" s="7" t="s">
        <v>48</v>
      </c>
      <c r="D36" s="7" t="s">
        <v>50</v>
      </c>
      <c r="E36" s="7" t="s">
        <v>54</v>
      </c>
      <c r="F36" s="7" t="s">
        <v>26</v>
      </c>
      <c r="G36" s="8">
        <v>3369096</v>
      </c>
      <c r="H36" s="8">
        <v>3369096</v>
      </c>
      <c r="I36" s="8">
        <v>2845330.89</v>
      </c>
      <c r="J36" s="6">
        <f t="shared" si="0"/>
        <v>84.453838359013815</v>
      </c>
    </row>
    <row r="37" spans="1:17" ht="27" customHeight="1" x14ac:dyDescent="0.2">
      <c r="A37" s="18" t="s">
        <v>55</v>
      </c>
      <c r="B37" s="4" t="s">
        <v>16</v>
      </c>
      <c r="C37" s="4" t="s">
        <v>56</v>
      </c>
      <c r="D37" s="4" t="s">
        <v>0</v>
      </c>
      <c r="E37" s="4" t="s">
        <v>0</v>
      </c>
      <c r="F37" s="4" t="s">
        <v>0</v>
      </c>
      <c r="G37" s="6">
        <f>G38</f>
        <v>3967221.2</v>
      </c>
      <c r="H37" s="6">
        <f>H38</f>
        <v>3967221.2</v>
      </c>
      <c r="I37" s="6">
        <f>I38</f>
        <v>2294190.8000000003</v>
      </c>
      <c r="J37" s="6">
        <f t="shared" si="0"/>
        <v>57.828658507874486</v>
      </c>
      <c r="K37" s="1">
        <f>K38</f>
        <v>2873157.39</v>
      </c>
      <c r="L37" s="1">
        <f>L38</f>
        <v>2813357.9899999998</v>
      </c>
      <c r="M37" s="1">
        <f t="shared" ref="M37" si="3">M38</f>
        <v>2754588</v>
      </c>
      <c r="N37" s="16">
        <f>G37-K37</f>
        <v>1094063.81</v>
      </c>
      <c r="O37" s="16">
        <f>H37-L37</f>
        <v>1153863.2100000004</v>
      </c>
      <c r="P37" s="16">
        <f t="shared" ref="P37" si="4">J37-M37</f>
        <v>-2754530.1713414923</v>
      </c>
      <c r="Q37" s="16"/>
    </row>
    <row r="38" spans="1:17" ht="30" customHeight="1" x14ac:dyDescent="0.2">
      <c r="A38" s="11" t="s">
        <v>57</v>
      </c>
      <c r="B38" s="7" t="s">
        <v>16</v>
      </c>
      <c r="C38" s="7" t="s">
        <v>56</v>
      </c>
      <c r="D38" s="7" t="s">
        <v>35</v>
      </c>
      <c r="E38" s="7" t="s">
        <v>0</v>
      </c>
      <c r="F38" s="7" t="s">
        <v>0</v>
      </c>
      <c r="G38" s="8">
        <f>G39+G42+G45+G48+G51+G54+G57</f>
        <v>3967221.2</v>
      </c>
      <c r="H38" s="8">
        <f>H39+H42+H45+H48+H51+H54+H57</f>
        <v>3967221.2</v>
      </c>
      <c r="I38" s="8">
        <f>I39+I42+I45+I48+I57</f>
        <v>2294190.8000000003</v>
      </c>
      <c r="J38" s="6">
        <f t="shared" si="0"/>
        <v>57.828658507874486</v>
      </c>
      <c r="K38" s="1">
        <f>2872557.39+K54</f>
        <v>2873157.39</v>
      </c>
      <c r="L38" s="1">
        <f>L39+L42+L45+L48+L51+L54+L57</f>
        <v>2813357.9899999998</v>
      </c>
      <c r="M38" s="1">
        <f>M39+M42+M45+M48+M51+M54+M57</f>
        <v>2754588</v>
      </c>
    </row>
    <row r="39" spans="1:17" ht="32.25" customHeight="1" x14ac:dyDescent="0.2">
      <c r="A39" s="9" t="s">
        <v>58</v>
      </c>
      <c r="B39" s="7" t="s">
        <v>16</v>
      </c>
      <c r="C39" s="7" t="s">
        <v>56</v>
      </c>
      <c r="D39" s="7" t="s">
        <v>35</v>
      </c>
      <c r="E39" s="7" t="s">
        <v>59</v>
      </c>
      <c r="F39" s="10" t="s">
        <v>0</v>
      </c>
      <c r="G39" s="8">
        <v>1804920</v>
      </c>
      <c r="H39" s="8">
        <v>1804920</v>
      </c>
      <c r="I39" s="8">
        <f>I40</f>
        <v>826145.03</v>
      </c>
      <c r="J39" s="6">
        <f t="shared" si="0"/>
        <v>45.771836424883098</v>
      </c>
      <c r="K39" s="1">
        <v>1804920</v>
      </c>
      <c r="L39" s="1">
        <v>1858317</v>
      </c>
      <c r="M39" s="1">
        <v>1913850</v>
      </c>
    </row>
    <row r="40" spans="1:17" ht="48.95" customHeight="1" x14ac:dyDescent="0.2">
      <c r="A40" s="9" t="s">
        <v>23</v>
      </c>
      <c r="B40" s="7" t="s">
        <v>16</v>
      </c>
      <c r="C40" s="7" t="s">
        <v>56</v>
      </c>
      <c r="D40" s="7" t="s">
        <v>35</v>
      </c>
      <c r="E40" s="7" t="s">
        <v>59</v>
      </c>
      <c r="F40" s="7" t="s">
        <v>24</v>
      </c>
      <c r="G40" s="8">
        <v>1804920</v>
      </c>
      <c r="H40" s="8">
        <v>1804920</v>
      </c>
      <c r="I40" s="8">
        <f>I41</f>
        <v>826145.03</v>
      </c>
      <c r="J40" s="6">
        <f t="shared" si="0"/>
        <v>45.771836424883098</v>
      </c>
      <c r="K40" s="1">
        <v>1804920</v>
      </c>
      <c r="L40" s="1">
        <v>1858317</v>
      </c>
      <c r="M40" s="1">
        <v>1913850</v>
      </c>
    </row>
    <row r="41" spans="1:17" ht="48.95" customHeight="1" x14ac:dyDescent="0.2">
      <c r="A41" s="9" t="s">
        <v>25</v>
      </c>
      <c r="B41" s="7" t="s">
        <v>16</v>
      </c>
      <c r="C41" s="7" t="s">
        <v>56</v>
      </c>
      <c r="D41" s="7" t="s">
        <v>35</v>
      </c>
      <c r="E41" s="7" t="s">
        <v>59</v>
      </c>
      <c r="F41" s="7" t="s">
        <v>26</v>
      </c>
      <c r="G41" s="8">
        <v>1804920</v>
      </c>
      <c r="H41" s="8">
        <v>1804920</v>
      </c>
      <c r="I41" s="8">
        <v>826145.03</v>
      </c>
      <c r="J41" s="6">
        <f t="shared" si="0"/>
        <v>45.771836424883098</v>
      </c>
      <c r="K41" s="1">
        <v>1804920</v>
      </c>
      <c r="L41" s="1">
        <v>1858317</v>
      </c>
      <c r="M41" s="1">
        <v>1913850</v>
      </c>
    </row>
    <row r="42" spans="1:17" ht="15" customHeight="1" x14ac:dyDescent="0.2">
      <c r="A42" s="9" t="s">
        <v>60</v>
      </c>
      <c r="B42" s="7" t="s">
        <v>16</v>
      </c>
      <c r="C42" s="7" t="s">
        <v>56</v>
      </c>
      <c r="D42" s="7" t="s">
        <v>35</v>
      </c>
      <c r="E42" s="7" t="s">
        <v>61</v>
      </c>
      <c r="F42" s="10" t="s">
        <v>0</v>
      </c>
      <c r="G42" s="8">
        <v>20000</v>
      </c>
      <c r="H42" s="8">
        <v>20000</v>
      </c>
      <c r="I42" s="8">
        <f>I43</f>
        <v>10050</v>
      </c>
      <c r="J42" s="6">
        <f t="shared" si="0"/>
        <v>50.25</v>
      </c>
      <c r="K42" s="1">
        <v>20000</v>
      </c>
      <c r="L42" s="1">
        <v>20000</v>
      </c>
      <c r="M42" s="1">
        <v>20000</v>
      </c>
    </row>
    <row r="43" spans="1:17" ht="48.95" customHeight="1" x14ac:dyDescent="0.2">
      <c r="A43" s="9" t="s">
        <v>23</v>
      </c>
      <c r="B43" s="7" t="s">
        <v>16</v>
      </c>
      <c r="C43" s="7" t="s">
        <v>56</v>
      </c>
      <c r="D43" s="7" t="s">
        <v>35</v>
      </c>
      <c r="E43" s="7" t="s">
        <v>61</v>
      </c>
      <c r="F43" s="7" t="s">
        <v>24</v>
      </c>
      <c r="G43" s="8">
        <v>20000</v>
      </c>
      <c r="H43" s="8">
        <v>20000</v>
      </c>
      <c r="I43" s="8">
        <f>I44</f>
        <v>10050</v>
      </c>
      <c r="J43" s="6">
        <f t="shared" si="0"/>
        <v>50.25</v>
      </c>
      <c r="K43" s="1">
        <v>20000</v>
      </c>
      <c r="L43" s="1">
        <v>20000</v>
      </c>
      <c r="M43" s="1">
        <v>20000</v>
      </c>
    </row>
    <row r="44" spans="1:17" ht="48.95" customHeight="1" x14ac:dyDescent="0.2">
      <c r="A44" s="9" t="s">
        <v>25</v>
      </c>
      <c r="B44" s="7" t="s">
        <v>16</v>
      </c>
      <c r="C44" s="7" t="s">
        <v>56</v>
      </c>
      <c r="D44" s="7" t="s">
        <v>35</v>
      </c>
      <c r="E44" s="7" t="s">
        <v>61</v>
      </c>
      <c r="F44" s="7" t="s">
        <v>26</v>
      </c>
      <c r="G44" s="8">
        <v>20000</v>
      </c>
      <c r="H44" s="8">
        <v>20000</v>
      </c>
      <c r="I44" s="8">
        <v>10050</v>
      </c>
      <c r="J44" s="6">
        <f t="shared" si="0"/>
        <v>50.25</v>
      </c>
      <c r="K44" s="1">
        <v>20000</v>
      </c>
      <c r="L44" s="1">
        <v>20000</v>
      </c>
      <c r="M44" s="1">
        <v>20000</v>
      </c>
    </row>
    <row r="45" spans="1:17" ht="32.25" customHeight="1" x14ac:dyDescent="0.2">
      <c r="A45" s="9" t="s">
        <v>62</v>
      </c>
      <c r="B45" s="7" t="s">
        <v>16</v>
      </c>
      <c r="C45" s="7" t="s">
        <v>56</v>
      </c>
      <c r="D45" s="7" t="s">
        <v>35</v>
      </c>
      <c r="E45" s="7" t="s">
        <v>63</v>
      </c>
      <c r="F45" s="10" t="s">
        <v>0</v>
      </c>
      <c r="G45" s="8">
        <v>285073</v>
      </c>
      <c r="H45" s="8">
        <v>285073</v>
      </c>
      <c r="I45" s="8">
        <f>I46</f>
        <v>85901.67</v>
      </c>
      <c r="J45" s="6">
        <f t="shared" si="0"/>
        <v>30.133218508943322</v>
      </c>
      <c r="K45" s="1">
        <v>285073</v>
      </c>
      <c r="L45" s="1">
        <v>254520</v>
      </c>
      <c r="M45" s="1">
        <v>240543</v>
      </c>
    </row>
    <row r="46" spans="1:17" ht="48.95" customHeight="1" x14ac:dyDescent="0.2">
      <c r="A46" s="9" t="s">
        <v>23</v>
      </c>
      <c r="B46" s="7" t="s">
        <v>16</v>
      </c>
      <c r="C46" s="7" t="s">
        <v>56</v>
      </c>
      <c r="D46" s="7" t="s">
        <v>35</v>
      </c>
      <c r="E46" s="7" t="s">
        <v>63</v>
      </c>
      <c r="F46" s="7" t="s">
        <v>24</v>
      </c>
      <c r="G46" s="8">
        <v>285073</v>
      </c>
      <c r="H46" s="8">
        <v>285073</v>
      </c>
      <c r="I46" s="8">
        <f>I47</f>
        <v>85901.67</v>
      </c>
      <c r="J46" s="6">
        <f t="shared" si="0"/>
        <v>30.133218508943322</v>
      </c>
      <c r="K46" s="1">
        <v>285073</v>
      </c>
      <c r="L46" s="1">
        <v>254520</v>
      </c>
      <c r="M46" s="1">
        <v>240543</v>
      </c>
    </row>
    <row r="47" spans="1:17" ht="48.95" customHeight="1" x14ac:dyDescent="0.2">
      <c r="A47" s="9" t="s">
        <v>25</v>
      </c>
      <c r="B47" s="7" t="s">
        <v>16</v>
      </c>
      <c r="C47" s="7" t="s">
        <v>56</v>
      </c>
      <c r="D47" s="7" t="s">
        <v>35</v>
      </c>
      <c r="E47" s="7" t="s">
        <v>63</v>
      </c>
      <c r="F47" s="7" t="s">
        <v>26</v>
      </c>
      <c r="G47" s="8">
        <v>285073</v>
      </c>
      <c r="H47" s="8">
        <v>285073</v>
      </c>
      <c r="I47" s="8">
        <v>85901.67</v>
      </c>
      <c r="J47" s="6">
        <f t="shared" si="0"/>
        <v>30.133218508943322</v>
      </c>
      <c r="K47" s="1">
        <v>285073</v>
      </c>
      <c r="L47" s="1">
        <v>254520</v>
      </c>
      <c r="M47" s="1">
        <v>240543</v>
      </c>
    </row>
    <row r="48" spans="1:17" ht="26.25" customHeight="1" x14ac:dyDescent="0.2">
      <c r="A48" s="9" t="s">
        <v>64</v>
      </c>
      <c r="B48" s="7" t="s">
        <v>16</v>
      </c>
      <c r="C48" s="7" t="s">
        <v>56</v>
      </c>
      <c r="D48" s="7" t="s">
        <v>35</v>
      </c>
      <c r="E48" s="7" t="s">
        <v>65</v>
      </c>
      <c r="F48" s="10" t="s">
        <v>0</v>
      </c>
      <c r="G48" s="8">
        <f t="shared" ref="G48:I49" si="5">G49</f>
        <v>653366.89</v>
      </c>
      <c r="H48" s="8">
        <f t="shared" si="5"/>
        <v>653366.89</v>
      </c>
      <c r="I48" s="8">
        <f t="shared" si="5"/>
        <v>252953</v>
      </c>
      <c r="J48" s="6">
        <f t="shared" si="0"/>
        <v>38.715307413266686</v>
      </c>
      <c r="K48" s="1">
        <v>651848.65</v>
      </c>
      <c r="L48" s="1">
        <v>651847.93999999994</v>
      </c>
      <c r="M48" s="1">
        <v>579595</v>
      </c>
    </row>
    <row r="49" spans="1:13" ht="48.95" customHeight="1" x14ac:dyDescent="0.2">
      <c r="A49" s="9" t="s">
        <v>23</v>
      </c>
      <c r="B49" s="7" t="s">
        <v>16</v>
      </c>
      <c r="C49" s="7" t="s">
        <v>56</v>
      </c>
      <c r="D49" s="7" t="s">
        <v>35</v>
      </c>
      <c r="E49" s="7" t="s">
        <v>65</v>
      </c>
      <c r="F49" s="7" t="s">
        <v>24</v>
      </c>
      <c r="G49" s="8">
        <f t="shared" si="5"/>
        <v>653366.89</v>
      </c>
      <c r="H49" s="8">
        <f t="shared" si="5"/>
        <v>653366.89</v>
      </c>
      <c r="I49" s="8">
        <f t="shared" si="5"/>
        <v>252953</v>
      </c>
      <c r="J49" s="6">
        <f t="shared" si="0"/>
        <v>38.715307413266686</v>
      </c>
      <c r="K49" s="1">
        <v>651848.65</v>
      </c>
      <c r="L49" s="1">
        <v>651847.93999999994</v>
      </c>
      <c r="M49" s="1">
        <v>579595</v>
      </c>
    </row>
    <row r="50" spans="1:13" ht="48.95" customHeight="1" x14ac:dyDescent="0.2">
      <c r="A50" s="9" t="s">
        <v>25</v>
      </c>
      <c r="B50" s="7" t="s">
        <v>16</v>
      </c>
      <c r="C50" s="7" t="s">
        <v>56</v>
      </c>
      <c r="D50" s="7" t="s">
        <v>35</v>
      </c>
      <c r="E50" s="7" t="s">
        <v>65</v>
      </c>
      <c r="F50" s="7" t="s">
        <v>26</v>
      </c>
      <c r="G50" s="8">
        <f>651848.65+1518.24</f>
        <v>653366.89</v>
      </c>
      <c r="H50" s="8">
        <f>651848.65+1518.24</f>
        <v>653366.89</v>
      </c>
      <c r="I50" s="8">
        <v>252953</v>
      </c>
      <c r="J50" s="6">
        <f t="shared" si="0"/>
        <v>38.715307413266686</v>
      </c>
      <c r="K50" s="1">
        <v>651848.65</v>
      </c>
      <c r="L50" s="1">
        <v>651847.93999999994</v>
      </c>
      <c r="M50" s="1">
        <v>579595</v>
      </c>
    </row>
    <row r="51" spans="1:13" ht="38.25" customHeight="1" x14ac:dyDescent="0.2">
      <c r="A51" s="9" t="s">
        <v>85</v>
      </c>
      <c r="B51" s="7" t="s">
        <v>16</v>
      </c>
      <c r="C51" s="7" t="s">
        <v>56</v>
      </c>
      <c r="D51" s="7" t="s">
        <v>35</v>
      </c>
      <c r="E51" s="7" t="s">
        <v>66</v>
      </c>
      <c r="F51" s="10" t="s">
        <v>0</v>
      </c>
      <c r="G51" s="8">
        <v>60450</v>
      </c>
      <c r="H51" s="8">
        <v>60450</v>
      </c>
      <c r="I51" s="8"/>
      <c r="J51" s="6">
        <f t="shared" si="0"/>
        <v>0</v>
      </c>
      <c r="K51" s="1">
        <v>60450</v>
      </c>
      <c r="L51" s="1">
        <v>0</v>
      </c>
      <c r="M51" s="1">
        <v>0</v>
      </c>
    </row>
    <row r="52" spans="1:13" ht="48.95" customHeight="1" x14ac:dyDescent="0.2">
      <c r="A52" s="9" t="s">
        <v>23</v>
      </c>
      <c r="B52" s="7" t="s">
        <v>16</v>
      </c>
      <c r="C52" s="7" t="s">
        <v>56</v>
      </c>
      <c r="D52" s="7" t="s">
        <v>35</v>
      </c>
      <c r="E52" s="7" t="s">
        <v>66</v>
      </c>
      <c r="F52" s="7" t="s">
        <v>24</v>
      </c>
      <c r="G52" s="8">
        <v>60450</v>
      </c>
      <c r="H52" s="8">
        <v>60450</v>
      </c>
      <c r="I52" s="8"/>
      <c r="J52" s="6">
        <f t="shared" si="0"/>
        <v>0</v>
      </c>
      <c r="K52" s="1">
        <v>60450</v>
      </c>
      <c r="L52" s="1">
        <v>0</v>
      </c>
      <c r="M52" s="1">
        <v>0</v>
      </c>
    </row>
    <row r="53" spans="1:13" ht="48.95" customHeight="1" x14ac:dyDescent="0.2">
      <c r="A53" s="9" t="s">
        <v>25</v>
      </c>
      <c r="B53" s="7" t="s">
        <v>16</v>
      </c>
      <c r="C53" s="7" t="s">
        <v>56</v>
      </c>
      <c r="D53" s="7" t="s">
        <v>35</v>
      </c>
      <c r="E53" s="7" t="s">
        <v>66</v>
      </c>
      <c r="F53" s="7" t="s">
        <v>26</v>
      </c>
      <c r="G53" s="8">
        <v>60450</v>
      </c>
      <c r="H53" s="8">
        <v>60450</v>
      </c>
      <c r="I53" s="8"/>
      <c r="J53" s="6">
        <f t="shared" si="0"/>
        <v>0</v>
      </c>
      <c r="K53" s="1">
        <v>60450</v>
      </c>
      <c r="L53" s="1">
        <v>0</v>
      </c>
      <c r="M53" s="1">
        <v>0</v>
      </c>
    </row>
    <row r="54" spans="1:13" ht="92.25" customHeight="1" x14ac:dyDescent="0.2">
      <c r="A54" s="9" t="s">
        <v>87</v>
      </c>
      <c r="B54" s="7" t="s">
        <v>16</v>
      </c>
      <c r="C54" s="7" t="s">
        <v>56</v>
      </c>
      <c r="D54" s="7" t="s">
        <v>35</v>
      </c>
      <c r="E54" s="7" t="s">
        <v>86</v>
      </c>
      <c r="F54" s="7"/>
      <c r="G54" s="8">
        <v>600</v>
      </c>
      <c r="H54" s="8">
        <v>600</v>
      </c>
      <c r="I54" s="8"/>
      <c r="J54" s="6">
        <f t="shared" si="0"/>
        <v>0</v>
      </c>
      <c r="K54" s="1">
        <v>600</v>
      </c>
      <c r="L54" s="1">
        <v>600</v>
      </c>
      <c r="M54" s="1">
        <v>600</v>
      </c>
    </row>
    <row r="55" spans="1:13" ht="35.25" customHeight="1" x14ac:dyDescent="0.2">
      <c r="A55" s="9" t="s">
        <v>38</v>
      </c>
      <c r="B55" s="7" t="s">
        <v>16</v>
      </c>
      <c r="C55" s="7" t="s">
        <v>56</v>
      </c>
      <c r="D55" s="7" t="s">
        <v>35</v>
      </c>
      <c r="E55" s="7" t="s">
        <v>86</v>
      </c>
      <c r="F55" s="7">
        <v>500</v>
      </c>
      <c r="G55" s="8">
        <v>600</v>
      </c>
      <c r="H55" s="8">
        <v>600</v>
      </c>
      <c r="I55" s="8"/>
      <c r="J55" s="6">
        <f t="shared" si="0"/>
        <v>0</v>
      </c>
      <c r="K55" s="1">
        <v>600</v>
      </c>
      <c r="L55" s="1">
        <v>600</v>
      </c>
      <c r="M55" s="1">
        <v>600</v>
      </c>
    </row>
    <row r="56" spans="1:13" ht="34.5" customHeight="1" x14ac:dyDescent="0.2">
      <c r="A56" s="9" t="s">
        <v>40</v>
      </c>
      <c r="B56" s="7" t="s">
        <v>16</v>
      </c>
      <c r="C56" s="7" t="s">
        <v>56</v>
      </c>
      <c r="D56" s="7" t="s">
        <v>35</v>
      </c>
      <c r="E56" s="7" t="s">
        <v>86</v>
      </c>
      <c r="F56" s="7">
        <v>540</v>
      </c>
      <c r="G56" s="8">
        <v>600</v>
      </c>
      <c r="H56" s="8">
        <v>600</v>
      </c>
      <c r="I56" s="8"/>
      <c r="J56" s="6">
        <f t="shared" si="0"/>
        <v>0</v>
      </c>
      <c r="K56" s="1">
        <v>600</v>
      </c>
      <c r="L56" s="1">
        <v>600</v>
      </c>
      <c r="M56" s="1">
        <v>600</v>
      </c>
    </row>
    <row r="57" spans="1:13" ht="32.25" customHeight="1" x14ac:dyDescent="0.2">
      <c r="A57" s="9" t="s">
        <v>67</v>
      </c>
      <c r="B57" s="7" t="s">
        <v>16</v>
      </c>
      <c r="C57" s="7" t="s">
        <v>56</v>
      </c>
      <c r="D57" s="7" t="s">
        <v>35</v>
      </c>
      <c r="E57" s="7" t="s">
        <v>68</v>
      </c>
      <c r="F57" s="10" t="s">
        <v>0</v>
      </c>
      <c r="G57" s="8">
        <f t="shared" ref="G57:I58" si="6">G58</f>
        <v>1142811.31</v>
      </c>
      <c r="H57" s="8">
        <f t="shared" si="6"/>
        <v>1142811.31</v>
      </c>
      <c r="I57" s="8">
        <f t="shared" si="6"/>
        <v>1119141.1000000001</v>
      </c>
      <c r="J57" s="6">
        <f t="shared" si="0"/>
        <v>97.928773561052708</v>
      </c>
      <c r="K57" s="1">
        <v>50265.74</v>
      </c>
      <c r="L57" s="1">
        <v>28073.05</v>
      </c>
      <c r="M57" s="1">
        <v>0</v>
      </c>
    </row>
    <row r="58" spans="1:13" ht="48.95" customHeight="1" x14ac:dyDescent="0.2">
      <c r="A58" s="9" t="s">
        <v>23</v>
      </c>
      <c r="B58" s="7" t="s">
        <v>16</v>
      </c>
      <c r="C58" s="7" t="s">
        <v>56</v>
      </c>
      <c r="D58" s="7" t="s">
        <v>35</v>
      </c>
      <c r="E58" s="7" t="s">
        <v>68</v>
      </c>
      <c r="F58" s="7" t="s">
        <v>24</v>
      </c>
      <c r="G58" s="8">
        <f t="shared" si="6"/>
        <v>1142811.31</v>
      </c>
      <c r="H58" s="8">
        <f t="shared" si="6"/>
        <v>1142811.31</v>
      </c>
      <c r="I58" s="8">
        <f t="shared" si="6"/>
        <v>1119141.1000000001</v>
      </c>
      <c r="J58" s="6">
        <f t="shared" si="0"/>
        <v>97.928773561052708</v>
      </c>
      <c r="K58" s="1">
        <v>50265.74</v>
      </c>
      <c r="L58" s="1">
        <v>28073.05</v>
      </c>
      <c r="M58" s="1">
        <v>0</v>
      </c>
    </row>
    <row r="59" spans="1:13" ht="48.95" customHeight="1" x14ac:dyDescent="0.2">
      <c r="A59" s="9" t="s">
        <v>25</v>
      </c>
      <c r="B59" s="7" t="s">
        <v>16</v>
      </c>
      <c r="C59" s="7" t="s">
        <v>56</v>
      </c>
      <c r="D59" s="7" t="s">
        <v>35</v>
      </c>
      <c r="E59" s="7" t="s">
        <v>68</v>
      </c>
      <c r="F59" s="7" t="s">
        <v>26</v>
      </c>
      <c r="G59" s="8">
        <v>1142811.31</v>
      </c>
      <c r="H59" s="8">
        <v>1142811.31</v>
      </c>
      <c r="I59" s="8">
        <v>1119141.1000000001</v>
      </c>
      <c r="J59" s="6">
        <f t="shared" si="0"/>
        <v>97.928773561052708</v>
      </c>
      <c r="K59" s="1">
        <v>50265.74</v>
      </c>
      <c r="L59" s="1">
        <v>28073.05</v>
      </c>
      <c r="M59" s="1">
        <v>0</v>
      </c>
    </row>
    <row r="60" spans="1:13" ht="15" customHeight="1" x14ac:dyDescent="0.2">
      <c r="A60" s="18" t="s">
        <v>69</v>
      </c>
      <c r="B60" s="4" t="s">
        <v>16</v>
      </c>
      <c r="C60" s="4" t="s">
        <v>70</v>
      </c>
      <c r="D60" s="4" t="s">
        <v>0</v>
      </c>
      <c r="E60" s="4" t="s">
        <v>0</v>
      </c>
      <c r="F60" s="4" t="s">
        <v>0</v>
      </c>
      <c r="G60" s="6">
        <v>15000</v>
      </c>
      <c r="H60" s="6">
        <v>15000</v>
      </c>
      <c r="I60" s="6"/>
      <c r="J60" s="6">
        <f t="shared" si="0"/>
        <v>0</v>
      </c>
    </row>
    <row r="61" spans="1:13" ht="15" customHeight="1" x14ac:dyDescent="0.2">
      <c r="A61" s="11" t="s">
        <v>71</v>
      </c>
      <c r="B61" s="7" t="s">
        <v>16</v>
      </c>
      <c r="C61" s="7" t="s">
        <v>70</v>
      </c>
      <c r="D61" s="7" t="s">
        <v>70</v>
      </c>
      <c r="E61" s="7" t="s">
        <v>0</v>
      </c>
      <c r="F61" s="7" t="s">
        <v>0</v>
      </c>
      <c r="G61" s="8">
        <v>15000</v>
      </c>
      <c r="H61" s="8">
        <v>15000</v>
      </c>
      <c r="I61" s="8"/>
      <c r="J61" s="6">
        <f t="shared" si="0"/>
        <v>0</v>
      </c>
    </row>
    <row r="62" spans="1:13" ht="32.25" customHeight="1" x14ac:dyDescent="0.2">
      <c r="A62" s="9" t="s">
        <v>72</v>
      </c>
      <c r="B62" s="7" t="s">
        <v>16</v>
      </c>
      <c r="C62" s="7" t="s">
        <v>70</v>
      </c>
      <c r="D62" s="7" t="s">
        <v>70</v>
      </c>
      <c r="E62" s="7" t="s">
        <v>73</v>
      </c>
      <c r="F62" s="10" t="s">
        <v>0</v>
      </c>
      <c r="G62" s="8">
        <v>15000</v>
      </c>
      <c r="H62" s="8">
        <v>15000</v>
      </c>
      <c r="I62" s="8"/>
      <c r="J62" s="6">
        <f t="shared" si="0"/>
        <v>0</v>
      </c>
    </row>
    <row r="63" spans="1:13" ht="48.95" customHeight="1" x14ac:dyDescent="0.2">
      <c r="A63" s="9" t="s">
        <v>23</v>
      </c>
      <c r="B63" s="7" t="s">
        <v>16</v>
      </c>
      <c r="C63" s="7" t="s">
        <v>70</v>
      </c>
      <c r="D63" s="7" t="s">
        <v>70</v>
      </c>
      <c r="E63" s="7" t="s">
        <v>73</v>
      </c>
      <c r="F63" s="7" t="s">
        <v>24</v>
      </c>
      <c r="G63" s="8">
        <v>15000</v>
      </c>
      <c r="H63" s="8">
        <v>15000</v>
      </c>
      <c r="I63" s="8"/>
      <c r="J63" s="6">
        <f t="shared" si="0"/>
        <v>0</v>
      </c>
    </row>
    <row r="64" spans="1:13" ht="48.95" customHeight="1" x14ac:dyDescent="0.2">
      <c r="A64" s="9" t="s">
        <v>25</v>
      </c>
      <c r="B64" s="7" t="s">
        <v>16</v>
      </c>
      <c r="C64" s="7" t="s">
        <v>70</v>
      </c>
      <c r="D64" s="7" t="s">
        <v>70</v>
      </c>
      <c r="E64" s="7" t="s">
        <v>73</v>
      </c>
      <c r="F64" s="7" t="s">
        <v>26</v>
      </c>
      <c r="G64" s="8">
        <v>15000</v>
      </c>
      <c r="H64" s="8">
        <v>15000</v>
      </c>
      <c r="I64" s="8"/>
      <c r="J64" s="6">
        <f t="shared" si="0"/>
        <v>0</v>
      </c>
    </row>
    <row r="65" spans="1:10" ht="15" customHeight="1" x14ac:dyDescent="0.2">
      <c r="A65" s="18" t="s">
        <v>74</v>
      </c>
      <c r="B65" s="4" t="s">
        <v>16</v>
      </c>
      <c r="C65" s="4" t="s">
        <v>75</v>
      </c>
      <c r="D65" s="4" t="s">
        <v>0</v>
      </c>
      <c r="E65" s="4" t="s">
        <v>0</v>
      </c>
      <c r="F65" s="4" t="s">
        <v>0</v>
      </c>
      <c r="G65" s="6">
        <v>1659812</v>
      </c>
      <c r="H65" s="6">
        <v>1659812</v>
      </c>
      <c r="I65" s="6">
        <f>I66</f>
        <v>575057.64</v>
      </c>
      <c r="J65" s="6">
        <f t="shared" si="0"/>
        <v>34.6459502642468</v>
      </c>
    </row>
    <row r="66" spans="1:10" ht="15" customHeight="1" x14ac:dyDescent="0.2">
      <c r="A66" s="11" t="s">
        <v>76</v>
      </c>
      <c r="B66" s="7" t="s">
        <v>16</v>
      </c>
      <c r="C66" s="7" t="s">
        <v>75</v>
      </c>
      <c r="D66" s="7" t="s">
        <v>18</v>
      </c>
      <c r="E66" s="7" t="s">
        <v>0</v>
      </c>
      <c r="F66" s="7" t="s">
        <v>0</v>
      </c>
      <c r="G66" s="8">
        <v>1659812</v>
      </c>
      <c r="H66" s="8">
        <v>1659812</v>
      </c>
      <c r="I66" s="8">
        <f>I67</f>
        <v>575057.64</v>
      </c>
      <c r="J66" s="6">
        <f t="shared" si="0"/>
        <v>34.6459502642468</v>
      </c>
    </row>
    <row r="67" spans="1:10" ht="117.75" customHeight="1" x14ac:dyDescent="0.2">
      <c r="A67" s="9" t="s">
        <v>77</v>
      </c>
      <c r="B67" s="7" t="s">
        <v>16</v>
      </c>
      <c r="C67" s="7" t="s">
        <v>75</v>
      </c>
      <c r="D67" s="7" t="s">
        <v>18</v>
      </c>
      <c r="E67" s="7" t="s">
        <v>78</v>
      </c>
      <c r="F67" s="10" t="s">
        <v>0</v>
      </c>
      <c r="G67" s="8">
        <v>1659812</v>
      </c>
      <c r="H67" s="8">
        <v>1659812</v>
      </c>
      <c r="I67" s="8">
        <f>I68</f>
        <v>575057.64</v>
      </c>
      <c r="J67" s="6">
        <f t="shared" si="0"/>
        <v>34.6459502642468</v>
      </c>
    </row>
    <row r="68" spans="1:10" ht="15" customHeight="1" x14ac:dyDescent="0.2">
      <c r="A68" s="9" t="s">
        <v>38</v>
      </c>
      <c r="B68" s="7" t="s">
        <v>16</v>
      </c>
      <c r="C68" s="7" t="s">
        <v>75</v>
      </c>
      <c r="D68" s="7" t="s">
        <v>18</v>
      </c>
      <c r="E68" s="7" t="s">
        <v>78</v>
      </c>
      <c r="F68" s="7" t="s">
        <v>39</v>
      </c>
      <c r="G68" s="8">
        <v>1659812</v>
      </c>
      <c r="H68" s="8">
        <v>1659812</v>
      </c>
      <c r="I68" s="8">
        <f>I69</f>
        <v>575057.64</v>
      </c>
      <c r="J68" s="6">
        <f t="shared" si="0"/>
        <v>34.6459502642468</v>
      </c>
    </row>
    <row r="69" spans="1:10" ht="15" customHeight="1" x14ac:dyDescent="0.2">
      <c r="A69" s="9" t="s">
        <v>40</v>
      </c>
      <c r="B69" s="7" t="s">
        <v>16</v>
      </c>
      <c r="C69" s="7" t="s">
        <v>75</v>
      </c>
      <c r="D69" s="7" t="s">
        <v>18</v>
      </c>
      <c r="E69" s="7" t="s">
        <v>78</v>
      </c>
      <c r="F69" s="7" t="s">
        <v>41</v>
      </c>
      <c r="G69" s="8">
        <v>1659812</v>
      </c>
      <c r="H69" s="8">
        <v>1659812</v>
      </c>
      <c r="I69" s="8">
        <v>575057.64</v>
      </c>
      <c r="J69" s="6">
        <f t="shared" si="0"/>
        <v>34.6459502642468</v>
      </c>
    </row>
    <row r="70" spans="1:10" ht="15" customHeight="1" x14ac:dyDescent="0.2">
      <c r="A70" s="11" t="s">
        <v>79</v>
      </c>
      <c r="B70" s="7" t="s">
        <v>16</v>
      </c>
      <c r="C70" s="7" t="s">
        <v>80</v>
      </c>
      <c r="D70" s="7" t="s">
        <v>0</v>
      </c>
      <c r="E70" s="7" t="s">
        <v>0</v>
      </c>
      <c r="F70" s="7" t="s">
        <v>0</v>
      </c>
      <c r="G70" s="8">
        <v>15000</v>
      </c>
      <c r="H70" s="8">
        <v>15000</v>
      </c>
      <c r="I70" s="8"/>
      <c r="J70" s="6">
        <f t="shared" si="0"/>
        <v>0</v>
      </c>
    </row>
    <row r="71" spans="1:10" ht="15" customHeight="1" x14ac:dyDescent="0.2">
      <c r="A71" s="18" t="s">
        <v>81</v>
      </c>
      <c r="B71" s="4" t="s">
        <v>16</v>
      </c>
      <c r="C71" s="4" t="s">
        <v>80</v>
      </c>
      <c r="D71" s="4" t="s">
        <v>33</v>
      </c>
      <c r="E71" s="4" t="s">
        <v>0</v>
      </c>
      <c r="F71" s="4" t="s">
        <v>0</v>
      </c>
      <c r="G71" s="6">
        <v>15000</v>
      </c>
      <c r="H71" s="6">
        <v>15000</v>
      </c>
      <c r="I71" s="6"/>
      <c r="J71" s="6">
        <f t="shared" si="0"/>
        <v>0</v>
      </c>
    </row>
    <row r="72" spans="1:10" ht="32.25" customHeight="1" x14ac:dyDescent="0.2">
      <c r="A72" s="9" t="s">
        <v>82</v>
      </c>
      <c r="B72" s="7" t="s">
        <v>16</v>
      </c>
      <c r="C72" s="7" t="s">
        <v>80</v>
      </c>
      <c r="D72" s="7" t="s">
        <v>33</v>
      </c>
      <c r="E72" s="7" t="s">
        <v>83</v>
      </c>
      <c r="F72" s="10" t="s">
        <v>0</v>
      </c>
      <c r="G72" s="8">
        <v>15000</v>
      </c>
      <c r="H72" s="8">
        <v>15000</v>
      </c>
      <c r="I72" s="8"/>
      <c r="J72" s="6">
        <f t="shared" si="0"/>
        <v>0</v>
      </c>
    </row>
    <row r="73" spans="1:10" ht="48.95" customHeight="1" x14ac:dyDescent="0.2">
      <c r="A73" s="9" t="s">
        <v>23</v>
      </c>
      <c r="B73" s="7" t="s">
        <v>16</v>
      </c>
      <c r="C73" s="7" t="s">
        <v>80</v>
      </c>
      <c r="D73" s="7" t="s">
        <v>33</v>
      </c>
      <c r="E73" s="7" t="s">
        <v>83</v>
      </c>
      <c r="F73" s="7" t="s">
        <v>24</v>
      </c>
      <c r="G73" s="8">
        <v>15000</v>
      </c>
      <c r="H73" s="8">
        <v>15000</v>
      </c>
      <c r="I73" s="8"/>
      <c r="J73" s="6">
        <f t="shared" si="0"/>
        <v>0</v>
      </c>
    </row>
    <row r="74" spans="1:10" ht="48.95" customHeight="1" x14ac:dyDescent="0.2">
      <c r="A74" s="9" t="s">
        <v>25</v>
      </c>
      <c r="B74" s="7" t="s">
        <v>16</v>
      </c>
      <c r="C74" s="7" t="s">
        <v>80</v>
      </c>
      <c r="D74" s="7" t="s">
        <v>33</v>
      </c>
      <c r="E74" s="7" t="s">
        <v>83</v>
      </c>
      <c r="F74" s="7" t="s">
        <v>26</v>
      </c>
      <c r="G74" s="8">
        <v>15000</v>
      </c>
      <c r="H74" s="8">
        <v>15000</v>
      </c>
      <c r="I74" s="8"/>
      <c r="J74" s="6">
        <f t="shared" si="0"/>
        <v>0</v>
      </c>
    </row>
    <row r="75" spans="1:10" ht="26.25" customHeight="1" x14ac:dyDescent="0.2">
      <c r="A75" s="22" t="s">
        <v>84</v>
      </c>
      <c r="B75" s="22"/>
      <c r="C75" s="22"/>
      <c r="D75" s="22"/>
      <c r="E75" s="22"/>
      <c r="F75" s="22"/>
      <c r="G75" s="6">
        <f>G11+G19+G24+G29+G37+G60+G65+G70</f>
        <v>12868004.59</v>
      </c>
      <c r="H75" s="6">
        <f>H11+H19+H24+H29+H37+H60+H65+H70</f>
        <v>12868004.59</v>
      </c>
      <c r="I75" s="6">
        <f>I11+I19+I29+I38+I65</f>
        <v>8256002.6299999999</v>
      </c>
      <c r="J75" s="6">
        <f t="shared" ref="J75" si="7">I75/H75%</f>
        <v>64.159152044567307</v>
      </c>
    </row>
    <row r="76" spans="1:10" ht="15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8" spans="1:10" x14ac:dyDescent="0.2">
      <c r="G78" s="16"/>
      <c r="H78" s="16"/>
      <c r="I78" s="16"/>
      <c r="J78" s="16"/>
    </row>
  </sheetData>
  <mergeCells count="8">
    <mergeCell ref="G5:J5"/>
    <mergeCell ref="A6:J6"/>
    <mergeCell ref="A7:J7"/>
    <mergeCell ref="A75:F75"/>
    <mergeCell ref="G1:J1"/>
    <mergeCell ref="G4:J4"/>
    <mergeCell ref="G2:K2"/>
    <mergeCell ref="G3:K3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2023-10-26T13:11:46Z</dcterms:modified>
</cp:coreProperties>
</file>