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доходы'!$A$4:$K$28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доходы'!$A$1:$K$28</definedName>
  </definedNames>
  <calcPr calcId="145621"/>
  <pivotCaches>
    <pivotCache cacheId="2" r:id="rId4"/>
  </pivotCaches>
</workbook>
</file>

<file path=xl/calcChain.xml><?xml version="1.0" encoding="utf-8"?>
<calcChain xmlns="http://schemas.openxmlformats.org/spreadsheetml/2006/main">
  <c r="D11" i="5" l="1"/>
  <c r="E11" i="5" s="1"/>
  <c r="E24" i="5"/>
  <c r="E25" i="5"/>
  <c r="E23" i="5"/>
  <c r="K26" i="5" l="1"/>
  <c r="J26" i="5"/>
  <c r="I26" i="5"/>
  <c r="H26" i="5"/>
  <c r="G26" i="5"/>
  <c r="F26" i="5"/>
  <c r="E22" i="5" l="1"/>
  <c r="E19" i="5"/>
  <c r="E14" i="5"/>
  <c r="D21" i="5"/>
  <c r="E21" i="5" s="1"/>
  <c r="D17" i="5"/>
  <c r="D16" i="5" s="1"/>
  <c r="D13" i="5"/>
  <c r="E13" i="5" s="1"/>
  <c r="D12" i="5" l="1"/>
  <c r="D20" i="5"/>
  <c r="E20" i="5" s="1"/>
  <c r="E16" i="5"/>
  <c r="E17" i="5"/>
  <c r="E18" i="5"/>
  <c r="E12" i="5" l="1"/>
  <c r="C26" i="5" l="1"/>
  <c r="D15" i="5" l="1"/>
  <c r="D10" i="5" l="1"/>
  <c r="E15" i="5"/>
  <c r="E9" i="5"/>
  <c r="E8" i="5"/>
  <c r="E7" i="5"/>
  <c r="E6" i="5"/>
  <c r="E10" i="5" l="1"/>
  <c r="D26" i="5"/>
  <c r="E5" i="5"/>
  <c r="E26" i="5"/>
  <c r="K13" i="5" l="1"/>
  <c r="H13" i="5" l="1"/>
  <c r="F69" i="4" l="1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<sst xmlns="http://schemas.openxmlformats.org/spreadsheetml/2006/main" count="611" uniqueCount="371">
  <si>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</si>
  <si>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</si>
  <si>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</si>
  <si>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</si>
  <si>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</si>
  <si>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</si>
  <si>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</si>
  <si>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</si>
  <si>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</si>
  <si>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</si>
  <si>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</si>
  <si>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</si>
  <si>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</si>
  <si>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</si>
  <si>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</si>
  <si>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</si>
  <si>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</si>
  <si>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</si>
  <si>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</si>
  <si>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</si>
  <si>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</si>
  <si>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</si>
  <si>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</si>
  <si>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</si>
  <si>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</si>
  <si>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</si>
  <si>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</si>
  <si>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</si>
  <si>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</si>
  <si>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</si>
  <si>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</si>
  <si>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</si>
  <si>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</si>
  <si>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</si>
  <si>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</si>
  <si>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</si>
  <si>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</si>
  <si>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</si>
  <si>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</si>
  <si>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</si>
  <si>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</si>
  <si>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</si>
  <si>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</si>
  <si>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</si>
  <si>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</si>
  <si>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</si>
  <si>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</si>
  <si>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</si>
  <si>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</si>
  <si>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</si>
  <si>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</si>
  <si>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</si>
  <si>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</si>
  <si>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</si>
  <si>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</si>
  <si>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</si>
  <si>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</si>
  <si>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</si>
  <si>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</si>
  <si>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</si>
  <si>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</si>
  <si>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</si>
  <si>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</si>
  <si>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</si>
  <si>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</si>
  <si>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</si>
  <si>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</si>
  <si>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</si>
  <si>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</si>
  <si>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</si>
  <si>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</si>
  <si>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</si>
  <si>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</si>
  <si>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</si>
  <si>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</si>
  <si>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</si>
  <si>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</si>
  <si>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</si>
  <si>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</si>
  <si>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</si>
  <si>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</si>
  <si>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</si>
  <si>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</si>
  <si>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</si>
  <si>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</si>
  <si>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</si>
  <si>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</si>
  <si>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</si>
  <si>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</si>
  <si>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</si>
  <si>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</si>
  <si>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</si>
  <si>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</si>
  <si>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</si>
  <si>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</si>
  <si>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</si>
  <si>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</si>
  <si>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</si>
  <si>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</si>
  <si>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</si>
  <si>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</si>
  <si>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</si>
  <si>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</si>
  <si>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</si>
  <si>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</si>
  <si>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</si>
  <si>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</si>
  <si>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</si>
  <si>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</si>
  <si>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</si>
  <si>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</si>
  <si>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</si>
  <si>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</si>
  <si>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</si>
  <si>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</si>
  <si>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</si>
  <si>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</si>
  <si>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</si>
  <si>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</si>
  <si>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</si>
  <si>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</si>
  <si>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</si>
  <si>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</si>
  <si>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</si>
  <si>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</si>
  <si>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</si>
  <si>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</si>
  <si>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</si>
  <si>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</si>
  <si>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</si>
  <si>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</si>
  <si>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</si>
  <si>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</si>
  <si>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</si>
  <si>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</si>
  <si>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</si>
  <si>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</si>
  <si>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</si>
  <si>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</si>
  <si>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</si>
  <si>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</si>
  <si>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</si>
  <si>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</si>
  <si>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</si>
  <si>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</si>
  <si>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</si>
  <si>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</si>
  <si>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</si>
  <si>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</si>
  <si>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</si>
  <si>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</si>
  <si>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</si>
  <si>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</si>
  <si>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</si>
  <si>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</si>
  <si>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</si>
  <si>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</si>
  <si>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</si>
  <si>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</si>
  <si>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</si>
  <si>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</si>
  <si>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</si>
  <si>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</si>
  <si>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</si>
  <si>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</si>
  <si>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</si>
  <si>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</si>
  <si>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</si>
  <si>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</si>
  <si>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</si>
  <si>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</si>
  <si>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</si>
  <si>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</si>
  <si>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</si>
  <si>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</si>
  <si>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</si>
  <si>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</si>
  <si>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</si>
  <si>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</si>
  <si>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</si>
  <si>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</si>
  <si>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</si>
  <si>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</si>
  <si>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</si>
  <si>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</si>
  <si>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</si>
  <si>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</si>
  <si>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</si>
  <si>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</si>
  <si>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</si>
  <si>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</si>
  <si>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</si>
  <si>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</si>
  <si>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</si>
  <si>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</si>
  <si>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</si>
  <si>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</si>
  <si>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</si>
  <si>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</si>
  <si>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</si>
  <si>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</si>
  <si>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</si>
  <si>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</si>
  <si>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</si>
  <si>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</si>
  <si>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</si>
  <si>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</si>
  <si>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</si>
  <si>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</si>
  <si>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</si>
  <si>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</si>
  <si>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</si>
  <si>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</si>
  <si>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</si>
  <si>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</si>
  <si>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</si>
  <si>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</si>
  <si>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</si>
  <si>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</si>
  <si>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</si>
  <si>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</si>
  <si>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</si>
  <si>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</si>
  <si>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</si>
  <si>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</si>
  <si>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</si>
  <si>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</si>
  <si>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</si>
  <si>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</si>
  <si>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</si>
  <si>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</si>
  <si>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</si>
  <si>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</si>
  <si>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</si>
  <si>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</si>
  <si>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</si>
  <si>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</si>
  <si>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</si>
  <si>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</si>
  <si>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</si>
  <si>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</si>
  <si>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</si>
  <si>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</si>
  <si>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</si>
  <si>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</si>
  <si>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</si>
  <si>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</si>
  <si>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</si>
  <si>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</si>
  <si>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</si>
  <si>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</si>
  <si>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</si>
  <si>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</si>
  <si>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</si>
  <si>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</si>
  <si>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</si>
  <si>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</si>
  <si>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</si>
  <si>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</si>
  <si>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</si>
  <si>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</si>
  <si>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</si>
  <si>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</si>
  <si>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</si>
  <si>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</si>
  <si>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</si>
  <si>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</si>
  <si>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</si>
  <si>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</si>
  <si>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</si>
  <si>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</si>
  <si>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</si>
  <si>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</si>
  <si>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</si>
  <si>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</si>
  <si>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</si>
  <si>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</si>
  <si>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</si>
  <si>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</si>
  <si>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</si>
  <si>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</si>
  <si>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</si>
  <si>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</si>
  <si>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</si>
  <si>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</si>
  <si>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</si>
  <si>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</si>
  <si>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</si>
  <si>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</si>
  <si>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</si>
  <si>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</si>
  <si>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</si>
  <si>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</si>
  <si>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</si>
  <si>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</si>
  <si>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</si>
  <si>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</si>
  <si>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</si>
  <si>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</si>
  <si>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</si>
  <si>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</si>
  <si>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</si>
  <si>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</si>
  <si>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</si>
  <si>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</si>
  <si>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</si>
  <si>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</si>
  <si>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</si>
  <si>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</si>
  <si>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</si>
  <si>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</si>
  <si>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</si>
  <si>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</si>
  <si>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</si>
  <si>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</si>
  <si>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</si>
  <si>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</si>
  <si>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</si>
  <si>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1 00 00000 00 0000 000</t>
  </si>
  <si>
    <t>НАЛОГОВЫЕ И НЕНАЛОГОВЫЕ ДОХОДЫ</t>
  </si>
  <si>
    <t>БЕЗВОЗМЕЗДНЫЕ ПОСТУПЛЕНИЯ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</si>
  <si>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</si>
  <si>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</si>
  <si>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</si>
  <si>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2021 год</t>
  </si>
  <si>
    <t>Сумма на 2021 год с учетом изменений</t>
  </si>
  <si>
    <t>Сумма на 2022 год</t>
  </si>
  <si>
    <t>Сумма на 2022 год с учетом изменений</t>
  </si>
  <si>
    <t>Изменение на 2021 год (+/-)</t>
  </si>
  <si>
    <t>Изменение на 2022 год (+/-)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</si>
  <si>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</si>
  <si>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</si>
  <si>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</si>
  <si>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</si>
  <si>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</si>
  <si>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</si>
  <si>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</si>
  <si>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</si>
  <si>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</si>
  <si>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</si>
  <si>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</si>
  <si>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</si>
  <si>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</si>
  <si>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</si>
  <si>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000 2 00 00000 00 0000 000</t>
  </si>
  <si>
    <t>Анализ изменения доходов бюджета Жирятинского муниципального района Брянской области на 2021 - 2023 годы</t>
  </si>
  <si>
    <t>Сумма на 2023 год</t>
  </si>
  <si>
    <t>Изменение на 2023 год (+/-)</t>
  </si>
  <si>
    <t>Сумма на 2023 год с учетом изменений</t>
  </si>
  <si>
    <t>000 2 02 00000 00 0000 000</t>
  </si>
  <si>
    <t>Безвозмездные поступления от других бюджетов  бюджетной системы Российской Федерации</t>
  </si>
  <si>
    <t xml:space="preserve">Дотации  бюджетам бюджетной системы Российской Федерации </t>
  </si>
  <si>
    <t>000 2 02 10000 00 0000 150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</si>
  <si>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</si>
  <si>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</si>
  <si>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000 2 02 15002 00 0000 150</t>
  </si>
  <si>
    <t>000 2 02 15002 05 0000 150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</si>
  <si>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</si>
  <si>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</si>
  <si>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000 2 02 30000 00 0000 150</t>
  </si>
  <si>
    <t xml:space="preserve">Субвенции бюджетам бюджетной системы Российской Федерации </t>
  </si>
  <si>
    <t>000 2 02 35260 00 0000 150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</si>
  <si>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</si>
  <si>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</si>
  <si>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</si>
  <si>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Иные межбюджетные трансферты</t>
  </si>
  <si>
    <t>Межбюджетные трансферты, передаваемые бюджетам на финансовое обеспечение дорожной деятельности</t>
  </si>
  <si>
    <t>Межбюджетные трансферты, передаваемые бюджетам муниципальных районов на финансовое обеспечение дорожной деятельности</t>
  </si>
  <si>
    <t>000 2 02 40000 00 0000 150</t>
  </si>
  <si>
    <t xml:space="preserve"> 000 2 02 45390 00 0000 150</t>
  </si>
  <si>
    <t xml:space="preserve"> 000 2 02 45390 05 0000 150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</si>
</sst>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10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justify" vertical="center" wrapText="1"/>
    </xf>
    <xf numFmtId="0" fontId="24" fillId="0" borderId="5" xfId="0" applyFont="1" applyBorder="1" applyAlignment="1">
      <alignment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1" fillId="5" borderId="1" xfId="0" quotePrefix="1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21" fillId="5" borderId="1" xfId="0" applyNumberFormat="1" applyFont="1" applyFill="1" applyBorder="1" applyAlignment="1">
      <alignment horizontal="left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0" fontId="24" fillId="5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justify" vertical="center" wrapText="1"/>
    </xf>
    <xf numFmtId="0" fontId="24" fillId="0" borderId="9" xfId="0" applyFont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justify" vertical="center" wrapText="1"/>
    </xf>
    <xf numFmtId="4" fontId="25" fillId="0" borderId="8" xfId="0" applyNumberFormat="1" applyFont="1" applyBorder="1" applyAlignment="1">
      <alignment horizontal="center"/>
    </xf>
    <xf numFmtId="0" fontId="24" fillId="5" borderId="1" xfId="0" applyFont="1" applyFill="1" applyBorder="1" applyAlignment="1">
      <alignment vertical="center" wrapText="1"/>
    </xf>
    <xf numFmtId="4" fontId="25" fillId="0" borderId="8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justify" vertical="center" wrapText="1"/>
    </xf>
    <xf numFmtId="0" fontId="27" fillId="0" borderId="10" xfId="0" applyFont="1" applyBorder="1" applyAlignment="1">
      <alignment vertical="center" wrapText="1"/>
    </xf>
    <xf numFmtId="0" fontId="28" fillId="0" borderId="11" xfId="0" applyFont="1" applyBorder="1" applyAlignment="1">
      <alignment horizontal="justify" vertical="center" wrapText="1"/>
    </xf>
    <xf numFmtId="0" fontId="29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horizontal="justify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left" vertical="center" wrapTex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view="pageBreakPreview" zoomScale="77" zoomScaleNormal="70" zoomScaleSheetLayoutView="77" workbookViewId="0">
      <pane ySplit="4" topLeftCell="A5" activePane="bottomLeft" state="frozen"/>
      <selection pane="bottomLeft" activeCell="D12" sqref="D12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3" ht="18.75" customHeight="1" x14ac:dyDescent="0.25">
      <c r="A1" s="64"/>
      <c r="B1" s="64"/>
      <c r="C1" s="100" t="s">
        <v>323</v>
      </c>
      <c r="D1" s="100"/>
      <c r="E1" s="100"/>
      <c r="F1" s="100"/>
      <c r="G1" s="100"/>
      <c r="H1" s="100"/>
      <c r="I1" s="100"/>
      <c r="J1" s="100"/>
      <c r="K1" s="100"/>
    </row>
    <row r="2" spans="1:13" ht="23.25" customHeight="1" x14ac:dyDescent="0.25">
      <c r="A2" s="99" t="s">
        <v>345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3" ht="17.25" customHeight="1" x14ac:dyDescent="0.25">
      <c r="A3" s="98" t="s">
        <v>321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3" ht="54.75" customHeight="1" x14ac:dyDescent="0.25">
      <c r="A4" s="67" t="s">
        <v>322</v>
      </c>
      <c r="B4" s="65" t="s">
        <v>317</v>
      </c>
      <c r="C4" s="66" t="s">
        <v>324</v>
      </c>
      <c r="D4" s="66" t="s">
        <v>328</v>
      </c>
      <c r="E4" s="66" t="s">
        <v>325</v>
      </c>
      <c r="F4" s="66" t="s">
        <v>326</v>
      </c>
      <c r="G4" s="66" t="s">
        <v>329</v>
      </c>
      <c r="H4" s="66" t="s">
        <v>327</v>
      </c>
      <c r="I4" s="66" t="s">
        <v>346</v>
      </c>
      <c r="J4" s="66" t="s">
        <v>347</v>
      </c>
      <c r="K4" s="66" t="s">
        <v>348</v>
      </c>
    </row>
    <row r="5" spans="1:13" ht="22.5" customHeight="1" x14ac:dyDescent="0.25">
      <c r="A5" s="73" t="s">
        <v>318</v>
      </c>
      <c r="B5" s="76" t="s">
        <v>319</v>
      </c>
      <c r="C5" s="77">
        <v>51999329</v>
      </c>
      <c r="D5" s="77">
        <v>1400000</v>
      </c>
      <c r="E5" s="77">
        <f>C5+D5</f>
        <v>53399329</v>
      </c>
      <c r="F5" s="77"/>
      <c r="G5" s="77"/>
      <c r="H5" s="77"/>
      <c r="I5" s="77"/>
      <c r="J5" s="77"/>
      <c r="K5" s="77"/>
      <c r="L5" s="75"/>
      <c r="M5" s="75"/>
    </row>
    <row r="6" spans="1:13" ht="22.5" customHeight="1" x14ac:dyDescent="0.25">
      <c r="A6" s="73" t="s">
        <v>336</v>
      </c>
      <c r="B6" s="74" t="s">
        <v>337</v>
      </c>
      <c r="C6" s="72">
        <v>1334089</v>
      </c>
      <c r="D6" s="72">
        <v>1400000</v>
      </c>
      <c r="E6" s="72">
        <f t="shared" ref="E6:E9" si="0">C6+D6</f>
        <v>2734089</v>
      </c>
      <c r="F6" s="72"/>
      <c r="G6" s="72"/>
      <c r="H6" s="72"/>
      <c r="I6" s="72"/>
      <c r="J6" s="72"/>
      <c r="K6" s="72"/>
      <c r="L6" s="75"/>
      <c r="M6" s="75"/>
    </row>
    <row r="7" spans="1:13" ht="27" customHeight="1" x14ac:dyDescent="0.25">
      <c r="A7" s="73" t="s">
        <v>338</v>
      </c>
      <c r="B7" s="74" t="s">
        <v>339</v>
      </c>
      <c r="C7" s="72">
        <v>1334089</v>
      </c>
      <c r="D7" s="72">
        <v>1400000</v>
      </c>
      <c r="E7" s="72">
        <f t="shared" si="0"/>
        <v>2734089</v>
      </c>
      <c r="F7" s="72"/>
      <c r="G7" s="72"/>
      <c r="H7" s="72"/>
      <c r="I7" s="72"/>
      <c r="J7" s="72"/>
      <c r="K7" s="72"/>
      <c r="L7" s="75"/>
      <c r="M7" s="75"/>
    </row>
    <row r="8" spans="1:13" ht="26.25" customHeight="1" x14ac:dyDescent="0.25">
      <c r="A8" s="73" t="s">
        <v>340</v>
      </c>
      <c r="B8" s="74" t="s">
        <v>341</v>
      </c>
      <c r="C8" s="72">
        <v>1334089</v>
      </c>
      <c r="D8" s="72">
        <v>1400000</v>
      </c>
      <c r="E8" s="72">
        <f t="shared" si="0"/>
        <v>2734089</v>
      </c>
      <c r="F8" s="72"/>
      <c r="G8" s="72"/>
      <c r="H8" s="72"/>
      <c r="I8" s="72"/>
      <c r="J8" s="72"/>
      <c r="K8" s="72"/>
      <c r="L8" s="75"/>
      <c r="M8" s="75"/>
    </row>
    <row r="9" spans="1:13" ht="31.5" customHeight="1" x14ac:dyDescent="0.25">
      <c r="A9" s="73" t="s">
        <v>342</v>
      </c>
      <c r="B9" s="74" t="s">
        <v>343</v>
      </c>
      <c r="C9" s="72">
        <v>1334089</v>
      </c>
      <c r="D9" s="72">
        <v>1400000</v>
      </c>
      <c r="E9" s="72">
        <f t="shared" si="0"/>
        <v>2734089</v>
      </c>
      <c r="F9" s="72"/>
      <c r="G9" s="72"/>
      <c r="H9" s="72"/>
      <c r="I9" s="72"/>
      <c r="J9" s="72"/>
      <c r="K9" s="72"/>
      <c r="L9" s="75"/>
      <c r="M9" s="75"/>
    </row>
    <row r="10" spans="1:13" ht="31.5" customHeight="1" x14ac:dyDescent="0.25">
      <c r="A10" s="87" t="s">
        <v>344</v>
      </c>
      <c r="B10" s="78" t="s">
        <v>320</v>
      </c>
      <c r="C10" s="77">
        <v>131664699.12</v>
      </c>
      <c r="D10" s="77">
        <f>D11</f>
        <v>7884406.6400000006</v>
      </c>
      <c r="E10" s="77">
        <f>C10+D10</f>
        <v>139549105.75999999</v>
      </c>
      <c r="F10" s="72"/>
      <c r="G10" s="72"/>
      <c r="H10" s="72"/>
      <c r="I10" s="72"/>
      <c r="J10" s="72"/>
      <c r="K10" s="72"/>
      <c r="L10" s="75"/>
      <c r="M10" s="75"/>
    </row>
    <row r="11" spans="1:13" ht="80.25" customHeight="1" x14ac:dyDescent="0.25">
      <c r="A11" s="79" t="s">
        <v>349</v>
      </c>
      <c r="B11" s="80" t="s">
        <v>350</v>
      </c>
      <c r="C11" s="66">
        <v>131664699.12</v>
      </c>
      <c r="D11" s="66">
        <f>D12+D15+D20+D23</f>
        <v>7884406.6400000006</v>
      </c>
      <c r="E11" s="66">
        <f>C11+D11</f>
        <v>139549105.75999999</v>
      </c>
      <c r="F11" s="72"/>
      <c r="G11" s="72"/>
      <c r="H11" s="72"/>
      <c r="I11" s="72"/>
      <c r="J11" s="72"/>
      <c r="K11" s="72"/>
      <c r="L11" s="75"/>
      <c r="M11" s="75"/>
    </row>
    <row r="12" spans="1:13" ht="89.25" customHeight="1" x14ac:dyDescent="0.25">
      <c r="A12" s="81" t="s">
        <v>352</v>
      </c>
      <c r="B12" s="80" t="s">
        <v>351</v>
      </c>
      <c r="C12" s="66">
        <v>27021200</v>
      </c>
      <c r="D12" s="66">
        <f>D13</f>
        <v>314132</v>
      </c>
      <c r="E12" s="66">
        <f>C12+D12</f>
        <v>27335332</v>
      </c>
      <c r="F12" s="72"/>
      <c r="G12" s="72"/>
      <c r="H12" s="72"/>
      <c r="I12" s="72"/>
      <c r="J12" s="72"/>
      <c r="K12" s="72"/>
      <c r="L12" s="75"/>
      <c r="M12" s="75"/>
    </row>
    <row r="13" spans="1:13" ht="24.75" customHeight="1" x14ac:dyDescent="0.25">
      <c r="A13" s="90" t="s">
        <v>355</v>
      </c>
      <c r="B13" s="91" t="s">
        <v>353</v>
      </c>
      <c r="C13" s="77">
        <v>12400200</v>
      </c>
      <c r="D13" s="77">
        <f>D14</f>
        <v>314132</v>
      </c>
      <c r="E13" s="77">
        <f>C13+D13</f>
        <v>12714332</v>
      </c>
      <c r="F13" s="77"/>
      <c r="G13" s="77"/>
      <c r="H13" s="77">
        <f>F13+G13</f>
        <v>0</v>
      </c>
      <c r="I13" s="77"/>
      <c r="J13" s="77"/>
      <c r="K13" s="77">
        <f>I13+J13</f>
        <v>0</v>
      </c>
      <c r="L13" s="75"/>
      <c r="M13" s="75"/>
    </row>
    <row r="14" spans="1:13" ht="24.75" customHeight="1" x14ac:dyDescent="0.25">
      <c r="A14" s="69" t="s">
        <v>356</v>
      </c>
      <c r="B14" s="70" t="s">
        <v>354</v>
      </c>
      <c r="C14" s="66">
        <v>12400200</v>
      </c>
      <c r="D14" s="66">
        <v>314132</v>
      </c>
      <c r="E14" s="66">
        <f>C14+D14</f>
        <v>12714332</v>
      </c>
      <c r="F14" s="66"/>
      <c r="G14" s="66"/>
      <c r="H14" s="66"/>
      <c r="I14" s="66"/>
      <c r="J14" s="66"/>
      <c r="K14" s="66"/>
      <c r="L14" s="75"/>
      <c r="M14" s="75"/>
    </row>
    <row r="15" spans="1:13" ht="24.75" customHeight="1" x14ac:dyDescent="0.25">
      <c r="A15" s="71" t="s">
        <v>330</v>
      </c>
      <c r="B15" s="68" t="s">
        <v>331</v>
      </c>
      <c r="C15" s="72">
        <v>15395408.58</v>
      </c>
      <c r="D15" s="72">
        <f>D16</f>
        <v>2532502</v>
      </c>
      <c r="E15" s="66">
        <f t="shared" ref="E15:E26" si="1">C15+D15</f>
        <v>17927910.579999998</v>
      </c>
      <c r="F15" s="66"/>
      <c r="G15" s="66"/>
      <c r="H15" s="66"/>
      <c r="I15" s="66"/>
      <c r="J15" s="66"/>
      <c r="K15" s="66"/>
      <c r="L15" s="75"/>
      <c r="M15" s="75"/>
    </row>
    <row r="16" spans="1:13" ht="24.75" customHeight="1" x14ac:dyDescent="0.25">
      <c r="A16" s="69" t="s">
        <v>332</v>
      </c>
      <c r="B16" s="70" t="s">
        <v>334</v>
      </c>
      <c r="C16" s="72">
        <v>5756005.5800000001</v>
      </c>
      <c r="D16" s="72">
        <f>D17</f>
        <v>2532502</v>
      </c>
      <c r="E16" s="66">
        <f t="shared" si="1"/>
        <v>8288507.5800000001</v>
      </c>
      <c r="F16" s="66"/>
      <c r="G16" s="66"/>
      <c r="H16" s="66"/>
      <c r="I16" s="66"/>
      <c r="J16" s="66"/>
      <c r="K16" s="66"/>
      <c r="L16" s="75"/>
      <c r="M16" s="75"/>
    </row>
    <row r="17" spans="1:13" ht="24.75" customHeight="1" x14ac:dyDescent="0.25">
      <c r="A17" s="69" t="s">
        <v>333</v>
      </c>
      <c r="B17" s="70" t="s">
        <v>335</v>
      </c>
      <c r="C17" s="72">
        <v>5756005.5800000001</v>
      </c>
      <c r="D17" s="72">
        <f>D18+D19</f>
        <v>2532502</v>
      </c>
      <c r="E17" s="66">
        <f t="shared" si="1"/>
        <v>8288507.5800000001</v>
      </c>
      <c r="F17" s="66"/>
      <c r="G17" s="66"/>
      <c r="H17" s="66"/>
      <c r="I17" s="66"/>
      <c r="J17" s="66"/>
      <c r="K17" s="66"/>
      <c r="L17" s="75"/>
      <c r="M17" s="75"/>
    </row>
    <row r="18" spans="1:13" s="61" customFormat="1" ht="38.25" x14ac:dyDescent="0.25">
      <c r="A18" s="69"/>
      <c r="B18" s="70" t="s">
        <v>357</v>
      </c>
      <c r="C18" s="72">
        <v>168000</v>
      </c>
      <c r="D18" s="88">
        <v>-112000</v>
      </c>
      <c r="E18" s="66">
        <f t="shared" si="1"/>
        <v>56000</v>
      </c>
      <c r="F18" s="72"/>
      <c r="G18" s="72"/>
      <c r="H18" s="72"/>
      <c r="I18" s="72"/>
      <c r="J18" s="72"/>
      <c r="K18" s="72"/>
    </row>
    <row r="19" spans="1:13" s="61" customFormat="1" ht="25.5" x14ac:dyDescent="0.25">
      <c r="A19" s="69"/>
      <c r="B19" s="70" t="s">
        <v>358</v>
      </c>
      <c r="C19" s="72">
        <v>368418.92</v>
      </c>
      <c r="D19" s="86">
        <v>2644502</v>
      </c>
      <c r="E19" s="66">
        <f t="shared" si="1"/>
        <v>3012920.92</v>
      </c>
      <c r="F19" s="72"/>
      <c r="G19" s="72"/>
      <c r="H19" s="72"/>
      <c r="I19" s="72"/>
      <c r="J19" s="72"/>
      <c r="K19" s="72"/>
    </row>
    <row r="20" spans="1:13" s="61" customFormat="1" ht="25.5" x14ac:dyDescent="0.25">
      <c r="A20" s="82" t="s">
        <v>359</v>
      </c>
      <c r="B20" s="83" t="s">
        <v>360</v>
      </c>
      <c r="C20" s="72">
        <v>80248101.540000007</v>
      </c>
      <c r="D20" s="72">
        <f>D21</f>
        <v>37772.639999999999</v>
      </c>
      <c r="E20" s="66">
        <f t="shared" si="1"/>
        <v>80285874.180000007</v>
      </c>
      <c r="F20" s="72"/>
      <c r="G20" s="72"/>
      <c r="H20" s="72"/>
      <c r="I20" s="72"/>
      <c r="J20" s="72"/>
      <c r="K20" s="72"/>
    </row>
    <row r="21" spans="1:13" s="61" customFormat="1" ht="25.5" x14ac:dyDescent="0.25">
      <c r="A21" s="84" t="s">
        <v>361</v>
      </c>
      <c r="B21" s="85" t="s">
        <v>362</v>
      </c>
      <c r="C21" s="72">
        <v>56658.96</v>
      </c>
      <c r="D21" s="72">
        <f>D22</f>
        <v>37772.639999999999</v>
      </c>
      <c r="E21" s="66">
        <f t="shared" si="1"/>
        <v>94431.6</v>
      </c>
      <c r="F21" s="72"/>
      <c r="G21" s="72"/>
      <c r="H21" s="72"/>
      <c r="I21" s="72"/>
      <c r="J21" s="72"/>
      <c r="K21" s="72"/>
    </row>
    <row r="22" spans="1:13" s="61" customFormat="1" ht="26.25" thickBot="1" x14ac:dyDescent="0.3">
      <c r="A22" s="84" t="s">
        <v>363</v>
      </c>
      <c r="B22" s="85" t="s">
        <v>364</v>
      </c>
      <c r="C22" s="72">
        <v>56658.96</v>
      </c>
      <c r="D22" s="72">
        <v>37772.639999999999</v>
      </c>
      <c r="E22" s="66">
        <f t="shared" si="1"/>
        <v>94431.6</v>
      </c>
      <c r="F22" s="72"/>
      <c r="G22" s="72"/>
      <c r="H22" s="72"/>
      <c r="I22" s="72"/>
      <c r="J22" s="72"/>
      <c r="K22" s="72"/>
    </row>
    <row r="23" spans="1:13" s="61" customFormat="1" ht="13.5" thickBot="1" x14ac:dyDescent="0.3">
      <c r="A23" s="92" t="s">
        <v>368</v>
      </c>
      <c r="B23" s="93" t="s">
        <v>365</v>
      </c>
      <c r="C23" s="72">
        <v>8999989</v>
      </c>
      <c r="D23" s="72">
        <v>5000000</v>
      </c>
      <c r="E23" s="66">
        <f t="shared" si="1"/>
        <v>13999989</v>
      </c>
      <c r="F23" s="72"/>
      <c r="G23" s="72"/>
      <c r="H23" s="72"/>
      <c r="I23" s="72"/>
      <c r="J23" s="72"/>
      <c r="K23" s="72"/>
    </row>
    <row r="24" spans="1:13" s="61" customFormat="1" ht="26.25" thickBot="1" x14ac:dyDescent="0.3">
      <c r="A24" s="94" t="s">
        <v>369</v>
      </c>
      <c r="B24" s="95" t="s">
        <v>366</v>
      </c>
      <c r="C24" s="72">
        <v>0</v>
      </c>
      <c r="D24" s="72">
        <v>5000000</v>
      </c>
      <c r="E24" s="66">
        <f t="shared" si="1"/>
        <v>5000000</v>
      </c>
      <c r="F24" s="72"/>
      <c r="G24" s="72"/>
      <c r="H24" s="72"/>
      <c r="I24" s="72"/>
      <c r="J24" s="72"/>
      <c r="K24" s="72"/>
    </row>
    <row r="25" spans="1:13" s="61" customFormat="1" ht="26.25" thickBot="1" x14ac:dyDescent="0.3">
      <c r="A25" s="94" t="s">
        <v>370</v>
      </c>
      <c r="B25" s="95" t="s">
        <v>367</v>
      </c>
      <c r="C25" s="72">
        <v>0</v>
      </c>
      <c r="D25" s="72">
        <v>5000000</v>
      </c>
      <c r="E25" s="66">
        <f t="shared" si="1"/>
        <v>5000000</v>
      </c>
      <c r="F25" s="72"/>
      <c r="G25" s="72"/>
      <c r="H25" s="72"/>
      <c r="I25" s="72"/>
      <c r="J25" s="72"/>
      <c r="K25" s="72"/>
    </row>
    <row r="26" spans="1:13" s="61" customFormat="1" x14ac:dyDescent="0.25">
      <c r="A26" s="96" t="s">
        <v>91</v>
      </c>
      <c r="B26" s="97"/>
      <c r="C26" s="72">
        <f>C5+C10</f>
        <v>183664028.12</v>
      </c>
      <c r="D26" s="72">
        <f>D5+D10</f>
        <v>9284406.6400000006</v>
      </c>
      <c r="E26" s="66">
        <f t="shared" si="1"/>
        <v>192948434.75999999</v>
      </c>
      <c r="F26" s="72">
        <f>F2+F10</f>
        <v>0</v>
      </c>
      <c r="G26" s="72">
        <f>G10</f>
        <v>0</v>
      </c>
      <c r="H26" s="72">
        <f>H2+H10</f>
        <v>0</v>
      </c>
      <c r="I26" s="72">
        <f>I2+I10</f>
        <v>0</v>
      </c>
      <c r="J26" s="72">
        <f>J10</f>
        <v>0</v>
      </c>
      <c r="K26" s="72">
        <f>K2+K10</f>
        <v>0</v>
      </c>
    </row>
    <row r="27" spans="1:13" s="61" customFormat="1" x14ac:dyDescent="0.25">
      <c r="A27" s="59"/>
      <c r="B27" s="59"/>
      <c r="C27" s="60"/>
      <c r="D27" s="60"/>
      <c r="E27" s="60"/>
      <c r="F27" s="89"/>
      <c r="G27" s="89"/>
      <c r="H27" s="89"/>
      <c r="I27" s="89"/>
      <c r="J27" s="89"/>
      <c r="K27" s="89"/>
    </row>
    <row r="28" spans="1:13" s="61" customFormat="1" x14ac:dyDescent="0.25">
      <c r="A28" s="59"/>
      <c r="B28" s="59"/>
      <c r="C28" s="60"/>
      <c r="D28" s="60"/>
      <c r="E28" s="60"/>
      <c r="F28" s="89"/>
      <c r="G28" s="89"/>
      <c r="H28" s="89"/>
      <c r="I28" s="89"/>
      <c r="J28" s="89"/>
      <c r="K28" s="89"/>
    </row>
    <row r="29" spans="1:13" x14ac:dyDescent="0.25">
      <c r="B29" s="62"/>
    </row>
    <row r="32" spans="1:13" x14ac:dyDescent="0.25">
      <c r="F32" s="60"/>
      <c r="G32" s="60"/>
      <c r="H32" s="60"/>
      <c r="I32" s="60"/>
      <c r="J32" s="60"/>
      <c r="K32" s="60"/>
    </row>
    <row r="33" spans="2:5" x14ac:dyDescent="0.25">
      <c r="B33" s="63"/>
      <c r="C33" s="59"/>
      <c r="D33" s="59"/>
      <c r="E33" s="59"/>
    </row>
    <row r="34" spans="2:5" x14ac:dyDescent="0.25">
      <c r="B34" s="63"/>
      <c r="C34" s="59"/>
      <c r="D34" s="59"/>
      <c r="E34" s="59"/>
    </row>
  </sheetData>
  <autoFilter ref="A4:K28"/>
  <sortState ref="A266:L277">
    <sortCondition ref="A266:A277"/>
  </sortState>
  <mergeCells count="4">
    <mergeCell ref="A26:B26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104" t="s">
        <v>314</v>
      </c>
      <c r="B1" s="104"/>
      <c r="C1" s="104"/>
      <c r="D1" s="104"/>
      <c r="E1" s="104"/>
      <c r="F1" s="104"/>
      <c r="G1" s="104"/>
      <c r="H1" s="104"/>
      <c r="I1" s="104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103" t="s">
        <v>280</v>
      </c>
      <c r="B3" s="103"/>
      <c r="C3" s="103"/>
      <c r="D3" s="103"/>
      <c r="E3" s="103"/>
      <c r="F3" s="103"/>
      <c r="G3" s="103"/>
      <c r="H3" s="103"/>
      <c r="I3" s="103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103" t="s">
        <v>281</v>
      </c>
      <c r="B6" s="103"/>
      <c r="C6" s="103"/>
      <c r="D6" s="103"/>
      <c r="E6" s="103"/>
      <c r="F6" s="103"/>
      <c r="G6" s="103"/>
      <c r="H6" s="103"/>
      <c r="I6" s="103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103" t="s">
        <v>282</v>
      </c>
      <c r="B8" s="103"/>
      <c r="C8" s="103"/>
      <c r="D8" s="103"/>
      <c r="E8" s="103"/>
      <c r="F8" s="103"/>
      <c r="G8" s="103"/>
      <c r="H8" s="103"/>
      <c r="I8" s="103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103" t="s">
        <v>283</v>
      </c>
      <c r="B11" s="103"/>
      <c r="C11" s="103"/>
      <c r="D11" s="103"/>
      <c r="E11" s="103"/>
      <c r="F11" s="103"/>
      <c r="G11" s="103"/>
      <c r="H11" s="103"/>
      <c r="I11" s="103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103" t="s">
        <v>284</v>
      </c>
      <c r="B24" s="103"/>
      <c r="C24" s="103"/>
      <c r="D24" s="103"/>
      <c r="E24" s="103"/>
      <c r="F24" s="103"/>
      <c r="G24" s="103"/>
      <c r="H24" s="103"/>
      <c r="I24" s="103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103" t="s">
        <v>285</v>
      </c>
      <c r="B29" s="103"/>
      <c r="C29" s="103"/>
      <c r="D29" s="103"/>
      <c r="E29" s="103"/>
      <c r="F29" s="103"/>
      <c r="G29" s="103"/>
      <c r="H29" s="103"/>
      <c r="I29" s="103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103" t="s">
        <v>286</v>
      </c>
      <c r="B37" s="103"/>
      <c r="C37" s="103"/>
      <c r="D37" s="103"/>
      <c r="E37" s="103"/>
      <c r="F37" s="103"/>
      <c r="G37" s="103"/>
      <c r="H37" s="103"/>
      <c r="I37" s="103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103" t="s">
        <v>287</v>
      </c>
      <c r="B46" s="103"/>
      <c r="C46" s="103"/>
      <c r="D46" s="103"/>
      <c r="E46" s="103"/>
      <c r="F46" s="103"/>
      <c r="G46" s="103"/>
      <c r="H46" s="103"/>
      <c r="I46" s="103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103" t="s">
        <v>288</v>
      </c>
      <c r="B49" s="103"/>
      <c r="C49" s="103"/>
      <c r="D49" s="103"/>
      <c r="E49" s="103"/>
      <c r="F49" s="103"/>
      <c r="G49" s="103"/>
      <c r="H49" s="103"/>
      <c r="I49" s="103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103" t="s">
        <v>289</v>
      </c>
      <c r="B56" s="103"/>
      <c r="C56" s="103"/>
      <c r="D56" s="103"/>
      <c r="E56" s="103"/>
      <c r="F56" s="103"/>
      <c r="G56" s="103"/>
      <c r="H56" s="103"/>
      <c r="I56" s="103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103" t="s">
        <v>290</v>
      </c>
      <c r="B62" s="103"/>
      <c r="C62" s="103"/>
      <c r="D62" s="103"/>
      <c r="E62" s="103"/>
      <c r="F62" s="103"/>
      <c r="G62" s="103"/>
      <c r="H62" s="103"/>
      <c r="I62" s="103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103" t="s">
        <v>291</v>
      </c>
      <c r="B65" s="103"/>
      <c r="C65" s="103"/>
      <c r="D65" s="103"/>
      <c r="E65" s="103"/>
      <c r="F65" s="103"/>
      <c r="G65" s="103"/>
      <c r="H65" s="103"/>
      <c r="I65" s="103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101" t="s">
        <v>315</v>
      </c>
      <c r="B68" s="101"/>
      <c r="C68" s="101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102" t="s">
        <v>316</v>
      </c>
      <c r="B69" s="102"/>
      <c r="C69" s="102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1:I1"/>
    <mergeCell ref="A3:I3"/>
    <mergeCell ref="A6:I6"/>
    <mergeCell ref="A29:I29"/>
    <mergeCell ref="A8:I8"/>
    <mergeCell ref="A11:I11"/>
    <mergeCell ref="A24:I24"/>
    <mergeCell ref="A68:C68"/>
    <mergeCell ref="A69:C69"/>
    <mergeCell ref="A62:I62"/>
    <mergeCell ref="A65:I65"/>
    <mergeCell ref="A37:I37"/>
    <mergeCell ref="A46:I46"/>
    <mergeCell ref="A49:I49"/>
    <mergeCell ref="A56:I5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Богдановская Л. В.</cp:lastModifiedBy>
  <cp:lastPrinted>2019-06-21T06:03:23Z</cp:lastPrinted>
  <dcterms:created xsi:type="dcterms:W3CDTF">2018-12-25T15:55:39Z</dcterms:created>
  <dcterms:modified xsi:type="dcterms:W3CDTF">2021-08-04T07:15:10Z</dcterms:modified>
</cp:coreProperties>
</file>