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8" i="1" l="1"/>
  <c r="C65" i="1"/>
  <c r="C75" i="1"/>
  <c r="D84" i="1"/>
  <c r="E84" i="1"/>
  <c r="C83" i="1"/>
  <c r="C84" i="1"/>
  <c r="D85" i="1"/>
  <c r="E85" i="1"/>
  <c r="C85" i="1"/>
  <c r="E81" i="1" l="1"/>
  <c r="D81" i="1"/>
  <c r="C81" i="1"/>
  <c r="C74" i="1" s="1"/>
  <c r="C73" i="1" s="1"/>
  <c r="C66" i="1" s="1"/>
  <c r="E79" i="1"/>
  <c r="D79" i="1"/>
  <c r="C79" i="1"/>
  <c r="C67" i="1"/>
  <c r="D70" i="1"/>
  <c r="E70" i="1"/>
  <c r="C71" i="1"/>
  <c r="C70" i="1" s="1"/>
  <c r="E68" i="1"/>
  <c r="E67" i="1" s="1"/>
  <c r="D68" i="1"/>
  <c r="D67" i="1" s="1"/>
  <c r="C68" i="1"/>
  <c r="C42" i="1" l="1"/>
  <c r="C33" i="1" l="1"/>
  <c r="C32" i="1" l="1"/>
  <c r="C38" i="1" l="1"/>
  <c r="C29" i="1"/>
  <c r="C24" i="1"/>
  <c r="C23" i="1" s="1"/>
  <c r="D83" i="1" l="1"/>
  <c r="E83" i="1"/>
  <c r="E66" i="1" l="1"/>
  <c r="E65" i="1" s="1"/>
  <c r="E88" i="1" s="1"/>
  <c r="E75" i="1" s="1"/>
  <c r="E74" i="1" s="1"/>
  <c r="D66" i="1"/>
  <c r="D65" i="1" s="1"/>
  <c r="D88" i="1" s="1"/>
  <c r="D75" i="1" s="1"/>
  <c r="D74" i="1" s="1"/>
</calcChain>
</file>

<file path=xl/sharedStrings.xml><?xml version="1.0" encoding="utf-8"?>
<sst xmlns="http://schemas.openxmlformats.org/spreadsheetml/2006/main" count="148" uniqueCount="145">
  <si>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</si>
  <si>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</si>
  <si>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</si>
  <si>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</si>
  <si>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</si>
  <si>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</si>
  <si>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</si>
  <si>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</si>
  <si>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</si>
  <si>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</si>
  <si>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</si>
  <si>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</si>
  <si>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>000 2 02 02077 05 0000 151</t>
  </si>
  <si>
    <t>Сумма на 2021 год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</si>
  <si>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</si>
  <si>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</si>
  <si>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</si>
  <si>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>ПРИЛОЖЕНИЕ 1.1</t>
  </si>
  <si>
    <t>000 1 00 00000 00 0000 000</t>
  </si>
  <si>
    <t>НАЛОГОВЫЕ  И  НЕНАЛОГОВЫЕ ДОХОДЫ</t>
  </si>
  <si>
    <t>000 2 02 30000 00 0000 150</t>
  </si>
  <si>
    <t xml:space="preserve">Субвенции бюджетам бюджетной системы Российской Федерации </t>
  </si>
  <si>
    <t>Иные межбюджетные трансферты</t>
  </si>
  <si>
    <t>000 2 02 40000 00 0000 150</t>
  </si>
  <si>
    <t>000 2 02 35118 00 0000 150</t>
  </si>
  <si>
    <t>000 2 02 35118 05 0000 150</t>
  </si>
  <si>
    <t>000 1 14 0000 00 0000 000</t>
  </si>
  <si>
    <t>ДОХОДЫ ОТ ПРОДАЖИ МАТЕРИАЛЬНЫХ И НЕМАТЕРИАЛЬНЫХ АКТИВОВ</t>
  </si>
  <si>
    <t>000 1 14 06013 05 0000 430</t>
  </si>
  <si>
    <t>Доходы от продажи земельных участков, государственная собстенность на которые не 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</si>
  <si>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собстенность на которые не  разграничена</t>
  </si>
  <si>
    <t>Доходы от продажи земельных участков, находящихся в государственной собстенности и муниципальной собственности</t>
  </si>
  <si>
    <t>000 1 14 0600 00 0000 430</t>
  </si>
  <si>
    <t>000 1 16 0000 00 0000 000</t>
  </si>
  <si>
    <t>ШТРАФЫ, САНКЦИИ, ВОЗМЕЩЕНИЕ УЩЕРБА</t>
  </si>
  <si>
    <t>000 1 16 01150 01 0000 140</t>
  </si>
  <si>
    <t>000 1 16 01153 01 0000 140</t>
  </si>
  <si>
    <t>000 1 16 01190 01 0000 140</t>
  </si>
  <si>
    <t>000 1 16 01193 01 0000 140</t>
  </si>
  <si>
    <t>000 1 16 02000 02 0000 140</t>
  </si>
  <si>
    <t>000 1 16 02010 02 0000 140</t>
  </si>
  <si>
    <t>000 1 14 0601 00 0000 430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</si>
  <si>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 , налогов и сборов, страхования, рынка ценных бумаг</t>
  </si>
  <si>
    <t>Административные штрафы,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</si>
  <si>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</si>
  <si>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</si>
  <si>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</si>
  <si>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 , налогов и сборов, страхования, рынка ценных бумаг налагаемые мировыми судьями, комиссиями по делам несовершеннолетних и защите их прав</t>
  </si>
  <si>
    <t>000 2 02 49999 00 0000 150</t>
  </si>
  <si>
    <t xml:space="preserve">Прочие межбюджетные трансферты, передаваемые бюджетам </t>
  </si>
  <si>
    <t>000 2 02 49999 05 0000 150</t>
  </si>
  <si>
    <t>Прочие межбюджетные трансферты, передаваемые бюджетам муниципальных районов</t>
  </si>
  <si>
    <t>НАЛОГИ НА СОВОКУПНЫЙ ДОХОД</t>
  </si>
  <si>
    <t>Единый сельскохозяйственный налог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</si>
  <si>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</si>
  <si>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муниципальных районов</t>
  </si>
  <si>
    <t>ГОСУДАРСТВЕННАЯ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</si>
  <si>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</si>
  <si>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</si>
  <si>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</si>
  <si>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</si>
  <si>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</si>
  <si>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000 1 05 03000 01 0000 110</t>
  </si>
  <si>
    <t>000 1 05 03010 01 0000 110</t>
  </si>
  <si>
    <t>000 1 05 04000 02 0000 110</t>
  </si>
  <si>
    <t>000 1 05 04020 02 0000 110</t>
  </si>
  <si>
    <t>000 1 08 00000 00 0000 000</t>
  </si>
  <si>
    <t>000 1 08 03000 01 0000 110</t>
  </si>
  <si>
    <t>000 1 08 03010 01 0000 110</t>
  </si>
  <si>
    <t>000 1 16 01060 01 0000 140</t>
  </si>
  <si>
    <t>000 1 16 01063 01 0000 140</t>
  </si>
  <si>
    <t>000 105 000000 00 0000 000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</si>
  <si>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</si>
  <si>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</si>
  <si>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</si>
  <si>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</si>
  <si>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</si>
  <si>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</si>
  <si>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</si>
  <si>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</si>
  <si>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</si>
  <si>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</si>
  <si>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</si>
  <si>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</si>
  <si>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000 1 16 10123 01 0000 140</t>
  </si>
  <si>
    <t>000 1 16 10123 00 0000 140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</si>
  <si>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</si>
  <si>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</si>
  <si>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000 1160107001 0000 140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</si>
  <si>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</si>
  <si>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000 1160107301 0000 140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</si>
  <si>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</si>
  <si>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000 1160108001 0000 140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</si>
  <si>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</si>
  <si>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</si>
  <si>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</si>
  <si>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000 116114001 0000 140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</si>
  <si>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</si>
  <si>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</si>
  <si>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</si>
  <si>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000 116115001 0000 140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</si>
  <si>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</si>
  <si>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000 116115301 0000 140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</si>
  <si>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</si>
  <si>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000 116117001 0000 140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</si>
  <si>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</si>
  <si>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</si>
  <si>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</si>
  <si>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000 1160133000 0000 140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</si>
  <si>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</si>
  <si>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000 1160133301 0000 140</t>
  </si>
  <si>
    <t>000 2 02 10000 00 0000 150</t>
  </si>
  <si>
    <t xml:space="preserve">Дотации  бюджетам бюджетной системы Российской Федерации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</si>
  <si>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</si>
  <si>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</si>
  <si>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</si>
  <si>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</si>
  <si>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>000 2 02 20000 00 0000 150</t>
  </si>
  <si>
    <t>Субсидии бюджетам бюджетной системы Российской Федерации (межбюджетные субсидии)</t>
  </si>
  <si>
    <t>000 2 02 25519 05 0000 150</t>
  </si>
  <si>
    <t xml:space="preserve"> Субсидии бюджетам муниципальных районов на поддержку отрасли культуры</t>
  </si>
  <si>
    <t>000 2 02 25519 00 0000 150</t>
  </si>
  <si>
    <t xml:space="preserve"> Субсидии бюджетам на поддержку отрасли культуры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</si>
  <si>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</si>
  <si>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</si>
  <si>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</si>
  <si>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</si>
  <si>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на осуществление отдельных полномочий в сфере образования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</si>
  <si>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</si>
  <si>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000 2 02 30029 00 0000 150</t>
  </si>
  <si>
    <t>Субвенции бюджетам на  компенсацию части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</si>
  <si>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</si>
  <si>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</si>
  <si>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</si>
  <si>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</si>
  <si>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на осуществление  первичного воинского учета на территориях,  где отсутствуют военные комиссариаты</t>
  </si>
  <si>
    <t>достижение показателей деятельности органов исполнительной власти субъектов Российской Федерации</t>
  </si>
  <si>
    <t xml:space="preserve">"О внесении изменений </t>
  </si>
  <si>
    <t>в решение от "11" декабря 2020 г. №6-112</t>
  </si>
  <si>
    <t>на 2021 год и на плановый период 2022 и 2023 годов"</t>
  </si>
  <si>
    <t xml:space="preserve">                                                                                                             от «11» декабря 2020 г.  №6-112</t>
  </si>
  <si>
    <t xml:space="preserve">Изменение доходов  бюджета Жирятинского муниципального  района Брянской области  на 2021 год и на плановый период 2022 и 2023 годов  </t>
  </si>
  <si>
    <t>Сумма на 2022 год</t>
  </si>
  <si>
    <t>Сумма  на 2023 год</t>
  </si>
  <si>
    <t>от "14" декабря 2021 г. №6-176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</si>
</sst>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/>
    <xf numFmtId="0" fontId="26" fillId="0" borderId="0" xfId="0" applyFont="1"/>
    <xf numFmtId="0" fontId="29" fillId="0" borderId="1" xfId="0" applyFont="1" applyBorder="1" applyAlignment="1">
      <alignment vertical="center" wrapText="1"/>
    </xf>
    <xf numFmtId="0" fontId="29" fillId="0" borderId="21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21" xfId="0" applyFont="1" applyBorder="1" applyAlignment="1">
      <alignment vertical="center" wrapText="1"/>
    </xf>
    <xf numFmtId="4" fontId="30" fillId="0" borderId="1" xfId="0" applyNumberFormat="1" applyFont="1" applyBorder="1"/>
    <xf numFmtId="0" fontId="27" fillId="0" borderId="1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4" fontId="31" fillId="0" borderId="1" xfId="0" applyNumberFormat="1" applyFont="1" applyBorder="1"/>
    <xf numFmtId="4" fontId="30" fillId="0" borderId="5" xfId="0" applyNumberFormat="1" applyFont="1" applyBorder="1" applyAlignment="1">
      <alignment vertical="center" wrapText="1"/>
    </xf>
    <xf numFmtId="4" fontId="31" fillId="0" borderId="5" xfId="0" applyNumberFormat="1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5" xfId="0" applyNumberFormat="1" applyFont="1" applyBorder="1"/>
    <xf numFmtId="0" fontId="29" fillId="33" borderId="1" xfId="0" applyFont="1" applyFill="1" applyBorder="1" applyAlignment="1">
      <alignment vertical="center" wrapText="1"/>
    </xf>
    <xf numFmtId="0" fontId="29" fillId="33" borderId="1" xfId="0" applyFont="1" applyFill="1" applyBorder="1" applyAlignment="1">
      <alignment horizontal="justify" vertical="center" wrapText="1"/>
    </xf>
    <xf numFmtId="4" fontId="30" fillId="33" borderId="5" xfId="0" applyNumberFormat="1" applyFont="1" applyFill="1" applyBorder="1"/>
    <xf numFmtId="0" fontId="27" fillId="33" borderId="1" xfId="0" applyFont="1" applyFill="1" applyBorder="1" applyAlignment="1" applyProtection="1">
      <alignment horizontal="left" vertical="center" wrapText="1"/>
      <protection locked="0"/>
    </xf>
    <xf numFmtId="4" fontId="31" fillId="0" borderId="5" xfId="0" applyNumberFormat="1" applyFont="1" applyBorder="1"/>
    <xf numFmtId="4" fontId="31" fillId="33" borderId="5" xfId="0" applyNumberFormat="1" applyFont="1" applyFill="1" applyBorder="1"/>
    <xf numFmtId="0" fontId="27" fillId="0" borderId="1" xfId="0" applyFont="1" applyBorder="1" applyAlignment="1">
      <alignment horizontal="justify" vertical="center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30" fillId="0" borderId="5" xfId="0" applyNumberFormat="1" applyFont="1" applyBorder="1" applyAlignment="1"/>
    <xf numFmtId="4" fontId="31" fillId="0" borderId="1" xfId="0" applyNumberFormat="1" applyFont="1" applyBorder="1" applyAlignment="1">
      <alignment vertical="center" wrapText="1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30" fillId="0" borderId="5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justify" vertical="center" wrapText="1"/>
    </xf>
    <xf numFmtId="4" fontId="31" fillId="0" borderId="1" xfId="0" applyNumberFormat="1" applyFont="1" applyBorder="1" applyAlignment="1">
      <alignment horizontal="right" vertical="center"/>
    </xf>
    <xf numFmtId="4" fontId="31" fillId="0" borderId="5" xfId="0" applyNumberFormat="1" applyFont="1" applyBorder="1" applyAlignment="1">
      <alignment horizontal="right" vertical="center" wrapText="1"/>
    </xf>
    <xf numFmtId="4" fontId="31" fillId="0" borderId="5" xfId="0" applyNumberFormat="1" applyFont="1" applyBorder="1" applyAlignment="1">
      <alignment horizontal="right" vertical="center"/>
    </xf>
    <xf numFmtId="0" fontId="29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justify" vertical="center" wrapText="1"/>
    </xf>
    <xf numFmtId="0" fontId="27" fillId="0" borderId="1" xfId="0" applyFont="1" applyBorder="1" applyAlignment="1">
      <alignment wrapText="1"/>
    </xf>
    <xf numFmtId="4" fontId="31" fillId="33" borderId="5" xfId="0" applyNumberFormat="1" applyFont="1" applyFill="1" applyBorder="1" applyAlignment="1">
      <alignment horizontal="right" vertical="center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4" fontId="31" fillId="33" borderId="1" xfId="0" applyNumberFormat="1" applyFont="1" applyFill="1" applyBorder="1" applyAlignment="1">
      <alignment horizontal="right" vertical="center"/>
    </xf>
    <xf numFmtId="0" fontId="27" fillId="33" borderId="4" xfId="0" applyFont="1" applyFill="1" applyBorder="1" applyAlignment="1">
      <alignment vertical="center" wrapText="1"/>
    </xf>
    <xf numFmtId="4" fontId="31" fillId="33" borderId="5" xfId="0" applyNumberFormat="1" applyFont="1" applyFill="1" applyBorder="1" applyAlignment="1">
      <alignment horizontal="right" vertical="center" wrapText="1"/>
    </xf>
    <xf numFmtId="4" fontId="31" fillId="33" borderId="1" xfId="0" applyNumberFormat="1" applyFont="1" applyFill="1" applyBorder="1" applyAlignment="1">
      <alignment horizontal="right" vertical="center" wrapText="1"/>
    </xf>
    <xf numFmtId="4" fontId="31" fillId="0" borderId="1" xfId="0" applyNumberFormat="1" applyFont="1" applyBorder="1" applyAlignment="1">
      <alignment vertical="center"/>
    </xf>
    <xf numFmtId="4" fontId="30" fillId="0" borderId="2" xfId="0" applyNumberFormat="1" applyFont="1" applyBorder="1" applyAlignment="1">
      <alignment horizontal="righ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" fontId="31" fillId="0" borderId="2" xfId="0" applyNumberFormat="1" applyFont="1" applyBorder="1" applyAlignment="1">
      <alignment horizontal="right" vertical="center" wrapText="1"/>
    </xf>
    <xf numFmtId="0" fontId="32" fillId="0" borderId="0" xfId="0" applyFont="1"/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zoomScaleNormal="100" workbookViewId="0">
      <selection activeCell="B13" sqref="B13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B1" s="51"/>
      <c r="C1" s="54" t="s">
        <v>10</v>
      </c>
      <c r="D1" s="54"/>
      <c r="E1" s="54"/>
    </row>
    <row r="2" spans="2:5" x14ac:dyDescent="0.25">
      <c r="B2" s="51"/>
      <c r="C2" s="54" t="s">
        <v>15</v>
      </c>
      <c r="D2" s="54"/>
      <c r="E2" s="54"/>
    </row>
    <row r="3" spans="2:5" x14ac:dyDescent="0.25">
      <c r="B3" s="51"/>
      <c r="C3" s="54" t="s">
        <v>16</v>
      </c>
      <c r="D3" s="54"/>
      <c r="E3" s="54"/>
    </row>
    <row r="4" spans="2:5" x14ac:dyDescent="0.25">
      <c r="B4" s="51"/>
      <c r="C4" s="54" t="s">
        <v>144</v>
      </c>
      <c r="D4" s="54"/>
      <c r="E4" s="54"/>
    </row>
    <row r="5" spans="2:5" x14ac:dyDescent="0.25">
      <c r="B5" s="51"/>
      <c r="C5" s="54" t="s">
        <v>137</v>
      </c>
      <c r="D5" s="54"/>
      <c r="E5" s="54"/>
    </row>
    <row r="6" spans="2:5" x14ac:dyDescent="0.25">
      <c r="B6" s="51"/>
      <c r="C6" s="54" t="s">
        <v>138</v>
      </c>
      <c r="D6" s="54"/>
      <c r="E6" s="54"/>
    </row>
    <row r="7" spans="2:5" x14ac:dyDescent="0.25">
      <c r="B7" s="53" t="s">
        <v>14</v>
      </c>
      <c r="C7" s="53"/>
      <c r="D7" s="53"/>
      <c r="E7" s="53"/>
    </row>
    <row r="8" spans="2:5" x14ac:dyDescent="0.25">
      <c r="B8" s="54" t="s">
        <v>139</v>
      </c>
      <c r="C8" s="54"/>
      <c r="D8" s="54"/>
      <c r="E8" s="54"/>
    </row>
    <row r="9" spans="2:5" ht="14.45" customHeight="1" x14ac:dyDescent="0.25">
      <c r="C9" s="6"/>
      <c r="D9" s="6"/>
      <c r="E9" s="6"/>
    </row>
    <row r="10" spans="2:5" ht="14.45" customHeight="1" x14ac:dyDescent="0.25">
      <c r="C10" s="5"/>
      <c r="D10" s="5"/>
      <c r="E10" s="5"/>
    </row>
    <row r="11" spans="2:5" x14ac:dyDescent="0.25">
      <c r="B11" s="30"/>
      <c r="C11" s="30"/>
      <c r="D11" s="30"/>
      <c r="E11" s="30" t="s">
        <v>17</v>
      </c>
    </row>
    <row r="12" spans="2:5" x14ac:dyDescent="0.25">
      <c r="E12" s="31" t="s">
        <v>0</v>
      </c>
    </row>
    <row r="13" spans="2:5" x14ac:dyDescent="0.25">
      <c r="E13" s="31" t="s">
        <v>1</v>
      </c>
    </row>
    <row r="14" spans="2:5" x14ac:dyDescent="0.25">
      <c r="E14" s="31" t="s">
        <v>140</v>
      </c>
    </row>
    <row r="15" spans="2:5" x14ac:dyDescent="0.25">
      <c r="B15" s="52" t="s">
        <v>14</v>
      </c>
      <c r="C15" s="52"/>
      <c r="D15" s="52"/>
      <c r="E15" s="52"/>
    </row>
    <row r="16" spans="2:5" x14ac:dyDescent="0.25">
      <c r="B16" s="63" t="s">
        <v>139</v>
      </c>
      <c r="C16" s="63"/>
      <c r="D16" s="63"/>
      <c r="E16" s="63"/>
    </row>
    <row r="17" spans="1:5" x14ac:dyDescent="0.25">
      <c r="B17" s="3"/>
      <c r="C17" s="4"/>
      <c r="D17" s="4"/>
      <c r="E17" s="3"/>
    </row>
    <row r="18" spans="1:5" ht="54" customHeight="1" x14ac:dyDescent="0.25">
      <c r="A18" s="55" t="s">
        <v>141</v>
      </c>
      <c r="B18" s="55"/>
      <c r="C18" s="55"/>
      <c r="D18" s="55"/>
      <c r="E18" s="55"/>
    </row>
    <row r="19" spans="1:5" x14ac:dyDescent="0.25">
      <c r="E19" s="1" t="s">
        <v>2</v>
      </c>
    </row>
    <row r="20" spans="1:5" x14ac:dyDescent="0.25">
      <c r="A20" s="56" t="s">
        <v>8</v>
      </c>
      <c r="B20" s="58" t="s">
        <v>3</v>
      </c>
      <c r="C20" s="64" t="s">
        <v>13</v>
      </c>
      <c r="D20" s="64" t="s">
        <v>142</v>
      </c>
      <c r="E20" s="61" t="s">
        <v>143</v>
      </c>
    </row>
    <row r="21" spans="1:5" x14ac:dyDescent="0.25">
      <c r="A21" s="57"/>
      <c r="B21" s="59"/>
      <c r="C21" s="59"/>
      <c r="D21" s="59"/>
      <c r="E21" s="62"/>
    </row>
    <row r="22" spans="1:5" x14ac:dyDescent="0.25">
      <c r="A22" s="57"/>
      <c r="B22" s="60"/>
      <c r="C22" s="60"/>
      <c r="D22" s="60"/>
      <c r="E22" s="62"/>
    </row>
    <row r="23" spans="1:5" x14ac:dyDescent="0.25">
      <c r="A23" s="7" t="s">
        <v>18</v>
      </c>
      <c r="B23" s="8" t="s">
        <v>19</v>
      </c>
      <c r="C23" s="9">
        <f>C24+C29+C32+C38+C42</f>
        <v>454881</v>
      </c>
      <c r="D23" s="9">
        <v>0</v>
      </c>
      <c r="E23" s="48">
        <v>0</v>
      </c>
    </row>
    <row r="24" spans="1:5" x14ac:dyDescent="0.25">
      <c r="A24" s="7" t="s">
        <v>71</v>
      </c>
      <c r="B24" s="10" t="s">
        <v>52</v>
      </c>
      <c r="C24" s="11">
        <f>C25+C27</f>
        <v>203673</v>
      </c>
      <c r="D24" s="9">
        <v>0</v>
      </c>
      <c r="E24" s="48">
        <v>0</v>
      </c>
    </row>
    <row r="25" spans="1:5" x14ac:dyDescent="0.25">
      <c r="A25" s="12" t="s">
        <v>62</v>
      </c>
      <c r="B25" s="13" t="s">
        <v>53</v>
      </c>
      <c r="C25" s="14">
        <v>93750</v>
      </c>
      <c r="D25" s="49">
        <v>0</v>
      </c>
      <c r="E25" s="50">
        <v>0</v>
      </c>
    </row>
    <row r="26" spans="1:5" x14ac:dyDescent="0.25">
      <c r="A26" s="12" t="s">
        <v>63</v>
      </c>
      <c r="B26" s="13" t="s">
        <v>53</v>
      </c>
      <c r="C26" s="14">
        <v>93750</v>
      </c>
      <c r="D26" s="49">
        <v>0</v>
      </c>
      <c r="E26" s="50">
        <v>0</v>
      </c>
    </row>
    <row r="27" spans="1:5" ht="25.5" x14ac:dyDescent="0.25">
      <c r="A27" s="12" t="s">
        <v>64</v>
      </c>
      <c r="B27" s="13" t="s">
        <v>54</v>
      </c>
      <c r="C27" s="14">
        <v>109923</v>
      </c>
      <c r="D27" s="49">
        <v>0</v>
      </c>
      <c r="E27" s="50">
        <v>0</v>
      </c>
    </row>
    <row r="28" spans="1:5" ht="38.25" x14ac:dyDescent="0.25">
      <c r="A28" s="12" t="s">
        <v>65</v>
      </c>
      <c r="B28" s="13" t="s">
        <v>55</v>
      </c>
      <c r="C28" s="14">
        <v>109923</v>
      </c>
      <c r="D28" s="49">
        <v>0</v>
      </c>
      <c r="E28" s="50">
        <v>0</v>
      </c>
    </row>
    <row r="29" spans="1:5" x14ac:dyDescent="0.25">
      <c r="A29" s="7" t="s">
        <v>66</v>
      </c>
      <c r="B29" s="10" t="s">
        <v>56</v>
      </c>
      <c r="C29" s="11">
        <f>C30</f>
        <v>56998</v>
      </c>
      <c r="D29" s="9">
        <v>0</v>
      </c>
      <c r="E29" s="48">
        <v>0</v>
      </c>
    </row>
    <row r="30" spans="1:5" ht="25.5" x14ac:dyDescent="0.25">
      <c r="A30" s="12" t="s">
        <v>67</v>
      </c>
      <c r="B30" s="13" t="s">
        <v>57</v>
      </c>
      <c r="C30" s="14">
        <v>56998</v>
      </c>
      <c r="D30" s="49">
        <v>0</v>
      </c>
      <c r="E30" s="50">
        <v>0</v>
      </c>
    </row>
    <row r="31" spans="1:5" ht="38.25" x14ac:dyDescent="0.25">
      <c r="A31" s="12" t="s">
        <v>68</v>
      </c>
      <c r="B31" s="13" t="s">
        <v>58</v>
      </c>
      <c r="C31" s="14">
        <v>56998</v>
      </c>
      <c r="D31" s="49">
        <v>0</v>
      </c>
      <c r="E31" s="50">
        <v>0</v>
      </c>
    </row>
    <row r="32" spans="1:5" ht="47.25" customHeight="1" x14ac:dyDescent="0.25">
      <c r="A32" s="7" t="s">
        <v>72</v>
      </c>
      <c r="B32" s="7" t="s">
        <v>73</v>
      </c>
      <c r="C32" s="11">
        <f>C33</f>
        <v>-294544</v>
      </c>
      <c r="D32" s="9">
        <v>0</v>
      </c>
      <c r="E32" s="48">
        <v>0</v>
      </c>
    </row>
    <row r="33" spans="1:5" ht="63.75" x14ac:dyDescent="0.25">
      <c r="A33" s="12" t="s">
        <v>74</v>
      </c>
      <c r="B33" s="12" t="s">
        <v>75</v>
      </c>
      <c r="C33" s="14">
        <f>C34+C36</f>
        <v>-294544</v>
      </c>
      <c r="D33" s="49">
        <v>0</v>
      </c>
      <c r="E33" s="50">
        <v>0</v>
      </c>
    </row>
    <row r="34" spans="1:5" ht="51" x14ac:dyDescent="0.25">
      <c r="A34" s="12" t="s">
        <v>76</v>
      </c>
      <c r="B34" s="12" t="s">
        <v>77</v>
      </c>
      <c r="C34" s="14">
        <v>-219323</v>
      </c>
      <c r="D34" s="49">
        <v>0</v>
      </c>
      <c r="E34" s="50">
        <v>0</v>
      </c>
    </row>
    <row r="35" spans="1:5" ht="76.5" x14ac:dyDescent="0.25">
      <c r="A35" s="12" t="s">
        <v>78</v>
      </c>
      <c r="B35" s="12" t="s">
        <v>79</v>
      </c>
      <c r="C35" s="14">
        <v>-219323</v>
      </c>
      <c r="D35" s="49">
        <v>0</v>
      </c>
      <c r="E35" s="50">
        <v>0</v>
      </c>
    </row>
    <row r="36" spans="1:5" ht="63.75" x14ac:dyDescent="0.25">
      <c r="A36" s="12" t="s">
        <v>80</v>
      </c>
      <c r="B36" s="12" t="s">
        <v>81</v>
      </c>
      <c r="C36" s="14">
        <v>-75221</v>
      </c>
      <c r="D36" s="49">
        <v>0</v>
      </c>
      <c r="E36" s="50">
        <v>0</v>
      </c>
    </row>
    <row r="37" spans="1:5" ht="51" x14ac:dyDescent="0.25">
      <c r="A37" s="12" t="s">
        <v>82</v>
      </c>
      <c r="B37" s="12" t="s">
        <v>83</v>
      </c>
      <c r="C37" s="14">
        <v>-75221</v>
      </c>
      <c r="D37" s="49">
        <v>0</v>
      </c>
      <c r="E37" s="50">
        <v>0</v>
      </c>
    </row>
    <row r="38" spans="1:5" ht="50.25" customHeight="1" x14ac:dyDescent="0.25">
      <c r="A38" s="7" t="s">
        <v>26</v>
      </c>
      <c r="B38" s="7" t="s">
        <v>27</v>
      </c>
      <c r="C38" s="15">
        <f>C39</f>
        <v>454881</v>
      </c>
      <c r="D38" s="9">
        <v>0</v>
      </c>
      <c r="E38" s="48">
        <v>0</v>
      </c>
    </row>
    <row r="39" spans="1:5" ht="50.25" customHeight="1" x14ac:dyDescent="0.25">
      <c r="A39" s="12" t="s">
        <v>32</v>
      </c>
      <c r="B39" s="12" t="s">
        <v>31</v>
      </c>
      <c r="C39" s="16">
        <v>454881</v>
      </c>
      <c r="D39" s="49">
        <v>0</v>
      </c>
      <c r="E39" s="50">
        <v>0</v>
      </c>
    </row>
    <row r="40" spans="1:5" ht="50.25" customHeight="1" x14ac:dyDescent="0.25">
      <c r="A40" s="12" t="s">
        <v>41</v>
      </c>
      <c r="B40" s="12" t="s">
        <v>30</v>
      </c>
      <c r="C40" s="16">
        <v>454881</v>
      </c>
      <c r="D40" s="49">
        <v>0</v>
      </c>
      <c r="E40" s="50">
        <v>0</v>
      </c>
    </row>
    <row r="41" spans="1:5" ht="78.75" customHeight="1" x14ac:dyDescent="0.25">
      <c r="A41" s="12" t="s">
        <v>28</v>
      </c>
      <c r="B41" s="12" t="s">
        <v>29</v>
      </c>
      <c r="C41" s="16">
        <v>454881</v>
      </c>
      <c r="D41" s="49">
        <v>0</v>
      </c>
      <c r="E41" s="50">
        <v>0</v>
      </c>
    </row>
    <row r="42" spans="1:5" ht="97.5" customHeight="1" x14ac:dyDescent="0.25">
      <c r="A42" s="7" t="s">
        <v>33</v>
      </c>
      <c r="B42" s="7" t="s">
        <v>34</v>
      </c>
      <c r="C42" s="15">
        <f>C43+C45+C47+C49+C51+C53+C55+C57+C59+C62+C63</f>
        <v>33873</v>
      </c>
      <c r="D42" s="9">
        <v>0</v>
      </c>
      <c r="E42" s="48">
        <v>0</v>
      </c>
    </row>
    <row r="43" spans="1:5" ht="72" customHeight="1" x14ac:dyDescent="0.25">
      <c r="A43" s="12" t="s">
        <v>35</v>
      </c>
      <c r="B43" s="12" t="s">
        <v>42</v>
      </c>
      <c r="C43" s="16">
        <v>-9300</v>
      </c>
      <c r="D43" s="49">
        <v>0</v>
      </c>
      <c r="E43" s="50">
        <v>0</v>
      </c>
    </row>
    <row r="44" spans="1:5" ht="87.75" customHeight="1" x14ac:dyDescent="0.25">
      <c r="A44" s="12" t="s">
        <v>36</v>
      </c>
      <c r="B44" s="12" t="s">
        <v>47</v>
      </c>
      <c r="C44" s="16">
        <v>-9300</v>
      </c>
      <c r="D44" s="49">
        <v>0</v>
      </c>
      <c r="E44" s="50">
        <v>0</v>
      </c>
    </row>
    <row r="45" spans="1:5" ht="78.75" customHeight="1" x14ac:dyDescent="0.25">
      <c r="A45" s="12" t="s">
        <v>85</v>
      </c>
      <c r="B45" s="12" t="s">
        <v>87</v>
      </c>
      <c r="C45" s="16">
        <v>-15000</v>
      </c>
      <c r="D45" s="49">
        <v>0</v>
      </c>
      <c r="E45" s="50">
        <v>0</v>
      </c>
    </row>
    <row r="46" spans="1:5" ht="78.75" customHeight="1" x14ac:dyDescent="0.25">
      <c r="A46" s="12" t="s">
        <v>84</v>
      </c>
      <c r="B46" s="12" t="s">
        <v>86</v>
      </c>
      <c r="C46" s="16">
        <v>-15000</v>
      </c>
      <c r="D46" s="49">
        <v>0</v>
      </c>
      <c r="E46" s="50">
        <v>0</v>
      </c>
    </row>
    <row r="47" spans="1:5" ht="78.75" customHeight="1" x14ac:dyDescent="0.25">
      <c r="A47" s="12" t="s">
        <v>69</v>
      </c>
      <c r="B47" s="12" t="s">
        <v>59</v>
      </c>
      <c r="C47" s="16">
        <v>20000</v>
      </c>
      <c r="D47" s="49">
        <v>0</v>
      </c>
      <c r="E47" s="50">
        <v>0</v>
      </c>
    </row>
    <row r="48" spans="1:5" ht="78.75" customHeight="1" x14ac:dyDescent="0.25">
      <c r="A48" s="12" t="s">
        <v>70</v>
      </c>
      <c r="B48" s="12" t="s">
        <v>60</v>
      </c>
      <c r="C48" s="16">
        <v>20000</v>
      </c>
      <c r="D48" s="49">
        <v>0</v>
      </c>
      <c r="E48" s="50">
        <v>0</v>
      </c>
    </row>
    <row r="49" spans="1:5" ht="78.75" customHeight="1" x14ac:dyDescent="0.25">
      <c r="A49" s="12" t="s">
        <v>88</v>
      </c>
      <c r="B49" s="12" t="s">
        <v>89</v>
      </c>
      <c r="C49" s="16">
        <v>-68000</v>
      </c>
      <c r="D49" s="49">
        <v>0</v>
      </c>
      <c r="E49" s="50">
        <v>0</v>
      </c>
    </row>
    <row r="50" spans="1:5" ht="78.75" customHeight="1" x14ac:dyDescent="0.25">
      <c r="A50" s="12" t="s">
        <v>90</v>
      </c>
      <c r="B50" s="12" t="s">
        <v>91</v>
      </c>
      <c r="C50" s="16">
        <v>-68000</v>
      </c>
      <c r="D50" s="49">
        <v>0</v>
      </c>
      <c r="E50" s="50">
        <v>0</v>
      </c>
    </row>
    <row r="51" spans="1:5" ht="78.75" customHeight="1" x14ac:dyDescent="0.25">
      <c r="A51" s="12" t="s">
        <v>92</v>
      </c>
      <c r="B51" s="12" t="s">
        <v>93</v>
      </c>
      <c r="C51" s="16">
        <v>41000</v>
      </c>
      <c r="D51" s="49">
        <v>0</v>
      </c>
      <c r="E51" s="50">
        <v>0</v>
      </c>
    </row>
    <row r="52" spans="1:5" ht="78.75" customHeight="1" x14ac:dyDescent="0.25">
      <c r="A52" s="12" t="s">
        <v>94</v>
      </c>
      <c r="B52" s="12" t="s">
        <v>95</v>
      </c>
      <c r="C52" s="16">
        <v>41000</v>
      </c>
      <c r="D52" s="49">
        <v>0</v>
      </c>
      <c r="E52" s="50">
        <v>0</v>
      </c>
    </row>
    <row r="53" spans="1:5" ht="78.75" customHeight="1" x14ac:dyDescent="0.25">
      <c r="A53" s="12" t="s">
        <v>96</v>
      </c>
      <c r="B53" s="12" t="s">
        <v>97</v>
      </c>
      <c r="C53" s="16">
        <v>-11500</v>
      </c>
      <c r="D53" s="49">
        <v>0</v>
      </c>
      <c r="E53" s="50">
        <v>0</v>
      </c>
    </row>
    <row r="54" spans="1:5" ht="78.75" customHeight="1" x14ac:dyDescent="0.25">
      <c r="A54" s="12" t="s">
        <v>98</v>
      </c>
      <c r="B54" s="12" t="s">
        <v>99</v>
      </c>
      <c r="C54" s="16">
        <v>-11500</v>
      </c>
      <c r="D54" s="49">
        <v>0</v>
      </c>
      <c r="E54" s="50">
        <v>0</v>
      </c>
    </row>
    <row r="55" spans="1:5" ht="78.75" customHeight="1" x14ac:dyDescent="0.25">
      <c r="A55" s="12" t="s">
        <v>100</v>
      </c>
      <c r="B55" s="12" t="s">
        <v>101</v>
      </c>
      <c r="C55" s="16">
        <v>6700</v>
      </c>
      <c r="D55" s="49">
        <v>0</v>
      </c>
      <c r="E55" s="50">
        <v>0</v>
      </c>
    </row>
    <row r="56" spans="1:5" ht="78.75" customHeight="1" x14ac:dyDescent="0.25">
      <c r="A56" s="12" t="s">
        <v>102</v>
      </c>
      <c r="B56" s="12" t="s">
        <v>103</v>
      </c>
      <c r="C56" s="16">
        <v>6700</v>
      </c>
      <c r="D56" s="49">
        <v>0</v>
      </c>
      <c r="E56" s="50">
        <v>0</v>
      </c>
    </row>
    <row r="57" spans="1:5" ht="78.75" customHeight="1" x14ac:dyDescent="0.25">
      <c r="A57" s="12" t="s">
        <v>104</v>
      </c>
      <c r="B57" s="12" t="s">
        <v>105</v>
      </c>
      <c r="C57" s="16">
        <v>5000</v>
      </c>
      <c r="D57" s="49">
        <v>0</v>
      </c>
      <c r="E57" s="50">
        <v>0</v>
      </c>
    </row>
    <row r="58" spans="1:5" ht="78.75" customHeight="1" x14ac:dyDescent="0.25">
      <c r="A58" s="12" t="s">
        <v>106</v>
      </c>
      <c r="B58" s="12" t="s">
        <v>107</v>
      </c>
      <c r="C58" s="16">
        <v>5000</v>
      </c>
      <c r="D58" s="49">
        <v>0</v>
      </c>
      <c r="E58" s="50">
        <v>0</v>
      </c>
    </row>
    <row r="59" spans="1:5" ht="89.25" customHeight="1" x14ac:dyDescent="0.25">
      <c r="A59" s="12" t="s">
        <v>108</v>
      </c>
      <c r="B59" s="12" t="s">
        <v>109</v>
      </c>
      <c r="C59" s="16">
        <v>72273</v>
      </c>
      <c r="D59" s="49">
        <v>0</v>
      </c>
      <c r="E59" s="50">
        <v>0</v>
      </c>
    </row>
    <row r="60" spans="1:5" ht="113.25" customHeight="1" x14ac:dyDescent="0.25">
      <c r="A60" s="12" t="s">
        <v>110</v>
      </c>
      <c r="B60" s="12" t="s">
        <v>61</v>
      </c>
      <c r="C60" s="16">
        <v>72273</v>
      </c>
      <c r="D60" s="49">
        <v>0</v>
      </c>
      <c r="E60" s="50">
        <v>0</v>
      </c>
    </row>
    <row r="61" spans="1:5" ht="78.75" customHeight="1" x14ac:dyDescent="0.25">
      <c r="A61" s="12" t="s">
        <v>37</v>
      </c>
      <c r="B61" s="12" t="s">
        <v>43</v>
      </c>
      <c r="C61" s="16">
        <v>-12300</v>
      </c>
      <c r="D61" s="49">
        <v>0</v>
      </c>
      <c r="E61" s="50">
        <v>0</v>
      </c>
    </row>
    <row r="62" spans="1:5" ht="78.75" customHeight="1" x14ac:dyDescent="0.25">
      <c r="A62" s="12" t="s">
        <v>38</v>
      </c>
      <c r="B62" s="12" t="s">
        <v>46</v>
      </c>
      <c r="C62" s="16">
        <v>-12300</v>
      </c>
      <c r="D62" s="49">
        <v>0</v>
      </c>
      <c r="E62" s="50">
        <v>0</v>
      </c>
    </row>
    <row r="63" spans="1:5" ht="78.75" customHeight="1" x14ac:dyDescent="0.25">
      <c r="A63" s="12" t="s">
        <v>39</v>
      </c>
      <c r="B63" s="12" t="s">
        <v>44</v>
      </c>
      <c r="C63" s="16">
        <v>5000</v>
      </c>
      <c r="D63" s="49">
        <v>0</v>
      </c>
      <c r="E63" s="50">
        <v>0</v>
      </c>
    </row>
    <row r="64" spans="1:5" ht="78.75" customHeight="1" x14ac:dyDescent="0.25">
      <c r="A64" s="12" t="s">
        <v>40</v>
      </c>
      <c r="B64" s="12" t="s">
        <v>45</v>
      </c>
      <c r="C64" s="16">
        <v>5000</v>
      </c>
      <c r="D64" s="49">
        <v>0</v>
      </c>
      <c r="E64" s="50">
        <v>0</v>
      </c>
    </row>
    <row r="65" spans="1:5" x14ac:dyDescent="0.25">
      <c r="A65" s="7" t="s">
        <v>4</v>
      </c>
      <c r="B65" s="17" t="s">
        <v>5</v>
      </c>
      <c r="C65" s="18">
        <f>C66</f>
        <v>4302724.4000000004</v>
      </c>
      <c r="D65" s="18">
        <f t="shared" ref="D65:E65" si="0">D66</f>
        <v>0</v>
      </c>
      <c r="E65" s="18">
        <f t="shared" si="0"/>
        <v>0</v>
      </c>
    </row>
    <row r="66" spans="1:5" ht="25.5" x14ac:dyDescent="0.25">
      <c r="A66" s="7" t="s">
        <v>6</v>
      </c>
      <c r="B66" s="17" t="s">
        <v>7</v>
      </c>
      <c r="C66" s="18">
        <f>C67+C70+C73+C83</f>
        <v>4302724.4000000004</v>
      </c>
      <c r="D66" s="18">
        <f>D73+D83</f>
        <v>0</v>
      </c>
      <c r="E66" s="18">
        <f>E73+E83</f>
        <v>0</v>
      </c>
    </row>
    <row r="67" spans="1:5" x14ac:dyDescent="0.25">
      <c r="A67" s="7" t="s">
        <v>111</v>
      </c>
      <c r="B67" s="17" t="s">
        <v>112</v>
      </c>
      <c r="C67" s="32">
        <f>C68</f>
        <v>1522967.4</v>
      </c>
      <c r="D67" s="32">
        <f t="shared" ref="D67:E67" si="1">D68</f>
        <v>0</v>
      </c>
      <c r="E67" s="32">
        <f t="shared" si="1"/>
        <v>0</v>
      </c>
    </row>
    <row r="68" spans="1:5" ht="25.5" x14ac:dyDescent="0.25">
      <c r="A68" s="12" t="s">
        <v>113</v>
      </c>
      <c r="B68" s="33" t="s">
        <v>114</v>
      </c>
      <c r="C68" s="34">
        <f t="shared" ref="C68:D68" si="2">C69</f>
        <v>1522967.4</v>
      </c>
      <c r="D68" s="34">
        <f t="shared" si="2"/>
        <v>0</v>
      </c>
      <c r="E68" s="34">
        <f>E69</f>
        <v>0</v>
      </c>
    </row>
    <row r="69" spans="1:5" ht="25.5" x14ac:dyDescent="0.25">
      <c r="A69" s="12" t="s">
        <v>115</v>
      </c>
      <c r="B69" s="25" t="s">
        <v>116</v>
      </c>
      <c r="C69" s="35">
        <v>1522967.4</v>
      </c>
      <c r="D69" s="35">
        <v>0</v>
      </c>
      <c r="E69" s="36">
        <v>0</v>
      </c>
    </row>
    <row r="70" spans="1:5" ht="25.5" x14ac:dyDescent="0.25">
      <c r="A70" s="37" t="s">
        <v>117</v>
      </c>
      <c r="B70" s="38" t="s">
        <v>118</v>
      </c>
      <c r="C70" s="32">
        <f>C71</f>
        <v>42864</v>
      </c>
      <c r="D70" s="32">
        <f t="shared" ref="D70:E70" si="3">D71</f>
        <v>0</v>
      </c>
      <c r="E70" s="32">
        <f t="shared" si="3"/>
        <v>0</v>
      </c>
    </row>
    <row r="71" spans="1:5" x14ac:dyDescent="0.25">
      <c r="A71" s="12" t="s">
        <v>121</v>
      </c>
      <c r="B71" s="39" t="s">
        <v>122</v>
      </c>
      <c r="C71" s="40">
        <f>C72</f>
        <v>42864</v>
      </c>
      <c r="D71" s="40">
        <v>0</v>
      </c>
      <c r="E71" s="40">
        <v>0</v>
      </c>
    </row>
    <row r="72" spans="1:5" ht="26.25" x14ac:dyDescent="0.25">
      <c r="A72" s="12" t="s">
        <v>119</v>
      </c>
      <c r="B72" s="39" t="s">
        <v>120</v>
      </c>
      <c r="C72" s="40">
        <v>42864</v>
      </c>
      <c r="D72" s="40">
        <v>0</v>
      </c>
      <c r="E72" s="40">
        <v>0</v>
      </c>
    </row>
    <row r="73" spans="1:5" ht="25.5" x14ac:dyDescent="0.25">
      <c r="A73" s="19" t="s">
        <v>20</v>
      </c>
      <c r="B73" s="20" t="s">
        <v>21</v>
      </c>
      <c r="C73" s="21">
        <f>C74+C79+C81</f>
        <v>2460806</v>
      </c>
      <c r="D73" s="29">
        <v>0</v>
      </c>
      <c r="E73" s="14">
        <v>0</v>
      </c>
    </row>
    <row r="74" spans="1:5" ht="25.5" x14ac:dyDescent="0.25">
      <c r="A74" s="41" t="s">
        <v>123</v>
      </c>
      <c r="B74" s="42" t="s">
        <v>124</v>
      </c>
      <c r="C74" s="43">
        <f>C75</f>
        <v>2454535</v>
      </c>
      <c r="D74" s="43">
        <f>D75</f>
        <v>0</v>
      </c>
      <c r="E74" s="43">
        <f>E75</f>
        <v>0</v>
      </c>
    </row>
    <row r="75" spans="1:5" ht="26.25" customHeight="1" x14ac:dyDescent="0.25">
      <c r="A75" s="44" t="s">
        <v>125</v>
      </c>
      <c r="B75" s="42" t="s">
        <v>126</v>
      </c>
      <c r="C75" s="40">
        <f>C77+C78</f>
        <v>2454535</v>
      </c>
      <c r="D75" s="40">
        <f>D76+D80+D81+D83+D84+D85+D86+D88</f>
        <v>0</v>
      </c>
      <c r="E75" s="40">
        <f>E76+E80+E81+E83+E84+E85+E86+E88</f>
        <v>0</v>
      </c>
    </row>
    <row r="76" spans="1:5" ht="38.25" hidden="1" x14ac:dyDescent="0.25">
      <c r="A76" s="22" t="s">
        <v>12</v>
      </c>
      <c r="B76" s="22" t="s">
        <v>11</v>
      </c>
      <c r="C76" s="23"/>
      <c r="D76" s="29"/>
      <c r="E76" s="14"/>
    </row>
    <row r="77" spans="1:5" ht="56.25" customHeight="1" x14ac:dyDescent="0.25">
      <c r="A77" s="41"/>
      <c r="B77" s="42" t="s">
        <v>127</v>
      </c>
      <c r="C77" s="45">
        <v>2461435</v>
      </c>
      <c r="D77" s="45">
        <v>0</v>
      </c>
      <c r="E77" s="40">
        <v>0</v>
      </c>
    </row>
    <row r="78" spans="1:5" ht="63.75" x14ac:dyDescent="0.25">
      <c r="A78" s="41"/>
      <c r="B78" s="42" t="s">
        <v>128</v>
      </c>
      <c r="C78" s="46">
        <v>-6900</v>
      </c>
      <c r="D78" s="46">
        <v>0</v>
      </c>
      <c r="E78" s="43">
        <v>0</v>
      </c>
    </row>
    <row r="79" spans="1:5" ht="51" x14ac:dyDescent="0.25">
      <c r="A79" s="41" t="s">
        <v>129</v>
      </c>
      <c r="B79" s="42" t="s">
        <v>130</v>
      </c>
      <c r="C79" s="40">
        <f>C80</f>
        <v>-3177</v>
      </c>
      <c r="D79" s="40">
        <f t="shared" ref="D79:E79" si="4">D80</f>
        <v>0</v>
      </c>
      <c r="E79" s="40">
        <f t="shared" si="4"/>
        <v>0</v>
      </c>
    </row>
    <row r="80" spans="1:5" ht="49.5" customHeight="1" x14ac:dyDescent="0.25">
      <c r="A80" s="41" t="s">
        <v>131</v>
      </c>
      <c r="B80" s="42" t="s">
        <v>132</v>
      </c>
      <c r="C80" s="45">
        <v>-3177</v>
      </c>
      <c r="D80" s="45">
        <v>0</v>
      </c>
      <c r="E80" s="40">
        <v>0</v>
      </c>
    </row>
    <row r="81" spans="1:5" ht="37.5" customHeight="1" x14ac:dyDescent="0.25">
      <c r="A81" s="41" t="s">
        <v>24</v>
      </c>
      <c r="B81" s="42" t="s">
        <v>133</v>
      </c>
      <c r="C81" s="45">
        <f>C82</f>
        <v>9448</v>
      </c>
      <c r="D81" s="45">
        <f t="shared" ref="D81:E81" si="5">D82</f>
        <v>0</v>
      </c>
      <c r="E81" s="45">
        <f t="shared" si="5"/>
        <v>0</v>
      </c>
    </row>
    <row r="82" spans="1:5" ht="37.5" customHeight="1" x14ac:dyDescent="0.25">
      <c r="A82" s="41" t="s">
        <v>25</v>
      </c>
      <c r="B82" s="42" t="s">
        <v>134</v>
      </c>
      <c r="C82" s="45">
        <v>9448</v>
      </c>
      <c r="D82" s="45">
        <v>0</v>
      </c>
      <c r="E82" s="40">
        <v>0</v>
      </c>
    </row>
    <row r="83" spans="1:5" ht="36" customHeight="1" x14ac:dyDescent="0.25">
      <c r="A83" s="7" t="s">
        <v>23</v>
      </c>
      <c r="B83" s="7" t="s">
        <v>22</v>
      </c>
      <c r="C83" s="18">
        <f>C84</f>
        <v>276087</v>
      </c>
      <c r="D83" s="18">
        <f t="shared" ref="D83:E84" si="6">D84</f>
        <v>0</v>
      </c>
      <c r="E83" s="18">
        <f t="shared" si="6"/>
        <v>0</v>
      </c>
    </row>
    <row r="84" spans="1:5" ht="15" customHeight="1" x14ac:dyDescent="0.25">
      <c r="A84" s="12" t="s">
        <v>48</v>
      </c>
      <c r="B84" s="25" t="s">
        <v>49</v>
      </c>
      <c r="C84" s="24">
        <f>C85</f>
        <v>276087</v>
      </c>
      <c r="D84" s="24">
        <f t="shared" si="6"/>
        <v>0</v>
      </c>
      <c r="E84" s="24">
        <f t="shared" si="6"/>
        <v>0</v>
      </c>
    </row>
    <row r="85" spans="1:5" ht="39.75" customHeight="1" x14ac:dyDescent="0.25">
      <c r="A85" s="26" t="s">
        <v>50</v>
      </c>
      <c r="B85" s="27" t="s">
        <v>51</v>
      </c>
      <c r="C85" s="24">
        <f>C86+C87</f>
        <v>276087</v>
      </c>
      <c r="D85" s="24">
        <f t="shared" ref="D85:E85" si="7">D86+D87</f>
        <v>0</v>
      </c>
      <c r="E85" s="24">
        <f t="shared" si="7"/>
        <v>0</v>
      </c>
    </row>
    <row r="86" spans="1:5" ht="36" customHeight="1" x14ac:dyDescent="0.25">
      <c r="A86" s="26"/>
      <c r="B86" s="25" t="s">
        <v>136</v>
      </c>
      <c r="C86" s="16">
        <v>270837</v>
      </c>
      <c r="D86" s="29">
        <v>0</v>
      </c>
      <c r="E86" s="47">
        <v>0</v>
      </c>
    </row>
    <row r="87" spans="1:5" ht="36" customHeight="1" x14ac:dyDescent="0.25">
      <c r="A87" s="12"/>
      <c r="B87" s="25" t="s">
        <v>135</v>
      </c>
      <c r="C87" s="35">
        <v>5250</v>
      </c>
      <c r="D87" s="35">
        <v>0</v>
      </c>
      <c r="E87" s="36">
        <v>0</v>
      </c>
    </row>
    <row r="88" spans="1:5" ht="24" customHeight="1" x14ac:dyDescent="0.25">
      <c r="A88" s="7"/>
      <c r="B88" s="7" t="s">
        <v>9</v>
      </c>
      <c r="C88" s="28">
        <f>C23+C65</f>
        <v>4757605.4000000004</v>
      </c>
      <c r="D88" s="28">
        <f>D23+D65</f>
        <v>0</v>
      </c>
      <c r="E88" s="28">
        <f>E23+E65</f>
        <v>0</v>
      </c>
    </row>
    <row r="89" spans="1:5" ht="55.5" customHeight="1" x14ac:dyDescent="0.25">
      <c r="E89" s="2"/>
    </row>
    <row r="90" spans="1:5" ht="64.5" customHeight="1" x14ac:dyDescent="0.25">
      <c r="E90" s="2"/>
    </row>
  </sheetData>
  <mergeCells count="16">
    <mergeCell ref="C5:E5"/>
    <mergeCell ref="C6:E6"/>
    <mergeCell ref="C1:E1"/>
    <mergeCell ref="C2:E2"/>
    <mergeCell ref="C3:E3"/>
    <mergeCell ref="C4:E4"/>
    <mergeCell ref="B15:E15"/>
    <mergeCell ref="B7:E7"/>
    <mergeCell ref="B8:E8"/>
    <mergeCell ref="A18:E18"/>
    <mergeCell ref="A20:A22"/>
    <mergeCell ref="B20:B22"/>
    <mergeCell ref="E20:E22"/>
    <mergeCell ref="B16:E16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2021-12-03T08:32:33Z</cp:lastPrinted>
  <dcterms:created xsi:type="dcterms:W3CDTF">2014-11-05T13:31:02Z</dcterms:created>
  <dcterms:modified xsi:type="dcterms:W3CDTF">2021-12-16T07:07:35Z</dcterms:modified>
</cp:coreProperties>
</file>