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8" i="1" l="1"/>
  <c r="E108" i="1"/>
  <c r="C108" i="1"/>
  <c r="E105" i="1"/>
  <c r="C56" i="1" l="1"/>
  <c r="E146" i="1" l="1"/>
  <c r="D146" i="1" l="1"/>
  <c r="C146" i="1"/>
  <c r="D152" i="1"/>
  <c r="E152" i="1"/>
  <c r="E126" i="1" l="1"/>
  <c r="D52" i="1" l="1"/>
  <c r="E52" i="1"/>
  <c r="C52" i="1"/>
  <c r="D48" i="1" l="1"/>
  <c r="E48" i="1"/>
  <c r="C48" i="1"/>
  <c r="D28" i="1"/>
  <c r="E28" i="1"/>
  <c r="C28" i="1"/>
  <c r="D30" i="1"/>
  <c r="E30" i="1"/>
  <c r="C30" i="1"/>
  <c r="D33" i="1"/>
  <c r="E33" i="1"/>
  <c r="C33" i="1"/>
  <c r="C27" i="1" l="1"/>
  <c r="D27" i="1"/>
  <c r="E27" i="1"/>
  <c r="D145" i="1"/>
  <c r="D144" i="1" s="1"/>
  <c r="E145" i="1"/>
  <c r="E144" i="1" s="1"/>
  <c r="C145" i="1"/>
  <c r="C144" i="1" s="1"/>
  <c r="E60" i="1" l="1"/>
  <c r="C60" i="1"/>
  <c r="D60" i="1"/>
  <c r="D45" i="1" l="1"/>
  <c r="E45" i="1"/>
  <c r="D126" i="1"/>
  <c r="C126" i="1"/>
  <c r="C125" i="1" s="1"/>
  <c r="C118" i="1" s="1"/>
  <c r="D107" i="1"/>
  <c r="D88" i="1" s="1"/>
  <c r="E107" i="1"/>
  <c r="E88" i="1" s="1"/>
  <c r="C107" i="1"/>
  <c r="C88" i="1" s="1"/>
  <c r="C80" i="1" s="1"/>
  <c r="C79" i="1" s="1"/>
  <c r="C45" i="1" l="1"/>
  <c r="C36" i="1"/>
  <c r="E125" i="1" l="1"/>
  <c r="E118" i="1" s="1"/>
  <c r="D125" i="1"/>
  <c r="D118" i="1" s="1"/>
  <c r="E86" i="1" l="1"/>
  <c r="D86" i="1"/>
  <c r="C81" i="1" l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36" i="1" l="1"/>
  <c r="D35" i="1" s="1"/>
  <c r="D14" i="1" s="1"/>
  <c r="D81" i="1"/>
  <c r="C35" i="1"/>
  <c r="C14" i="1" s="1"/>
  <c r="C157" i="1" s="1"/>
  <c r="D80" i="1" l="1"/>
  <c r="D79" i="1" s="1"/>
  <c r="D157" i="1" s="1"/>
  <c r="E81" i="1" l="1"/>
  <c r="E36" i="1"/>
  <c r="E44" i="1"/>
  <c r="E51" i="1"/>
  <c r="E32" i="1"/>
  <c r="E22" i="1"/>
  <c r="E21" i="1" s="1"/>
  <c r="E15" i="1"/>
  <c r="E35" i="1" l="1"/>
  <c r="E14" i="1" s="1"/>
  <c r="E80" i="1" l="1"/>
  <c r="E79" i="1" s="1"/>
  <c r="E157" i="1" s="1"/>
</calcChain>
</file>

<file path=xl/sharedStrings.xml><?xml version="1.0" encoding="utf-8"?>
<sst xmlns="http://schemas.openxmlformats.org/spreadsheetml/2006/main" count="266" uniqueCount="263">
  <si>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</si>
  <si>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</si>
  <si>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</si>
  <si>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</si>
  <si>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</si>
  <si>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</si>
  <si>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</si>
  <si>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</si>
  <si>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</si>
  <si>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</si>
  <si>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</si>
  <si>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</si>
  <si>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</si>
  <si>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</si>
  <si>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</si>
  <si>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</si>
  <si>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</si>
  <si>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</si>
  <si>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</si>
  <si>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</si>
  <si>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</si>
  <si>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</si>
  <si>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</si>
  <si>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</si>
  <si>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</si>
  <si>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</si>
  <si>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</si>
  <si>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</si>
  <si>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</si>
  <si>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</si>
  <si>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</si>
  <si>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</si>
  <si>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</si>
  <si>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</si>
  <si>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</si>
  <si>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</si>
  <si>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</si>
  <si>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</si>
  <si>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</si>
  <si>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</si>
  <si>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</si>
  <si>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</si>
  <si>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</si>
  <si>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</si>
  <si>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</si>
  <si>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</si>
  <si>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</si>
  <si>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</si>
  <si>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</si>
  <si>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</si>
  <si>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</si>
  <si>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</si>
  <si>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</si>
  <si>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</si>
  <si>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</si>
  <si>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</si>
  <si>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</si>
  <si>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</si>
  <si>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</si>
  <si>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</si>
  <si>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</si>
  <si>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</si>
  <si>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</si>
  <si>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</si>
  <si>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</si>
  <si>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</si>
  <si>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</si>
  <si>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</si>
  <si>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</si>
  <si>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</si>
  <si>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</si>
  <si>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</si>
  <si>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</si>
  <si>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</si>
  <si>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</si>
  <si>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</si>
  <si>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</si>
  <si>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</si>
  <si>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</si>
  <si>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</si>
  <si>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</si>
  <si>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</si>
  <si>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</si>
  <si>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</si>
  <si>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</si>
  <si>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</si>
  <si>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</si>
  <si>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</si>
  <si>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</si>
  <si>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</si>
  <si>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</si>
  <si>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</si>
  <si>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</si>
  <si>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</si>
  <si>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</si>
  <si>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</si>
  <si>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</si>
  <si>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</si>
  <si>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</si>
  <si>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</si>
  <si>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</si>
  <si>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</si>
  <si>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</si>
  <si>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</si>
  <si>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</si>
  <si>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</si>
  <si>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</si>
  <si>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</si>
  <si>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</si>
  <si>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</si>
  <si>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</si>
  <si>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</si>
  <si>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</si>
  <si>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</si>
  <si>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</si>
  <si>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</si>
  <si>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</si>
  <si>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</si>
  <si>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</si>
  <si>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</si>
  <si>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</si>
  <si>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</si>
  <si>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</si>
  <si>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</si>
  <si>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</si>
  <si>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</si>
  <si>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</si>
  <si>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</si>
  <si>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</si>
  <si>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</si>
  <si>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</si>
  <si>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</si>
  <si>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</si>
  <si>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</si>
  <si>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</si>
  <si>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</si>
  <si>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</si>
  <si>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</si>
  <si>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</si>
  <si>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</si>
  <si>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</si>
  <si>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</si>
  <si>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</si>
  <si>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</si>
  <si>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</si>
  <si>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</si>
  <si>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</si>
  <si>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</si>
  <si>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</si>
  <si>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</si>
  <si>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</si>
  <si>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</si>
  <si>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</si>
  <si>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</si>
  <si>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</si>
  <si>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</si>
  <si>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</si>
  <si>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</si>
  <si>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</si>
  <si>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</si>
  <si>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</si>
  <si>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</si>
  <si>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</si>
  <si>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</si>
  <si>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</si>
  <si>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</si>
  <si>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</si>
  <si>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</si>
  <si>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</si>
  <si>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</si>
  <si>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</si>
  <si>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</si>
  <si>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</si>
  <si>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</si>
  <si>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</si>
  <si>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</si>
  <si>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</si>
  <si>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</si>
  <si>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</si>
  <si>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</si>
  <si>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</si>
  <si>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</si>
  <si>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</si>
  <si>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</si>
  <si>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</si>
  <si>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</si>
  <si>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</si>
  <si>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</si>
  <si>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</si>
  <si>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</si>
  <si>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</si>
  <si>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</si>
  <si>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</si>
  <si>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</si>
  <si>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</si>
  <si>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</si>
  <si>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</si>
  <si>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</si>
  <si>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</si>
  <si>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</si>
  <si>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</si>
  <si>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</si>
  <si>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</si>
  <si>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</si>
  <si>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</si>
  <si>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</si>
  <si>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</si>
  <si>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</si>
  <si>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</si>
  <si>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</si>
  <si>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</si>
  <si>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</si>
  <si>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</si>
  <si>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</si>
  <si>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</si>
  <si>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</si>
  <si>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</si>
  <si>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</si>
  <si>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</si>
  <si>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</si>
  <si>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</si>
  <si>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</si>
  <si>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</si>
  <si>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</si>
  <si>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</si>
  <si>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</si>
  <si>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</si>
  <si>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</si>
  <si>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</si>
  <si>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полномочия по осуществлению муниципального контроля в сфере благоустройства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</si>
  <si>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</si>
  <si>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</si>
  <si>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</si>
  <si>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</si>
  <si>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</si>
  <si>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</si>
  <si>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</si>
  <si>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</si>
  <si>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</si>
  <si>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</si>
  <si>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000 20 02 25519 05 0000 150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</si>
  <si>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</si>
  <si>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</si>
  <si>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</si>
  <si>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</si>
  <si>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</si>
  <si>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2022 год и на плановый период 2023 и 2024 годов"</t>
  </si>
  <si>
    <t xml:space="preserve">Прогнозируемые доходы  бюджета Жирятинского муниципального  района Брянской области  на 2022 год и на плановый период 2023 и 2024 годов  </t>
  </si>
  <si>
    <t>субсидии на приведение в соответствие с брендбуком "Точка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</si>
  <si>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 xml:space="preserve">                                                                                                             от « 14 » декабря 2021 г.  №6-179</t>
  </si>
  <si>
    <t>000 2 18 0000 00 0000 00</t>
  </si>
  <si>
    <t>Доходы бюджетов бюджетной системы Российской Федерации от  возврата остатков субсидий, субвенций и иных межбюджетных трансфертов, имеющих целевое назначение, прошлых лет</t>
  </si>
  <si>
    <t>000 2 18 60010 05 0000 150</t>
  </si>
  <si>
    <t>Доходы бюджетов муниципальных районов от 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</si>
  <si>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000 2 02 25753 00 0000 150</t>
  </si>
  <si>
    <t>Субсидии бюджетам на софинансирование закупки оборудования для создания "умных" спортивных площадок</t>
  </si>
  <si>
    <t>000 2 02 25753 05 0000 150</t>
  </si>
  <si>
    <t>Субсидии бюджетам муниципальных районов на софинансирование закупки оборудования для создания "умных" спортивных площадок</t>
  </si>
  <si>
    <t xml:space="preserve">субсидии на приобретение специализированной техники для предприятий жилищно-коммунального комплекса </t>
  </si>
  <si>
    <t>субсидии на проведение ремонта спортивных сооружений</t>
  </si>
  <si>
    <t xml:space="preserve"> 2022 год</t>
  </si>
  <si>
    <t>2023 год</t>
  </si>
  <si>
    <t xml:space="preserve">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</si>
</sst>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94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0" borderId="4" xfId="0" applyNumberFormat="1" applyFont="1" applyBorder="1"/>
    <xf numFmtId="4" fontId="32" fillId="0" borderId="7" xfId="0" applyNumberFormat="1" applyFont="1" applyBorder="1"/>
    <xf numFmtId="4" fontId="33" fillId="0" borderId="7" xfId="0" applyNumberFormat="1" applyFont="1" applyBorder="1"/>
    <xf numFmtId="4" fontId="33" fillId="34" borderId="7" xfId="0" applyNumberFormat="1" applyFont="1" applyFill="1" applyBorder="1"/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/>
    <xf numFmtId="4" fontId="30" fillId="34" borderId="1" xfId="0" applyNumberFormat="1" applyFont="1" applyFill="1" applyBorder="1"/>
    <xf numFmtId="4" fontId="30" fillId="34" borderId="1" xfId="0" applyNumberFormat="1" applyFont="1" applyFill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3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4" fontId="30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justify" vertical="center" wrapText="1"/>
    </xf>
    <xf numFmtId="0" fontId="34" fillId="0" borderId="1" xfId="0" applyFont="1" applyBorder="1" applyAlignment="1">
      <alignment wrapText="1"/>
    </xf>
    <xf numFmtId="0" fontId="34" fillId="0" borderId="2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justify" vertical="center" wrapText="1"/>
    </xf>
    <xf numFmtId="4" fontId="30" fillId="0" borderId="1" xfId="0" applyNumberFormat="1" applyFont="1" applyFill="1" applyBorder="1" applyAlignment="1">
      <alignment horizontal="right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abSelected="1" workbookViewId="0">
      <selection activeCell="C15" sqref="C15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4"/>
      <c r="C1" s="5"/>
      <c r="D1" s="5"/>
      <c r="E1" s="4" t="s">
        <v>85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249</v>
      </c>
    </row>
    <row r="5" spans="1:5" x14ac:dyDescent="0.25">
      <c r="E5" s="1" t="s">
        <v>173</v>
      </c>
    </row>
    <row r="6" spans="1:5" x14ac:dyDescent="0.25">
      <c r="B6" s="87" t="s">
        <v>246</v>
      </c>
      <c r="C6" s="87"/>
      <c r="D6" s="87"/>
      <c r="E6" s="87"/>
    </row>
    <row r="7" spans="1:5" ht="14.45" x14ac:dyDescent="0.3">
      <c r="B7" s="3"/>
      <c r="C7" s="5"/>
      <c r="D7" s="5"/>
      <c r="E7" s="3"/>
    </row>
    <row r="8" spans="1:5" ht="14.45" x14ac:dyDescent="0.3">
      <c r="E8" s="1"/>
    </row>
    <row r="9" spans="1:5" ht="54" customHeight="1" x14ac:dyDescent="0.25">
      <c r="A9" s="79" t="s">
        <v>247</v>
      </c>
      <c r="B9" s="79"/>
      <c r="C9" s="79"/>
      <c r="D9" s="79"/>
      <c r="E9" s="79"/>
    </row>
    <row r="10" spans="1:5" x14ac:dyDescent="0.25">
      <c r="E10" s="77" t="s">
        <v>2</v>
      </c>
    </row>
    <row r="11" spans="1:5" x14ac:dyDescent="0.25">
      <c r="A11" s="80" t="s">
        <v>71</v>
      </c>
      <c r="B11" s="82" t="s">
        <v>3</v>
      </c>
      <c r="C11" s="88" t="s">
        <v>260</v>
      </c>
      <c r="D11" s="88" t="s">
        <v>261</v>
      </c>
      <c r="E11" s="85" t="s">
        <v>262</v>
      </c>
    </row>
    <row r="12" spans="1:5" x14ac:dyDescent="0.25">
      <c r="A12" s="81"/>
      <c r="B12" s="83"/>
      <c r="C12" s="83"/>
      <c r="D12" s="83"/>
      <c r="E12" s="86"/>
    </row>
    <row r="13" spans="1:5" x14ac:dyDescent="0.25">
      <c r="A13" s="81"/>
      <c r="B13" s="84"/>
      <c r="C13" s="84"/>
      <c r="D13" s="84"/>
      <c r="E13" s="86"/>
    </row>
    <row r="14" spans="1:5" x14ac:dyDescent="0.25">
      <c r="A14" s="6" t="s">
        <v>4</v>
      </c>
      <c r="B14" s="7" t="s">
        <v>5</v>
      </c>
      <c r="C14" s="8">
        <f>C15+C21+C27++C32+C35+C44+C51+C56+C60</f>
        <v>56850929.329999998</v>
      </c>
      <c r="D14" s="8">
        <f>D15+D21+D27+D32+D35+D44+D51+D60</f>
        <v>55276000.329999998</v>
      </c>
      <c r="E14" s="8">
        <f t="shared" ref="E14" si="0">E15+E21+E27++E32+E35+E44+E51+E56+E60</f>
        <v>58539550.329999998</v>
      </c>
    </row>
    <row r="15" spans="1:5" x14ac:dyDescent="0.25">
      <c r="A15" s="6" t="s">
        <v>6</v>
      </c>
      <c r="B15" s="9" t="s">
        <v>7</v>
      </c>
      <c r="C15" s="10">
        <f t="shared" ref="C15:D15" si="1">C16</f>
        <v>41622376</v>
      </c>
      <c r="D15" s="10">
        <f t="shared" si="1"/>
        <v>44622880</v>
      </c>
      <c r="E15" s="10">
        <f>E16</f>
        <v>47854192</v>
      </c>
    </row>
    <row r="16" spans="1:5" x14ac:dyDescent="0.25">
      <c r="A16" s="11" t="s">
        <v>8</v>
      </c>
      <c r="B16" s="12" t="s">
        <v>9</v>
      </c>
      <c r="C16" s="13">
        <f t="shared" ref="C16:D16" si="2">C17+C18+C19+C20</f>
        <v>41622376</v>
      </c>
      <c r="D16" s="13">
        <f t="shared" si="2"/>
        <v>44622880</v>
      </c>
      <c r="E16" s="13">
        <f>E17+E18+E19+E20</f>
        <v>47854192</v>
      </c>
    </row>
    <row r="17" spans="1:5" ht="63.75" x14ac:dyDescent="0.25">
      <c r="A17" s="11" t="s">
        <v>10</v>
      </c>
      <c r="B17" s="14" t="s">
        <v>11</v>
      </c>
      <c r="C17" s="15">
        <v>41487526</v>
      </c>
      <c r="D17" s="15">
        <v>44486350</v>
      </c>
      <c r="E17" s="15">
        <v>47714932</v>
      </c>
    </row>
    <row r="18" spans="1:5" ht="84.75" customHeight="1" x14ac:dyDescent="0.25">
      <c r="A18" s="11" t="s">
        <v>12</v>
      </c>
      <c r="B18" s="16" t="s">
        <v>13</v>
      </c>
      <c r="C18" s="15">
        <v>3650</v>
      </c>
      <c r="D18" s="15">
        <v>3980</v>
      </c>
      <c r="E18" s="15">
        <v>4120</v>
      </c>
    </row>
    <row r="19" spans="1:5" ht="38.25" x14ac:dyDescent="0.25">
      <c r="A19" s="11" t="s">
        <v>14</v>
      </c>
      <c r="B19" s="14" t="s">
        <v>15</v>
      </c>
      <c r="C19" s="15">
        <v>128100</v>
      </c>
      <c r="D19" s="15">
        <v>129300</v>
      </c>
      <c r="E19" s="15">
        <v>131500</v>
      </c>
    </row>
    <row r="20" spans="1:5" ht="76.5" x14ac:dyDescent="0.25">
      <c r="A20" s="11" t="s">
        <v>16</v>
      </c>
      <c r="B20" s="17" t="s">
        <v>17</v>
      </c>
      <c r="C20" s="15">
        <v>3100</v>
      </c>
      <c r="D20" s="15">
        <v>3250</v>
      </c>
      <c r="E20" s="15">
        <v>3640</v>
      </c>
    </row>
    <row r="21" spans="1:5" ht="25.5" x14ac:dyDescent="0.25">
      <c r="A21" s="74" t="s">
        <v>201</v>
      </c>
      <c r="B21" s="75" t="s">
        <v>18</v>
      </c>
      <c r="C21" s="76">
        <f t="shared" ref="C21:D21" si="3">C22</f>
        <v>7520198</v>
      </c>
      <c r="D21" s="76">
        <f t="shared" si="3"/>
        <v>7461173</v>
      </c>
      <c r="E21" s="76">
        <f>E22</f>
        <v>7421343</v>
      </c>
    </row>
    <row r="22" spans="1:5" ht="25.5" x14ac:dyDescent="0.25">
      <c r="A22" s="36" t="s">
        <v>19</v>
      </c>
      <c r="B22" s="37" t="s">
        <v>72</v>
      </c>
      <c r="C22" s="38">
        <f t="shared" ref="C22:D22" si="4">C23+C24+C25+C26</f>
        <v>7520198</v>
      </c>
      <c r="D22" s="38">
        <f t="shared" si="4"/>
        <v>7461173</v>
      </c>
      <c r="E22" s="38">
        <f>E23+E24+E25+E26</f>
        <v>7421343</v>
      </c>
    </row>
    <row r="23" spans="1:5" ht="89.25" customHeight="1" x14ac:dyDescent="0.25">
      <c r="A23" s="36" t="s">
        <v>140</v>
      </c>
      <c r="B23" s="37" t="s">
        <v>144</v>
      </c>
      <c r="C23" s="39">
        <v>3400110</v>
      </c>
      <c r="D23" s="39">
        <v>3338116</v>
      </c>
      <c r="E23" s="18">
        <v>3267524</v>
      </c>
    </row>
    <row r="24" spans="1:5" ht="102" customHeight="1" x14ac:dyDescent="0.25">
      <c r="A24" s="36" t="s">
        <v>141</v>
      </c>
      <c r="B24" s="37" t="s">
        <v>145</v>
      </c>
      <c r="C24" s="39">
        <v>18818</v>
      </c>
      <c r="D24" s="39">
        <v>18692</v>
      </c>
      <c r="E24" s="18">
        <v>18872</v>
      </c>
    </row>
    <row r="25" spans="1:5" ht="109.5" customHeight="1" x14ac:dyDescent="0.25">
      <c r="A25" s="36" t="s">
        <v>142</v>
      </c>
      <c r="B25" s="37" t="s">
        <v>146</v>
      </c>
      <c r="C25" s="39">
        <v>4527633</v>
      </c>
      <c r="D25" s="39">
        <v>4518009</v>
      </c>
      <c r="E25" s="18">
        <v>4554276</v>
      </c>
    </row>
    <row r="26" spans="1:5" ht="89.25" x14ac:dyDescent="0.25">
      <c r="A26" s="40" t="s">
        <v>143</v>
      </c>
      <c r="B26" s="41" t="s">
        <v>147</v>
      </c>
      <c r="C26" s="39">
        <v>-426363</v>
      </c>
      <c r="D26" s="39">
        <v>-413644</v>
      </c>
      <c r="E26" s="18">
        <v>-419329</v>
      </c>
    </row>
    <row r="27" spans="1:5" x14ac:dyDescent="0.25">
      <c r="A27" s="6" t="s">
        <v>20</v>
      </c>
      <c r="B27" s="7" t="s">
        <v>21</v>
      </c>
      <c r="C27" s="19">
        <f>C28+C30</f>
        <v>923526</v>
      </c>
      <c r="D27" s="19">
        <f t="shared" ref="D27:E27" si="5">D28+D30</f>
        <v>989358</v>
      </c>
      <c r="E27" s="19">
        <f t="shared" si="5"/>
        <v>1056426</v>
      </c>
    </row>
    <row r="28" spans="1:5" x14ac:dyDescent="0.25">
      <c r="A28" s="11" t="s">
        <v>22</v>
      </c>
      <c r="B28" s="16" t="s">
        <v>23</v>
      </c>
      <c r="C28" s="21">
        <f>C29</f>
        <v>281526</v>
      </c>
      <c r="D28" s="21">
        <f t="shared" ref="D28:E28" si="6">D29</f>
        <v>302358</v>
      </c>
      <c r="E28" s="21">
        <f t="shared" si="6"/>
        <v>321426</v>
      </c>
    </row>
    <row r="29" spans="1:5" x14ac:dyDescent="0.25">
      <c r="A29" s="11" t="s">
        <v>24</v>
      </c>
      <c r="B29" s="14" t="s">
        <v>23</v>
      </c>
      <c r="C29" s="15">
        <v>281526</v>
      </c>
      <c r="D29" s="15">
        <v>302358</v>
      </c>
      <c r="E29" s="22">
        <v>321426</v>
      </c>
    </row>
    <row r="30" spans="1:5" ht="25.5" x14ac:dyDescent="0.25">
      <c r="A30" s="11" t="s">
        <v>153</v>
      </c>
      <c r="B30" s="14" t="s">
        <v>152</v>
      </c>
      <c r="C30" s="15">
        <f>C31</f>
        <v>642000</v>
      </c>
      <c r="D30" s="15">
        <f t="shared" ref="D30:E30" si="7">D31</f>
        <v>687000</v>
      </c>
      <c r="E30" s="15">
        <f t="shared" si="7"/>
        <v>735000</v>
      </c>
    </row>
    <row r="31" spans="1:5" ht="38.25" x14ac:dyDescent="0.25">
      <c r="A31" s="11" t="s">
        <v>151</v>
      </c>
      <c r="B31" s="14" t="s">
        <v>154</v>
      </c>
      <c r="C31" s="23">
        <v>642000</v>
      </c>
      <c r="D31" s="30">
        <v>687000</v>
      </c>
      <c r="E31" s="35">
        <v>735000</v>
      </c>
    </row>
    <row r="32" spans="1:5" x14ac:dyDescent="0.25">
      <c r="A32" s="6" t="s">
        <v>25</v>
      </c>
      <c r="B32" s="7" t="s">
        <v>26</v>
      </c>
      <c r="C32" s="19">
        <f t="shared" ref="C32:E33" si="8">C33</f>
        <v>225000</v>
      </c>
      <c r="D32" s="20">
        <f t="shared" si="8"/>
        <v>230000</v>
      </c>
      <c r="E32" s="20">
        <f>E33</f>
        <v>235000</v>
      </c>
    </row>
    <row r="33" spans="1:5" ht="25.5" x14ac:dyDescent="0.25">
      <c r="A33" s="11" t="s">
        <v>27</v>
      </c>
      <c r="B33" s="14" t="s">
        <v>28</v>
      </c>
      <c r="C33" s="18">
        <f>C34</f>
        <v>225000</v>
      </c>
      <c r="D33" s="18">
        <f t="shared" si="8"/>
        <v>230000</v>
      </c>
      <c r="E33" s="18">
        <f t="shared" si="8"/>
        <v>235000</v>
      </c>
    </row>
    <row r="34" spans="1:5" ht="38.25" x14ac:dyDescent="0.25">
      <c r="A34" s="11" t="s">
        <v>29</v>
      </c>
      <c r="B34" s="14" t="s">
        <v>30</v>
      </c>
      <c r="C34" s="23">
        <v>225000</v>
      </c>
      <c r="D34" s="23">
        <v>230000</v>
      </c>
      <c r="E34" s="22">
        <v>235000</v>
      </c>
    </row>
    <row r="35" spans="1:5" ht="38.25" x14ac:dyDescent="0.25">
      <c r="A35" s="6" t="s">
        <v>31</v>
      </c>
      <c r="B35" s="24" t="s">
        <v>32</v>
      </c>
      <c r="C35" s="19">
        <f t="shared" ref="C35:D35" si="9">C36+C41</f>
        <v>1424586.1400000001</v>
      </c>
      <c r="D35" s="20">
        <f t="shared" si="9"/>
        <v>1424586.1400000001</v>
      </c>
      <c r="E35" s="20">
        <f>E36+E41</f>
        <v>1424586.1400000001</v>
      </c>
    </row>
    <row r="36" spans="1:5" ht="63.75" x14ac:dyDescent="0.25">
      <c r="A36" s="11" t="s">
        <v>33</v>
      </c>
      <c r="B36" s="25" t="s">
        <v>34</v>
      </c>
      <c r="C36" s="18">
        <f>C37+C39</f>
        <v>1424586.1400000001</v>
      </c>
      <c r="D36" s="22">
        <f t="shared" ref="D36" si="10">D37+D39</f>
        <v>1424586.1400000001</v>
      </c>
      <c r="E36" s="22">
        <f>E37+E39</f>
        <v>1424586.1400000001</v>
      </c>
    </row>
    <row r="37" spans="1:5" ht="51" x14ac:dyDescent="0.25">
      <c r="A37" s="26" t="s">
        <v>35</v>
      </c>
      <c r="B37" s="25" t="s">
        <v>36</v>
      </c>
      <c r="C37" s="18">
        <v>854837.42</v>
      </c>
      <c r="D37" s="18">
        <v>854837.42</v>
      </c>
      <c r="E37" s="18">
        <v>854837.42</v>
      </c>
    </row>
    <row r="38" spans="1:5" ht="76.5" x14ac:dyDescent="0.25">
      <c r="A38" s="11" t="s">
        <v>86</v>
      </c>
      <c r="B38" s="25" t="s">
        <v>202</v>
      </c>
      <c r="C38" s="18">
        <v>854837.42</v>
      </c>
      <c r="D38" s="22">
        <v>854837.42</v>
      </c>
      <c r="E38" s="22">
        <v>854837.42</v>
      </c>
    </row>
    <row r="39" spans="1:5" ht="63.75" x14ac:dyDescent="0.25">
      <c r="A39" s="11" t="s">
        <v>37</v>
      </c>
      <c r="B39" s="25" t="s">
        <v>38</v>
      </c>
      <c r="C39" s="18">
        <v>569748.72</v>
      </c>
      <c r="D39" s="18">
        <v>569748.72</v>
      </c>
      <c r="E39" s="18">
        <v>569748.72</v>
      </c>
    </row>
    <row r="40" spans="1:5" ht="51" x14ac:dyDescent="0.25">
      <c r="A40" s="26" t="s">
        <v>39</v>
      </c>
      <c r="B40" s="25" t="s">
        <v>40</v>
      </c>
      <c r="C40" s="18">
        <v>569748.72</v>
      </c>
      <c r="D40" s="22">
        <v>569748.72</v>
      </c>
      <c r="E40" s="22">
        <v>569748.72</v>
      </c>
    </row>
    <row r="41" spans="1:5" ht="26.45" hidden="1" x14ac:dyDescent="0.3">
      <c r="A41" s="11" t="s">
        <v>41</v>
      </c>
      <c r="B41" s="25" t="s">
        <v>42</v>
      </c>
      <c r="C41" s="18"/>
      <c r="D41" s="22"/>
      <c r="E41" s="22"/>
    </row>
    <row r="42" spans="1:5" ht="39.6" hidden="1" x14ac:dyDescent="0.3">
      <c r="A42" s="11" t="s">
        <v>43</v>
      </c>
      <c r="B42" s="25" t="s">
        <v>44</v>
      </c>
      <c r="C42" s="18"/>
      <c r="D42" s="22"/>
      <c r="E42" s="22"/>
    </row>
    <row r="43" spans="1:5" ht="39.6" hidden="1" x14ac:dyDescent="0.3">
      <c r="A43" s="11" t="s">
        <v>45</v>
      </c>
      <c r="B43" s="27" t="s">
        <v>46</v>
      </c>
      <c r="C43" s="28"/>
      <c r="D43" s="28"/>
      <c r="E43" s="18"/>
    </row>
    <row r="44" spans="1:5" x14ac:dyDescent="0.25">
      <c r="A44" s="6" t="s">
        <v>203</v>
      </c>
      <c r="B44" s="24" t="s">
        <v>47</v>
      </c>
      <c r="C44" s="20">
        <f t="shared" ref="C44:D44" si="11">C45</f>
        <v>190000</v>
      </c>
      <c r="D44" s="20">
        <f t="shared" si="11"/>
        <v>2760</v>
      </c>
      <c r="E44" s="20">
        <f>E45</f>
        <v>2760</v>
      </c>
    </row>
    <row r="45" spans="1:5" x14ac:dyDescent="0.25">
      <c r="A45" s="11" t="s">
        <v>48</v>
      </c>
      <c r="B45" s="27" t="s">
        <v>49</v>
      </c>
      <c r="C45" s="18">
        <f>C46+C47+C48</f>
        <v>190000</v>
      </c>
      <c r="D45" s="18">
        <f t="shared" ref="D45:E45" si="12">D46+D47+D48</f>
        <v>2760</v>
      </c>
      <c r="E45" s="18">
        <f t="shared" si="12"/>
        <v>2760</v>
      </c>
    </row>
    <row r="46" spans="1:5" ht="25.5" x14ac:dyDescent="0.25">
      <c r="A46" s="11" t="s">
        <v>50</v>
      </c>
      <c r="B46" s="25" t="s">
        <v>51</v>
      </c>
      <c r="C46" s="28">
        <v>53110</v>
      </c>
      <c r="D46" s="28">
        <v>1210</v>
      </c>
      <c r="E46" s="22">
        <v>1210</v>
      </c>
    </row>
    <row r="47" spans="1:5" x14ac:dyDescent="0.25">
      <c r="A47" s="11" t="s">
        <v>52</v>
      </c>
      <c r="B47" s="25" t="s">
        <v>53</v>
      </c>
      <c r="C47" s="28">
        <v>250</v>
      </c>
      <c r="D47" s="28">
        <v>250</v>
      </c>
      <c r="E47" s="22">
        <v>250</v>
      </c>
    </row>
    <row r="48" spans="1:5" x14ac:dyDescent="0.25">
      <c r="A48" s="11" t="s">
        <v>149</v>
      </c>
      <c r="B48" s="25" t="s">
        <v>54</v>
      </c>
      <c r="C48" s="28">
        <f>C49+C50</f>
        <v>136640</v>
      </c>
      <c r="D48" s="28">
        <f t="shared" ref="D48:E48" si="13">D49+D50</f>
        <v>1300</v>
      </c>
      <c r="E48" s="28">
        <f t="shared" si="13"/>
        <v>1300</v>
      </c>
    </row>
    <row r="49" spans="1:6" x14ac:dyDescent="0.25">
      <c r="A49" s="11" t="s">
        <v>100</v>
      </c>
      <c r="B49" s="25" t="s">
        <v>150</v>
      </c>
      <c r="C49" s="28">
        <v>46100</v>
      </c>
      <c r="D49" s="28">
        <v>300</v>
      </c>
      <c r="E49" s="22">
        <v>300</v>
      </c>
    </row>
    <row r="50" spans="1:6" x14ac:dyDescent="0.25">
      <c r="A50" s="11" t="s">
        <v>138</v>
      </c>
      <c r="B50" s="11" t="s">
        <v>139</v>
      </c>
      <c r="C50" s="28">
        <v>90540</v>
      </c>
      <c r="D50" s="28">
        <v>1000</v>
      </c>
      <c r="E50" s="18">
        <v>1000</v>
      </c>
    </row>
    <row r="51" spans="1:6" ht="25.5" x14ac:dyDescent="0.25">
      <c r="A51" s="6" t="s">
        <v>55</v>
      </c>
      <c r="B51" s="6" t="s">
        <v>56</v>
      </c>
      <c r="C51" s="19">
        <f t="shared" ref="C51:D51" si="14">C52</f>
        <v>122243.19</v>
      </c>
      <c r="D51" s="19">
        <f t="shared" si="14"/>
        <v>122243.19</v>
      </c>
      <c r="E51" s="19">
        <f>E52</f>
        <v>122243.19</v>
      </c>
      <c r="F51" s="29"/>
    </row>
    <row r="52" spans="1:6" x14ac:dyDescent="0.25">
      <c r="A52" s="11" t="s">
        <v>57</v>
      </c>
      <c r="B52" s="27" t="s">
        <v>58</v>
      </c>
      <c r="C52" s="18">
        <f>C53+C55</f>
        <v>122243.19</v>
      </c>
      <c r="D52" s="18">
        <f t="shared" ref="D52:E52" si="15">D53+D55</f>
        <v>122243.19</v>
      </c>
      <c r="E52" s="18">
        <f t="shared" si="15"/>
        <v>122243.19</v>
      </c>
      <c r="F52" s="29"/>
    </row>
    <row r="53" spans="1:6" ht="25.5" x14ac:dyDescent="0.25">
      <c r="A53" s="26" t="s">
        <v>148</v>
      </c>
      <c r="B53" s="25" t="s">
        <v>169</v>
      </c>
      <c r="C53" s="18">
        <v>117243.19</v>
      </c>
      <c r="D53" s="18">
        <v>117243.19</v>
      </c>
      <c r="E53" s="18">
        <v>117243.19</v>
      </c>
      <c r="F53" s="29"/>
    </row>
    <row r="54" spans="1:6" ht="38.25" x14ac:dyDescent="0.25">
      <c r="A54" s="42" t="s">
        <v>170</v>
      </c>
      <c r="B54" s="27" t="s">
        <v>168</v>
      </c>
      <c r="C54" s="56">
        <v>117243.19</v>
      </c>
      <c r="D54" s="56">
        <v>117243.19</v>
      </c>
      <c r="E54" s="56">
        <v>117243.19</v>
      </c>
      <c r="F54" s="29"/>
    </row>
    <row r="55" spans="1:6" ht="25.5" x14ac:dyDescent="0.25">
      <c r="A55" s="11" t="s">
        <v>171</v>
      </c>
      <c r="B55" s="11" t="s">
        <v>172</v>
      </c>
      <c r="C55" s="18">
        <v>5000</v>
      </c>
      <c r="D55" s="18">
        <v>5000</v>
      </c>
      <c r="E55" s="18">
        <v>5000</v>
      </c>
      <c r="F55" s="29"/>
    </row>
    <row r="56" spans="1:6" ht="25.5" customHeight="1" x14ac:dyDescent="0.25">
      <c r="A56" s="6" t="s">
        <v>230</v>
      </c>
      <c r="B56" s="6" t="s">
        <v>231</v>
      </c>
      <c r="C56" s="20">
        <f>C57</f>
        <v>4400000</v>
      </c>
      <c r="D56" s="22"/>
      <c r="E56" s="22"/>
      <c r="F56" s="29"/>
    </row>
    <row r="57" spans="1:6" ht="30" customHeight="1" x14ac:dyDescent="0.25">
      <c r="A57" s="11" t="s">
        <v>232</v>
      </c>
      <c r="B57" s="11" t="s">
        <v>233</v>
      </c>
      <c r="C57" s="22">
        <v>4400000</v>
      </c>
      <c r="D57" s="22"/>
      <c r="E57" s="22"/>
      <c r="F57" s="29"/>
    </row>
    <row r="58" spans="1:6" ht="27" customHeight="1" x14ac:dyDescent="0.25">
      <c r="A58" s="11" t="s">
        <v>234</v>
      </c>
      <c r="B58" s="11" t="s">
        <v>235</v>
      </c>
      <c r="C58" s="22">
        <v>4400000</v>
      </c>
      <c r="D58" s="22"/>
      <c r="E58" s="22"/>
      <c r="F58" s="29"/>
    </row>
    <row r="59" spans="1:6" ht="42" customHeight="1" x14ac:dyDescent="0.25">
      <c r="A59" s="11" t="s">
        <v>236</v>
      </c>
      <c r="B59" s="11" t="s">
        <v>237</v>
      </c>
      <c r="C59" s="22">
        <v>4400000</v>
      </c>
      <c r="D59" s="22"/>
      <c r="E59" s="22"/>
      <c r="F59" s="29"/>
    </row>
    <row r="60" spans="1:6" x14ac:dyDescent="0.25">
      <c r="A60" s="6" t="s">
        <v>59</v>
      </c>
      <c r="B60" s="6" t="s">
        <v>60</v>
      </c>
      <c r="C60" s="20">
        <f>C61+C63+C65+C67+C69+C71+C73+C75+C77</f>
        <v>423000</v>
      </c>
      <c r="D60" s="20">
        <f t="shared" ref="D60:E60" si="16">D61+D63+D65+D67+D69+D71+D73+D75+D77</f>
        <v>423000</v>
      </c>
      <c r="E60" s="20">
        <f t="shared" si="16"/>
        <v>423000</v>
      </c>
    </row>
    <row r="61" spans="1:6" ht="55.15" customHeight="1" x14ac:dyDescent="0.25">
      <c r="A61" s="11" t="s">
        <v>179</v>
      </c>
      <c r="B61" s="11" t="s">
        <v>204</v>
      </c>
      <c r="C61" s="22">
        <v>500</v>
      </c>
      <c r="D61" s="22">
        <v>500</v>
      </c>
      <c r="E61" s="22">
        <v>500</v>
      </c>
    </row>
    <row r="62" spans="1:6" ht="74.25" customHeight="1" x14ac:dyDescent="0.25">
      <c r="A62" s="11" t="s">
        <v>175</v>
      </c>
      <c r="B62" s="11" t="s">
        <v>205</v>
      </c>
      <c r="C62" s="30">
        <v>500</v>
      </c>
      <c r="D62" s="30">
        <v>500</v>
      </c>
      <c r="E62" s="30">
        <v>500</v>
      </c>
    </row>
    <row r="63" spans="1:6" ht="74.25" customHeight="1" x14ac:dyDescent="0.25">
      <c r="A63" s="11" t="s">
        <v>180</v>
      </c>
      <c r="B63" s="11" t="s">
        <v>206</v>
      </c>
      <c r="C63" s="30">
        <v>30000</v>
      </c>
      <c r="D63" s="30">
        <v>30000</v>
      </c>
      <c r="E63" s="30">
        <v>30000</v>
      </c>
    </row>
    <row r="64" spans="1:6" ht="90.75" customHeight="1" x14ac:dyDescent="0.25">
      <c r="A64" s="11" t="s">
        <v>176</v>
      </c>
      <c r="B64" s="11" t="s">
        <v>207</v>
      </c>
      <c r="C64" s="30">
        <v>30000</v>
      </c>
      <c r="D64" s="30">
        <v>30000</v>
      </c>
      <c r="E64" s="30">
        <v>30000</v>
      </c>
    </row>
    <row r="65" spans="1:5" ht="90.75" customHeight="1" x14ac:dyDescent="0.25">
      <c r="A65" s="11" t="s">
        <v>181</v>
      </c>
      <c r="B65" s="11" t="s">
        <v>208</v>
      </c>
      <c r="C65" s="30">
        <v>10000</v>
      </c>
      <c r="D65" s="30">
        <v>10000</v>
      </c>
      <c r="E65" s="30">
        <v>10000</v>
      </c>
    </row>
    <row r="66" spans="1:5" ht="90.75" customHeight="1" x14ac:dyDescent="0.25">
      <c r="A66" s="11" t="s">
        <v>178</v>
      </c>
      <c r="B66" s="11" t="s">
        <v>209</v>
      </c>
      <c r="C66" s="30">
        <v>10000</v>
      </c>
      <c r="D66" s="30">
        <v>10000</v>
      </c>
      <c r="E66" s="30">
        <v>10000</v>
      </c>
    </row>
    <row r="67" spans="1:5" ht="90.75" customHeight="1" x14ac:dyDescent="0.25">
      <c r="A67" s="11" t="s">
        <v>183</v>
      </c>
      <c r="B67" s="11" t="s">
        <v>210</v>
      </c>
      <c r="C67" s="30">
        <v>30000</v>
      </c>
      <c r="D67" s="30">
        <v>30000</v>
      </c>
      <c r="E67" s="30">
        <v>30000</v>
      </c>
    </row>
    <row r="68" spans="1:5" ht="90.75" customHeight="1" x14ac:dyDescent="0.25">
      <c r="A68" s="11" t="s">
        <v>184</v>
      </c>
      <c r="B68" s="11" t="s">
        <v>211</v>
      </c>
      <c r="C68" s="30">
        <v>30000</v>
      </c>
      <c r="D68" s="30">
        <v>30000</v>
      </c>
      <c r="E68" s="30">
        <v>30000</v>
      </c>
    </row>
    <row r="69" spans="1:5" ht="90.75" customHeight="1" x14ac:dyDescent="0.25">
      <c r="A69" s="11" t="s">
        <v>186</v>
      </c>
      <c r="B69" s="11" t="s">
        <v>212</v>
      </c>
      <c r="C69" s="30">
        <v>8000</v>
      </c>
      <c r="D69" s="30">
        <v>8000</v>
      </c>
      <c r="E69" s="30">
        <v>8000</v>
      </c>
    </row>
    <row r="70" spans="1:5" ht="90.75" customHeight="1" x14ac:dyDescent="0.25">
      <c r="A70" s="11" t="s">
        <v>185</v>
      </c>
      <c r="B70" s="11" t="s">
        <v>213</v>
      </c>
      <c r="C70" s="30">
        <v>8000</v>
      </c>
      <c r="D70" s="30">
        <v>8000</v>
      </c>
      <c r="E70" s="30">
        <v>8000</v>
      </c>
    </row>
    <row r="71" spans="1:5" ht="90.75" customHeight="1" x14ac:dyDescent="0.25">
      <c r="A71" s="11" t="s">
        <v>187</v>
      </c>
      <c r="B71" s="11" t="s">
        <v>214</v>
      </c>
      <c r="C71" s="30">
        <v>7000</v>
      </c>
      <c r="D71" s="30">
        <v>7000</v>
      </c>
      <c r="E71" s="30">
        <v>7000</v>
      </c>
    </row>
    <row r="72" spans="1:5" ht="90.75" customHeight="1" x14ac:dyDescent="0.25">
      <c r="A72" s="11" t="s">
        <v>188</v>
      </c>
      <c r="B72" s="11" t="s">
        <v>215</v>
      </c>
      <c r="C72" s="30">
        <v>7000</v>
      </c>
      <c r="D72" s="30">
        <v>7000</v>
      </c>
      <c r="E72" s="30">
        <v>7000</v>
      </c>
    </row>
    <row r="73" spans="1:5" ht="90.75" customHeight="1" x14ac:dyDescent="0.25">
      <c r="A73" s="11" t="s">
        <v>182</v>
      </c>
      <c r="B73" s="11" t="s">
        <v>216</v>
      </c>
      <c r="C73" s="30">
        <v>65500</v>
      </c>
      <c r="D73" s="30">
        <v>65500</v>
      </c>
      <c r="E73" s="30">
        <v>65500</v>
      </c>
    </row>
    <row r="74" spans="1:5" ht="84.75" customHeight="1" x14ac:dyDescent="0.25">
      <c r="A74" s="11" t="s">
        <v>177</v>
      </c>
      <c r="B74" s="11" t="s">
        <v>217</v>
      </c>
      <c r="C74" s="23">
        <v>65500</v>
      </c>
      <c r="D74" s="23">
        <v>65500</v>
      </c>
      <c r="E74" s="23">
        <v>65500</v>
      </c>
    </row>
    <row r="75" spans="1:5" ht="91.9" customHeight="1" x14ac:dyDescent="0.25">
      <c r="A75" s="11" t="s">
        <v>189</v>
      </c>
      <c r="B75" s="11" t="s">
        <v>191</v>
      </c>
      <c r="C75" s="30">
        <v>262000</v>
      </c>
      <c r="D75" s="30">
        <v>262000</v>
      </c>
      <c r="E75" s="30">
        <v>262000</v>
      </c>
    </row>
    <row r="76" spans="1:5" ht="103.15" customHeight="1" x14ac:dyDescent="0.25">
      <c r="A76" s="11" t="s">
        <v>200</v>
      </c>
      <c r="B76" s="11" t="s">
        <v>190</v>
      </c>
      <c r="C76" s="30">
        <v>262000</v>
      </c>
      <c r="D76" s="30">
        <v>262000</v>
      </c>
      <c r="E76" s="30">
        <v>262000</v>
      </c>
    </row>
    <row r="77" spans="1:5" ht="103.15" customHeight="1" x14ac:dyDescent="0.25">
      <c r="A77" s="11" t="s">
        <v>193</v>
      </c>
      <c r="B77" s="11" t="s">
        <v>194</v>
      </c>
      <c r="C77" s="30">
        <v>10000</v>
      </c>
      <c r="D77" s="30">
        <v>10000</v>
      </c>
      <c r="E77" s="30">
        <v>10000</v>
      </c>
    </row>
    <row r="78" spans="1:5" ht="103.15" customHeight="1" x14ac:dyDescent="0.25">
      <c r="A78" s="11" t="s">
        <v>192</v>
      </c>
      <c r="B78" s="11" t="s">
        <v>195</v>
      </c>
      <c r="C78" s="30">
        <v>10000</v>
      </c>
      <c r="D78" s="30">
        <v>10000</v>
      </c>
      <c r="E78" s="30">
        <v>10000</v>
      </c>
    </row>
    <row r="79" spans="1:5" x14ac:dyDescent="0.25">
      <c r="A79" s="6" t="s">
        <v>61</v>
      </c>
      <c r="B79" s="31" t="s">
        <v>62</v>
      </c>
      <c r="C79" s="20">
        <f>C80+C155</f>
        <v>214687728.30000001</v>
      </c>
      <c r="D79" s="20">
        <f t="shared" ref="D79" si="17">D80</f>
        <v>117105190.3</v>
      </c>
      <c r="E79" s="20">
        <f>E80</f>
        <v>178018495.30000001</v>
      </c>
    </row>
    <row r="80" spans="1:5" ht="25.5" x14ac:dyDescent="0.25">
      <c r="A80" s="6" t="s">
        <v>63</v>
      </c>
      <c r="B80" s="31" t="s">
        <v>64</v>
      </c>
      <c r="C80" s="20">
        <f>C81+C88+C118+C144</f>
        <v>214674286.30000001</v>
      </c>
      <c r="D80" s="20">
        <f>D81+D88+D118+D144</f>
        <v>117105190.3</v>
      </c>
      <c r="E80" s="20">
        <f>E81+E88+E118+E144</f>
        <v>178018495.30000001</v>
      </c>
    </row>
    <row r="81" spans="1:5" x14ac:dyDescent="0.25">
      <c r="A81" s="32" t="s">
        <v>107</v>
      </c>
      <c r="B81" s="31" t="s">
        <v>103</v>
      </c>
      <c r="C81" s="20">
        <f>C82+C84+C86</f>
        <v>25934000</v>
      </c>
      <c r="D81" s="20">
        <f t="shared" ref="D81" si="18">D82+D84</f>
        <v>3627000</v>
      </c>
      <c r="E81" s="20">
        <f>E82+E84</f>
        <v>2928000</v>
      </c>
    </row>
    <row r="82" spans="1:5" x14ac:dyDescent="0.25">
      <c r="A82" s="11" t="s">
        <v>108</v>
      </c>
      <c r="B82" s="16" t="s">
        <v>65</v>
      </c>
      <c r="C82" s="18">
        <v>18774000</v>
      </c>
      <c r="D82" s="18">
        <v>3627000</v>
      </c>
      <c r="E82" s="18">
        <v>2928000</v>
      </c>
    </row>
    <row r="83" spans="1:5" ht="38.25" x14ac:dyDescent="0.25">
      <c r="A83" s="26" t="s">
        <v>109</v>
      </c>
      <c r="B83" s="33" t="s">
        <v>218</v>
      </c>
      <c r="C83" s="34">
        <v>18774000</v>
      </c>
      <c r="D83" s="34">
        <v>3627000</v>
      </c>
      <c r="E83" s="22">
        <v>2928000</v>
      </c>
    </row>
    <row r="84" spans="1:5" ht="25.5" x14ac:dyDescent="0.25">
      <c r="A84" s="11" t="s">
        <v>110</v>
      </c>
      <c r="B84" s="16" t="s">
        <v>66</v>
      </c>
      <c r="C84" s="21">
        <v>7160000</v>
      </c>
      <c r="D84" s="21"/>
      <c r="E84" s="18"/>
    </row>
    <row r="85" spans="1:5" ht="25.5" x14ac:dyDescent="0.25">
      <c r="A85" s="11" t="s">
        <v>111</v>
      </c>
      <c r="B85" s="33" t="s">
        <v>67</v>
      </c>
      <c r="C85" s="34">
        <v>7160000</v>
      </c>
      <c r="D85" s="34"/>
      <c r="E85" s="22"/>
    </row>
    <row r="86" spans="1:5" ht="0.6" customHeight="1" x14ac:dyDescent="0.3">
      <c r="A86" s="11" t="s">
        <v>112</v>
      </c>
      <c r="B86" s="16" t="s">
        <v>101</v>
      </c>
      <c r="C86" s="21">
        <v>0</v>
      </c>
      <c r="D86" s="21">
        <f t="shared" ref="D86" si="19">D87</f>
        <v>0</v>
      </c>
      <c r="E86" s="18">
        <f>E87</f>
        <v>0</v>
      </c>
    </row>
    <row r="87" spans="1:5" ht="14.45" hidden="1" x14ac:dyDescent="0.3">
      <c r="A87" s="11" t="s">
        <v>113</v>
      </c>
      <c r="B87" s="33" t="s">
        <v>102</v>
      </c>
      <c r="C87" s="34">
        <v>0</v>
      </c>
      <c r="D87" s="34">
        <v>0</v>
      </c>
      <c r="E87" s="22">
        <v>0</v>
      </c>
    </row>
    <row r="88" spans="1:5" ht="25.5" x14ac:dyDescent="0.25">
      <c r="A88" s="44" t="s">
        <v>114</v>
      </c>
      <c r="B88" s="45" t="s">
        <v>81</v>
      </c>
      <c r="C88" s="20">
        <f>C91+C95+C97+C99+C103+C105+C107</f>
        <v>82356453</v>
      </c>
      <c r="D88" s="20">
        <f t="shared" ref="D88:E88" si="20">D91+D95+D97+D99+D103+D105+D107</f>
        <v>13536960</v>
      </c>
      <c r="E88" s="20">
        <f t="shared" si="20"/>
        <v>73037351</v>
      </c>
    </row>
    <row r="89" spans="1:5" ht="0.75" customHeight="1" x14ac:dyDescent="0.25">
      <c r="A89" s="46" t="s">
        <v>91</v>
      </c>
      <c r="B89" s="46" t="s">
        <v>88</v>
      </c>
      <c r="C89" s="58"/>
      <c r="D89" s="58"/>
      <c r="E89" s="57"/>
    </row>
    <row r="90" spans="1:5" ht="39.6" hidden="1" x14ac:dyDescent="0.3">
      <c r="A90" s="46" t="s">
        <v>92</v>
      </c>
      <c r="B90" s="46" t="s">
        <v>89</v>
      </c>
      <c r="C90" s="58"/>
      <c r="D90" s="58"/>
      <c r="E90" s="57"/>
    </row>
    <row r="91" spans="1:5" ht="66" customHeight="1" x14ac:dyDescent="0.25">
      <c r="A91" s="11" t="s">
        <v>219</v>
      </c>
      <c r="B91" s="47" t="s">
        <v>199</v>
      </c>
      <c r="C91" s="60">
        <v>8341596</v>
      </c>
      <c r="D91" s="60">
        <v>8341596</v>
      </c>
      <c r="E91" s="60">
        <v>4170798</v>
      </c>
    </row>
    <row r="92" spans="1:5" ht="71.45" customHeight="1" x14ac:dyDescent="0.25">
      <c r="A92" s="11" t="s">
        <v>220</v>
      </c>
      <c r="B92" s="47" t="s">
        <v>90</v>
      </c>
      <c r="C92" s="60">
        <v>8341596</v>
      </c>
      <c r="D92" s="60">
        <v>8341596</v>
      </c>
      <c r="E92" s="60">
        <v>4170798</v>
      </c>
    </row>
    <row r="93" spans="1:5" ht="72.599999999999994" hidden="1" customHeight="1" x14ac:dyDescent="0.3">
      <c r="A93" s="11" t="s">
        <v>156</v>
      </c>
      <c r="B93" s="47" t="s">
        <v>157</v>
      </c>
      <c r="C93" s="59"/>
      <c r="D93" s="59"/>
      <c r="E93" s="59"/>
    </row>
    <row r="94" spans="1:5" ht="72.599999999999994" hidden="1" customHeight="1" x14ac:dyDescent="0.3">
      <c r="A94" s="11" t="s">
        <v>155</v>
      </c>
      <c r="B94" s="47" t="s">
        <v>167</v>
      </c>
      <c r="C94" s="59"/>
      <c r="D94" s="59"/>
      <c r="E94" s="59"/>
    </row>
    <row r="95" spans="1:5" ht="72.599999999999994" customHeight="1" x14ac:dyDescent="0.25">
      <c r="A95" s="11" t="s">
        <v>244</v>
      </c>
      <c r="B95" s="47" t="s">
        <v>245</v>
      </c>
      <c r="C95" s="60">
        <v>1584263</v>
      </c>
      <c r="D95" s="60">
        <v>1589460</v>
      </c>
      <c r="E95" s="60">
        <v>1682078</v>
      </c>
    </row>
    <row r="96" spans="1:5" ht="72.599999999999994" customHeight="1" x14ac:dyDescent="0.25">
      <c r="A96" s="11" t="s">
        <v>242</v>
      </c>
      <c r="B96" s="47" t="s">
        <v>243</v>
      </c>
      <c r="C96" s="60">
        <v>1584263</v>
      </c>
      <c r="D96" s="60">
        <v>1589460</v>
      </c>
      <c r="E96" s="60">
        <v>1682078</v>
      </c>
    </row>
    <row r="97" spans="1:5" ht="39" x14ac:dyDescent="0.25">
      <c r="A97" s="11" t="s">
        <v>115</v>
      </c>
      <c r="B97" s="47" t="s">
        <v>93</v>
      </c>
      <c r="C97" s="60"/>
      <c r="D97" s="60">
        <v>851064</v>
      </c>
      <c r="E97" s="60">
        <v>500000</v>
      </c>
    </row>
    <row r="98" spans="1:5" ht="51.75" x14ac:dyDescent="0.25">
      <c r="A98" s="11" t="s">
        <v>116</v>
      </c>
      <c r="B98" s="47" t="s">
        <v>94</v>
      </c>
      <c r="C98" s="60"/>
      <c r="D98" s="60">
        <v>851064</v>
      </c>
      <c r="E98" s="60">
        <v>500000</v>
      </c>
    </row>
    <row r="99" spans="1:5" ht="26.25" x14ac:dyDescent="0.25">
      <c r="A99" s="11" t="s">
        <v>117</v>
      </c>
      <c r="B99" s="47" t="s">
        <v>95</v>
      </c>
      <c r="C99" s="60">
        <v>562500</v>
      </c>
      <c r="D99" s="60">
        <v>562500</v>
      </c>
      <c r="E99" s="60">
        <v>562500</v>
      </c>
    </row>
    <row r="100" spans="1:5" ht="26.25" x14ac:dyDescent="0.25">
      <c r="A100" s="11" t="s">
        <v>118</v>
      </c>
      <c r="B100" s="47" t="s">
        <v>96</v>
      </c>
      <c r="C100" s="60">
        <v>562500</v>
      </c>
      <c r="D100" s="60">
        <v>562500</v>
      </c>
      <c r="E100" s="60">
        <v>562500</v>
      </c>
    </row>
    <row r="101" spans="1:5" ht="0.75" customHeight="1" x14ac:dyDescent="0.25">
      <c r="A101" s="11" t="s">
        <v>119</v>
      </c>
      <c r="B101" s="47" t="s">
        <v>97</v>
      </c>
      <c r="C101" s="60">
        <v>0</v>
      </c>
      <c r="D101" s="60">
        <v>0</v>
      </c>
      <c r="E101" s="60">
        <v>0</v>
      </c>
    </row>
    <row r="102" spans="1:5" ht="27" hidden="1" x14ac:dyDescent="0.3">
      <c r="A102" s="11" t="s">
        <v>98</v>
      </c>
      <c r="B102" s="47" t="s">
        <v>99</v>
      </c>
      <c r="C102" s="60"/>
      <c r="D102" s="60"/>
      <c r="E102" s="60"/>
    </row>
    <row r="103" spans="1:5" x14ac:dyDescent="0.25">
      <c r="A103" s="11" t="s">
        <v>119</v>
      </c>
      <c r="B103" s="47" t="s">
        <v>239</v>
      </c>
      <c r="C103" s="60">
        <v>43136</v>
      </c>
      <c r="D103" s="60">
        <v>43136</v>
      </c>
      <c r="E103" s="60">
        <v>43136</v>
      </c>
    </row>
    <row r="104" spans="1:5" ht="26.25" x14ac:dyDescent="0.25">
      <c r="A104" s="11" t="s">
        <v>240</v>
      </c>
      <c r="B104" s="47" t="s">
        <v>238</v>
      </c>
      <c r="C104" s="60">
        <v>43136</v>
      </c>
      <c r="D104" s="60">
        <v>43136</v>
      </c>
      <c r="E104" s="60">
        <v>43136</v>
      </c>
    </row>
    <row r="105" spans="1:5" ht="24" x14ac:dyDescent="0.25">
      <c r="A105" s="91" t="s">
        <v>254</v>
      </c>
      <c r="B105" s="89" t="s">
        <v>255</v>
      </c>
      <c r="C105" s="78">
        <v>0</v>
      </c>
      <c r="D105" s="78">
        <v>0</v>
      </c>
      <c r="E105" s="78">
        <f>E106</f>
        <v>63829787</v>
      </c>
    </row>
    <row r="106" spans="1:5" ht="24.75" x14ac:dyDescent="0.25">
      <c r="A106" s="91" t="s">
        <v>256</v>
      </c>
      <c r="B106" s="90" t="s">
        <v>257</v>
      </c>
      <c r="C106" s="78">
        <v>0</v>
      </c>
      <c r="D106" s="78">
        <v>0</v>
      </c>
      <c r="E106" s="21">
        <v>63829787</v>
      </c>
    </row>
    <row r="107" spans="1:5" x14ac:dyDescent="0.25">
      <c r="A107" s="11" t="s">
        <v>120</v>
      </c>
      <c r="B107" s="33" t="s">
        <v>82</v>
      </c>
      <c r="C107" s="60">
        <f>C108</f>
        <v>71824958</v>
      </c>
      <c r="D107" s="60">
        <f t="shared" ref="D107:E107" si="21">D108</f>
        <v>2149204</v>
      </c>
      <c r="E107" s="60">
        <f t="shared" si="21"/>
        <v>2249052</v>
      </c>
    </row>
    <row r="108" spans="1:5" ht="25.15" customHeight="1" x14ac:dyDescent="0.25">
      <c r="A108" s="11" t="s">
        <v>121</v>
      </c>
      <c r="B108" s="33" t="s">
        <v>83</v>
      </c>
      <c r="C108" s="60">
        <f>C110+C111+C113+C114+C115+C116+C117</f>
        <v>71824958</v>
      </c>
      <c r="D108" s="60">
        <f t="shared" ref="D108:E108" si="22">D110+D111+D113+D114+D115+D116+D117</f>
        <v>2149204</v>
      </c>
      <c r="E108" s="60">
        <f t="shared" si="22"/>
        <v>2249052</v>
      </c>
    </row>
    <row r="109" spans="1:5" ht="39.6" hidden="1" x14ac:dyDescent="0.3">
      <c r="A109" s="11"/>
      <c r="B109" s="33" t="s">
        <v>84</v>
      </c>
      <c r="C109" s="61"/>
      <c r="D109" s="61"/>
      <c r="E109" s="60"/>
    </row>
    <row r="110" spans="1:5" ht="38.25" x14ac:dyDescent="0.25">
      <c r="A110" s="11"/>
      <c r="B110" s="33" t="s">
        <v>158</v>
      </c>
      <c r="C110" s="61">
        <v>187200</v>
      </c>
      <c r="D110" s="61">
        <v>187200</v>
      </c>
      <c r="E110" s="60">
        <v>187200</v>
      </c>
    </row>
    <row r="111" spans="1:5" ht="51" x14ac:dyDescent="0.25">
      <c r="A111" s="11"/>
      <c r="B111" s="33" t="s">
        <v>159</v>
      </c>
      <c r="C111" s="61">
        <v>2429900</v>
      </c>
      <c r="D111" s="61">
        <v>1692000</v>
      </c>
      <c r="E111" s="60">
        <v>1692000</v>
      </c>
    </row>
    <row r="112" spans="1:5" ht="1.5" hidden="1" customHeight="1" x14ac:dyDescent="0.3">
      <c r="A112" s="11"/>
      <c r="B112" s="33"/>
      <c r="C112" s="61"/>
      <c r="D112" s="61"/>
      <c r="E112" s="60"/>
    </row>
    <row r="113" spans="1:5" ht="51" x14ac:dyDescent="0.25">
      <c r="A113" s="11"/>
      <c r="B113" s="33" t="s">
        <v>248</v>
      </c>
      <c r="C113" s="61">
        <v>156250</v>
      </c>
      <c r="D113" s="61">
        <v>156250</v>
      </c>
      <c r="E113" s="60">
        <v>265960</v>
      </c>
    </row>
    <row r="114" spans="1:5" ht="63.75" x14ac:dyDescent="0.25">
      <c r="A114" s="11"/>
      <c r="B114" s="33" t="s">
        <v>198</v>
      </c>
      <c r="C114" s="61">
        <v>74003</v>
      </c>
      <c r="D114" s="61">
        <v>113754</v>
      </c>
      <c r="E114" s="60">
        <v>103892</v>
      </c>
    </row>
    <row r="115" spans="1:5" ht="51" x14ac:dyDescent="0.25">
      <c r="A115" s="11"/>
      <c r="B115" s="33" t="s">
        <v>174</v>
      </c>
      <c r="C115" s="61">
        <v>2327605</v>
      </c>
      <c r="D115" s="61"/>
      <c r="E115" s="60"/>
    </row>
    <row r="116" spans="1:5" ht="24" x14ac:dyDescent="0.25">
      <c r="A116" s="11"/>
      <c r="B116" s="92" t="s">
        <v>258</v>
      </c>
      <c r="C116" s="93">
        <v>2300000</v>
      </c>
      <c r="D116" s="78">
        <v>0</v>
      </c>
      <c r="E116" s="78">
        <v>0</v>
      </c>
    </row>
    <row r="117" spans="1:5" x14ac:dyDescent="0.25">
      <c r="A117" s="11"/>
      <c r="B117" s="11" t="s">
        <v>259</v>
      </c>
      <c r="C117" s="93">
        <v>64350000</v>
      </c>
      <c r="D117" s="78">
        <v>0</v>
      </c>
      <c r="E117" s="78">
        <v>0</v>
      </c>
    </row>
    <row r="118" spans="1:5" ht="24.75" customHeight="1" x14ac:dyDescent="0.25">
      <c r="A118" s="48" t="s">
        <v>122</v>
      </c>
      <c r="B118" s="49" t="s">
        <v>104</v>
      </c>
      <c r="C118" s="62">
        <f>C125+C135+C137+C139+C141+C142</f>
        <v>97009689.299999997</v>
      </c>
      <c r="D118" s="62">
        <f t="shared" ref="D118:E118" si="23">D125+D135+D137+D139+D141+D142</f>
        <v>90764895.299999997</v>
      </c>
      <c r="E118" s="62">
        <f t="shared" si="23"/>
        <v>92838514.299999997</v>
      </c>
    </row>
    <row r="119" spans="1:5" ht="14.45" hidden="1" x14ac:dyDescent="0.3">
      <c r="A119" s="50"/>
      <c r="B119" s="51"/>
      <c r="C119" s="63"/>
      <c r="D119" s="63"/>
      <c r="E119" s="63"/>
    </row>
    <row r="120" spans="1:5" ht="14.45" hidden="1" x14ac:dyDescent="0.3">
      <c r="A120" s="50"/>
      <c r="B120" s="52"/>
      <c r="C120" s="64"/>
      <c r="D120" s="64"/>
      <c r="E120" s="60"/>
    </row>
    <row r="121" spans="1:5" ht="14.45" hidden="1" x14ac:dyDescent="0.3">
      <c r="A121" s="50"/>
      <c r="B121" s="53"/>
      <c r="C121" s="65"/>
      <c r="D121" s="65"/>
      <c r="E121" s="66"/>
    </row>
    <row r="122" spans="1:5" ht="14.45" hidden="1" x14ac:dyDescent="0.3">
      <c r="A122" s="50"/>
      <c r="B122" s="53"/>
      <c r="C122" s="65"/>
      <c r="D122" s="65"/>
      <c r="E122" s="66"/>
    </row>
    <row r="123" spans="1:5" ht="14.45" hidden="1" x14ac:dyDescent="0.3">
      <c r="A123" s="54"/>
      <c r="B123" s="51"/>
      <c r="C123" s="65"/>
      <c r="D123" s="65"/>
      <c r="E123" s="60"/>
    </row>
    <row r="124" spans="1:5" ht="14.45" hidden="1" x14ac:dyDescent="0.3">
      <c r="A124" s="55"/>
      <c r="B124" s="52"/>
      <c r="C124" s="65"/>
      <c r="D124" s="65"/>
      <c r="E124" s="60"/>
    </row>
    <row r="125" spans="1:5" ht="36.75" customHeight="1" x14ac:dyDescent="0.25">
      <c r="A125" s="50" t="s">
        <v>127</v>
      </c>
      <c r="B125" s="53" t="s">
        <v>68</v>
      </c>
      <c r="C125" s="63">
        <f>C126</f>
        <v>84887790.299999997</v>
      </c>
      <c r="D125" s="63">
        <f>D126</f>
        <v>78656060.299999997</v>
      </c>
      <c r="E125" s="63">
        <f>E126</f>
        <v>80714860.299999997</v>
      </c>
    </row>
    <row r="126" spans="1:5" ht="36" customHeight="1" x14ac:dyDescent="0.25">
      <c r="A126" s="55" t="s">
        <v>128</v>
      </c>
      <c r="B126" s="53" t="s">
        <v>69</v>
      </c>
      <c r="C126" s="60">
        <f>C127+C128+C129+C130+C131+C132+C133+C134</f>
        <v>84887790.299999997</v>
      </c>
      <c r="D126" s="60">
        <f t="shared" ref="D126" si="24">D127+D128+D129+D130+D131+D132+D133+D134</f>
        <v>78656060.299999997</v>
      </c>
      <c r="E126" s="60">
        <f>E127+E128+E129+E130+E131+E132+E133+++E134</f>
        <v>80714860.299999997</v>
      </c>
    </row>
    <row r="127" spans="1:5" ht="89.25" x14ac:dyDescent="0.25">
      <c r="A127" s="50"/>
      <c r="B127" s="51" t="s">
        <v>80</v>
      </c>
      <c r="C127" s="65">
        <v>1044560</v>
      </c>
      <c r="D127" s="65">
        <v>1044560</v>
      </c>
      <c r="E127" s="63">
        <v>1044560</v>
      </c>
    </row>
    <row r="128" spans="1:5" ht="63.75" x14ac:dyDescent="0.25">
      <c r="A128" s="50"/>
      <c r="B128" s="53" t="s">
        <v>160</v>
      </c>
      <c r="C128" s="67">
        <v>72000</v>
      </c>
      <c r="D128" s="67">
        <v>72000</v>
      </c>
      <c r="E128" s="63">
        <v>72000</v>
      </c>
    </row>
    <row r="129" spans="1:5" ht="25.5" x14ac:dyDescent="0.25">
      <c r="A129" s="55"/>
      <c r="B129" s="53" t="s">
        <v>197</v>
      </c>
      <c r="C129" s="68">
        <v>5987300</v>
      </c>
      <c r="D129" s="68">
        <v>8007300</v>
      </c>
      <c r="E129" s="60">
        <v>10066100</v>
      </c>
    </row>
    <row r="130" spans="1:5" ht="63.75" x14ac:dyDescent="0.25">
      <c r="A130" s="50"/>
      <c r="B130" s="53" t="s">
        <v>70</v>
      </c>
      <c r="C130" s="67">
        <v>326000</v>
      </c>
      <c r="D130" s="67">
        <v>326000</v>
      </c>
      <c r="E130" s="63">
        <v>326000</v>
      </c>
    </row>
    <row r="131" spans="1:5" ht="53.25" customHeight="1" x14ac:dyDescent="0.25">
      <c r="A131" s="50"/>
      <c r="B131" s="53" t="s">
        <v>163</v>
      </c>
      <c r="C131" s="67">
        <v>261090</v>
      </c>
      <c r="D131" s="67">
        <v>261090</v>
      </c>
      <c r="E131" s="63">
        <v>261090</v>
      </c>
    </row>
    <row r="132" spans="1:5" ht="43.5" customHeight="1" x14ac:dyDescent="0.25">
      <c r="A132" s="55"/>
      <c r="B132" s="53" t="s">
        <v>162</v>
      </c>
      <c r="C132" s="68">
        <v>16800</v>
      </c>
      <c r="D132" s="68">
        <v>42800</v>
      </c>
      <c r="E132" s="60">
        <v>42800</v>
      </c>
    </row>
    <row r="133" spans="1:5" ht="25.5" x14ac:dyDescent="0.25">
      <c r="A133" s="50"/>
      <c r="B133" s="53" t="s">
        <v>161</v>
      </c>
      <c r="C133" s="68">
        <v>77147356</v>
      </c>
      <c r="D133" s="68">
        <v>68869626</v>
      </c>
      <c r="E133" s="60">
        <v>68869626</v>
      </c>
    </row>
    <row r="134" spans="1:5" ht="114.75" x14ac:dyDescent="0.25">
      <c r="A134" s="55"/>
      <c r="B134" s="53" t="s">
        <v>196</v>
      </c>
      <c r="C134" s="68">
        <v>32684.3</v>
      </c>
      <c r="D134" s="68">
        <v>32684.3</v>
      </c>
      <c r="E134" s="60">
        <v>32684.3</v>
      </c>
    </row>
    <row r="135" spans="1:5" ht="51" x14ac:dyDescent="0.25">
      <c r="A135" s="50" t="s">
        <v>129</v>
      </c>
      <c r="B135" s="53" t="s">
        <v>224</v>
      </c>
      <c r="C135" s="66">
        <v>382637</v>
      </c>
      <c r="D135" s="66">
        <v>382637</v>
      </c>
      <c r="E135" s="66">
        <v>382637</v>
      </c>
    </row>
    <row r="136" spans="1:5" ht="63.75" x14ac:dyDescent="0.25">
      <c r="A136" s="50" t="s">
        <v>130</v>
      </c>
      <c r="B136" s="53" t="s">
        <v>221</v>
      </c>
      <c r="C136" s="68">
        <v>382637</v>
      </c>
      <c r="D136" s="68">
        <v>382637</v>
      </c>
      <c r="E136" s="60">
        <v>382637</v>
      </c>
    </row>
    <row r="137" spans="1:5" ht="51" x14ac:dyDescent="0.25">
      <c r="A137" s="50" t="s">
        <v>131</v>
      </c>
      <c r="B137" s="53" t="s">
        <v>164</v>
      </c>
      <c r="C137" s="68">
        <v>11282700</v>
      </c>
      <c r="D137" s="68">
        <v>11282700</v>
      </c>
      <c r="E137" s="68">
        <v>11282700</v>
      </c>
    </row>
    <row r="138" spans="1:5" ht="51" x14ac:dyDescent="0.25">
      <c r="A138" s="50" t="s">
        <v>132</v>
      </c>
      <c r="B138" s="53" t="s">
        <v>165</v>
      </c>
      <c r="C138" s="68">
        <v>11282700</v>
      </c>
      <c r="D138" s="68">
        <v>11282700</v>
      </c>
      <c r="E138" s="60">
        <v>11282700</v>
      </c>
    </row>
    <row r="139" spans="1:5" ht="39" customHeight="1" x14ac:dyDescent="0.25">
      <c r="A139" s="50" t="s">
        <v>123</v>
      </c>
      <c r="B139" s="53" t="s">
        <v>223</v>
      </c>
      <c r="C139" s="68">
        <v>427935</v>
      </c>
      <c r="D139" s="68">
        <v>441789</v>
      </c>
      <c r="E139" s="68">
        <v>456798</v>
      </c>
    </row>
    <row r="140" spans="1:5" ht="54.75" customHeight="1" x14ac:dyDescent="0.25">
      <c r="A140" s="50" t="s">
        <v>124</v>
      </c>
      <c r="B140" s="53" t="s">
        <v>222</v>
      </c>
      <c r="C140" s="68">
        <v>427935</v>
      </c>
      <c r="D140" s="68">
        <v>441789</v>
      </c>
      <c r="E140" s="60">
        <v>456798</v>
      </c>
    </row>
    <row r="141" spans="1:5" ht="52.9" hidden="1" x14ac:dyDescent="0.3">
      <c r="A141" s="50" t="s">
        <v>125</v>
      </c>
      <c r="B141" s="53" t="s">
        <v>87</v>
      </c>
      <c r="C141" s="68"/>
      <c r="D141" s="68"/>
      <c r="E141" s="68"/>
    </row>
    <row r="142" spans="1:5" ht="51" x14ac:dyDescent="0.25">
      <c r="A142" s="50" t="s">
        <v>125</v>
      </c>
      <c r="B142" s="53" t="s">
        <v>241</v>
      </c>
      <c r="C142" s="68">
        <v>28627</v>
      </c>
      <c r="D142" s="68">
        <v>1709</v>
      </c>
      <c r="E142" s="68">
        <v>1519</v>
      </c>
    </row>
    <row r="143" spans="1:5" ht="45.75" customHeight="1" x14ac:dyDescent="0.25">
      <c r="A143" s="50" t="s">
        <v>126</v>
      </c>
      <c r="B143" s="53" t="s">
        <v>166</v>
      </c>
      <c r="C143" s="68">
        <v>28627</v>
      </c>
      <c r="D143" s="68">
        <v>1709</v>
      </c>
      <c r="E143" s="60">
        <v>1519</v>
      </c>
    </row>
    <row r="144" spans="1:5" x14ac:dyDescent="0.25">
      <c r="A144" s="6" t="s">
        <v>133</v>
      </c>
      <c r="B144" s="31" t="s">
        <v>73</v>
      </c>
      <c r="C144" s="69">
        <f>C145+C150+C152</f>
        <v>9374144</v>
      </c>
      <c r="D144" s="69">
        <f t="shared" ref="D144:E144" si="25">D145+D150+D152</f>
        <v>9176335</v>
      </c>
      <c r="E144" s="69">
        <f t="shared" si="25"/>
        <v>9214630</v>
      </c>
    </row>
    <row r="145" spans="1:5" ht="51" x14ac:dyDescent="0.25">
      <c r="A145" s="11" t="s">
        <v>134</v>
      </c>
      <c r="B145" s="33" t="s">
        <v>77</v>
      </c>
      <c r="C145" s="70">
        <f>C146</f>
        <v>4136722</v>
      </c>
      <c r="D145" s="70">
        <f t="shared" ref="D145:E145" si="26">D146</f>
        <v>4165577</v>
      </c>
      <c r="E145" s="70">
        <f t="shared" si="26"/>
        <v>4195533</v>
      </c>
    </row>
    <row r="146" spans="1:5" ht="51" x14ac:dyDescent="0.25">
      <c r="A146" s="11" t="s">
        <v>135</v>
      </c>
      <c r="B146" s="33" t="s">
        <v>78</v>
      </c>
      <c r="C146" s="70">
        <f>C147+C148+C149</f>
        <v>4136722</v>
      </c>
      <c r="D146" s="70">
        <f t="shared" ref="D146:E146" si="27">D147+D148+D149</f>
        <v>4165577</v>
      </c>
      <c r="E146" s="70">
        <f t="shared" si="27"/>
        <v>4195533</v>
      </c>
    </row>
    <row r="147" spans="1:5" ht="45" customHeight="1" x14ac:dyDescent="0.25">
      <c r="A147" s="11"/>
      <c r="B147" s="14" t="s">
        <v>106</v>
      </c>
      <c r="C147" s="71">
        <v>4134322</v>
      </c>
      <c r="D147" s="71">
        <v>4163177</v>
      </c>
      <c r="E147" s="23">
        <v>4193133</v>
      </c>
    </row>
    <row r="148" spans="1:5" ht="45" customHeight="1" x14ac:dyDescent="0.25">
      <c r="A148" s="11"/>
      <c r="B148" s="14" t="s">
        <v>229</v>
      </c>
      <c r="C148" s="71">
        <v>1200</v>
      </c>
      <c r="D148" s="71">
        <v>1200</v>
      </c>
      <c r="E148" s="23">
        <v>1200</v>
      </c>
    </row>
    <row r="149" spans="1:5" ht="45" customHeight="1" x14ac:dyDescent="0.25">
      <c r="A149" s="11"/>
      <c r="B149" s="14" t="s">
        <v>105</v>
      </c>
      <c r="C149" s="71">
        <v>1200</v>
      </c>
      <c r="D149" s="71">
        <v>1200</v>
      </c>
      <c r="E149" s="23">
        <v>1200</v>
      </c>
    </row>
    <row r="150" spans="1:5" ht="51.75" customHeight="1" x14ac:dyDescent="0.25">
      <c r="A150" s="11" t="s">
        <v>225</v>
      </c>
      <c r="B150" s="14" t="s">
        <v>226</v>
      </c>
      <c r="C150" s="71">
        <v>4999680</v>
      </c>
      <c r="D150" s="71">
        <v>4765320</v>
      </c>
      <c r="E150" s="23">
        <v>4765320</v>
      </c>
    </row>
    <row r="151" spans="1:5" ht="53.25" customHeight="1" x14ac:dyDescent="0.25">
      <c r="A151" s="11" t="s">
        <v>227</v>
      </c>
      <c r="B151" s="14" t="s">
        <v>228</v>
      </c>
      <c r="C151" s="71">
        <v>4999680</v>
      </c>
      <c r="D151" s="71">
        <v>4765320</v>
      </c>
      <c r="E151" s="23">
        <v>4765320</v>
      </c>
    </row>
    <row r="152" spans="1:5" x14ac:dyDescent="0.25">
      <c r="A152" s="11" t="s">
        <v>136</v>
      </c>
      <c r="B152" s="33" t="s">
        <v>74</v>
      </c>
      <c r="C152" s="70">
        <v>237742</v>
      </c>
      <c r="D152" s="70">
        <f t="shared" ref="D152:E152" si="28">D153</f>
        <v>245438</v>
      </c>
      <c r="E152" s="70">
        <f t="shared" si="28"/>
        <v>253777</v>
      </c>
    </row>
    <row r="153" spans="1:5" ht="25.5" x14ac:dyDescent="0.25">
      <c r="A153" s="42" t="s">
        <v>137</v>
      </c>
      <c r="B153" s="43" t="s">
        <v>75</v>
      </c>
      <c r="C153" s="70">
        <v>237742</v>
      </c>
      <c r="D153" s="70">
        <v>245438</v>
      </c>
      <c r="E153" s="18">
        <v>253777</v>
      </c>
    </row>
    <row r="154" spans="1:5" ht="25.5" x14ac:dyDescent="0.25">
      <c r="A154" s="42"/>
      <c r="B154" s="33" t="s">
        <v>79</v>
      </c>
      <c r="C154" s="72">
        <v>237742</v>
      </c>
      <c r="D154" s="72">
        <v>245438</v>
      </c>
      <c r="E154" s="22">
        <v>253777</v>
      </c>
    </row>
    <row r="155" spans="1:5" ht="38.25" x14ac:dyDescent="0.25">
      <c r="A155" s="6" t="s">
        <v>250</v>
      </c>
      <c r="B155" s="31" t="s">
        <v>251</v>
      </c>
      <c r="C155" s="20">
        <v>13442</v>
      </c>
      <c r="D155" s="20">
        <v>0</v>
      </c>
      <c r="E155" s="20">
        <v>0</v>
      </c>
    </row>
    <row r="156" spans="1:5" ht="52.5" customHeight="1" x14ac:dyDescent="0.25">
      <c r="A156" s="11" t="s">
        <v>252</v>
      </c>
      <c r="B156" s="33" t="s">
        <v>253</v>
      </c>
      <c r="C156" s="78">
        <v>13442</v>
      </c>
      <c r="D156" s="78">
        <v>0</v>
      </c>
      <c r="E156" s="78">
        <v>0</v>
      </c>
    </row>
    <row r="157" spans="1:5" ht="24" customHeight="1" x14ac:dyDescent="0.25">
      <c r="A157" s="6"/>
      <c r="B157" s="6" t="s">
        <v>76</v>
      </c>
      <c r="C157" s="73">
        <f>C79+C14</f>
        <v>271538657.63</v>
      </c>
      <c r="D157" s="73">
        <f>D79+D14</f>
        <v>172381190.63</v>
      </c>
      <c r="E157" s="73">
        <f>E79+E14</f>
        <v>236558045.63</v>
      </c>
    </row>
    <row r="158" spans="1:5" ht="55.5" customHeight="1" x14ac:dyDescent="0.25">
      <c r="E158" s="2"/>
    </row>
    <row r="159" spans="1:5" ht="64.5" customHeight="1" x14ac:dyDescent="0.25">
      <c r="E159" s="2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2020-11-12T08:48:00Z</cp:lastPrinted>
  <dcterms:created xsi:type="dcterms:W3CDTF">2014-11-05T13:31:02Z</dcterms:created>
  <dcterms:modified xsi:type="dcterms:W3CDTF">2022-05-18T11:31:56Z</dcterms:modified>
</cp:coreProperties>
</file>