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Table1" sheetId="1" r:id="rId1"/>
  </sheets>
  <definedNames>
    <definedName name="_xlnm.Print_Titles" localSheetId="0">Table1!$10:$11</definedName>
  </definedNames>
  <calcPr calcId="145621"/>
</workbook>
</file>

<file path=xl/calcChain.xml><?xml version="1.0" encoding="utf-8"?>
<calcChain xmlns="http://schemas.openxmlformats.org/spreadsheetml/2006/main">
  <c r="K270" i="1" l="1"/>
  <c r="K271" i="1"/>
  <c r="I271" i="1"/>
  <c r="J271" i="1"/>
  <c r="I298" i="1"/>
  <c r="I299" i="1"/>
  <c r="J298" i="1"/>
  <c r="J299" i="1"/>
  <c r="K300" i="1"/>
  <c r="K298" i="1" l="1"/>
  <c r="K299" i="1"/>
  <c r="I389" i="1"/>
  <c r="J389" i="1"/>
  <c r="I394" i="1"/>
  <c r="J394" i="1"/>
  <c r="K409" i="1"/>
  <c r="J408" i="1"/>
  <c r="K408" i="1" s="1"/>
  <c r="I408" i="1"/>
  <c r="H408" i="1"/>
  <c r="H407" i="1" s="1"/>
  <c r="H406" i="1" s="1"/>
  <c r="J407" i="1"/>
  <c r="J406" i="1" s="1"/>
  <c r="I407" i="1"/>
  <c r="I406" i="1" s="1"/>
  <c r="K405" i="1"/>
  <c r="J404" i="1"/>
  <c r="I404" i="1"/>
  <c r="K404" i="1" s="1"/>
  <c r="H404" i="1"/>
  <c r="H403" i="1" s="1"/>
  <c r="H402" i="1" s="1"/>
  <c r="J403" i="1"/>
  <c r="I403" i="1"/>
  <c r="J402" i="1"/>
  <c r="I402" i="1"/>
  <c r="K393" i="1"/>
  <c r="K397" i="1"/>
  <c r="J396" i="1"/>
  <c r="K396" i="1" s="1"/>
  <c r="I396" i="1"/>
  <c r="H396" i="1"/>
  <c r="H395" i="1" s="1"/>
  <c r="H394" i="1" s="1"/>
  <c r="J395" i="1"/>
  <c r="I395" i="1"/>
  <c r="J392" i="1"/>
  <c r="J391" i="1" s="1"/>
  <c r="J390" i="1" s="1"/>
  <c r="I392" i="1"/>
  <c r="I391" i="1" s="1"/>
  <c r="I390" i="1" s="1"/>
  <c r="H392" i="1"/>
  <c r="H391" i="1" s="1"/>
  <c r="H390" i="1" s="1"/>
  <c r="H389" i="1" l="1"/>
  <c r="K407" i="1"/>
  <c r="K406" i="1"/>
  <c r="K403" i="1"/>
  <c r="K402" i="1"/>
  <c r="K394" i="1"/>
  <c r="K395" i="1"/>
  <c r="K391" i="1"/>
  <c r="K390" i="1"/>
  <c r="K392" i="1"/>
  <c r="J23" i="1"/>
  <c r="K255" i="1" l="1"/>
  <c r="J254" i="1"/>
  <c r="I254" i="1"/>
  <c r="H254" i="1"/>
  <c r="K253" i="1"/>
  <c r="J252" i="1"/>
  <c r="I252" i="1"/>
  <c r="I251" i="1" s="1"/>
  <c r="H252" i="1"/>
  <c r="H251" i="1" s="1"/>
  <c r="K252" i="1" l="1"/>
  <c r="J251" i="1"/>
  <c r="K251" i="1" s="1"/>
  <c r="K254" i="1"/>
  <c r="H61" i="1"/>
  <c r="H157" i="1"/>
  <c r="H156" i="1" s="1"/>
  <c r="H16" i="1"/>
  <c r="H15" i="1" s="1"/>
  <c r="I16" i="1"/>
  <c r="I15" i="1" s="1"/>
  <c r="H19" i="1"/>
  <c r="I19" i="1"/>
  <c r="H21" i="1"/>
  <c r="I21" i="1"/>
  <c r="H23" i="1"/>
  <c r="I23" i="1"/>
  <c r="H26" i="1"/>
  <c r="H25" i="1" s="1"/>
  <c r="I26" i="1"/>
  <c r="I25" i="1" s="1"/>
  <c r="H31" i="1"/>
  <c r="I31" i="1"/>
  <c r="H33" i="1"/>
  <c r="I33" i="1"/>
  <c r="H36" i="1"/>
  <c r="I36" i="1"/>
  <c r="H38" i="1"/>
  <c r="I38" i="1"/>
  <c r="H41" i="1"/>
  <c r="H40" i="1" s="1"/>
  <c r="I41" i="1"/>
  <c r="I40" i="1" s="1"/>
  <c r="H46" i="1"/>
  <c r="H45" i="1" s="1"/>
  <c r="H44" i="1" s="1"/>
  <c r="H43" i="1" s="1"/>
  <c r="I46" i="1"/>
  <c r="I45" i="1" s="1"/>
  <c r="I44" i="1" s="1"/>
  <c r="I43" i="1" s="1"/>
  <c r="H51" i="1"/>
  <c r="H50" i="1" s="1"/>
  <c r="H49" i="1" s="1"/>
  <c r="H48" i="1" s="1"/>
  <c r="I51" i="1"/>
  <c r="I50" i="1" s="1"/>
  <c r="I49" i="1" s="1"/>
  <c r="I48" i="1" s="1"/>
  <c r="H56" i="1"/>
  <c r="H55" i="1" s="1"/>
  <c r="H54" i="1" s="1"/>
  <c r="H53" i="1" s="1"/>
  <c r="I56" i="1"/>
  <c r="I55" i="1" s="1"/>
  <c r="I54" i="1" s="1"/>
  <c r="I53" i="1" s="1"/>
  <c r="I61" i="1"/>
  <c r="H63" i="1"/>
  <c r="I63" i="1"/>
  <c r="H68" i="1"/>
  <c r="I68" i="1"/>
  <c r="H70" i="1"/>
  <c r="I70" i="1"/>
  <c r="H75" i="1"/>
  <c r="I75" i="1"/>
  <c r="H77" i="1"/>
  <c r="I77" i="1"/>
  <c r="H82" i="1"/>
  <c r="H81" i="1" s="1"/>
  <c r="H80" i="1" s="1"/>
  <c r="H79" i="1" s="1"/>
  <c r="I82" i="1"/>
  <c r="I81" i="1" s="1"/>
  <c r="I80" i="1" s="1"/>
  <c r="I79" i="1" s="1"/>
  <c r="H87" i="1"/>
  <c r="H86" i="1" s="1"/>
  <c r="H85" i="1" s="1"/>
  <c r="H84" i="1" s="1"/>
  <c r="I87" i="1"/>
  <c r="I86" i="1" s="1"/>
  <c r="I85" i="1" s="1"/>
  <c r="I84" i="1" s="1"/>
  <c r="H92" i="1"/>
  <c r="H91" i="1" s="1"/>
  <c r="H90" i="1" s="1"/>
  <c r="H89" i="1" s="1"/>
  <c r="I92" i="1"/>
  <c r="I91" i="1" s="1"/>
  <c r="I90" i="1" s="1"/>
  <c r="I89" i="1" s="1"/>
  <c r="H97" i="1"/>
  <c r="H96" i="1" s="1"/>
  <c r="I97" i="1"/>
  <c r="I96" i="1" s="1"/>
  <c r="H100" i="1"/>
  <c r="H99" i="1" s="1"/>
  <c r="I100" i="1"/>
  <c r="I99" i="1" s="1"/>
  <c r="H105" i="1"/>
  <c r="I105" i="1"/>
  <c r="H107" i="1"/>
  <c r="I107" i="1"/>
  <c r="H112" i="1"/>
  <c r="I112" i="1"/>
  <c r="H114" i="1"/>
  <c r="I114" i="1"/>
  <c r="H119" i="1"/>
  <c r="H118" i="1" s="1"/>
  <c r="H117" i="1" s="1"/>
  <c r="H116" i="1" s="1"/>
  <c r="I119" i="1"/>
  <c r="I118" i="1" s="1"/>
  <c r="I117" i="1" s="1"/>
  <c r="I116" i="1" s="1"/>
  <c r="H124" i="1"/>
  <c r="H123" i="1" s="1"/>
  <c r="H122" i="1" s="1"/>
  <c r="H121" i="1" s="1"/>
  <c r="I124" i="1"/>
  <c r="I123" i="1" s="1"/>
  <c r="I122" i="1" s="1"/>
  <c r="I121" i="1" s="1"/>
  <c r="H129" i="1"/>
  <c r="I129" i="1"/>
  <c r="H131" i="1"/>
  <c r="I131" i="1"/>
  <c r="H136" i="1"/>
  <c r="H135" i="1" s="1"/>
  <c r="I136" i="1"/>
  <c r="I135" i="1" s="1"/>
  <c r="H139" i="1"/>
  <c r="H138" i="1" s="1"/>
  <c r="I139" i="1"/>
  <c r="I138" i="1" s="1"/>
  <c r="H144" i="1"/>
  <c r="H143" i="1" s="1"/>
  <c r="I144" i="1"/>
  <c r="I143" i="1" s="1"/>
  <c r="I142" i="1" s="1"/>
  <c r="I141" i="1" s="1"/>
  <c r="H147" i="1"/>
  <c r="H146" i="1" s="1"/>
  <c r="I147" i="1"/>
  <c r="I146" i="1" s="1"/>
  <c r="H152" i="1"/>
  <c r="H151" i="1" s="1"/>
  <c r="H150" i="1" s="1"/>
  <c r="H149" i="1" s="1"/>
  <c r="I152" i="1"/>
  <c r="I151" i="1" s="1"/>
  <c r="I150" i="1" s="1"/>
  <c r="I149" i="1" s="1"/>
  <c r="I157" i="1"/>
  <c r="I156" i="1" s="1"/>
  <c r="H160" i="1"/>
  <c r="I160" i="1"/>
  <c r="H162" i="1"/>
  <c r="I162" i="1"/>
  <c r="H165" i="1"/>
  <c r="H164" i="1" s="1"/>
  <c r="I165" i="1"/>
  <c r="I164" i="1" s="1"/>
  <c r="H168" i="1"/>
  <c r="H167" i="1" s="1"/>
  <c r="I168" i="1"/>
  <c r="I167" i="1" s="1"/>
  <c r="H172" i="1"/>
  <c r="I172" i="1"/>
  <c r="H174" i="1"/>
  <c r="I174" i="1"/>
  <c r="H179" i="1"/>
  <c r="H178" i="1" s="1"/>
  <c r="H177" i="1" s="1"/>
  <c r="H176" i="1" s="1"/>
  <c r="I179" i="1"/>
  <c r="I178" i="1" s="1"/>
  <c r="I177" i="1" s="1"/>
  <c r="I176" i="1" s="1"/>
  <c r="H184" i="1"/>
  <c r="H183" i="1" s="1"/>
  <c r="H182" i="1" s="1"/>
  <c r="H181" i="1" s="1"/>
  <c r="I184" i="1"/>
  <c r="I183" i="1" s="1"/>
  <c r="I182" i="1" s="1"/>
  <c r="I181" i="1" s="1"/>
  <c r="H189" i="1"/>
  <c r="H188" i="1" s="1"/>
  <c r="H187" i="1" s="1"/>
  <c r="H186" i="1" s="1"/>
  <c r="I189" i="1"/>
  <c r="I188" i="1" s="1"/>
  <c r="I187" i="1" s="1"/>
  <c r="I186" i="1" s="1"/>
  <c r="H194" i="1"/>
  <c r="H193" i="1" s="1"/>
  <c r="I194" i="1"/>
  <c r="I193" i="1" s="1"/>
  <c r="H197" i="1"/>
  <c r="H196" i="1" s="1"/>
  <c r="I197" i="1"/>
  <c r="I196" i="1" s="1"/>
  <c r="H200" i="1"/>
  <c r="H199" i="1" s="1"/>
  <c r="I200" i="1"/>
  <c r="I199" i="1" s="1"/>
  <c r="H203" i="1"/>
  <c r="H202" i="1" s="1"/>
  <c r="I203" i="1"/>
  <c r="I202" i="1" s="1"/>
  <c r="H208" i="1"/>
  <c r="H207" i="1" s="1"/>
  <c r="H206" i="1" s="1"/>
  <c r="H205" i="1" s="1"/>
  <c r="I208" i="1"/>
  <c r="I207" i="1" s="1"/>
  <c r="I206" i="1" s="1"/>
  <c r="I205" i="1" s="1"/>
  <c r="H213" i="1"/>
  <c r="H212" i="1" s="1"/>
  <c r="H211" i="1" s="1"/>
  <c r="H210" i="1" s="1"/>
  <c r="I213" i="1"/>
  <c r="I212" i="1" s="1"/>
  <c r="I211" i="1" s="1"/>
  <c r="I210" i="1" s="1"/>
  <c r="H218" i="1"/>
  <c r="H217" i="1" s="1"/>
  <c r="H216" i="1" s="1"/>
  <c r="H215" i="1" s="1"/>
  <c r="I218" i="1"/>
  <c r="I217" i="1" s="1"/>
  <c r="I216" i="1" s="1"/>
  <c r="I215" i="1" s="1"/>
  <c r="H223" i="1"/>
  <c r="H222" i="1" s="1"/>
  <c r="H221" i="1" s="1"/>
  <c r="H220" i="1" s="1"/>
  <c r="I223" i="1"/>
  <c r="I222" i="1" s="1"/>
  <c r="I221" i="1" s="1"/>
  <c r="I220" i="1" s="1"/>
  <c r="H228" i="1"/>
  <c r="I228" i="1"/>
  <c r="H230" i="1"/>
  <c r="I230" i="1"/>
  <c r="H236" i="1"/>
  <c r="I236" i="1"/>
  <c r="H238" i="1"/>
  <c r="I238" i="1"/>
  <c r="H243" i="1"/>
  <c r="H242" i="1" s="1"/>
  <c r="H241" i="1" s="1"/>
  <c r="H240" i="1" s="1"/>
  <c r="I243" i="1"/>
  <c r="I242" i="1" s="1"/>
  <c r="I241" i="1" s="1"/>
  <c r="I240" i="1" s="1"/>
  <c r="H313" i="1"/>
  <c r="H312" i="1" s="1"/>
  <c r="I313" i="1"/>
  <c r="I312" i="1" s="1"/>
  <c r="H310" i="1"/>
  <c r="H309" i="1" s="1"/>
  <c r="I310" i="1"/>
  <c r="I309" i="1" s="1"/>
  <c r="H305" i="1"/>
  <c r="H304" i="1" s="1"/>
  <c r="I305" i="1"/>
  <c r="I304" i="1" s="1"/>
  <c r="H302" i="1"/>
  <c r="H301" i="1" s="1"/>
  <c r="I302" i="1"/>
  <c r="I301" i="1" s="1"/>
  <c r="H296" i="1"/>
  <c r="H295" i="1" s="1"/>
  <c r="I296" i="1"/>
  <c r="I295" i="1" s="1"/>
  <c r="H293" i="1"/>
  <c r="H292" i="1" s="1"/>
  <c r="I293" i="1"/>
  <c r="I292" i="1" s="1"/>
  <c r="H290" i="1"/>
  <c r="H289" i="1" s="1"/>
  <c r="I290" i="1"/>
  <c r="I289" i="1" s="1"/>
  <c r="H287" i="1"/>
  <c r="H286" i="1" s="1"/>
  <c r="I287" i="1"/>
  <c r="I286" i="1" s="1"/>
  <c r="H284" i="1"/>
  <c r="H283" i="1" s="1"/>
  <c r="I284" i="1"/>
  <c r="I283" i="1" s="1"/>
  <c r="H281" i="1"/>
  <c r="I281" i="1"/>
  <c r="H279" i="1"/>
  <c r="I279" i="1"/>
  <c r="H276" i="1"/>
  <c r="H275" i="1" s="1"/>
  <c r="I276" i="1"/>
  <c r="I275" i="1" s="1"/>
  <c r="H273" i="1"/>
  <c r="H272" i="1" s="1"/>
  <c r="I273" i="1"/>
  <c r="I272" i="1" s="1"/>
  <c r="H268" i="1"/>
  <c r="I268" i="1"/>
  <c r="H266" i="1"/>
  <c r="I266" i="1"/>
  <c r="H264" i="1"/>
  <c r="I264" i="1"/>
  <c r="H261" i="1"/>
  <c r="I261" i="1"/>
  <c r="H259" i="1"/>
  <c r="I259" i="1"/>
  <c r="H249" i="1"/>
  <c r="H248" i="1" s="1"/>
  <c r="H247" i="1" s="1"/>
  <c r="H246" i="1" s="1"/>
  <c r="I249" i="1"/>
  <c r="I248" i="1" s="1"/>
  <c r="I247" i="1" s="1"/>
  <c r="I246" i="1" s="1"/>
  <c r="H271" i="1" l="1"/>
  <c r="H35" i="1"/>
  <c r="I128" i="1"/>
  <c r="I127" i="1" s="1"/>
  <c r="I126" i="1" s="1"/>
  <c r="I104" i="1"/>
  <c r="I103" i="1" s="1"/>
  <c r="I102" i="1" s="1"/>
  <c r="I95" i="1"/>
  <c r="I94" i="1" s="1"/>
  <c r="H171" i="1"/>
  <c r="H128" i="1"/>
  <c r="H127" i="1" s="1"/>
  <c r="H126" i="1" s="1"/>
  <c r="H104" i="1"/>
  <c r="H103" i="1" s="1"/>
  <c r="H102" i="1" s="1"/>
  <c r="I159" i="1"/>
  <c r="I35" i="1"/>
  <c r="H258" i="1"/>
  <c r="H263" i="1"/>
  <c r="H67" i="1"/>
  <c r="H66" i="1" s="1"/>
  <c r="H65" i="1" s="1"/>
  <c r="I308" i="1"/>
  <c r="I307" i="1" s="1"/>
  <c r="H134" i="1"/>
  <c r="H133" i="1" s="1"/>
  <c r="H278" i="1"/>
  <c r="H235" i="1"/>
  <c r="H234" i="1" s="1"/>
  <c r="H233" i="1" s="1"/>
  <c r="H232" i="1" s="1"/>
  <c r="H227" i="1"/>
  <c r="H226" i="1" s="1"/>
  <c r="H225" i="1" s="1"/>
  <c r="H159" i="1"/>
  <c r="I111" i="1"/>
  <c r="I110" i="1" s="1"/>
  <c r="I109" i="1" s="1"/>
  <c r="H74" i="1"/>
  <c r="H73" i="1" s="1"/>
  <c r="H72" i="1" s="1"/>
  <c r="H60" i="1"/>
  <c r="H59" i="1" s="1"/>
  <c r="H58" i="1" s="1"/>
  <c r="H30" i="1"/>
  <c r="H308" i="1"/>
  <c r="H307" i="1" s="1"/>
  <c r="I235" i="1"/>
  <c r="I234" i="1" s="1"/>
  <c r="I233" i="1" s="1"/>
  <c r="I232" i="1" s="1"/>
  <c r="I227" i="1"/>
  <c r="I226" i="1" s="1"/>
  <c r="I225" i="1" s="1"/>
  <c r="I171" i="1"/>
  <c r="H111" i="1"/>
  <c r="H110" i="1" s="1"/>
  <c r="H109" i="1" s="1"/>
  <c r="I74" i="1"/>
  <c r="I73" i="1" s="1"/>
  <c r="I72" i="1" s="1"/>
  <c r="I67" i="1"/>
  <c r="I66" i="1" s="1"/>
  <c r="I65" i="1" s="1"/>
  <c r="I60" i="1"/>
  <c r="I59" i="1" s="1"/>
  <c r="I58" i="1" s="1"/>
  <c r="I30" i="1"/>
  <c r="H18" i="1"/>
  <c r="H14" i="1" s="1"/>
  <c r="H13" i="1" s="1"/>
  <c r="I134" i="1"/>
  <c r="I133" i="1" s="1"/>
  <c r="I192" i="1"/>
  <c r="I191" i="1" s="1"/>
  <c r="H95" i="1"/>
  <c r="H94" i="1" s="1"/>
  <c r="H142" i="1"/>
  <c r="H141" i="1" s="1"/>
  <c r="I18" i="1"/>
  <c r="I14" i="1" s="1"/>
  <c r="I13" i="1" s="1"/>
  <c r="H192" i="1"/>
  <c r="H191" i="1" s="1"/>
  <c r="I278" i="1"/>
  <c r="I263" i="1"/>
  <c r="I258" i="1"/>
  <c r="H318" i="1"/>
  <c r="H317" i="1" s="1"/>
  <c r="H316" i="1" s="1"/>
  <c r="H315" i="1" s="1"/>
  <c r="I318" i="1"/>
  <c r="I317" i="1" s="1"/>
  <c r="I316" i="1" s="1"/>
  <c r="I315" i="1" s="1"/>
  <c r="H323" i="1"/>
  <c r="H322" i="1" s="1"/>
  <c r="H321" i="1" s="1"/>
  <c r="H320" i="1" s="1"/>
  <c r="I323" i="1"/>
  <c r="I322" i="1" s="1"/>
  <c r="I321" i="1" s="1"/>
  <c r="I320" i="1" s="1"/>
  <c r="H328" i="1"/>
  <c r="H327" i="1" s="1"/>
  <c r="I328" i="1"/>
  <c r="I327" i="1" s="1"/>
  <c r="H331" i="1"/>
  <c r="H330" i="1" s="1"/>
  <c r="I331" i="1"/>
  <c r="I330" i="1" s="1"/>
  <c r="H334" i="1"/>
  <c r="H333" i="1" s="1"/>
  <c r="I334" i="1"/>
  <c r="I333" i="1" s="1"/>
  <c r="H337" i="1"/>
  <c r="I337" i="1"/>
  <c r="J337" i="1"/>
  <c r="H339" i="1"/>
  <c r="I339" i="1"/>
  <c r="H342" i="1"/>
  <c r="H341" i="1" s="1"/>
  <c r="I342" i="1"/>
  <c r="I341" i="1" s="1"/>
  <c r="H345" i="1"/>
  <c r="H344" i="1" s="1"/>
  <c r="I345" i="1"/>
  <c r="I344" i="1" s="1"/>
  <c r="H348" i="1"/>
  <c r="H347" i="1" s="1"/>
  <c r="I348" i="1"/>
  <c r="I347" i="1" s="1"/>
  <c r="H257" i="1" l="1"/>
  <c r="H270" i="1"/>
  <c r="H256" i="1"/>
  <c r="I270" i="1"/>
  <c r="I29" i="1"/>
  <c r="I28" i="1" s="1"/>
  <c r="I155" i="1"/>
  <c r="I154" i="1" s="1"/>
  <c r="H29" i="1"/>
  <c r="H28" i="1" s="1"/>
  <c r="H155" i="1"/>
  <c r="H154" i="1" s="1"/>
  <c r="I336" i="1"/>
  <c r="I326" i="1" s="1"/>
  <c r="I325" i="1" s="1"/>
  <c r="I12" i="1"/>
  <c r="I257" i="1"/>
  <c r="I256" i="1" s="1"/>
  <c r="H336" i="1"/>
  <c r="H326" i="1" s="1"/>
  <c r="H325" i="1" s="1"/>
  <c r="H354" i="1"/>
  <c r="I354" i="1"/>
  <c r="H356" i="1"/>
  <c r="I356" i="1"/>
  <c r="H361" i="1"/>
  <c r="H360" i="1" s="1"/>
  <c r="I361" i="1"/>
  <c r="I360" i="1" s="1"/>
  <c r="H364" i="1"/>
  <c r="H363" i="1" s="1"/>
  <c r="I364" i="1"/>
  <c r="I363" i="1" s="1"/>
  <c r="H367" i="1"/>
  <c r="H366" i="1" s="1"/>
  <c r="I367" i="1"/>
  <c r="I366" i="1" s="1"/>
  <c r="H372" i="1"/>
  <c r="H371" i="1" s="1"/>
  <c r="H370" i="1" s="1"/>
  <c r="H369" i="1" s="1"/>
  <c r="I372" i="1"/>
  <c r="I371" i="1" s="1"/>
  <c r="I370" i="1" s="1"/>
  <c r="I369" i="1" s="1"/>
  <c r="H377" i="1"/>
  <c r="H376" i="1" s="1"/>
  <c r="H375" i="1" s="1"/>
  <c r="H374" i="1" s="1"/>
  <c r="I377" i="1"/>
  <c r="I376" i="1" s="1"/>
  <c r="I375" i="1" s="1"/>
  <c r="I374" i="1" s="1"/>
  <c r="H382" i="1"/>
  <c r="H381" i="1" s="1"/>
  <c r="H380" i="1" s="1"/>
  <c r="H379" i="1" s="1"/>
  <c r="I382" i="1"/>
  <c r="I381" i="1" s="1"/>
  <c r="I380" i="1" s="1"/>
  <c r="I379" i="1" s="1"/>
  <c r="H387" i="1"/>
  <c r="H386" i="1" s="1"/>
  <c r="H385" i="1" s="1"/>
  <c r="H384" i="1" s="1"/>
  <c r="I387" i="1"/>
  <c r="I386" i="1" s="1"/>
  <c r="I385" i="1" s="1"/>
  <c r="I384" i="1" s="1"/>
  <c r="H398" i="1"/>
  <c r="I398" i="1"/>
  <c r="H412" i="1"/>
  <c r="H411" i="1" s="1"/>
  <c r="I412" i="1"/>
  <c r="I411" i="1" s="1"/>
  <c r="H415" i="1"/>
  <c r="I415" i="1"/>
  <c r="H417" i="1"/>
  <c r="I417" i="1"/>
  <c r="H420" i="1"/>
  <c r="H419" i="1" s="1"/>
  <c r="I420" i="1"/>
  <c r="I419" i="1" s="1"/>
  <c r="H423" i="1"/>
  <c r="H422" i="1" s="1"/>
  <c r="I423" i="1"/>
  <c r="I422" i="1" s="1"/>
  <c r="H427" i="1"/>
  <c r="H426" i="1" s="1"/>
  <c r="I427" i="1"/>
  <c r="I426" i="1" s="1"/>
  <c r="H430" i="1"/>
  <c r="H429" i="1" s="1"/>
  <c r="I430" i="1"/>
  <c r="I429" i="1" s="1"/>
  <c r="J218" i="1"/>
  <c r="J217" i="1" s="1"/>
  <c r="J216" i="1" s="1"/>
  <c r="J215" i="1" s="1"/>
  <c r="J213" i="1"/>
  <c r="J197" i="1"/>
  <c r="J196" i="1" s="1"/>
  <c r="J200" i="1"/>
  <c r="J199" i="1" s="1"/>
  <c r="J203" i="1"/>
  <c r="J202" i="1" s="1"/>
  <c r="I245" i="1" l="1"/>
  <c r="H245" i="1"/>
  <c r="H12" i="1"/>
  <c r="H425" i="1"/>
  <c r="I414" i="1"/>
  <c r="I410" i="1" s="1"/>
  <c r="H353" i="1"/>
  <c r="H352" i="1" s="1"/>
  <c r="H351" i="1" s="1"/>
  <c r="I353" i="1"/>
  <c r="I352" i="1" s="1"/>
  <c r="I351" i="1" s="1"/>
  <c r="H414" i="1"/>
  <c r="H410" i="1" s="1"/>
  <c r="I359" i="1"/>
  <c r="I358" i="1" s="1"/>
  <c r="I425" i="1"/>
  <c r="H359" i="1"/>
  <c r="H358" i="1" s="1"/>
  <c r="K219" i="1"/>
  <c r="K218" i="1"/>
  <c r="K217" i="1"/>
  <c r="K216" i="1"/>
  <c r="K215" i="1"/>
  <c r="H432" i="1" l="1"/>
  <c r="I350" i="1"/>
  <c r="I432" i="1" s="1"/>
  <c r="H350" i="1"/>
  <c r="K17" i="1"/>
  <c r="K20" i="1"/>
  <c r="K22" i="1"/>
  <c r="K24" i="1"/>
  <c r="K27" i="1"/>
  <c r="K32" i="1"/>
  <c r="K34" i="1"/>
  <c r="K37" i="1"/>
  <c r="K39" i="1"/>
  <c r="K42" i="1"/>
  <c r="K47" i="1"/>
  <c r="K52" i="1"/>
  <c r="K57" i="1"/>
  <c r="K62" i="1"/>
  <c r="K64" i="1"/>
  <c r="K69" i="1"/>
  <c r="K71" i="1"/>
  <c r="K76" i="1"/>
  <c r="K78" i="1"/>
  <c r="K83" i="1"/>
  <c r="K88" i="1"/>
  <c r="K93" i="1"/>
  <c r="K98" i="1"/>
  <c r="K101" i="1"/>
  <c r="K106" i="1"/>
  <c r="K108" i="1"/>
  <c r="K113" i="1"/>
  <c r="K115" i="1"/>
  <c r="K120" i="1"/>
  <c r="K125" i="1"/>
  <c r="K130" i="1"/>
  <c r="K132" i="1"/>
  <c r="K137" i="1"/>
  <c r="K140" i="1"/>
  <c r="K145" i="1"/>
  <c r="K148" i="1"/>
  <c r="K153" i="1"/>
  <c r="K158" i="1"/>
  <c r="K161" i="1"/>
  <c r="K163" i="1"/>
  <c r="K166" i="1"/>
  <c r="K169" i="1"/>
  <c r="K170" i="1"/>
  <c r="K173" i="1"/>
  <c r="K175" i="1"/>
  <c r="K180" i="1"/>
  <c r="K185" i="1"/>
  <c r="K190" i="1"/>
  <c r="K195" i="1"/>
  <c r="K204" i="1"/>
  <c r="K209" i="1"/>
  <c r="K214" i="1"/>
  <c r="K224" i="1"/>
  <c r="K229" i="1"/>
  <c r="K231" i="1"/>
  <c r="K237" i="1"/>
  <c r="K239" i="1"/>
  <c r="K244" i="1"/>
  <c r="K250" i="1"/>
  <c r="K260" i="1"/>
  <c r="K262" i="1"/>
  <c r="K265" i="1"/>
  <c r="K267" i="1"/>
  <c r="K269" i="1"/>
  <c r="K274" i="1"/>
  <c r="K277" i="1"/>
  <c r="K280" i="1"/>
  <c r="K282" i="1"/>
  <c r="K285" i="1"/>
  <c r="K288" i="1"/>
  <c r="K291" i="1"/>
  <c r="K294" i="1"/>
  <c r="K297" i="1"/>
  <c r="K303" i="1"/>
  <c r="K306" i="1"/>
  <c r="K311" i="1"/>
  <c r="K314" i="1"/>
  <c r="K319" i="1"/>
  <c r="K324" i="1"/>
  <c r="K329" i="1"/>
  <c r="K332" i="1"/>
  <c r="K335" i="1"/>
  <c r="K337" i="1"/>
  <c r="K338" i="1"/>
  <c r="K340" i="1"/>
  <c r="K343" i="1"/>
  <c r="K346" i="1"/>
  <c r="K349" i="1"/>
  <c r="K355" i="1"/>
  <c r="K357" i="1"/>
  <c r="K362" i="1"/>
  <c r="K365" i="1"/>
  <c r="K368" i="1"/>
  <c r="K373" i="1"/>
  <c r="K378" i="1"/>
  <c r="K383" i="1"/>
  <c r="K388" i="1"/>
  <c r="K401" i="1"/>
  <c r="K413" i="1"/>
  <c r="K416" i="1"/>
  <c r="K418" i="1"/>
  <c r="K421" i="1"/>
  <c r="K424" i="1"/>
  <c r="K428" i="1"/>
  <c r="K431" i="1"/>
  <c r="J400" i="1"/>
  <c r="J412" i="1"/>
  <c r="K412" i="1" s="1"/>
  <c r="J415" i="1"/>
  <c r="J417" i="1"/>
  <c r="K417" i="1" s="1"/>
  <c r="J420" i="1"/>
  <c r="J423" i="1"/>
  <c r="J422" i="1" s="1"/>
  <c r="K422" i="1" s="1"/>
  <c r="J427" i="1"/>
  <c r="J426" i="1" s="1"/>
  <c r="J430" i="1"/>
  <c r="J429" i="1" s="1"/>
  <c r="K429" i="1" s="1"/>
  <c r="J354" i="1"/>
  <c r="J356" i="1"/>
  <c r="K356" i="1" s="1"/>
  <c r="J361" i="1"/>
  <c r="J360" i="1" s="1"/>
  <c r="J364" i="1"/>
  <c r="J367" i="1"/>
  <c r="J366" i="1" s="1"/>
  <c r="K366" i="1" s="1"/>
  <c r="J372" i="1"/>
  <c r="K372" i="1" s="1"/>
  <c r="J377" i="1"/>
  <c r="K377" i="1" s="1"/>
  <c r="J382" i="1"/>
  <c r="J381" i="1" s="1"/>
  <c r="J387" i="1"/>
  <c r="J386" i="1" s="1"/>
  <c r="K364" i="1" l="1"/>
  <c r="J363" i="1"/>
  <c r="K363" i="1" s="1"/>
  <c r="K387" i="1"/>
  <c r="K367" i="1"/>
  <c r="K430" i="1"/>
  <c r="J414" i="1"/>
  <c r="K414" i="1" s="1"/>
  <c r="J385" i="1"/>
  <c r="J384" i="1" s="1"/>
  <c r="K384" i="1" s="1"/>
  <c r="K386" i="1"/>
  <c r="K423" i="1"/>
  <c r="K382" i="1"/>
  <c r="J371" i="1"/>
  <c r="J376" i="1"/>
  <c r="K376" i="1" s="1"/>
  <c r="K427" i="1"/>
  <c r="J425" i="1"/>
  <c r="K425" i="1" s="1"/>
  <c r="K426" i="1"/>
  <c r="K360" i="1"/>
  <c r="K381" i="1"/>
  <c r="J380" i="1"/>
  <c r="K420" i="1"/>
  <c r="J419" i="1"/>
  <c r="K419" i="1" s="1"/>
  <c r="K354" i="1"/>
  <c r="J353" i="1"/>
  <c r="K361" i="1"/>
  <c r="K400" i="1"/>
  <c r="J399" i="1"/>
  <c r="K415" i="1"/>
  <c r="J411" i="1"/>
  <c r="J249" i="1"/>
  <c r="K249" i="1" s="1"/>
  <c r="J259" i="1"/>
  <c r="K259" i="1" s="1"/>
  <c r="J261" i="1"/>
  <c r="K261" i="1" s="1"/>
  <c r="J264" i="1"/>
  <c r="K264" i="1" s="1"/>
  <c r="J266" i="1"/>
  <c r="K266" i="1" s="1"/>
  <c r="J268" i="1"/>
  <c r="K268" i="1" s="1"/>
  <c r="J273" i="1"/>
  <c r="K273" i="1" s="1"/>
  <c r="J276" i="1"/>
  <c r="K276" i="1" s="1"/>
  <c r="J279" i="1"/>
  <c r="K279" i="1" s="1"/>
  <c r="J281" i="1"/>
  <c r="K281" i="1" s="1"/>
  <c r="J284" i="1"/>
  <c r="K284" i="1" s="1"/>
  <c r="J287" i="1"/>
  <c r="K287" i="1" s="1"/>
  <c r="J290" i="1"/>
  <c r="K290" i="1" s="1"/>
  <c r="J293" i="1"/>
  <c r="K293" i="1" s="1"/>
  <c r="J296" i="1"/>
  <c r="K296" i="1" s="1"/>
  <c r="J302" i="1"/>
  <c r="K302" i="1" s="1"/>
  <c r="J305" i="1"/>
  <c r="K305" i="1" s="1"/>
  <c r="J310" i="1"/>
  <c r="K310" i="1" s="1"/>
  <c r="J313" i="1"/>
  <c r="K313" i="1" s="1"/>
  <c r="J318" i="1"/>
  <c r="K318" i="1" s="1"/>
  <c r="J323" i="1"/>
  <c r="K323" i="1" s="1"/>
  <c r="J328" i="1"/>
  <c r="K328" i="1" s="1"/>
  <c r="J331" i="1"/>
  <c r="K331" i="1" s="1"/>
  <c r="J334" i="1"/>
  <c r="J339" i="1"/>
  <c r="J342" i="1"/>
  <c r="K342" i="1" s="1"/>
  <c r="J345" i="1"/>
  <c r="K345" i="1" s="1"/>
  <c r="J348" i="1"/>
  <c r="K348" i="1" s="1"/>
  <c r="J236" i="1"/>
  <c r="K236" i="1" s="1"/>
  <c r="J238" i="1"/>
  <c r="K238" i="1" s="1"/>
  <c r="J243" i="1"/>
  <c r="K243" i="1" s="1"/>
  <c r="J16" i="1"/>
  <c r="K16" i="1" s="1"/>
  <c r="J19" i="1"/>
  <c r="J21" i="1"/>
  <c r="K21" i="1" s="1"/>
  <c r="K23" i="1"/>
  <c r="J26" i="1"/>
  <c r="K26" i="1" s="1"/>
  <c r="J31" i="1"/>
  <c r="K31" i="1" s="1"/>
  <c r="J33" i="1"/>
  <c r="K33" i="1" s="1"/>
  <c r="J36" i="1"/>
  <c r="K36" i="1" s="1"/>
  <c r="J38" i="1"/>
  <c r="K38" i="1" s="1"/>
  <c r="J41" i="1"/>
  <c r="K41" i="1" s="1"/>
  <c r="J46" i="1"/>
  <c r="K46" i="1" s="1"/>
  <c r="J51" i="1"/>
  <c r="K51" i="1" s="1"/>
  <c r="J56" i="1"/>
  <c r="K56" i="1" s="1"/>
  <c r="J61" i="1"/>
  <c r="K61" i="1" s="1"/>
  <c r="J63" i="1"/>
  <c r="K63" i="1" s="1"/>
  <c r="J68" i="1"/>
  <c r="K68" i="1" s="1"/>
  <c r="J70" i="1"/>
  <c r="K70" i="1" s="1"/>
  <c r="J75" i="1"/>
  <c r="K75" i="1" s="1"/>
  <c r="J77" i="1"/>
  <c r="K77" i="1" s="1"/>
  <c r="J82" i="1"/>
  <c r="K82" i="1" s="1"/>
  <c r="J87" i="1"/>
  <c r="K87" i="1" s="1"/>
  <c r="J92" i="1"/>
  <c r="K92" i="1" s="1"/>
  <c r="J97" i="1"/>
  <c r="K97" i="1" s="1"/>
  <c r="J100" i="1"/>
  <c r="K100" i="1" s="1"/>
  <c r="J105" i="1"/>
  <c r="K105" i="1" s="1"/>
  <c r="J107" i="1"/>
  <c r="K107" i="1" s="1"/>
  <c r="J112" i="1"/>
  <c r="K112" i="1" s="1"/>
  <c r="J119" i="1"/>
  <c r="K119" i="1" s="1"/>
  <c r="J114" i="1"/>
  <c r="K114" i="1" s="1"/>
  <c r="J124" i="1"/>
  <c r="K124" i="1" s="1"/>
  <c r="J129" i="1"/>
  <c r="K129" i="1" s="1"/>
  <c r="J131" i="1"/>
  <c r="K131" i="1" s="1"/>
  <c r="J136" i="1"/>
  <c r="K136" i="1" s="1"/>
  <c r="J139" i="1"/>
  <c r="K139" i="1" s="1"/>
  <c r="J144" i="1"/>
  <c r="K144" i="1" s="1"/>
  <c r="J147" i="1"/>
  <c r="K147" i="1" s="1"/>
  <c r="J152" i="1"/>
  <c r="K152" i="1" s="1"/>
  <c r="J157" i="1"/>
  <c r="K157" i="1" s="1"/>
  <c r="J160" i="1"/>
  <c r="K160" i="1" s="1"/>
  <c r="J162" i="1"/>
  <c r="K162" i="1" s="1"/>
  <c r="J165" i="1"/>
  <c r="K165" i="1" s="1"/>
  <c r="J168" i="1"/>
  <c r="K168" i="1" s="1"/>
  <c r="J172" i="1"/>
  <c r="K172" i="1" s="1"/>
  <c r="J174" i="1"/>
  <c r="K174" i="1" s="1"/>
  <c r="J179" i="1"/>
  <c r="K179" i="1" s="1"/>
  <c r="J184" i="1"/>
  <c r="K184" i="1" s="1"/>
  <c r="J189" i="1"/>
  <c r="K189" i="1" s="1"/>
  <c r="J194" i="1"/>
  <c r="K194" i="1" s="1"/>
  <c r="K203" i="1"/>
  <c r="J208" i="1"/>
  <c r="K208" i="1" s="1"/>
  <c r="K213" i="1"/>
  <c r="J223" i="1"/>
  <c r="K223" i="1" s="1"/>
  <c r="J228" i="1"/>
  <c r="K228" i="1" s="1"/>
  <c r="J230" i="1"/>
  <c r="K230" i="1" s="1"/>
  <c r="K385" i="1" l="1"/>
  <c r="J242" i="1"/>
  <c r="K242" i="1" s="1"/>
  <c r="K19" i="1"/>
  <c r="J18" i="1"/>
  <c r="K18" i="1" s="1"/>
  <c r="J248" i="1"/>
  <c r="K248" i="1" s="1"/>
  <c r="J272" i="1"/>
  <c r="J123" i="1"/>
  <c r="K123" i="1" s="1"/>
  <c r="J96" i="1"/>
  <c r="K96" i="1" s="1"/>
  <c r="J86" i="1"/>
  <c r="K86" i="1" s="1"/>
  <c r="J344" i="1"/>
  <c r="K344" i="1" s="1"/>
  <c r="J278" i="1"/>
  <c r="K278" i="1" s="1"/>
  <c r="J258" i="1"/>
  <c r="K258" i="1" s="1"/>
  <c r="J359" i="1"/>
  <c r="K359" i="1" s="1"/>
  <c r="J167" i="1"/>
  <c r="K167" i="1" s="1"/>
  <c r="J128" i="1"/>
  <c r="K128" i="1" s="1"/>
  <c r="J91" i="1"/>
  <c r="K91" i="1" s="1"/>
  <c r="J81" i="1"/>
  <c r="K81" i="1" s="1"/>
  <c r="J327" i="1"/>
  <c r="K327" i="1" s="1"/>
  <c r="J375" i="1"/>
  <c r="J374" i="1" s="1"/>
  <c r="K374" i="1" s="1"/>
  <c r="K371" i="1"/>
  <c r="J370" i="1"/>
  <c r="J193" i="1"/>
  <c r="J192" i="1" s="1"/>
  <c r="J178" i="1"/>
  <c r="J159" i="1"/>
  <c r="K159" i="1" s="1"/>
  <c r="J138" i="1"/>
  <c r="K138" i="1" s="1"/>
  <c r="J118" i="1"/>
  <c r="J111" i="1"/>
  <c r="J74" i="1"/>
  <c r="J30" i="1"/>
  <c r="J241" i="1"/>
  <c r="J309" i="1"/>
  <c r="J304" i="1"/>
  <c r="K304" i="1" s="1"/>
  <c r="J289" i="1"/>
  <c r="K289" i="1" s="1"/>
  <c r="J283" i="1"/>
  <c r="K283" i="1" s="1"/>
  <c r="J263" i="1"/>
  <c r="K263" i="1" s="1"/>
  <c r="J171" i="1"/>
  <c r="K171" i="1" s="1"/>
  <c r="J164" i="1"/>
  <c r="K164" i="1" s="1"/>
  <c r="J104" i="1"/>
  <c r="J99" i="1"/>
  <c r="K99" i="1" s="1"/>
  <c r="J67" i="1"/>
  <c r="J35" i="1"/>
  <c r="K35" i="1" s="1"/>
  <c r="J347" i="1"/>
  <c r="K347" i="1" s="1"/>
  <c r="J341" i="1"/>
  <c r="K341" i="1" s="1"/>
  <c r="J330" i="1"/>
  <c r="K330" i="1" s="1"/>
  <c r="J275" i="1"/>
  <c r="K275" i="1" s="1"/>
  <c r="J398" i="1"/>
  <c r="K399" i="1"/>
  <c r="J352" i="1"/>
  <c r="K353" i="1"/>
  <c r="K380" i="1"/>
  <c r="J379" i="1"/>
  <c r="K379" i="1" s="1"/>
  <c r="J227" i="1"/>
  <c r="J222" i="1"/>
  <c r="J212" i="1"/>
  <c r="J207" i="1"/>
  <c r="K202" i="1"/>
  <c r="J156" i="1"/>
  <c r="J151" i="1"/>
  <c r="J146" i="1"/>
  <c r="K146" i="1" s="1"/>
  <c r="J135" i="1"/>
  <c r="J60" i="1"/>
  <c r="J55" i="1"/>
  <c r="J50" i="1"/>
  <c r="J45" i="1"/>
  <c r="J40" i="1"/>
  <c r="K40" i="1" s="1"/>
  <c r="J15" i="1"/>
  <c r="K339" i="1"/>
  <c r="J336" i="1"/>
  <c r="K336" i="1" s="1"/>
  <c r="J322" i="1"/>
  <c r="J317" i="1"/>
  <c r="J312" i="1"/>
  <c r="K312" i="1" s="1"/>
  <c r="J301" i="1"/>
  <c r="K301" i="1" s="1"/>
  <c r="J292" i="1"/>
  <c r="K292" i="1" s="1"/>
  <c r="J286" i="1"/>
  <c r="K286" i="1" s="1"/>
  <c r="K334" i="1"/>
  <c r="J333" i="1"/>
  <c r="K333" i="1" s="1"/>
  <c r="K411" i="1"/>
  <c r="J410" i="1"/>
  <c r="K410" i="1" s="1"/>
  <c r="J188" i="1"/>
  <c r="J143" i="1"/>
  <c r="J25" i="1"/>
  <c r="K25" i="1" s="1"/>
  <c r="J295" i="1"/>
  <c r="K295" i="1" s="1"/>
  <c r="J183" i="1"/>
  <c r="J235" i="1"/>
  <c r="J122" i="1" l="1"/>
  <c r="J121" i="1" s="1"/>
  <c r="K121" i="1" s="1"/>
  <c r="J90" i="1"/>
  <c r="K90" i="1" s="1"/>
  <c r="J308" i="1"/>
  <c r="K272" i="1"/>
  <c r="K375" i="1"/>
  <c r="J80" i="1"/>
  <c r="J79" i="1" s="1"/>
  <c r="K79" i="1" s="1"/>
  <c r="J85" i="1"/>
  <c r="K85" i="1" s="1"/>
  <c r="J358" i="1"/>
  <c r="K358" i="1" s="1"/>
  <c r="J247" i="1"/>
  <c r="K247" i="1" s="1"/>
  <c r="J326" i="1"/>
  <c r="K326" i="1" s="1"/>
  <c r="J127" i="1"/>
  <c r="K127" i="1" s="1"/>
  <c r="J369" i="1"/>
  <c r="K369" i="1" s="1"/>
  <c r="K370" i="1"/>
  <c r="K235" i="1"/>
  <c r="J234" i="1"/>
  <c r="K317" i="1"/>
  <c r="J316" i="1"/>
  <c r="K15" i="1"/>
  <c r="J14" i="1"/>
  <c r="K151" i="1"/>
  <c r="J150" i="1"/>
  <c r="K352" i="1"/>
  <c r="J351" i="1"/>
  <c r="K67" i="1"/>
  <c r="J66" i="1"/>
  <c r="K30" i="1"/>
  <c r="J29" i="1"/>
  <c r="K111" i="1"/>
  <c r="J110" i="1"/>
  <c r="K322" i="1"/>
  <c r="J321" i="1"/>
  <c r="K60" i="1"/>
  <c r="J59" i="1"/>
  <c r="K309" i="1"/>
  <c r="K178" i="1"/>
  <c r="J177" i="1"/>
  <c r="J257" i="1"/>
  <c r="K122" i="1"/>
  <c r="K50" i="1"/>
  <c r="J49" i="1"/>
  <c r="K207" i="1"/>
  <c r="J206" i="1"/>
  <c r="J95" i="1"/>
  <c r="K143" i="1"/>
  <c r="J142" i="1"/>
  <c r="K55" i="1"/>
  <c r="J54" i="1"/>
  <c r="K212" i="1"/>
  <c r="J211" i="1"/>
  <c r="K188" i="1"/>
  <c r="J187" i="1"/>
  <c r="K156" i="1"/>
  <c r="J155" i="1"/>
  <c r="K222" i="1"/>
  <c r="J221" i="1"/>
  <c r="K74" i="1"/>
  <c r="J73" i="1"/>
  <c r="K118" i="1"/>
  <c r="J117" i="1"/>
  <c r="K183" i="1"/>
  <c r="J182" i="1"/>
  <c r="K45" i="1"/>
  <c r="J44" i="1"/>
  <c r="K135" i="1"/>
  <c r="J134" i="1"/>
  <c r="K227" i="1"/>
  <c r="J226" i="1"/>
  <c r="K389" i="1"/>
  <c r="K398" i="1"/>
  <c r="K104" i="1"/>
  <c r="J103" i="1"/>
  <c r="K241" i="1"/>
  <c r="J240" i="1"/>
  <c r="K240" i="1" s="1"/>
  <c r="K193" i="1"/>
  <c r="J89" i="1" l="1"/>
  <c r="K89" i="1" s="1"/>
  <c r="K80" i="1"/>
  <c r="J246" i="1"/>
  <c r="K246" i="1" s="1"/>
  <c r="J126" i="1"/>
  <c r="K126" i="1" s="1"/>
  <c r="J84" i="1"/>
  <c r="K84" i="1" s="1"/>
  <c r="J325" i="1"/>
  <c r="K134" i="1"/>
  <c r="J133" i="1"/>
  <c r="K133" i="1" s="1"/>
  <c r="K117" i="1"/>
  <c r="J116" i="1"/>
  <c r="K116" i="1" s="1"/>
  <c r="J270" i="1"/>
  <c r="K49" i="1"/>
  <c r="J48" i="1"/>
  <c r="K48" i="1" s="1"/>
  <c r="K257" i="1"/>
  <c r="J256" i="1"/>
  <c r="K256" i="1" s="1"/>
  <c r="K221" i="1"/>
  <c r="J220" i="1"/>
  <c r="K220" i="1" s="1"/>
  <c r="K187" i="1"/>
  <c r="J186" i="1"/>
  <c r="K186" i="1" s="1"/>
  <c r="K211" i="1"/>
  <c r="J210" i="1"/>
  <c r="K210" i="1" s="1"/>
  <c r="K142" i="1"/>
  <c r="J141" i="1"/>
  <c r="K141" i="1" s="1"/>
  <c r="K177" i="1"/>
  <c r="J176" i="1"/>
  <c r="K176" i="1" s="1"/>
  <c r="K59" i="1"/>
  <c r="J58" i="1"/>
  <c r="K58" i="1" s="1"/>
  <c r="K110" i="1"/>
  <c r="J109" i="1"/>
  <c r="K109" i="1" s="1"/>
  <c r="K66" i="1"/>
  <c r="J65" i="1"/>
  <c r="K65" i="1" s="1"/>
  <c r="K150" i="1"/>
  <c r="J149" i="1"/>
  <c r="K149" i="1" s="1"/>
  <c r="K316" i="1"/>
  <c r="J315" i="1"/>
  <c r="K315" i="1" s="1"/>
  <c r="K234" i="1"/>
  <c r="J233" i="1"/>
  <c r="K192" i="1"/>
  <c r="J191" i="1"/>
  <c r="K191" i="1" s="1"/>
  <c r="K103" i="1"/>
  <c r="J102" i="1"/>
  <c r="K102" i="1" s="1"/>
  <c r="K226" i="1"/>
  <c r="J225" i="1"/>
  <c r="K225" i="1" s="1"/>
  <c r="K44" i="1"/>
  <c r="J43" i="1"/>
  <c r="K43" i="1" s="1"/>
  <c r="K182" i="1"/>
  <c r="J181" i="1"/>
  <c r="K181" i="1" s="1"/>
  <c r="K73" i="1"/>
  <c r="J72" i="1"/>
  <c r="K72" i="1" s="1"/>
  <c r="K206" i="1"/>
  <c r="J205" i="1"/>
  <c r="K205" i="1" s="1"/>
  <c r="K155" i="1"/>
  <c r="J154" i="1"/>
  <c r="K154" i="1" s="1"/>
  <c r="K54" i="1"/>
  <c r="J53" i="1"/>
  <c r="K53" i="1" s="1"/>
  <c r="K95" i="1"/>
  <c r="J94" i="1"/>
  <c r="K94" i="1" s="1"/>
  <c r="K308" i="1"/>
  <c r="J307" i="1"/>
  <c r="K307" i="1" s="1"/>
  <c r="K321" i="1"/>
  <c r="J320" i="1"/>
  <c r="K320" i="1" s="1"/>
  <c r="K29" i="1"/>
  <c r="J28" i="1"/>
  <c r="K28" i="1" s="1"/>
  <c r="K351" i="1"/>
  <c r="J350" i="1"/>
  <c r="K350" i="1" s="1"/>
  <c r="K14" i="1"/>
  <c r="J13" i="1"/>
  <c r="J245" i="1" l="1"/>
  <c r="K245" i="1" s="1"/>
  <c r="J12" i="1"/>
  <c r="K325" i="1"/>
  <c r="K233" i="1"/>
  <c r="J232" i="1"/>
  <c r="K232" i="1" s="1"/>
  <c r="K13" i="1"/>
  <c r="K12" i="1" l="1"/>
  <c r="J432" i="1"/>
  <c r="K432" i="1" s="1"/>
</calcChain>
</file>

<file path=xl/sharedStrings.xml><?xml version="1.0" encoding="utf-8"?>
<sst xmlns="http://schemas.openxmlformats.org/spreadsheetml/2006/main" count="2926" uniqueCount="281">
  <si>
    <t/>
  </si>
  <si>
    <t>рублей</t>
  </si>
  <si>
    <t>Наименование</t>
  </si>
  <si>
    <t>ОМ</t>
  </si>
  <si>
    <t>ГРБС</t>
  </si>
  <si>
    <t>НР</t>
  </si>
  <si>
    <t>ВР</t>
  </si>
  <si>
    <t>1</t>
  </si>
  <si>
    <t>2</t>
  </si>
  <si>
    <t>3</t>
  </si>
  <si>
    <t>4</t>
  </si>
  <si>
    <t>5</t>
  </si>
  <si>
    <t>6</t>
  </si>
  <si>
    <t>7</t>
  </si>
  <si>
    <t>10</t>
  </si>
  <si>
    <t>11</t>
  </si>
  <si>
    <t>12</t>
  </si>
  <si>
    <t>13</t>
  </si>
  <si>
    <t>15</t>
  </si>
  <si>
    <t>16</t>
  </si>
  <si>
    <t>Реализация полномочий органов местного самоуправления Жирятинского муниципального района Брянской области (2024-2026 годы)</t>
  </si>
  <si>
    <t>01</t>
  </si>
  <si>
    <t>Обеспечение эффективной деятельности главы исполнительно-распорядительного органа муниципального образования и администрации района</t>
  </si>
  <si>
    <t>0</t>
  </si>
  <si>
    <t>Администрация Жирятинского района</t>
  </si>
  <si>
    <t>901</t>
  </si>
  <si>
    <t>Обеспечение деятельности главы местной администрации (исполнительно-распорядительного органа муниципального образования)</t>
  </si>
  <si>
    <t>80020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</si>
  <si>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</si>
  <si>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</si>
  <si>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</si>
  <si>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</si>
  <si>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Руководство и управление в сфере установленных функций органов местного самоуправления</t>
  </si>
  <si>
    <t>80040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</si>
  <si>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</si>
  <si>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</si>
  <si>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</si>
  <si>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</si>
  <si>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</si>
  <si>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</si>
  <si>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</si>
  <si>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</si>
  <si>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t>
  </si>
  <si>
    <t>84400</t>
  </si>
  <si>
    <t>Профилактика безнадзорности и правонарушений несовершеннолетних, организация деятельности административных комиссий и определение перечня должностных лиц органов местного самоуправления, уполномоченных составлять протоколы об административных правонарушениях</t>
  </si>
  <si>
    <t>02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</si>
  <si>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</si>
  <si>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12021</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</si>
  <si>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 )</t>
  </si>
  <si>
    <t>12022</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</si>
  <si>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</si>
  <si>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12023</t>
  </si>
  <si>
    <t>Многофункциональные центры предоставления государственных и муниципальных услуг</t>
  </si>
  <si>
    <t>03</t>
  </si>
  <si>
    <t>80710</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</si>
  <si>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</si>
  <si>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</si>
  <si>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</si>
  <si>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</si>
  <si>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Противодействие злоупотреблению наркотиками и их незаконному обороту</t>
  </si>
  <si>
    <t>04</t>
  </si>
  <si>
    <t>81150</t>
  </si>
  <si>
    <t>Повышение энергетической эффективности и обеспечение энергосбережения</t>
  </si>
  <si>
    <t>05</t>
  </si>
  <si>
    <t>83260</t>
  </si>
  <si>
    <t>Эксплуатация и содержание имущества казны муниципального образования</t>
  </si>
  <si>
    <t>06</t>
  </si>
  <si>
    <t>80920</t>
  </si>
  <si>
    <t>Осуществление первичного воинского учета на территориях, где отсутствуют военные комиссариаты</t>
  </si>
  <si>
    <t>07</t>
  </si>
  <si>
    <t>51180</t>
  </si>
  <si>
    <t>Единые дежурно-диспетчерские службы</t>
  </si>
  <si>
    <t>08</t>
  </si>
  <si>
    <t>80700</t>
  </si>
  <si>
    <t>Расходы на выплаты персоналу казенных учреждений</t>
  </si>
  <si>
    <t>110</t>
  </si>
  <si>
    <t>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t>
  </si>
  <si>
    <t>09</t>
  </si>
  <si>
    <t>81110</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</si>
  <si>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</si>
  <si>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Организация и проведение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в части организации отлова и содержания безнадзорных животных на территории Брянской области</t>
  </si>
  <si>
    <t>12510</t>
  </si>
  <si>
    <t>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</si>
  <si>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81630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</si>
  <si>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</si>
  <si>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</si>
  <si>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Дорожное хозяйство (дорожные фонды)</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</si>
  <si>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дорожного хозяйства</t>
  </si>
  <si>
    <t>83730</t>
  </si>
  <si>
    <t>Межбюджетные трансферты</t>
  </si>
  <si>
    <t>500</t>
  </si>
  <si>
    <t>Иные межбюджетные трансферты</t>
  </si>
  <si>
    <t>540</t>
  </si>
  <si>
    <t>Обеспечение сохранности автомобильных дорог местного значения и условий безопасности движения по ним</t>
  </si>
  <si>
    <t>S6170</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</si>
  <si>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</si>
  <si>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17900</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</si>
  <si>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</si>
  <si>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14723</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</si>
  <si>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</si>
  <si>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</si>
  <si>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</si>
  <si>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</si>
  <si>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Повышение доступности и качества предоставления дополнительного образования детей</t>
  </si>
  <si>
    <t>Организации дополнительного образования</t>
  </si>
  <si>
    <t>80320</t>
  </si>
  <si>
    <t>Мероприятия по работе с семьей, детьми и молодежью</t>
  </si>
  <si>
    <t>17</t>
  </si>
  <si>
    <t>82360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</si>
  <si>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</si>
  <si>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18</t>
  </si>
  <si>
    <t>14210</t>
  </si>
  <si>
    <t>Библиотеки</t>
  </si>
  <si>
    <t>19</t>
  </si>
  <si>
    <t>80450</t>
  </si>
  <si>
    <t>Поддержка отрасли культуры</t>
  </si>
  <si>
    <t>L5190</t>
  </si>
  <si>
    <t>Дворцы и дома культуры, клубы, выставочные залы</t>
  </si>
  <si>
    <t>20</t>
  </si>
  <si>
    <t>80480</t>
  </si>
  <si>
    <t>Обеспечение развития и укрепления материально-технической базы домов культуры в населенных пунктах с числом жителей до 50 тысяч человек</t>
  </si>
  <si>
    <t>L4670</t>
  </si>
  <si>
    <t>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</si>
  <si>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21</t>
  </si>
  <si>
    <t>84260</t>
  </si>
  <si>
    <t>Реализация государственной политики в сфере защиты прав детей, в том числе детей-сирот и детей, оставшихся без попечения родителей</t>
  </si>
  <si>
    <t>22</t>
  </si>
  <si>
    <t>Обеспечение сохранности жилых помещений, закрепленных за детьми-сиротами и детьми, оставшимися без попечения родителей</t>
  </si>
  <si>
    <t>16710</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</si>
  <si>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</si>
  <si>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16721</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</si>
  <si>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</si>
  <si>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16722</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</si>
  <si>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</si>
  <si>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16723</t>
  </si>
  <si>
    <t>Публичные нормативные социальные выплаты гражданам</t>
  </si>
  <si>
    <t>310</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</si>
  <si>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</si>
  <si>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Капитальные вложения в объекты государственной (муниципальной) собственности</t>
  </si>
  <si>
    <t>400</t>
  </si>
  <si>
    <t>Бюджетные инвестиции</t>
  </si>
  <si>
    <t>410</t>
  </si>
  <si>
    <t>23</t>
  </si>
  <si>
    <t>Реализация мероприятий по обеспечению жильем молодых семей</t>
  </si>
  <si>
    <t>L4970</t>
  </si>
  <si>
    <t>Мероприятия в сфере социальной и демографической политики</t>
  </si>
  <si>
    <t>24</t>
  </si>
  <si>
    <t>82470</t>
  </si>
  <si>
    <t>Профилактика безнадзорности и правонарушений несовершеннолетних</t>
  </si>
  <si>
    <t>25</t>
  </si>
  <si>
    <t>81120</t>
  </si>
  <si>
    <t>Мероприятия по развитию физической культуры и спорта</t>
  </si>
  <si>
    <t>26</t>
  </si>
  <si>
    <t>82300</t>
  </si>
  <si>
    <t>Закупка оборудования для создания "умных" спортивных площадок</t>
  </si>
  <si>
    <t>L7530</t>
  </si>
  <si>
    <t>Выплаты пенсии за выслугу лет лицам, замещавшим должности муниципальной службы</t>
  </si>
  <si>
    <t>27</t>
  </si>
  <si>
    <t>Выплата муниципальных пенсий (доплат к государственным пенсиям)</t>
  </si>
  <si>
    <t>82450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</si>
  <si>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</si>
  <si>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t>
  </si>
  <si>
    <t>51200</t>
  </si>
  <si>
    <t>Мероприятия в сфере охраны окружающей среды</t>
  </si>
  <si>
    <t>32</t>
  </si>
  <si>
    <t>83280</t>
  </si>
  <si>
    <t>Установление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</si>
  <si>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33</t>
  </si>
  <si>
    <t>17390</t>
  </si>
  <si>
    <t>Управление муниципальными финансами Жирятинского муниципального района Брянской области (2024-2026 годы)</t>
  </si>
  <si>
    <t>Финансовый отдел администрации Жирятинского района</t>
  </si>
  <si>
    <t>902</t>
  </si>
  <si>
    <t>Межбюджетные трансферты общего характера бюджетам бюджетной системы Российской Федерации</t>
  </si>
  <si>
    <t>Реализация государственных полномочий Брянской области по расчету и предоставлению дотаций на выравнивание бюджетной обеспеченности поселений</t>
  </si>
  <si>
    <t>15840</t>
  </si>
  <si>
    <t>Дотации</t>
  </si>
  <si>
    <t>510</t>
  </si>
  <si>
    <t>Развитие образования Жирятинского муниципального района Брянской области (2024 -2026 годы)</t>
  </si>
  <si>
    <t>Региональный проект "Патриотическое воспитание граждан Российской Федерации (Брянская область)"</t>
  </si>
  <si>
    <t>EВ</t>
  </si>
  <si>
    <t>Отдел образования администрации Жирятинского района</t>
  </si>
  <si>
    <t>903</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</si>
  <si>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</si>
  <si>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</si>
  <si>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Реализация государственной политики в сфере образования на территории Жирятинского района</t>
  </si>
  <si>
    <t>Учреждения, обеспечивающие деятельность органов местного самоуправления и муниципальных учреждений</t>
  </si>
  <si>
    <t>80720</t>
  </si>
  <si>
    <t>Повышение доступности и качества предоставления дошкольного, общего и дополнительного образования детей</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</si>
  <si>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</si>
  <si>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14721</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</si>
  <si>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</si>
  <si>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14722</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</si>
  <si>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</si>
  <si>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14780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</si>
  <si>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</si>
  <si>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Дошкольные образовательные организации</t>
  </si>
  <si>
    <t>80300</t>
  </si>
  <si>
    <t>Общеобразовательные организации</t>
  </si>
  <si>
    <t>80310</t>
  </si>
  <si>
    <t>Учреждения психолого-медико-социального сопровождения</t>
  </si>
  <si>
    <t>80340</t>
  </si>
  <si>
    <t>L3030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</si>
  <si>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</si>
  <si>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L3040</t>
  </si>
  <si>
    <t>Отдельные мероприятия по развитию спорта</t>
  </si>
  <si>
    <t>Развитие материально-технической базы муниципальных образовательных организаций в сфере физической культуры и спорта</t>
  </si>
  <si>
    <t>S7670</t>
  </si>
  <si>
    <t>Обеспечение функционирования модели персонифицированного финансирования дополнительного образования детей</t>
  </si>
  <si>
    <t>82610</t>
  </si>
  <si>
    <t>Мероприятия по проведению оздоровительной кампании детей</t>
  </si>
  <si>
    <t>S4790</t>
  </si>
  <si>
    <t>Другие вопросы в области образования</t>
  </si>
  <si>
    <t>Повышение безопасности дорожного движения</t>
  </si>
  <si>
    <t>81660</t>
  </si>
  <si>
    <t>Организация и проведение олимпиад, выставок, конкурсов, конференций и других общественных мероприятий</t>
  </si>
  <si>
    <t>82340</t>
  </si>
  <si>
    <t>Мероприятия по комплексной безопасности муниципальных учреждений</t>
  </si>
  <si>
    <t>82430</t>
  </si>
  <si>
    <t>Создание доступной среды для граждан-инвалидов</t>
  </si>
  <si>
    <t>82460</t>
  </si>
  <si>
    <t>Управление муниципальным имуществом Жирятинского муниципального района Брянской области (2024-2026 годы)</t>
  </si>
  <si>
    <t>Комитет по управлению муниципальным имуществом администрации Жирятинского района</t>
  </si>
  <si>
    <t>904</t>
  </si>
  <si>
    <t>Управление муниципальным имуществом</t>
  </si>
  <si>
    <t>Оценка имущества, признание прав и регулирование отношений муниципальной собственности</t>
  </si>
  <si>
    <t>80900</t>
  </si>
  <si>
    <t>Эксплуатация и содержание имущества, находящегося в муниципальной собственности, арендованного недвижимого имущества</t>
  </si>
  <si>
    <t>80930</t>
  </si>
  <si>
    <t>Мероприятия по землеустройству и землепользованию</t>
  </si>
  <si>
    <t>80910</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</si>
  <si>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</si>
  <si>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81830</t>
  </si>
  <si>
    <t>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t>
  </si>
  <si>
    <t>84330</t>
  </si>
  <si>
    <t>Проведение комплексных кадастровых работ</t>
  </si>
  <si>
    <t>S3440</t>
  </si>
  <si>
    <t>Непрограммная деятельность</t>
  </si>
  <si>
    <t>00</t>
  </si>
  <si>
    <t>Резервные средства</t>
  </si>
  <si>
    <t>870</t>
  </si>
  <si>
    <t>Резервный фонд местной администрации</t>
  </si>
  <si>
    <t>83030</t>
  </si>
  <si>
    <t>ЖИРЯТИНСКИЙ РАЙОННЫЙ СОВЕТ НАРОДНЫХ ДЕПУТАТОВ</t>
  </si>
  <si>
    <t>905</t>
  </si>
  <si>
    <t>Обеспечение деятельности главы муниципального образования</t>
  </si>
  <si>
    <t>80010</t>
  </si>
  <si>
    <t>Организация и проведение выборов и референдумов</t>
  </si>
  <si>
    <t>80060</t>
  </si>
  <si>
    <t>Специальные расходы</t>
  </si>
  <si>
    <t>880</t>
  </si>
  <si>
    <t>Опубликование нормативных правовых актов муниципальных образований и иной официальной информации</t>
  </si>
  <si>
    <t>80100</t>
  </si>
  <si>
    <t>КОНТРОЛЬНО-СЧЕТНАЯ ПАЛАТА ЖИРЯТИНСКОГО РАЙОНА</t>
  </si>
  <si>
    <t>906</t>
  </si>
  <si>
    <t>Обеспечение деятельности руководителя контрольно-счетного органа муниципального образования и его заместителей</t>
  </si>
  <si>
    <t>80050</t>
  </si>
  <si>
    <t>ИТОГО:</t>
  </si>
  <si>
    <t>МП</t>
  </si>
  <si>
    <t>ППМП</t>
  </si>
  <si>
    <t>Процент исполнения к уточненной бюджетной росписи</t>
  </si>
  <si>
    <t>Утверждено на 2024 год</t>
  </si>
  <si>
    <t>Уточненная бюджетная роспись на 2024 год</t>
  </si>
  <si>
    <t>Приложение № 3</t>
  </si>
  <si>
    <t>к постановлению администрации</t>
  </si>
  <si>
    <t>Д0820</t>
  </si>
  <si>
    <t>Подготовка основания для размещения "умных" спортивных площадок с учетом монтажа оборудования</t>
  </si>
  <si>
    <t>17640</t>
  </si>
  <si>
    <t>Закупка и монтаж оборудования для создания "умных" спортивных площадок</t>
  </si>
  <si>
    <t>А7530</t>
  </si>
  <si>
    <t>Приобретение специализированной техники для предприятий жилищно-коммунального комплекса</t>
  </si>
  <si>
    <t>30</t>
  </si>
  <si>
    <t>S3480</t>
  </si>
  <si>
    <t>Региональный проект "Цифровая образовательная среда (Брянская область)"</t>
  </si>
  <si>
    <t>E4</t>
  </si>
  <si>
    <t>Кассовое исполнение за     9 месяцев        2024 года</t>
  </si>
  <si>
    <t>Достижение показателей деятельности органов исполнительной власти субъектов Российской Федерации</t>
  </si>
  <si>
    <t>L0500</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</si>
  <si>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t>
  </si>
  <si>
    <t>Жирятинского района № 265</t>
  </si>
  <si>
    <t>от "23" октября 2024 года</t>
  </si>
  <si>
    <t>Расходы бюджета Жирятинского муниципального района Брянской области по целевым статьям (муниципальным программам и непрограммным направлениям деятельности), группам  и подгруппам видов  расходов за 9 месяцев  2024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</si>
</sst>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Times New Roman"/>
    </font>
    <font>
      <sz val="12"/>
      <color rgb="FF000000"/>
      <name val="Times New Roman"/>
      <family val="1"/>
      <charset val="204"/>
    </font>
    <font>
      <b/>
      <sz val="12"/>
      <color rgb="FF000000"/>
      <name val="Times New Roman"/>
      <family val="1"/>
      <charset val="204"/>
    </font>
    <font>
      <sz val="11"/>
      <name val="Times New Roman"/>
      <family val="1"/>
      <charset val="204"/>
    </font>
    <font>
      <b/>
      <sz val="16"/>
      <name val="Times New Roman"/>
      <family val="1"/>
      <charset val="204"/>
    </font>
    <font>
      <b/>
      <sz val="12"/>
      <name val="Times New Roman"/>
      <family val="1"/>
      <charset val="204"/>
    </font>
    <font>
      <sz val="12"/>
      <name val="Times New Roman"/>
      <family val="1"/>
      <charset val="204"/>
    </font>
    <font>
      <b/>
      <sz val="10"/>
      <color rgb="FF000000"/>
      <name val="Times New Roman"/>
      <family val="1"/>
      <charset val="204"/>
    </font>
    <font>
      <b/>
      <sz val="12"/>
      <color rgb="FF000000"/>
      <name val="Times New Roman"/>
    </font>
    <font>
      <sz val="12"/>
      <color rgb="FF000000"/>
      <name val="Times New Roman"/>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alignment vertical="top" wrapText="1"/>
    </xf>
  </cellStyleXfs>
  <cellXfs count="33">
    <xf numFmtId="0" fontId="0" fillId="0" borderId="0" xfId="0" applyFont="1" applyFill="1" applyAlignment="1">
      <alignment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vertical="top"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vertical="top" wrapText="1"/>
    </xf>
    <xf numFmtId="4" fontId="1" fillId="0" borderId="1"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top" wrapText="1"/>
    </xf>
    <xf numFmtId="4" fontId="6"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2" fillId="0" borderId="0" xfId="0" applyFont="1" applyFill="1" applyAlignment="1">
      <alignment vertical="center" wrapText="1"/>
    </xf>
    <xf numFmtId="0" fontId="7" fillId="0" borderId="1" xfId="0" applyFont="1" applyFill="1" applyBorder="1" applyAlignment="1">
      <alignment vertical="top" wrapText="1"/>
    </xf>
    <xf numFmtId="4" fontId="5"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top" wrapText="1"/>
    </xf>
    <xf numFmtId="4" fontId="8"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2" fontId="2" fillId="0" borderId="2"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center" wrapText="1"/>
    </xf>
    <xf numFmtId="4" fontId="9" fillId="0" borderId="3"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4" fillId="0" borderId="0" xfId="0" applyFont="1" applyFill="1" applyBorder="1" applyAlignment="1">
      <alignment horizontal="center" wrapText="1"/>
    </xf>
    <xf numFmtId="0" fontId="1" fillId="0" borderId="0" xfId="0" applyFont="1" applyFill="1" applyBorder="1" applyAlignment="1">
      <alignment horizontal="right" vertical="top" wrapText="1"/>
    </xf>
    <xf numFmtId="0" fontId="1" fillId="0" borderId="1" xfId="0" applyFont="1" applyFill="1" applyBorder="1" applyAlignment="1">
      <alignment vertical="center" wrapText="1"/>
    </xf>
    <xf numFmtId="0" fontId="3" fillId="0" borderId="0" xfId="0" applyFont="1" applyFill="1" applyBorder="1" applyAlignment="1">
      <alignment horizontal="right" wrapText="1"/>
    </xf>
    <xf numFmtId="0" fontId="0" fillId="0" borderId="0" xfId="0" applyFont="1" applyFill="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432"/>
  <sheetViews>
    <sheetView tabSelected="1" zoomScale="96" zoomScaleNormal="96" workbookViewId="0">
      <selection activeCell="E10" sqref="E10"/>
    </sheetView>
  </sheetViews>
  <sheetFormatPr defaultRowHeight="12.75" x14ac:dyDescent="0.2"/>
  <cols>
    <col min="1" max="1" width="44.83203125" customWidth="1"/>
    <col min="2" max="2" width="6.33203125" customWidth="1"/>
    <col min="3" max="3" width="10.5" customWidth="1"/>
    <col min="4" max="4" width="8.33203125" customWidth="1"/>
    <col min="5" max="5" width="8.83203125" customWidth="1"/>
    <col min="6" max="6" width="11.1640625" customWidth="1"/>
    <col min="7" max="7" width="8" customWidth="1"/>
    <col min="8" max="9" width="18.5" customWidth="1"/>
    <col min="10" max="10" width="18.6640625" customWidth="1"/>
    <col min="11" max="11" width="17.6640625" customWidth="1"/>
  </cols>
  <sheetData>
    <row r="1" spans="1:11" ht="12.75" customHeight="1" x14ac:dyDescent="0.25">
      <c r="A1" s="31" t="s">
        <v>262</v>
      </c>
      <c r="B1" s="31"/>
      <c r="C1" s="31"/>
      <c r="D1" s="31"/>
      <c r="E1" s="31"/>
      <c r="F1" s="31"/>
      <c r="G1" s="31"/>
      <c r="H1" s="31"/>
      <c r="I1" s="31"/>
      <c r="J1" s="31"/>
      <c r="K1" s="31"/>
    </row>
    <row r="2" spans="1:11" ht="12.75" customHeight="1" x14ac:dyDescent="0.25">
      <c r="A2" s="31" t="s">
        <v>263</v>
      </c>
      <c r="B2" s="31"/>
      <c r="C2" s="31"/>
      <c r="D2" s="31"/>
      <c r="E2" s="31"/>
      <c r="F2" s="31"/>
      <c r="G2" s="31"/>
      <c r="H2" s="31"/>
      <c r="I2" s="31"/>
      <c r="J2" s="31"/>
      <c r="K2" s="31"/>
    </row>
    <row r="3" spans="1:11" ht="12.75" customHeight="1" x14ac:dyDescent="0.25">
      <c r="A3" s="31" t="s">
        <v>278</v>
      </c>
      <c r="B3" s="31"/>
      <c r="C3" s="31"/>
      <c r="D3" s="31"/>
      <c r="E3" s="31"/>
      <c r="F3" s="31"/>
      <c r="G3" s="31"/>
      <c r="H3" s="31"/>
      <c r="I3" s="31"/>
      <c r="J3" s="31"/>
      <c r="K3" s="31"/>
    </row>
    <row r="4" spans="1:11" ht="12.75" customHeight="1" x14ac:dyDescent="0.25">
      <c r="A4" s="31" t="s">
        <v>279</v>
      </c>
      <c r="B4" s="31"/>
      <c r="C4" s="31"/>
      <c r="D4" s="31"/>
      <c r="E4" s="31"/>
      <c r="F4" s="31"/>
      <c r="G4" s="31"/>
      <c r="H4" s="31"/>
      <c r="I4" s="31"/>
      <c r="J4" s="31"/>
      <c r="K4" s="31"/>
    </row>
    <row r="5" spans="1:11" ht="12.75" customHeight="1" x14ac:dyDescent="0.2">
      <c r="A5" s="32"/>
      <c r="B5" s="32"/>
      <c r="C5" s="32"/>
      <c r="D5" s="32"/>
      <c r="E5" s="32"/>
      <c r="F5" s="32"/>
      <c r="G5" s="32"/>
      <c r="H5" s="32"/>
      <c r="I5" s="32"/>
      <c r="J5" s="32"/>
      <c r="K5" s="32"/>
    </row>
    <row r="6" spans="1:11" ht="12.75" customHeight="1" x14ac:dyDescent="0.2">
      <c r="A6" s="32"/>
      <c r="B6" s="32"/>
      <c r="C6" s="32"/>
      <c r="D6" s="32"/>
      <c r="E6" s="32"/>
      <c r="F6" s="32"/>
      <c r="G6" s="32"/>
      <c r="H6" s="32"/>
      <c r="I6" s="32"/>
      <c r="J6" s="32"/>
      <c r="K6" s="32"/>
    </row>
    <row r="7" spans="1:11" x14ac:dyDescent="0.2">
      <c r="A7" s="32"/>
      <c r="B7" s="32"/>
      <c r="C7" s="32"/>
      <c r="D7" s="32"/>
      <c r="E7" s="32"/>
      <c r="F7" s="32"/>
      <c r="G7" s="32"/>
      <c r="H7" s="32"/>
      <c r="I7" s="32"/>
      <c r="J7" s="32"/>
      <c r="K7" s="32"/>
    </row>
    <row r="8" spans="1:11" ht="64.150000000000006" customHeight="1" x14ac:dyDescent="0.3">
      <c r="A8" s="28" t="s">
        <v>280</v>
      </c>
      <c r="B8" s="28"/>
      <c r="C8" s="28"/>
      <c r="D8" s="28"/>
      <c r="E8" s="28"/>
      <c r="F8" s="28"/>
      <c r="G8" s="28"/>
      <c r="H8" s="28"/>
      <c r="I8" s="28"/>
      <c r="J8" s="28"/>
      <c r="K8" s="28"/>
    </row>
    <row r="9" spans="1:11" ht="15" customHeight="1" x14ac:dyDescent="0.2">
      <c r="A9" s="29" t="s">
        <v>1</v>
      </c>
      <c r="B9" s="29"/>
      <c r="C9" s="29"/>
      <c r="D9" s="29"/>
      <c r="E9" s="29"/>
      <c r="F9" s="29"/>
      <c r="G9" s="29"/>
      <c r="H9" s="29"/>
      <c r="I9" s="29"/>
      <c r="J9" s="29"/>
      <c r="K9" s="29"/>
    </row>
    <row r="10" spans="1:11" ht="94.5" x14ac:dyDescent="0.2">
      <c r="A10" s="10" t="s">
        <v>2</v>
      </c>
      <c r="B10" s="10" t="s">
        <v>257</v>
      </c>
      <c r="C10" s="10" t="s">
        <v>258</v>
      </c>
      <c r="D10" s="10" t="s">
        <v>3</v>
      </c>
      <c r="E10" s="10" t="s">
        <v>4</v>
      </c>
      <c r="F10" s="10" t="s">
        <v>5</v>
      </c>
      <c r="G10" s="10" t="s">
        <v>6</v>
      </c>
      <c r="H10" s="10" t="s">
        <v>260</v>
      </c>
      <c r="I10" s="10" t="s">
        <v>261</v>
      </c>
      <c r="J10" s="10" t="s">
        <v>274</v>
      </c>
      <c r="K10" s="11" t="s">
        <v>259</v>
      </c>
    </row>
    <row r="11" spans="1:11" ht="14.45" customHeight="1" x14ac:dyDescent="0.2">
      <c r="A11" s="3" t="s">
        <v>7</v>
      </c>
      <c r="B11" s="3" t="s">
        <v>8</v>
      </c>
      <c r="C11" s="3" t="s">
        <v>9</v>
      </c>
      <c r="D11" s="3" t="s">
        <v>10</v>
      </c>
      <c r="E11" s="3" t="s">
        <v>11</v>
      </c>
      <c r="F11" s="3" t="s">
        <v>12</v>
      </c>
      <c r="G11" s="3" t="s">
        <v>13</v>
      </c>
      <c r="H11" s="3">
        <v>8</v>
      </c>
      <c r="I11" s="3">
        <v>9</v>
      </c>
      <c r="J11" s="3">
        <v>10</v>
      </c>
      <c r="K11" s="3">
        <v>11</v>
      </c>
    </row>
    <row r="12" spans="1:11" ht="78.75" x14ac:dyDescent="0.2">
      <c r="A12" s="2" t="s">
        <v>20</v>
      </c>
      <c r="B12" s="3" t="s">
        <v>21</v>
      </c>
      <c r="C12" s="4" t="s">
        <v>0</v>
      </c>
      <c r="D12" s="4" t="s">
        <v>0</v>
      </c>
      <c r="E12" s="4" t="s">
        <v>0</v>
      </c>
      <c r="F12" s="4" t="s">
        <v>0</v>
      </c>
      <c r="G12" s="4" t="s">
        <v>0</v>
      </c>
      <c r="H12" s="5">
        <f>H13+H28+H43+H48+H53+H58+H65+H72+H79+H84+H89+H94+H102+H109+H116+H121+H126+H133+H141+H149+H154+H176+H181+H186+H191+H205+H210+H215+H220+H225</f>
        <v>292512843.13</v>
      </c>
      <c r="I12" s="5">
        <f>I13+I28+I43+I48+I53+I58+I65+I72+I79+I84+I89+I94+I102+I109+I116+I121+I126+I133+I141+I149+I154+I176+I181+I186+I191+I205+I210+I215+I220+I225</f>
        <v>296355054.95999998</v>
      </c>
      <c r="J12" s="5">
        <f>J13+J28+J43+J48+J53+J58+J65+J72+J79+J84+J89+J94+J102+J109+J116+J121+J126+J133+J141+J149+J154+J176+J181+J186+J191+J205+J210+J215+J220+J225</f>
        <v>101388032.19000001</v>
      </c>
      <c r="K12" s="5">
        <f>J12/I12*100</f>
        <v>34.211676329828315</v>
      </c>
    </row>
    <row r="13" spans="1:11" ht="94.5" x14ac:dyDescent="0.2">
      <c r="A13" s="2" t="s">
        <v>22</v>
      </c>
      <c r="B13" s="3" t="s">
        <v>21</v>
      </c>
      <c r="C13" s="3" t="s">
        <v>23</v>
      </c>
      <c r="D13" s="3" t="s">
        <v>21</v>
      </c>
      <c r="E13" s="4" t="s">
        <v>0</v>
      </c>
      <c r="F13" s="4" t="s">
        <v>0</v>
      </c>
      <c r="G13" s="4" t="s">
        <v>0</v>
      </c>
      <c r="H13" s="5">
        <f t="shared" ref="H13:I13" si="0">H14</f>
        <v>18560306</v>
      </c>
      <c r="I13" s="5">
        <f t="shared" si="0"/>
        <v>18353306</v>
      </c>
      <c r="J13" s="5">
        <f>J14</f>
        <v>14406676.419999998</v>
      </c>
      <c r="K13" s="5">
        <f t="shared" ref="K13:K76" si="1">J13/I13*100</f>
        <v>78.496356024358761</v>
      </c>
    </row>
    <row r="14" spans="1:11" ht="31.5" x14ac:dyDescent="0.2">
      <c r="A14" s="2" t="s">
        <v>24</v>
      </c>
      <c r="B14" s="3" t="s">
        <v>21</v>
      </c>
      <c r="C14" s="3" t="s">
        <v>23</v>
      </c>
      <c r="D14" s="3" t="s">
        <v>21</v>
      </c>
      <c r="E14" s="3" t="s">
        <v>25</v>
      </c>
      <c r="F14" s="6" t="s">
        <v>0</v>
      </c>
      <c r="G14" s="6" t="s">
        <v>0</v>
      </c>
      <c r="H14" s="5">
        <f t="shared" ref="H14:I14" si="2">H15+H18+H25</f>
        <v>18560306</v>
      </c>
      <c r="I14" s="5">
        <f t="shared" si="2"/>
        <v>18353306</v>
      </c>
      <c r="J14" s="5">
        <f>J15+J18+J25</f>
        <v>14406676.419999998</v>
      </c>
      <c r="K14" s="5">
        <f t="shared" si="1"/>
        <v>78.496356024358761</v>
      </c>
    </row>
    <row r="15" spans="1:11" ht="64.5" customHeight="1" x14ac:dyDescent="0.2">
      <c r="A15" s="7" t="s">
        <v>26</v>
      </c>
      <c r="B15" s="1" t="s">
        <v>21</v>
      </c>
      <c r="C15" s="1" t="s">
        <v>23</v>
      </c>
      <c r="D15" s="1" t="s">
        <v>21</v>
      </c>
      <c r="E15" s="1" t="s">
        <v>25</v>
      </c>
      <c r="F15" s="1" t="s">
        <v>27</v>
      </c>
      <c r="G15" s="8" t="s">
        <v>0</v>
      </c>
      <c r="H15" s="9">
        <f t="shared" ref="H15:I15" si="3">H16</f>
        <v>1564095</v>
      </c>
      <c r="I15" s="9">
        <f t="shared" si="3"/>
        <v>1564095</v>
      </c>
      <c r="J15" s="9">
        <f>J16</f>
        <v>1338606.28</v>
      </c>
      <c r="K15" s="9">
        <f t="shared" si="1"/>
        <v>85.583438346136262</v>
      </c>
    </row>
    <row r="16" spans="1:11" ht="110.25" x14ac:dyDescent="0.2">
      <c r="A16" s="7" t="s">
        <v>28</v>
      </c>
      <c r="B16" s="1" t="s">
        <v>21</v>
      </c>
      <c r="C16" s="1" t="s">
        <v>23</v>
      </c>
      <c r="D16" s="1" t="s">
        <v>21</v>
      </c>
      <c r="E16" s="1" t="s">
        <v>25</v>
      </c>
      <c r="F16" s="1" t="s">
        <v>27</v>
      </c>
      <c r="G16" s="1" t="s">
        <v>29</v>
      </c>
      <c r="H16" s="9">
        <f t="shared" ref="H16:I16" si="4">H17</f>
        <v>1564095</v>
      </c>
      <c r="I16" s="9">
        <f t="shared" si="4"/>
        <v>1564095</v>
      </c>
      <c r="J16" s="9">
        <f>J17</f>
        <v>1338606.28</v>
      </c>
      <c r="K16" s="9">
        <f t="shared" si="1"/>
        <v>85.583438346136262</v>
      </c>
    </row>
    <row r="17" spans="1:11" ht="47.25" x14ac:dyDescent="0.2">
      <c r="A17" s="7" t="s">
        <v>30</v>
      </c>
      <c r="B17" s="1" t="s">
        <v>21</v>
      </c>
      <c r="C17" s="1" t="s">
        <v>23</v>
      </c>
      <c r="D17" s="1" t="s">
        <v>21</v>
      </c>
      <c r="E17" s="1" t="s">
        <v>25</v>
      </c>
      <c r="F17" s="1" t="s">
        <v>27</v>
      </c>
      <c r="G17" s="1" t="s">
        <v>31</v>
      </c>
      <c r="H17" s="9">
        <v>1564095</v>
      </c>
      <c r="I17" s="9">
        <v>1564095</v>
      </c>
      <c r="J17" s="9">
        <v>1338606.28</v>
      </c>
      <c r="K17" s="9">
        <f t="shared" si="1"/>
        <v>85.583438346136262</v>
      </c>
    </row>
    <row r="18" spans="1:11" ht="48" customHeight="1" x14ac:dyDescent="0.2">
      <c r="A18" s="7" t="s">
        <v>32</v>
      </c>
      <c r="B18" s="1" t="s">
        <v>21</v>
      </c>
      <c r="C18" s="1" t="s">
        <v>23</v>
      </c>
      <c r="D18" s="1" t="s">
        <v>21</v>
      </c>
      <c r="E18" s="1" t="s">
        <v>25</v>
      </c>
      <c r="F18" s="1" t="s">
        <v>33</v>
      </c>
      <c r="G18" s="8" t="s">
        <v>0</v>
      </c>
      <c r="H18" s="9">
        <f t="shared" ref="H18:I18" si="5">H19+H21+H23</f>
        <v>16995011</v>
      </c>
      <c r="I18" s="9">
        <f t="shared" si="5"/>
        <v>16788011</v>
      </c>
      <c r="J18" s="9">
        <f>J19+J21+J23</f>
        <v>13068070.139999999</v>
      </c>
      <c r="K18" s="9">
        <f t="shared" si="1"/>
        <v>77.841682019388713</v>
      </c>
    </row>
    <row r="19" spans="1:11" ht="110.25" x14ac:dyDescent="0.2">
      <c r="A19" s="7" t="s">
        <v>28</v>
      </c>
      <c r="B19" s="1" t="s">
        <v>21</v>
      </c>
      <c r="C19" s="1" t="s">
        <v>23</v>
      </c>
      <c r="D19" s="1" t="s">
        <v>21</v>
      </c>
      <c r="E19" s="1" t="s">
        <v>25</v>
      </c>
      <c r="F19" s="1" t="s">
        <v>33</v>
      </c>
      <c r="G19" s="1" t="s">
        <v>29</v>
      </c>
      <c r="H19" s="9">
        <f t="shared" ref="H19:I19" si="6">H20</f>
        <v>14470885</v>
      </c>
      <c r="I19" s="9">
        <f t="shared" si="6"/>
        <v>14470885</v>
      </c>
      <c r="J19" s="9">
        <f>J20</f>
        <v>11301419.609999999</v>
      </c>
      <c r="K19" s="9">
        <f t="shared" si="1"/>
        <v>78.097639570765708</v>
      </c>
    </row>
    <row r="20" spans="1:11" ht="47.25" x14ac:dyDescent="0.2">
      <c r="A20" s="7" t="s">
        <v>30</v>
      </c>
      <c r="B20" s="1" t="s">
        <v>21</v>
      </c>
      <c r="C20" s="1" t="s">
        <v>23</v>
      </c>
      <c r="D20" s="1" t="s">
        <v>21</v>
      </c>
      <c r="E20" s="1" t="s">
        <v>25</v>
      </c>
      <c r="F20" s="1" t="s">
        <v>33</v>
      </c>
      <c r="G20" s="1" t="s">
        <v>31</v>
      </c>
      <c r="H20" s="9">
        <v>14470885</v>
      </c>
      <c r="I20" s="9">
        <v>14470885</v>
      </c>
      <c r="J20" s="9">
        <v>11301419.609999999</v>
      </c>
      <c r="K20" s="9">
        <f t="shared" si="1"/>
        <v>78.097639570765708</v>
      </c>
    </row>
    <row r="21" spans="1:11" ht="48" customHeight="1" x14ac:dyDescent="0.2">
      <c r="A21" s="7" t="s">
        <v>34</v>
      </c>
      <c r="B21" s="1" t="s">
        <v>21</v>
      </c>
      <c r="C21" s="1" t="s">
        <v>23</v>
      </c>
      <c r="D21" s="1" t="s">
        <v>21</v>
      </c>
      <c r="E21" s="1" t="s">
        <v>25</v>
      </c>
      <c r="F21" s="1" t="s">
        <v>33</v>
      </c>
      <c r="G21" s="1" t="s">
        <v>35</v>
      </c>
      <c r="H21" s="9">
        <f t="shared" ref="H21:I21" si="7">H22</f>
        <v>2446741</v>
      </c>
      <c r="I21" s="9">
        <f t="shared" si="7"/>
        <v>2239741</v>
      </c>
      <c r="J21" s="9">
        <f>J22</f>
        <v>1758357.53</v>
      </c>
      <c r="K21" s="9">
        <f t="shared" si="1"/>
        <v>78.507181410707759</v>
      </c>
    </row>
    <row r="22" spans="1:11" ht="48" customHeight="1" x14ac:dyDescent="0.2">
      <c r="A22" s="7" t="s">
        <v>36</v>
      </c>
      <c r="B22" s="1" t="s">
        <v>21</v>
      </c>
      <c r="C22" s="1" t="s">
        <v>23</v>
      </c>
      <c r="D22" s="1" t="s">
        <v>21</v>
      </c>
      <c r="E22" s="1" t="s">
        <v>25</v>
      </c>
      <c r="F22" s="1" t="s">
        <v>33</v>
      </c>
      <c r="G22" s="1" t="s">
        <v>37</v>
      </c>
      <c r="H22" s="9">
        <v>2446741</v>
      </c>
      <c r="I22" s="9">
        <v>2239741</v>
      </c>
      <c r="J22" s="9">
        <v>1758357.53</v>
      </c>
      <c r="K22" s="9">
        <f t="shared" si="1"/>
        <v>78.507181410707759</v>
      </c>
    </row>
    <row r="23" spans="1:11" ht="15.75" x14ac:dyDescent="0.2">
      <c r="A23" s="7" t="s">
        <v>38</v>
      </c>
      <c r="B23" s="1" t="s">
        <v>21</v>
      </c>
      <c r="C23" s="1" t="s">
        <v>23</v>
      </c>
      <c r="D23" s="1" t="s">
        <v>21</v>
      </c>
      <c r="E23" s="1" t="s">
        <v>25</v>
      </c>
      <c r="F23" s="1" t="s">
        <v>33</v>
      </c>
      <c r="G23" s="1" t="s">
        <v>39</v>
      </c>
      <c r="H23" s="9">
        <f t="shared" ref="H23:I23" si="8">H24</f>
        <v>77385</v>
      </c>
      <c r="I23" s="9">
        <f t="shared" si="8"/>
        <v>77385</v>
      </c>
      <c r="J23" s="9">
        <f>J24</f>
        <v>8293</v>
      </c>
      <c r="K23" s="9">
        <f t="shared" si="1"/>
        <v>10.716547134457583</v>
      </c>
    </row>
    <row r="24" spans="1:11" ht="31.5" x14ac:dyDescent="0.2">
      <c r="A24" s="7" t="s">
        <v>40</v>
      </c>
      <c r="B24" s="1" t="s">
        <v>21</v>
      </c>
      <c r="C24" s="1" t="s">
        <v>23</v>
      </c>
      <c r="D24" s="1" t="s">
        <v>21</v>
      </c>
      <c r="E24" s="1" t="s">
        <v>25</v>
      </c>
      <c r="F24" s="1" t="s">
        <v>33</v>
      </c>
      <c r="G24" s="1" t="s">
        <v>41</v>
      </c>
      <c r="H24" s="9">
        <v>77385</v>
      </c>
      <c r="I24" s="9">
        <v>77385</v>
      </c>
      <c r="J24" s="9">
        <v>8293</v>
      </c>
      <c r="K24" s="9">
        <f t="shared" si="1"/>
        <v>10.716547134457583</v>
      </c>
    </row>
    <row r="25" spans="1:11" ht="126" x14ac:dyDescent="0.2">
      <c r="A25" s="7" t="s">
        <v>42</v>
      </c>
      <c r="B25" s="1" t="s">
        <v>21</v>
      </c>
      <c r="C25" s="1" t="s">
        <v>23</v>
      </c>
      <c r="D25" s="1" t="s">
        <v>21</v>
      </c>
      <c r="E25" s="1" t="s">
        <v>25</v>
      </c>
      <c r="F25" s="1" t="s">
        <v>43</v>
      </c>
      <c r="G25" s="8" t="s">
        <v>0</v>
      </c>
      <c r="H25" s="9">
        <f t="shared" ref="H25:I25" si="9">H26</f>
        <v>1200</v>
      </c>
      <c r="I25" s="9">
        <f t="shared" si="9"/>
        <v>1200</v>
      </c>
      <c r="J25" s="9">
        <f>J26</f>
        <v>0</v>
      </c>
      <c r="K25" s="9">
        <f t="shared" si="1"/>
        <v>0</v>
      </c>
    </row>
    <row r="26" spans="1:11" ht="48" customHeight="1" x14ac:dyDescent="0.2">
      <c r="A26" s="7" t="s">
        <v>34</v>
      </c>
      <c r="B26" s="1" t="s">
        <v>21</v>
      </c>
      <c r="C26" s="1" t="s">
        <v>23</v>
      </c>
      <c r="D26" s="1" t="s">
        <v>21</v>
      </c>
      <c r="E26" s="1" t="s">
        <v>25</v>
      </c>
      <c r="F26" s="1" t="s">
        <v>43</v>
      </c>
      <c r="G26" s="1" t="s">
        <v>35</v>
      </c>
      <c r="H26" s="9">
        <f t="shared" ref="H26:I26" si="10">H27</f>
        <v>1200</v>
      </c>
      <c r="I26" s="9">
        <f t="shared" si="10"/>
        <v>1200</v>
      </c>
      <c r="J26" s="9">
        <f>J27</f>
        <v>0</v>
      </c>
      <c r="K26" s="9">
        <f t="shared" si="1"/>
        <v>0</v>
      </c>
    </row>
    <row r="27" spans="1:11" ht="48" customHeight="1" x14ac:dyDescent="0.2">
      <c r="A27" s="7" t="s">
        <v>36</v>
      </c>
      <c r="B27" s="1" t="s">
        <v>21</v>
      </c>
      <c r="C27" s="1" t="s">
        <v>23</v>
      </c>
      <c r="D27" s="1" t="s">
        <v>21</v>
      </c>
      <c r="E27" s="1" t="s">
        <v>25</v>
      </c>
      <c r="F27" s="1" t="s">
        <v>43</v>
      </c>
      <c r="G27" s="1" t="s">
        <v>37</v>
      </c>
      <c r="H27" s="9">
        <v>1200</v>
      </c>
      <c r="I27" s="9">
        <v>1200</v>
      </c>
      <c r="J27" s="9">
        <v>0</v>
      </c>
      <c r="K27" s="9">
        <f t="shared" si="1"/>
        <v>0</v>
      </c>
    </row>
    <row r="28" spans="1:11" ht="157.5" x14ac:dyDescent="0.2">
      <c r="A28" s="2" t="s">
        <v>44</v>
      </c>
      <c r="B28" s="3" t="s">
        <v>21</v>
      </c>
      <c r="C28" s="3" t="s">
        <v>23</v>
      </c>
      <c r="D28" s="3" t="s">
        <v>45</v>
      </c>
      <c r="E28" s="4" t="s">
        <v>0</v>
      </c>
      <c r="F28" s="4" t="s">
        <v>0</v>
      </c>
      <c r="G28" s="4" t="s">
        <v>0</v>
      </c>
      <c r="H28" s="5">
        <f t="shared" ref="H28:I28" si="11">H29</f>
        <v>1194672</v>
      </c>
      <c r="I28" s="5">
        <f t="shared" si="11"/>
        <v>1194672</v>
      </c>
      <c r="J28" s="5">
        <f>J29</f>
        <v>705761.64</v>
      </c>
      <c r="K28" s="5">
        <f t="shared" si="1"/>
        <v>59.075766402828556</v>
      </c>
    </row>
    <row r="29" spans="1:11" ht="31.5" x14ac:dyDescent="0.2">
      <c r="A29" s="2" t="s">
        <v>24</v>
      </c>
      <c r="B29" s="3" t="s">
        <v>21</v>
      </c>
      <c r="C29" s="3" t="s">
        <v>23</v>
      </c>
      <c r="D29" s="3" t="s">
        <v>45</v>
      </c>
      <c r="E29" s="3" t="s">
        <v>25</v>
      </c>
      <c r="F29" s="6" t="s">
        <v>0</v>
      </c>
      <c r="G29" s="6" t="s">
        <v>0</v>
      </c>
      <c r="H29" s="5">
        <f t="shared" ref="H29:I29" si="12">H30+H35+H40</f>
        <v>1194672</v>
      </c>
      <c r="I29" s="5">
        <f t="shared" si="12"/>
        <v>1194672</v>
      </c>
      <c r="J29" s="5">
        <f>J30+J35+J40</f>
        <v>705761.64</v>
      </c>
      <c r="K29" s="5">
        <f t="shared" si="1"/>
        <v>59.075766402828556</v>
      </c>
    </row>
    <row r="30" spans="1:11" ht="283.5" x14ac:dyDescent="0.2">
      <c r="A30" s="7" t="s">
        <v>46</v>
      </c>
      <c r="B30" s="1" t="s">
        <v>21</v>
      </c>
      <c r="C30" s="1" t="s">
        <v>23</v>
      </c>
      <c r="D30" s="1" t="s">
        <v>45</v>
      </c>
      <c r="E30" s="1" t="s">
        <v>25</v>
      </c>
      <c r="F30" s="1" t="s">
        <v>47</v>
      </c>
      <c r="G30" s="8" t="s">
        <v>0</v>
      </c>
      <c r="H30" s="9">
        <f t="shared" ref="H30:I30" si="13">H31+H33</f>
        <v>597236</v>
      </c>
      <c r="I30" s="9">
        <f t="shared" si="13"/>
        <v>597236</v>
      </c>
      <c r="J30" s="9">
        <f>J31+J33</f>
        <v>430083.94</v>
      </c>
      <c r="K30" s="9">
        <f t="shared" si="1"/>
        <v>72.012393760590456</v>
      </c>
    </row>
    <row r="31" spans="1:11" ht="110.25" x14ac:dyDescent="0.2">
      <c r="A31" s="7" t="s">
        <v>28</v>
      </c>
      <c r="B31" s="1" t="s">
        <v>21</v>
      </c>
      <c r="C31" s="1" t="s">
        <v>23</v>
      </c>
      <c r="D31" s="1" t="s">
        <v>45</v>
      </c>
      <c r="E31" s="1" t="s">
        <v>25</v>
      </c>
      <c r="F31" s="1" t="s">
        <v>47</v>
      </c>
      <c r="G31" s="1" t="s">
        <v>29</v>
      </c>
      <c r="H31" s="9">
        <f t="shared" ref="H31:I31" si="14">H32</f>
        <v>414302</v>
      </c>
      <c r="I31" s="9">
        <f t="shared" si="14"/>
        <v>414302</v>
      </c>
      <c r="J31" s="9">
        <f>J32</f>
        <v>345032.62</v>
      </c>
      <c r="K31" s="9">
        <f t="shared" si="1"/>
        <v>83.280462078387259</v>
      </c>
    </row>
    <row r="32" spans="1:11" ht="47.25" x14ac:dyDescent="0.2">
      <c r="A32" s="7" t="s">
        <v>30</v>
      </c>
      <c r="B32" s="1" t="s">
        <v>21</v>
      </c>
      <c r="C32" s="1" t="s">
        <v>23</v>
      </c>
      <c r="D32" s="1" t="s">
        <v>45</v>
      </c>
      <c r="E32" s="1" t="s">
        <v>25</v>
      </c>
      <c r="F32" s="1" t="s">
        <v>47</v>
      </c>
      <c r="G32" s="1" t="s">
        <v>31</v>
      </c>
      <c r="H32" s="9">
        <v>414302</v>
      </c>
      <c r="I32" s="9">
        <v>414302</v>
      </c>
      <c r="J32" s="9">
        <v>345032.62</v>
      </c>
      <c r="K32" s="9">
        <f t="shared" si="1"/>
        <v>83.280462078387259</v>
      </c>
    </row>
    <row r="33" spans="1:11" ht="48" customHeight="1" x14ac:dyDescent="0.2">
      <c r="A33" s="7" t="s">
        <v>34</v>
      </c>
      <c r="B33" s="1" t="s">
        <v>21</v>
      </c>
      <c r="C33" s="1" t="s">
        <v>23</v>
      </c>
      <c r="D33" s="1" t="s">
        <v>45</v>
      </c>
      <c r="E33" s="1" t="s">
        <v>25</v>
      </c>
      <c r="F33" s="1" t="s">
        <v>47</v>
      </c>
      <c r="G33" s="1" t="s">
        <v>35</v>
      </c>
      <c r="H33" s="9">
        <f t="shared" ref="H33:I33" si="15">H34</f>
        <v>182934</v>
      </c>
      <c r="I33" s="9">
        <f t="shared" si="15"/>
        <v>182934</v>
      </c>
      <c r="J33" s="9">
        <f>J34</f>
        <v>85051.32</v>
      </c>
      <c r="K33" s="9">
        <f t="shared" si="1"/>
        <v>46.492899078356132</v>
      </c>
    </row>
    <row r="34" spans="1:11" ht="48" customHeight="1" x14ac:dyDescent="0.2">
      <c r="A34" s="7" t="s">
        <v>36</v>
      </c>
      <c r="B34" s="1" t="s">
        <v>21</v>
      </c>
      <c r="C34" s="1" t="s">
        <v>23</v>
      </c>
      <c r="D34" s="1" t="s">
        <v>45</v>
      </c>
      <c r="E34" s="1" t="s">
        <v>25</v>
      </c>
      <c r="F34" s="1" t="s">
        <v>47</v>
      </c>
      <c r="G34" s="1" t="s">
        <v>37</v>
      </c>
      <c r="H34" s="9">
        <v>182934</v>
      </c>
      <c r="I34" s="9">
        <v>182934</v>
      </c>
      <c r="J34" s="9">
        <v>85051.32</v>
      </c>
      <c r="K34" s="9">
        <f t="shared" si="1"/>
        <v>46.492899078356132</v>
      </c>
    </row>
    <row r="35" spans="1:11" ht="267.75" x14ac:dyDescent="0.2">
      <c r="A35" s="7" t="s">
        <v>48</v>
      </c>
      <c r="B35" s="1" t="s">
        <v>21</v>
      </c>
      <c r="C35" s="1" t="s">
        <v>23</v>
      </c>
      <c r="D35" s="1" t="s">
        <v>45</v>
      </c>
      <c r="E35" s="1" t="s">
        <v>25</v>
      </c>
      <c r="F35" s="1" t="s">
        <v>49</v>
      </c>
      <c r="G35" s="8" t="s">
        <v>0</v>
      </c>
      <c r="H35" s="9">
        <f t="shared" ref="H35:I35" si="16">H36+H38</f>
        <v>597236</v>
      </c>
      <c r="I35" s="9">
        <f t="shared" si="16"/>
        <v>597236</v>
      </c>
      <c r="J35" s="9">
        <f>J36+J38</f>
        <v>275677.7</v>
      </c>
      <c r="K35" s="9">
        <f t="shared" si="1"/>
        <v>46.158922101145947</v>
      </c>
    </row>
    <row r="36" spans="1:11" ht="110.25" x14ac:dyDescent="0.2">
      <c r="A36" s="7" t="s">
        <v>28</v>
      </c>
      <c r="B36" s="1" t="s">
        <v>21</v>
      </c>
      <c r="C36" s="1" t="s">
        <v>23</v>
      </c>
      <c r="D36" s="1" t="s">
        <v>45</v>
      </c>
      <c r="E36" s="1" t="s">
        <v>25</v>
      </c>
      <c r="F36" s="1" t="s">
        <v>49</v>
      </c>
      <c r="G36" s="1" t="s">
        <v>29</v>
      </c>
      <c r="H36" s="9">
        <f t="shared" ref="H36:I36" si="17">H37</f>
        <v>432731</v>
      </c>
      <c r="I36" s="9">
        <f t="shared" si="17"/>
        <v>432731</v>
      </c>
      <c r="J36" s="9">
        <f>J37</f>
        <v>142640.70000000001</v>
      </c>
      <c r="K36" s="9">
        <f t="shared" si="1"/>
        <v>32.962903050624988</v>
      </c>
    </row>
    <row r="37" spans="1:11" ht="47.25" x14ac:dyDescent="0.2">
      <c r="A37" s="7" t="s">
        <v>30</v>
      </c>
      <c r="B37" s="1" t="s">
        <v>21</v>
      </c>
      <c r="C37" s="1" t="s">
        <v>23</v>
      </c>
      <c r="D37" s="1" t="s">
        <v>45</v>
      </c>
      <c r="E37" s="1" t="s">
        <v>25</v>
      </c>
      <c r="F37" s="1" t="s">
        <v>49</v>
      </c>
      <c r="G37" s="1" t="s">
        <v>31</v>
      </c>
      <c r="H37" s="9">
        <v>432731</v>
      </c>
      <c r="I37" s="9">
        <v>432731</v>
      </c>
      <c r="J37" s="9">
        <v>142640.70000000001</v>
      </c>
      <c r="K37" s="9">
        <f t="shared" si="1"/>
        <v>32.962903050624988</v>
      </c>
    </row>
    <row r="38" spans="1:11" ht="48" customHeight="1" x14ac:dyDescent="0.2">
      <c r="A38" s="7" t="s">
        <v>34</v>
      </c>
      <c r="B38" s="1" t="s">
        <v>21</v>
      </c>
      <c r="C38" s="1" t="s">
        <v>23</v>
      </c>
      <c r="D38" s="1" t="s">
        <v>45</v>
      </c>
      <c r="E38" s="1" t="s">
        <v>25</v>
      </c>
      <c r="F38" s="1" t="s">
        <v>49</v>
      </c>
      <c r="G38" s="1" t="s">
        <v>35</v>
      </c>
      <c r="H38" s="9">
        <f t="shared" ref="H38:I38" si="18">H39</f>
        <v>164505</v>
      </c>
      <c r="I38" s="9">
        <f t="shared" si="18"/>
        <v>164505</v>
      </c>
      <c r="J38" s="9">
        <f>J39</f>
        <v>133037</v>
      </c>
      <c r="K38" s="9">
        <f t="shared" si="1"/>
        <v>80.871098142913596</v>
      </c>
    </row>
    <row r="39" spans="1:11" ht="48" customHeight="1" x14ac:dyDescent="0.2">
      <c r="A39" s="7" t="s">
        <v>36</v>
      </c>
      <c r="B39" s="1" t="s">
        <v>21</v>
      </c>
      <c r="C39" s="1" t="s">
        <v>23</v>
      </c>
      <c r="D39" s="1" t="s">
        <v>45</v>
      </c>
      <c r="E39" s="1" t="s">
        <v>25</v>
      </c>
      <c r="F39" s="1" t="s">
        <v>49</v>
      </c>
      <c r="G39" s="1" t="s">
        <v>37</v>
      </c>
      <c r="H39" s="9">
        <v>164505</v>
      </c>
      <c r="I39" s="9">
        <v>164505</v>
      </c>
      <c r="J39" s="9">
        <v>133037</v>
      </c>
      <c r="K39" s="9">
        <f t="shared" si="1"/>
        <v>80.871098142913596</v>
      </c>
    </row>
    <row r="40" spans="1:11" ht="330.75" x14ac:dyDescent="0.2">
      <c r="A40" s="7" t="s">
        <v>50</v>
      </c>
      <c r="B40" s="1" t="s">
        <v>21</v>
      </c>
      <c r="C40" s="1" t="s">
        <v>23</v>
      </c>
      <c r="D40" s="1" t="s">
        <v>45</v>
      </c>
      <c r="E40" s="1" t="s">
        <v>25</v>
      </c>
      <c r="F40" s="1" t="s">
        <v>51</v>
      </c>
      <c r="G40" s="8" t="s">
        <v>0</v>
      </c>
      <c r="H40" s="9">
        <f t="shared" ref="H40:I40" si="19">H41</f>
        <v>200</v>
      </c>
      <c r="I40" s="9">
        <f t="shared" si="19"/>
        <v>200</v>
      </c>
      <c r="J40" s="9">
        <f>J41</f>
        <v>0</v>
      </c>
      <c r="K40" s="9">
        <f t="shared" si="1"/>
        <v>0</v>
      </c>
    </row>
    <row r="41" spans="1:11" ht="48" customHeight="1" x14ac:dyDescent="0.2">
      <c r="A41" s="7" t="s">
        <v>34</v>
      </c>
      <c r="B41" s="1" t="s">
        <v>21</v>
      </c>
      <c r="C41" s="1" t="s">
        <v>23</v>
      </c>
      <c r="D41" s="1" t="s">
        <v>45</v>
      </c>
      <c r="E41" s="1" t="s">
        <v>25</v>
      </c>
      <c r="F41" s="1" t="s">
        <v>51</v>
      </c>
      <c r="G41" s="1" t="s">
        <v>35</v>
      </c>
      <c r="H41" s="9">
        <f t="shared" ref="H41:I41" si="20">H42</f>
        <v>200</v>
      </c>
      <c r="I41" s="9">
        <f t="shared" si="20"/>
        <v>200</v>
      </c>
      <c r="J41" s="9">
        <f>J42</f>
        <v>0</v>
      </c>
      <c r="K41" s="9">
        <f t="shared" si="1"/>
        <v>0</v>
      </c>
    </row>
    <row r="42" spans="1:11" ht="48" customHeight="1" x14ac:dyDescent="0.2">
      <c r="A42" s="7" t="s">
        <v>36</v>
      </c>
      <c r="B42" s="1" t="s">
        <v>21</v>
      </c>
      <c r="C42" s="1" t="s">
        <v>23</v>
      </c>
      <c r="D42" s="1" t="s">
        <v>45</v>
      </c>
      <c r="E42" s="1" t="s">
        <v>25</v>
      </c>
      <c r="F42" s="1" t="s">
        <v>51</v>
      </c>
      <c r="G42" s="1" t="s">
        <v>37</v>
      </c>
      <c r="H42" s="9">
        <v>200</v>
      </c>
      <c r="I42" s="9">
        <v>200</v>
      </c>
      <c r="J42" s="9">
        <v>0</v>
      </c>
      <c r="K42" s="9">
        <f t="shared" si="1"/>
        <v>0</v>
      </c>
    </row>
    <row r="43" spans="1:11" ht="48" customHeight="1" x14ac:dyDescent="0.2">
      <c r="A43" s="2" t="s">
        <v>52</v>
      </c>
      <c r="B43" s="3" t="s">
        <v>21</v>
      </c>
      <c r="C43" s="3" t="s">
        <v>23</v>
      </c>
      <c r="D43" s="3" t="s">
        <v>53</v>
      </c>
      <c r="E43" s="4" t="s">
        <v>0</v>
      </c>
      <c r="F43" s="4" t="s">
        <v>0</v>
      </c>
      <c r="G43" s="4" t="s">
        <v>0</v>
      </c>
      <c r="H43" s="5">
        <f t="shared" ref="H43:I43" si="21">H44</f>
        <v>2310126</v>
      </c>
      <c r="I43" s="5">
        <f t="shared" si="21"/>
        <v>2310126</v>
      </c>
      <c r="J43" s="5">
        <f>J44</f>
        <v>1613915.03</v>
      </c>
      <c r="K43" s="5">
        <f t="shared" si="1"/>
        <v>69.862640825651937</v>
      </c>
    </row>
    <row r="44" spans="1:11" ht="31.5" x14ac:dyDescent="0.2">
      <c r="A44" s="2" t="s">
        <v>24</v>
      </c>
      <c r="B44" s="3" t="s">
        <v>21</v>
      </c>
      <c r="C44" s="3" t="s">
        <v>23</v>
      </c>
      <c r="D44" s="3" t="s">
        <v>53</v>
      </c>
      <c r="E44" s="3" t="s">
        <v>25</v>
      </c>
      <c r="F44" s="6" t="s">
        <v>0</v>
      </c>
      <c r="G44" s="6" t="s">
        <v>0</v>
      </c>
      <c r="H44" s="5">
        <f t="shared" ref="H44:I44" si="22">H45</f>
        <v>2310126</v>
      </c>
      <c r="I44" s="5">
        <f t="shared" si="22"/>
        <v>2310126</v>
      </c>
      <c r="J44" s="5">
        <f>J45</f>
        <v>1613915.03</v>
      </c>
      <c r="K44" s="5">
        <f t="shared" si="1"/>
        <v>69.862640825651937</v>
      </c>
    </row>
    <row r="45" spans="1:11" ht="48" customHeight="1" x14ac:dyDescent="0.2">
      <c r="A45" s="7" t="s">
        <v>52</v>
      </c>
      <c r="B45" s="1" t="s">
        <v>21</v>
      </c>
      <c r="C45" s="1" t="s">
        <v>23</v>
      </c>
      <c r="D45" s="1" t="s">
        <v>53</v>
      </c>
      <c r="E45" s="1" t="s">
        <v>25</v>
      </c>
      <c r="F45" s="1" t="s">
        <v>54</v>
      </c>
      <c r="G45" s="8" t="s">
        <v>0</v>
      </c>
      <c r="H45" s="9">
        <f t="shared" ref="H45:I45" si="23">H46</f>
        <v>2310126</v>
      </c>
      <c r="I45" s="9">
        <f t="shared" si="23"/>
        <v>2310126</v>
      </c>
      <c r="J45" s="9">
        <f>J46</f>
        <v>1613915.03</v>
      </c>
      <c r="K45" s="9">
        <f t="shared" si="1"/>
        <v>69.862640825651937</v>
      </c>
    </row>
    <row r="46" spans="1:11" ht="63" x14ac:dyDescent="0.2">
      <c r="A46" s="7" t="s">
        <v>55</v>
      </c>
      <c r="B46" s="1" t="s">
        <v>21</v>
      </c>
      <c r="C46" s="1" t="s">
        <v>23</v>
      </c>
      <c r="D46" s="1" t="s">
        <v>53</v>
      </c>
      <c r="E46" s="1" t="s">
        <v>25</v>
      </c>
      <c r="F46" s="1" t="s">
        <v>54</v>
      </c>
      <c r="G46" s="1" t="s">
        <v>56</v>
      </c>
      <c r="H46" s="9">
        <f t="shared" ref="H46:I46" si="24">H47</f>
        <v>2310126</v>
      </c>
      <c r="I46" s="9">
        <f t="shared" si="24"/>
        <v>2310126</v>
      </c>
      <c r="J46" s="9">
        <f>J47</f>
        <v>1613915.03</v>
      </c>
      <c r="K46" s="9">
        <f t="shared" si="1"/>
        <v>69.862640825651937</v>
      </c>
    </row>
    <row r="47" spans="1:11" ht="14.45" customHeight="1" x14ac:dyDescent="0.2">
      <c r="A47" s="7" t="s">
        <v>57</v>
      </c>
      <c r="B47" s="1" t="s">
        <v>21</v>
      </c>
      <c r="C47" s="1" t="s">
        <v>23</v>
      </c>
      <c r="D47" s="1" t="s">
        <v>53</v>
      </c>
      <c r="E47" s="1" t="s">
        <v>25</v>
      </c>
      <c r="F47" s="1" t="s">
        <v>54</v>
      </c>
      <c r="G47" s="1" t="s">
        <v>58</v>
      </c>
      <c r="H47" s="9">
        <v>2310126</v>
      </c>
      <c r="I47" s="9">
        <v>2310126</v>
      </c>
      <c r="J47" s="9">
        <v>1613915.03</v>
      </c>
      <c r="K47" s="9">
        <f t="shared" si="1"/>
        <v>69.862640825651937</v>
      </c>
    </row>
    <row r="48" spans="1:11" ht="47.25" x14ac:dyDescent="0.2">
      <c r="A48" s="2" t="s">
        <v>59</v>
      </c>
      <c r="B48" s="3" t="s">
        <v>21</v>
      </c>
      <c r="C48" s="3" t="s">
        <v>23</v>
      </c>
      <c r="D48" s="3" t="s">
        <v>60</v>
      </c>
      <c r="E48" s="4" t="s">
        <v>0</v>
      </c>
      <c r="F48" s="4" t="s">
        <v>0</v>
      </c>
      <c r="G48" s="4" t="s">
        <v>0</v>
      </c>
      <c r="H48" s="5">
        <f t="shared" ref="H48:I48" si="25">H49</f>
        <v>10000</v>
      </c>
      <c r="I48" s="5">
        <f t="shared" si="25"/>
        <v>10000</v>
      </c>
      <c r="J48" s="5">
        <f>J49</f>
        <v>0</v>
      </c>
      <c r="K48" s="5">
        <f t="shared" si="1"/>
        <v>0</v>
      </c>
    </row>
    <row r="49" spans="1:11" ht="31.5" x14ac:dyDescent="0.2">
      <c r="A49" s="2" t="s">
        <v>24</v>
      </c>
      <c r="B49" s="3" t="s">
        <v>21</v>
      </c>
      <c r="C49" s="3" t="s">
        <v>23</v>
      </c>
      <c r="D49" s="3" t="s">
        <v>60</v>
      </c>
      <c r="E49" s="3" t="s">
        <v>25</v>
      </c>
      <c r="F49" s="6" t="s">
        <v>0</v>
      </c>
      <c r="G49" s="6" t="s">
        <v>0</v>
      </c>
      <c r="H49" s="5">
        <f t="shared" ref="H49:I49" si="26">H50</f>
        <v>10000</v>
      </c>
      <c r="I49" s="5">
        <f t="shared" si="26"/>
        <v>10000</v>
      </c>
      <c r="J49" s="5">
        <f>J50</f>
        <v>0</v>
      </c>
      <c r="K49" s="5">
        <f t="shared" si="1"/>
        <v>0</v>
      </c>
    </row>
    <row r="50" spans="1:11" ht="47.25" x14ac:dyDescent="0.2">
      <c r="A50" s="7" t="s">
        <v>59</v>
      </c>
      <c r="B50" s="1" t="s">
        <v>21</v>
      </c>
      <c r="C50" s="1" t="s">
        <v>23</v>
      </c>
      <c r="D50" s="1" t="s">
        <v>60</v>
      </c>
      <c r="E50" s="1" t="s">
        <v>25</v>
      </c>
      <c r="F50" s="1" t="s">
        <v>61</v>
      </c>
      <c r="G50" s="8" t="s">
        <v>0</v>
      </c>
      <c r="H50" s="9">
        <f t="shared" ref="H50:I50" si="27">H51</f>
        <v>10000</v>
      </c>
      <c r="I50" s="9">
        <f t="shared" si="27"/>
        <v>10000</v>
      </c>
      <c r="J50" s="9">
        <f>J51</f>
        <v>0</v>
      </c>
      <c r="K50" s="9">
        <f t="shared" si="1"/>
        <v>0</v>
      </c>
    </row>
    <row r="51" spans="1:11" ht="48" customHeight="1" x14ac:dyDescent="0.2">
      <c r="A51" s="7" t="s">
        <v>34</v>
      </c>
      <c r="B51" s="1" t="s">
        <v>21</v>
      </c>
      <c r="C51" s="1" t="s">
        <v>23</v>
      </c>
      <c r="D51" s="1" t="s">
        <v>60</v>
      </c>
      <c r="E51" s="1" t="s">
        <v>25</v>
      </c>
      <c r="F51" s="1" t="s">
        <v>61</v>
      </c>
      <c r="G51" s="1" t="s">
        <v>35</v>
      </c>
      <c r="H51" s="9">
        <f t="shared" ref="H51:I51" si="28">H52</f>
        <v>10000</v>
      </c>
      <c r="I51" s="9">
        <f t="shared" si="28"/>
        <v>10000</v>
      </c>
      <c r="J51" s="9">
        <f>J52</f>
        <v>0</v>
      </c>
      <c r="K51" s="9">
        <f t="shared" si="1"/>
        <v>0</v>
      </c>
    </row>
    <row r="52" spans="1:11" ht="48" customHeight="1" x14ac:dyDescent="0.2">
      <c r="A52" s="7" t="s">
        <v>36</v>
      </c>
      <c r="B52" s="1" t="s">
        <v>21</v>
      </c>
      <c r="C52" s="1" t="s">
        <v>23</v>
      </c>
      <c r="D52" s="1" t="s">
        <v>60</v>
      </c>
      <c r="E52" s="1" t="s">
        <v>25</v>
      </c>
      <c r="F52" s="1" t="s">
        <v>61</v>
      </c>
      <c r="G52" s="1" t="s">
        <v>37</v>
      </c>
      <c r="H52" s="9">
        <v>10000</v>
      </c>
      <c r="I52" s="9">
        <v>10000</v>
      </c>
      <c r="J52" s="9">
        <v>0</v>
      </c>
      <c r="K52" s="9">
        <f t="shared" si="1"/>
        <v>0</v>
      </c>
    </row>
    <row r="53" spans="1:11" ht="48" customHeight="1" x14ac:dyDescent="0.2">
      <c r="A53" s="2" t="s">
        <v>62</v>
      </c>
      <c r="B53" s="3" t="s">
        <v>21</v>
      </c>
      <c r="C53" s="3" t="s">
        <v>23</v>
      </c>
      <c r="D53" s="3" t="s">
        <v>63</v>
      </c>
      <c r="E53" s="4" t="s">
        <v>0</v>
      </c>
      <c r="F53" s="4" t="s">
        <v>0</v>
      </c>
      <c r="G53" s="4" t="s">
        <v>0</v>
      </c>
      <c r="H53" s="5">
        <f t="shared" ref="H53:I53" si="29">H54</f>
        <v>10000</v>
      </c>
      <c r="I53" s="5">
        <f t="shared" si="29"/>
        <v>10000</v>
      </c>
      <c r="J53" s="5">
        <f>J54</f>
        <v>4000</v>
      </c>
      <c r="K53" s="5">
        <f t="shared" si="1"/>
        <v>40</v>
      </c>
    </row>
    <row r="54" spans="1:11" ht="31.5" x14ac:dyDescent="0.2">
      <c r="A54" s="2" t="s">
        <v>24</v>
      </c>
      <c r="B54" s="3" t="s">
        <v>21</v>
      </c>
      <c r="C54" s="3" t="s">
        <v>23</v>
      </c>
      <c r="D54" s="3" t="s">
        <v>63</v>
      </c>
      <c r="E54" s="3" t="s">
        <v>25</v>
      </c>
      <c r="F54" s="6" t="s">
        <v>0</v>
      </c>
      <c r="G54" s="6" t="s">
        <v>0</v>
      </c>
      <c r="H54" s="5">
        <f t="shared" ref="H54:I54" si="30">H55</f>
        <v>10000</v>
      </c>
      <c r="I54" s="5">
        <f t="shared" si="30"/>
        <v>10000</v>
      </c>
      <c r="J54" s="5">
        <f>J55</f>
        <v>4000</v>
      </c>
      <c r="K54" s="5">
        <f t="shared" si="1"/>
        <v>40</v>
      </c>
    </row>
    <row r="55" spans="1:11" ht="47.25" x14ac:dyDescent="0.2">
      <c r="A55" s="7" t="s">
        <v>62</v>
      </c>
      <c r="B55" s="1" t="s">
        <v>21</v>
      </c>
      <c r="C55" s="1" t="s">
        <v>23</v>
      </c>
      <c r="D55" s="1" t="s">
        <v>63</v>
      </c>
      <c r="E55" s="1" t="s">
        <v>25</v>
      </c>
      <c r="F55" s="1" t="s">
        <v>64</v>
      </c>
      <c r="G55" s="8" t="s">
        <v>0</v>
      </c>
      <c r="H55" s="9">
        <f t="shared" ref="H55:I55" si="31">H56</f>
        <v>10000</v>
      </c>
      <c r="I55" s="9">
        <f t="shared" si="31"/>
        <v>10000</v>
      </c>
      <c r="J55" s="9">
        <f>J56</f>
        <v>4000</v>
      </c>
      <c r="K55" s="9">
        <f t="shared" si="1"/>
        <v>40</v>
      </c>
    </row>
    <row r="56" spans="1:11" ht="48" customHeight="1" x14ac:dyDescent="0.2">
      <c r="A56" s="7" t="s">
        <v>34</v>
      </c>
      <c r="B56" s="1" t="s">
        <v>21</v>
      </c>
      <c r="C56" s="1" t="s">
        <v>23</v>
      </c>
      <c r="D56" s="1" t="s">
        <v>63</v>
      </c>
      <c r="E56" s="1" t="s">
        <v>25</v>
      </c>
      <c r="F56" s="1" t="s">
        <v>64</v>
      </c>
      <c r="G56" s="1" t="s">
        <v>35</v>
      </c>
      <c r="H56" s="9">
        <f t="shared" ref="H56:I56" si="32">H57</f>
        <v>10000</v>
      </c>
      <c r="I56" s="9">
        <f t="shared" si="32"/>
        <v>10000</v>
      </c>
      <c r="J56" s="9">
        <f>J57</f>
        <v>4000</v>
      </c>
      <c r="K56" s="9">
        <f t="shared" si="1"/>
        <v>40</v>
      </c>
    </row>
    <row r="57" spans="1:11" ht="48" customHeight="1" x14ac:dyDescent="0.2">
      <c r="A57" s="7" t="s">
        <v>36</v>
      </c>
      <c r="B57" s="1" t="s">
        <v>21</v>
      </c>
      <c r="C57" s="1" t="s">
        <v>23</v>
      </c>
      <c r="D57" s="1" t="s">
        <v>63</v>
      </c>
      <c r="E57" s="1" t="s">
        <v>25</v>
      </c>
      <c r="F57" s="1" t="s">
        <v>64</v>
      </c>
      <c r="G57" s="1" t="s">
        <v>37</v>
      </c>
      <c r="H57" s="9">
        <v>10000</v>
      </c>
      <c r="I57" s="9">
        <v>10000</v>
      </c>
      <c r="J57" s="9">
        <v>4000</v>
      </c>
      <c r="K57" s="9">
        <f t="shared" si="1"/>
        <v>40</v>
      </c>
    </row>
    <row r="58" spans="1:11" ht="47.25" x14ac:dyDescent="0.2">
      <c r="A58" s="2" t="s">
        <v>65</v>
      </c>
      <c r="B58" s="3" t="s">
        <v>21</v>
      </c>
      <c r="C58" s="3" t="s">
        <v>23</v>
      </c>
      <c r="D58" s="3" t="s">
        <v>66</v>
      </c>
      <c r="E58" s="4" t="s">
        <v>0</v>
      </c>
      <c r="F58" s="4" t="s">
        <v>0</v>
      </c>
      <c r="G58" s="4" t="s">
        <v>0</v>
      </c>
      <c r="H58" s="5">
        <f t="shared" ref="H58:I58" si="33">H59</f>
        <v>297826</v>
      </c>
      <c r="I58" s="5">
        <f t="shared" si="33"/>
        <v>297826</v>
      </c>
      <c r="J58" s="5">
        <f>J59</f>
        <v>234649.18000000002</v>
      </c>
      <c r="K58" s="5">
        <f t="shared" si="1"/>
        <v>78.787338916011379</v>
      </c>
    </row>
    <row r="59" spans="1:11" ht="31.5" x14ac:dyDescent="0.2">
      <c r="A59" s="2" t="s">
        <v>24</v>
      </c>
      <c r="B59" s="3" t="s">
        <v>21</v>
      </c>
      <c r="C59" s="3" t="s">
        <v>23</v>
      </c>
      <c r="D59" s="3" t="s">
        <v>66</v>
      </c>
      <c r="E59" s="3" t="s">
        <v>25</v>
      </c>
      <c r="F59" s="6" t="s">
        <v>0</v>
      </c>
      <c r="G59" s="6" t="s">
        <v>0</v>
      </c>
      <c r="H59" s="5">
        <f t="shared" ref="H59:I59" si="34">H60</f>
        <v>297826</v>
      </c>
      <c r="I59" s="5">
        <f t="shared" si="34"/>
        <v>297826</v>
      </c>
      <c r="J59" s="5">
        <f>J60</f>
        <v>234649.18000000002</v>
      </c>
      <c r="K59" s="5">
        <f t="shared" si="1"/>
        <v>78.787338916011379</v>
      </c>
    </row>
    <row r="60" spans="1:11" ht="47.25" x14ac:dyDescent="0.2">
      <c r="A60" s="7" t="s">
        <v>65</v>
      </c>
      <c r="B60" s="1" t="s">
        <v>21</v>
      </c>
      <c r="C60" s="1" t="s">
        <v>23</v>
      </c>
      <c r="D60" s="1" t="s">
        <v>66</v>
      </c>
      <c r="E60" s="1" t="s">
        <v>25</v>
      </c>
      <c r="F60" s="1" t="s">
        <v>67</v>
      </c>
      <c r="G60" s="8" t="s">
        <v>0</v>
      </c>
      <c r="H60" s="9">
        <f t="shared" ref="H60:I60" si="35">H61+H63</f>
        <v>297826</v>
      </c>
      <c r="I60" s="9">
        <f t="shared" si="35"/>
        <v>297826</v>
      </c>
      <c r="J60" s="9">
        <f>J61+J63</f>
        <v>234649.18000000002</v>
      </c>
      <c r="K60" s="9">
        <f t="shared" si="1"/>
        <v>78.787338916011379</v>
      </c>
    </row>
    <row r="61" spans="1:11" ht="48" customHeight="1" x14ac:dyDescent="0.2">
      <c r="A61" s="7" t="s">
        <v>34</v>
      </c>
      <c r="B61" s="1" t="s">
        <v>21</v>
      </c>
      <c r="C61" s="1" t="s">
        <v>23</v>
      </c>
      <c r="D61" s="1" t="s">
        <v>66</v>
      </c>
      <c r="E61" s="1" t="s">
        <v>25</v>
      </c>
      <c r="F61" s="1" t="s">
        <v>67</v>
      </c>
      <c r="G61" s="1" t="s">
        <v>35</v>
      </c>
      <c r="H61" s="9">
        <f t="shared" ref="H61:I61" si="36">H62</f>
        <v>295763</v>
      </c>
      <c r="I61" s="9">
        <f t="shared" si="36"/>
        <v>295763</v>
      </c>
      <c r="J61" s="9">
        <f>J62</f>
        <v>232586.73</v>
      </c>
      <c r="K61" s="9">
        <f t="shared" si="1"/>
        <v>78.639562758019082</v>
      </c>
    </row>
    <row r="62" spans="1:11" ht="48" customHeight="1" x14ac:dyDescent="0.2">
      <c r="A62" s="7" t="s">
        <v>36</v>
      </c>
      <c r="B62" s="1" t="s">
        <v>21</v>
      </c>
      <c r="C62" s="1" t="s">
        <v>23</v>
      </c>
      <c r="D62" s="1" t="s">
        <v>66</v>
      </c>
      <c r="E62" s="1" t="s">
        <v>25</v>
      </c>
      <c r="F62" s="1" t="s">
        <v>67</v>
      </c>
      <c r="G62" s="1" t="s">
        <v>37</v>
      </c>
      <c r="H62" s="9">
        <v>295763</v>
      </c>
      <c r="I62" s="9">
        <v>295763</v>
      </c>
      <c r="J62" s="9">
        <v>232586.73</v>
      </c>
      <c r="K62" s="9">
        <f t="shared" si="1"/>
        <v>78.639562758019082</v>
      </c>
    </row>
    <row r="63" spans="1:11" ht="15.75" x14ac:dyDescent="0.2">
      <c r="A63" s="7" t="s">
        <v>38</v>
      </c>
      <c r="B63" s="1" t="s">
        <v>21</v>
      </c>
      <c r="C63" s="1" t="s">
        <v>23</v>
      </c>
      <c r="D63" s="1" t="s">
        <v>66</v>
      </c>
      <c r="E63" s="1" t="s">
        <v>25</v>
      </c>
      <c r="F63" s="1" t="s">
        <v>67</v>
      </c>
      <c r="G63" s="1" t="s">
        <v>39</v>
      </c>
      <c r="H63" s="9">
        <f t="shared" ref="H63:I63" si="37">H64</f>
        <v>2063</v>
      </c>
      <c r="I63" s="9">
        <f t="shared" si="37"/>
        <v>2063</v>
      </c>
      <c r="J63" s="9">
        <f>J64</f>
        <v>2062.4499999999998</v>
      </c>
      <c r="K63" s="9">
        <f t="shared" si="1"/>
        <v>99.973339796412986</v>
      </c>
    </row>
    <row r="64" spans="1:11" ht="31.5" x14ac:dyDescent="0.2">
      <c r="A64" s="7" t="s">
        <v>40</v>
      </c>
      <c r="B64" s="1" t="s">
        <v>21</v>
      </c>
      <c r="C64" s="1" t="s">
        <v>23</v>
      </c>
      <c r="D64" s="1" t="s">
        <v>66</v>
      </c>
      <c r="E64" s="1" t="s">
        <v>25</v>
      </c>
      <c r="F64" s="1" t="s">
        <v>67</v>
      </c>
      <c r="G64" s="1" t="s">
        <v>41</v>
      </c>
      <c r="H64" s="9">
        <v>2063</v>
      </c>
      <c r="I64" s="9">
        <v>2063</v>
      </c>
      <c r="J64" s="9">
        <v>2062.4499999999998</v>
      </c>
      <c r="K64" s="9">
        <f t="shared" si="1"/>
        <v>99.973339796412986</v>
      </c>
    </row>
    <row r="65" spans="1:11" ht="63" x14ac:dyDescent="0.2">
      <c r="A65" s="2" t="s">
        <v>68</v>
      </c>
      <c r="B65" s="3" t="s">
        <v>21</v>
      </c>
      <c r="C65" s="3" t="s">
        <v>23</v>
      </c>
      <c r="D65" s="3" t="s">
        <v>69</v>
      </c>
      <c r="E65" s="4" t="s">
        <v>0</v>
      </c>
      <c r="F65" s="4" t="s">
        <v>0</v>
      </c>
      <c r="G65" s="4" t="s">
        <v>0</v>
      </c>
      <c r="H65" s="5">
        <f t="shared" ref="H65:I65" si="38">H66</f>
        <v>344983</v>
      </c>
      <c r="I65" s="5">
        <f t="shared" si="38"/>
        <v>344983</v>
      </c>
      <c r="J65" s="5">
        <f>J66</f>
        <v>214305.44</v>
      </c>
      <c r="K65" s="5">
        <f t="shared" si="1"/>
        <v>62.12057985465951</v>
      </c>
    </row>
    <row r="66" spans="1:11" ht="31.5" x14ac:dyDescent="0.2">
      <c r="A66" s="2" t="s">
        <v>24</v>
      </c>
      <c r="B66" s="3" t="s">
        <v>21</v>
      </c>
      <c r="C66" s="3" t="s">
        <v>23</v>
      </c>
      <c r="D66" s="3" t="s">
        <v>69</v>
      </c>
      <c r="E66" s="3" t="s">
        <v>25</v>
      </c>
      <c r="F66" s="6" t="s">
        <v>0</v>
      </c>
      <c r="G66" s="6" t="s">
        <v>0</v>
      </c>
      <c r="H66" s="5">
        <f t="shared" ref="H66:I66" si="39">H67</f>
        <v>344983</v>
      </c>
      <c r="I66" s="5">
        <f t="shared" si="39"/>
        <v>344983</v>
      </c>
      <c r="J66" s="5">
        <f>J67</f>
        <v>214305.44</v>
      </c>
      <c r="K66" s="5">
        <f t="shared" si="1"/>
        <v>62.12057985465951</v>
      </c>
    </row>
    <row r="67" spans="1:11" ht="48" customHeight="1" x14ac:dyDescent="0.2">
      <c r="A67" s="7" t="s">
        <v>68</v>
      </c>
      <c r="B67" s="1" t="s">
        <v>21</v>
      </c>
      <c r="C67" s="1" t="s">
        <v>23</v>
      </c>
      <c r="D67" s="1" t="s">
        <v>69</v>
      </c>
      <c r="E67" s="1" t="s">
        <v>25</v>
      </c>
      <c r="F67" s="1" t="s">
        <v>70</v>
      </c>
      <c r="G67" s="8" t="s">
        <v>0</v>
      </c>
      <c r="H67" s="9">
        <f t="shared" ref="H67:I67" si="40">H68+H70</f>
        <v>344983</v>
      </c>
      <c r="I67" s="9">
        <f t="shared" si="40"/>
        <v>344983</v>
      </c>
      <c r="J67" s="9">
        <f>J68+J70</f>
        <v>214305.44</v>
      </c>
      <c r="K67" s="9">
        <f t="shared" si="1"/>
        <v>62.12057985465951</v>
      </c>
    </row>
    <row r="68" spans="1:11" ht="110.25" x14ac:dyDescent="0.2">
      <c r="A68" s="7" t="s">
        <v>28</v>
      </c>
      <c r="B68" s="1" t="s">
        <v>21</v>
      </c>
      <c r="C68" s="1" t="s">
        <v>23</v>
      </c>
      <c r="D68" s="1" t="s">
        <v>69</v>
      </c>
      <c r="E68" s="1" t="s">
        <v>25</v>
      </c>
      <c r="F68" s="1" t="s">
        <v>70</v>
      </c>
      <c r="G68" s="1" t="s">
        <v>29</v>
      </c>
      <c r="H68" s="9">
        <f t="shared" ref="H68:I68" si="41">H69</f>
        <v>330948</v>
      </c>
      <c r="I68" s="9">
        <f t="shared" si="41"/>
        <v>330948</v>
      </c>
      <c r="J68" s="9">
        <f>J69</f>
        <v>214305.44</v>
      </c>
      <c r="K68" s="9">
        <f t="shared" si="1"/>
        <v>64.755018915358306</v>
      </c>
    </row>
    <row r="69" spans="1:11" ht="47.25" x14ac:dyDescent="0.2">
      <c r="A69" s="7" t="s">
        <v>30</v>
      </c>
      <c r="B69" s="1" t="s">
        <v>21</v>
      </c>
      <c r="C69" s="1" t="s">
        <v>23</v>
      </c>
      <c r="D69" s="1" t="s">
        <v>69</v>
      </c>
      <c r="E69" s="1" t="s">
        <v>25</v>
      </c>
      <c r="F69" s="1" t="s">
        <v>70</v>
      </c>
      <c r="G69" s="1" t="s">
        <v>31</v>
      </c>
      <c r="H69" s="9">
        <v>330948</v>
      </c>
      <c r="I69" s="9">
        <v>330948</v>
      </c>
      <c r="J69" s="9">
        <v>214305.44</v>
      </c>
      <c r="K69" s="9">
        <f t="shared" si="1"/>
        <v>64.755018915358306</v>
      </c>
    </row>
    <row r="70" spans="1:11" ht="48" customHeight="1" x14ac:dyDescent="0.2">
      <c r="A70" s="7" t="s">
        <v>34</v>
      </c>
      <c r="B70" s="1" t="s">
        <v>21</v>
      </c>
      <c r="C70" s="1" t="s">
        <v>23</v>
      </c>
      <c r="D70" s="1" t="s">
        <v>69</v>
      </c>
      <c r="E70" s="1" t="s">
        <v>25</v>
      </c>
      <c r="F70" s="1" t="s">
        <v>70</v>
      </c>
      <c r="G70" s="1" t="s">
        <v>35</v>
      </c>
      <c r="H70" s="9">
        <f t="shared" ref="H70:I70" si="42">H71</f>
        <v>14035</v>
      </c>
      <c r="I70" s="9">
        <f t="shared" si="42"/>
        <v>14035</v>
      </c>
      <c r="J70" s="9">
        <f>J71</f>
        <v>0</v>
      </c>
      <c r="K70" s="9">
        <f t="shared" si="1"/>
        <v>0</v>
      </c>
    </row>
    <row r="71" spans="1:11" ht="48" customHeight="1" x14ac:dyDescent="0.2">
      <c r="A71" s="7" t="s">
        <v>36</v>
      </c>
      <c r="B71" s="1" t="s">
        <v>21</v>
      </c>
      <c r="C71" s="1" t="s">
        <v>23</v>
      </c>
      <c r="D71" s="1" t="s">
        <v>69</v>
      </c>
      <c r="E71" s="1" t="s">
        <v>25</v>
      </c>
      <c r="F71" s="1" t="s">
        <v>70</v>
      </c>
      <c r="G71" s="1" t="s">
        <v>37</v>
      </c>
      <c r="H71" s="9">
        <v>14035</v>
      </c>
      <c r="I71" s="9">
        <v>14035</v>
      </c>
      <c r="J71" s="9">
        <v>0</v>
      </c>
      <c r="K71" s="9">
        <f t="shared" si="1"/>
        <v>0</v>
      </c>
    </row>
    <row r="72" spans="1:11" ht="31.5" x14ac:dyDescent="0.2">
      <c r="A72" s="2" t="s">
        <v>71</v>
      </c>
      <c r="B72" s="3" t="s">
        <v>21</v>
      </c>
      <c r="C72" s="3" t="s">
        <v>23</v>
      </c>
      <c r="D72" s="3" t="s">
        <v>72</v>
      </c>
      <c r="E72" s="4" t="s">
        <v>0</v>
      </c>
      <c r="F72" s="4" t="s">
        <v>0</v>
      </c>
      <c r="G72" s="4" t="s">
        <v>0</v>
      </c>
      <c r="H72" s="5">
        <f t="shared" ref="H72:I72" si="43">H73</f>
        <v>4623750</v>
      </c>
      <c r="I72" s="5">
        <f t="shared" si="43"/>
        <v>4646296</v>
      </c>
      <c r="J72" s="5">
        <f>J73</f>
        <v>3229777.16</v>
      </c>
      <c r="K72" s="5">
        <f t="shared" si="1"/>
        <v>69.512944504611852</v>
      </c>
    </row>
    <row r="73" spans="1:11" ht="31.5" x14ac:dyDescent="0.2">
      <c r="A73" s="2" t="s">
        <v>24</v>
      </c>
      <c r="B73" s="3" t="s">
        <v>21</v>
      </c>
      <c r="C73" s="3" t="s">
        <v>23</v>
      </c>
      <c r="D73" s="3" t="s">
        <v>72</v>
      </c>
      <c r="E73" s="3" t="s">
        <v>25</v>
      </c>
      <c r="F73" s="6" t="s">
        <v>0</v>
      </c>
      <c r="G73" s="6" t="s">
        <v>0</v>
      </c>
      <c r="H73" s="5">
        <f t="shared" ref="H73:I73" si="44">H74</f>
        <v>4623750</v>
      </c>
      <c r="I73" s="5">
        <f t="shared" si="44"/>
        <v>4646296</v>
      </c>
      <c r="J73" s="5">
        <f>J74</f>
        <v>3229777.16</v>
      </c>
      <c r="K73" s="5">
        <f t="shared" si="1"/>
        <v>69.512944504611852</v>
      </c>
    </row>
    <row r="74" spans="1:11" ht="31.5" x14ac:dyDescent="0.2">
      <c r="A74" s="7" t="s">
        <v>71</v>
      </c>
      <c r="B74" s="1" t="s">
        <v>21</v>
      </c>
      <c r="C74" s="1" t="s">
        <v>23</v>
      </c>
      <c r="D74" s="1" t="s">
        <v>72</v>
      </c>
      <c r="E74" s="1" t="s">
        <v>25</v>
      </c>
      <c r="F74" s="1" t="s">
        <v>73</v>
      </c>
      <c r="G74" s="8" t="s">
        <v>0</v>
      </c>
      <c r="H74" s="9">
        <f t="shared" ref="H74:I74" si="45">H75+H77</f>
        <v>4623750</v>
      </c>
      <c r="I74" s="9">
        <f t="shared" si="45"/>
        <v>4646296</v>
      </c>
      <c r="J74" s="9">
        <f>J75+J77</f>
        <v>3229777.16</v>
      </c>
      <c r="K74" s="9">
        <f t="shared" si="1"/>
        <v>69.512944504611852</v>
      </c>
    </row>
    <row r="75" spans="1:11" ht="110.25" x14ac:dyDescent="0.2">
      <c r="A75" s="7" t="s">
        <v>28</v>
      </c>
      <c r="B75" s="1" t="s">
        <v>21</v>
      </c>
      <c r="C75" s="1" t="s">
        <v>23</v>
      </c>
      <c r="D75" s="1" t="s">
        <v>72</v>
      </c>
      <c r="E75" s="1" t="s">
        <v>25</v>
      </c>
      <c r="F75" s="1" t="s">
        <v>73</v>
      </c>
      <c r="G75" s="1" t="s">
        <v>29</v>
      </c>
      <c r="H75" s="9">
        <f t="shared" ref="H75:I75" si="46">H76</f>
        <v>3523156</v>
      </c>
      <c r="I75" s="9">
        <f t="shared" si="46"/>
        <v>3523156</v>
      </c>
      <c r="J75" s="9">
        <f>J76</f>
        <v>2614684.98</v>
      </c>
      <c r="K75" s="9">
        <f t="shared" si="1"/>
        <v>74.214283443594326</v>
      </c>
    </row>
    <row r="76" spans="1:11" ht="31.5" customHeight="1" x14ac:dyDescent="0.2">
      <c r="A76" s="7" t="s">
        <v>74</v>
      </c>
      <c r="B76" s="1" t="s">
        <v>21</v>
      </c>
      <c r="C76" s="1" t="s">
        <v>23</v>
      </c>
      <c r="D76" s="1" t="s">
        <v>72</v>
      </c>
      <c r="E76" s="1" t="s">
        <v>25</v>
      </c>
      <c r="F76" s="1" t="s">
        <v>73</v>
      </c>
      <c r="G76" s="1" t="s">
        <v>75</v>
      </c>
      <c r="H76" s="9">
        <v>3523156</v>
      </c>
      <c r="I76" s="9">
        <v>3523156</v>
      </c>
      <c r="J76" s="9">
        <v>2614684.98</v>
      </c>
      <c r="K76" s="9">
        <f t="shared" si="1"/>
        <v>74.214283443594326</v>
      </c>
    </row>
    <row r="77" spans="1:11" ht="48" customHeight="1" x14ac:dyDescent="0.2">
      <c r="A77" s="7" t="s">
        <v>34</v>
      </c>
      <c r="B77" s="1" t="s">
        <v>21</v>
      </c>
      <c r="C77" s="1" t="s">
        <v>23</v>
      </c>
      <c r="D77" s="1" t="s">
        <v>72</v>
      </c>
      <c r="E77" s="1" t="s">
        <v>25</v>
      </c>
      <c r="F77" s="1" t="s">
        <v>73</v>
      </c>
      <c r="G77" s="1" t="s">
        <v>35</v>
      </c>
      <c r="H77" s="9">
        <f t="shared" ref="H77:I77" si="47">H78</f>
        <v>1100594</v>
      </c>
      <c r="I77" s="9">
        <f t="shared" si="47"/>
        <v>1123140</v>
      </c>
      <c r="J77" s="9">
        <f>J78</f>
        <v>615092.18000000005</v>
      </c>
      <c r="K77" s="9">
        <f t="shared" ref="K77:K135" si="48">J77/I77*100</f>
        <v>54.765405915558176</v>
      </c>
    </row>
    <row r="78" spans="1:11" ht="48" customHeight="1" x14ac:dyDescent="0.2">
      <c r="A78" s="7" t="s">
        <v>36</v>
      </c>
      <c r="B78" s="1" t="s">
        <v>21</v>
      </c>
      <c r="C78" s="1" t="s">
        <v>23</v>
      </c>
      <c r="D78" s="1" t="s">
        <v>72</v>
      </c>
      <c r="E78" s="1" t="s">
        <v>25</v>
      </c>
      <c r="F78" s="1" t="s">
        <v>73</v>
      </c>
      <c r="G78" s="1" t="s">
        <v>37</v>
      </c>
      <c r="H78" s="9">
        <v>1100594</v>
      </c>
      <c r="I78" s="9">
        <v>1123140</v>
      </c>
      <c r="J78" s="9">
        <v>615092.18000000005</v>
      </c>
      <c r="K78" s="9">
        <f t="shared" si="48"/>
        <v>54.765405915558176</v>
      </c>
    </row>
    <row r="79" spans="1:11" ht="126" x14ac:dyDescent="0.2">
      <c r="A79" s="2" t="s">
        <v>76</v>
      </c>
      <c r="B79" s="3" t="s">
        <v>21</v>
      </c>
      <c r="C79" s="3" t="s">
        <v>23</v>
      </c>
      <c r="D79" s="3" t="s">
        <v>77</v>
      </c>
      <c r="E79" s="4" t="s">
        <v>0</v>
      </c>
      <c r="F79" s="4" t="s">
        <v>0</v>
      </c>
      <c r="G79" s="4" t="s">
        <v>0</v>
      </c>
      <c r="H79" s="5">
        <f t="shared" ref="H79:I79" si="49">H80</f>
        <v>10000</v>
      </c>
      <c r="I79" s="5">
        <f t="shared" si="49"/>
        <v>10000</v>
      </c>
      <c r="J79" s="5">
        <f>J80</f>
        <v>0</v>
      </c>
      <c r="K79" s="5">
        <f t="shared" si="48"/>
        <v>0</v>
      </c>
    </row>
    <row r="80" spans="1:11" ht="31.5" x14ac:dyDescent="0.2">
      <c r="A80" s="2" t="s">
        <v>24</v>
      </c>
      <c r="B80" s="3" t="s">
        <v>21</v>
      </c>
      <c r="C80" s="3" t="s">
        <v>23</v>
      </c>
      <c r="D80" s="3" t="s">
        <v>77</v>
      </c>
      <c r="E80" s="3" t="s">
        <v>25</v>
      </c>
      <c r="F80" s="6" t="s">
        <v>0</v>
      </c>
      <c r="G80" s="6" t="s">
        <v>0</v>
      </c>
      <c r="H80" s="5">
        <f t="shared" ref="H80:I80" si="50">H81</f>
        <v>10000</v>
      </c>
      <c r="I80" s="5">
        <f t="shared" si="50"/>
        <v>10000</v>
      </c>
      <c r="J80" s="5">
        <f>J81</f>
        <v>0</v>
      </c>
      <c r="K80" s="5">
        <f t="shared" si="48"/>
        <v>0</v>
      </c>
    </row>
    <row r="81" spans="1:11" ht="110.25" x14ac:dyDescent="0.2">
      <c r="A81" s="7" t="s">
        <v>76</v>
      </c>
      <c r="B81" s="1" t="s">
        <v>21</v>
      </c>
      <c r="C81" s="1" t="s">
        <v>23</v>
      </c>
      <c r="D81" s="1" t="s">
        <v>77</v>
      </c>
      <c r="E81" s="1" t="s">
        <v>25</v>
      </c>
      <c r="F81" s="1" t="s">
        <v>78</v>
      </c>
      <c r="G81" s="8" t="s">
        <v>0</v>
      </c>
      <c r="H81" s="9">
        <f t="shared" ref="H81:I81" si="51">H82</f>
        <v>10000</v>
      </c>
      <c r="I81" s="9">
        <f t="shared" si="51"/>
        <v>10000</v>
      </c>
      <c r="J81" s="9">
        <f>J82</f>
        <v>0</v>
      </c>
      <c r="K81" s="9">
        <f t="shared" si="48"/>
        <v>0</v>
      </c>
    </row>
    <row r="82" spans="1:11" ht="48" customHeight="1" x14ac:dyDescent="0.2">
      <c r="A82" s="7" t="s">
        <v>34</v>
      </c>
      <c r="B82" s="1" t="s">
        <v>21</v>
      </c>
      <c r="C82" s="1" t="s">
        <v>23</v>
      </c>
      <c r="D82" s="1" t="s">
        <v>77</v>
      </c>
      <c r="E82" s="1" t="s">
        <v>25</v>
      </c>
      <c r="F82" s="1" t="s">
        <v>78</v>
      </c>
      <c r="G82" s="1" t="s">
        <v>35</v>
      </c>
      <c r="H82" s="9">
        <f t="shared" ref="H82:I82" si="52">H83</f>
        <v>10000</v>
      </c>
      <c r="I82" s="9">
        <f t="shared" si="52"/>
        <v>10000</v>
      </c>
      <c r="J82" s="9">
        <f>J83</f>
        <v>0</v>
      </c>
      <c r="K82" s="9">
        <f t="shared" si="48"/>
        <v>0</v>
      </c>
    </row>
    <row r="83" spans="1:11" ht="48" customHeight="1" x14ac:dyDescent="0.2">
      <c r="A83" s="7" t="s">
        <v>36</v>
      </c>
      <c r="B83" s="1" t="s">
        <v>21</v>
      </c>
      <c r="C83" s="1" t="s">
        <v>23</v>
      </c>
      <c r="D83" s="1" t="s">
        <v>77</v>
      </c>
      <c r="E83" s="1" t="s">
        <v>25</v>
      </c>
      <c r="F83" s="1" t="s">
        <v>78</v>
      </c>
      <c r="G83" s="1" t="s">
        <v>37</v>
      </c>
      <c r="H83" s="9">
        <v>10000</v>
      </c>
      <c r="I83" s="9">
        <v>10000</v>
      </c>
      <c r="J83" s="9">
        <v>0</v>
      </c>
      <c r="K83" s="9">
        <f t="shared" si="48"/>
        <v>0</v>
      </c>
    </row>
    <row r="84" spans="1:11" ht="204.75" x14ac:dyDescent="0.2">
      <c r="A84" s="2" t="s">
        <v>79</v>
      </c>
      <c r="B84" s="3" t="s">
        <v>21</v>
      </c>
      <c r="C84" s="3" t="s">
        <v>23</v>
      </c>
      <c r="D84" s="3" t="s">
        <v>14</v>
      </c>
      <c r="E84" s="4" t="s">
        <v>0</v>
      </c>
      <c r="F84" s="4" t="s">
        <v>0</v>
      </c>
      <c r="G84" s="4" t="s">
        <v>0</v>
      </c>
      <c r="H84" s="5">
        <f t="shared" ref="H84:I84" si="53">H85</f>
        <v>63871.55</v>
      </c>
      <c r="I84" s="5">
        <f t="shared" si="53"/>
        <v>63871.55</v>
      </c>
      <c r="J84" s="5">
        <f>J85</f>
        <v>0</v>
      </c>
      <c r="K84" s="5">
        <f t="shared" si="48"/>
        <v>0</v>
      </c>
    </row>
    <row r="85" spans="1:11" ht="31.5" x14ac:dyDescent="0.2">
      <c r="A85" s="2" t="s">
        <v>24</v>
      </c>
      <c r="B85" s="3" t="s">
        <v>21</v>
      </c>
      <c r="C85" s="3" t="s">
        <v>23</v>
      </c>
      <c r="D85" s="3" t="s">
        <v>14</v>
      </c>
      <c r="E85" s="3" t="s">
        <v>25</v>
      </c>
      <c r="F85" s="6" t="s">
        <v>0</v>
      </c>
      <c r="G85" s="6" t="s">
        <v>0</v>
      </c>
      <c r="H85" s="5">
        <f t="shared" ref="H85:I85" si="54">H86</f>
        <v>63871.55</v>
      </c>
      <c r="I85" s="5">
        <f t="shared" si="54"/>
        <v>63871.55</v>
      </c>
      <c r="J85" s="5">
        <f>J86</f>
        <v>0</v>
      </c>
      <c r="K85" s="5">
        <f t="shared" si="48"/>
        <v>0</v>
      </c>
    </row>
    <row r="86" spans="1:11" ht="189" x14ac:dyDescent="0.2">
      <c r="A86" s="7" t="s">
        <v>80</v>
      </c>
      <c r="B86" s="1" t="s">
        <v>21</v>
      </c>
      <c r="C86" s="1" t="s">
        <v>23</v>
      </c>
      <c r="D86" s="1" t="s">
        <v>14</v>
      </c>
      <c r="E86" s="1" t="s">
        <v>25</v>
      </c>
      <c r="F86" s="1" t="s">
        <v>81</v>
      </c>
      <c r="G86" s="8" t="s">
        <v>0</v>
      </c>
      <c r="H86" s="9">
        <f t="shared" ref="H86:I86" si="55">H87</f>
        <v>63871.55</v>
      </c>
      <c r="I86" s="9">
        <f t="shared" si="55"/>
        <v>63871.55</v>
      </c>
      <c r="J86" s="9">
        <f>J87</f>
        <v>0</v>
      </c>
      <c r="K86" s="9">
        <f t="shared" si="48"/>
        <v>0</v>
      </c>
    </row>
    <row r="87" spans="1:11" ht="48" customHeight="1" x14ac:dyDescent="0.2">
      <c r="A87" s="7" t="s">
        <v>34</v>
      </c>
      <c r="B87" s="1" t="s">
        <v>21</v>
      </c>
      <c r="C87" s="1" t="s">
        <v>23</v>
      </c>
      <c r="D87" s="1" t="s">
        <v>14</v>
      </c>
      <c r="E87" s="1" t="s">
        <v>25</v>
      </c>
      <c r="F87" s="1" t="s">
        <v>81</v>
      </c>
      <c r="G87" s="1" t="s">
        <v>35</v>
      </c>
      <c r="H87" s="9">
        <f t="shared" ref="H87:I87" si="56">H88</f>
        <v>63871.55</v>
      </c>
      <c r="I87" s="9">
        <f t="shared" si="56"/>
        <v>63871.55</v>
      </c>
      <c r="J87" s="9">
        <f>J88</f>
        <v>0</v>
      </c>
      <c r="K87" s="9">
        <f t="shared" si="48"/>
        <v>0</v>
      </c>
    </row>
    <row r="88" spans="1:11" ht="48" customHeight="1" x14ac:dyDescent="0.2">
      <c r="A88" s="7" t="s">
        <v>36</v>
      </c>
      <c r="B88" s="1" t="s">
        <v>21</v>
      </c>
      <c r="C88" s="1" t="s">
        <v>23</v>
      </c>
      <c r="D88" s="1" t="s">
        <v>14</v>
      </c>
      <c r="E88" s="1" t="s">
        <v>25</v>
      </c>
      <c r="F88" s="1" t="s">
        <v>81</v>
      </c>
      <c r="G88" s="1" t="s">
        <v>37</v>
      </c>
      <c r="H88" s="9">
        <v>63871.55</v>
      </c>
      <c r="I88" s="9">
        <v>63871.55</v>
      </c>
      <c r="J88" s="9">
        <v>0</v>
      </c>
      <c r="K88" s="9">
        <f t="shared" si="48"/>
        <v>0</v>
      </c>
    </row>
    <row r="89" spans="1:11" ht="141.75" x14ac:dyDescent="0.2">
      <c r="A89" s="2" t="s">
        <v>82</v>
      </c>
      <c r="B89" s="3" t="s">
        <v>21</v>
      </c>
      <c r="C89" s="3" t="s">
        <v>23</v>
      </c>
      <c r="D89" s="3" t="s">
        <v>15</v>
      </c>
      <c r="E89" s="4" t="s">
        <v>0</v>
      </c>
      <c r="F89" s="4" t="s">
        <v>0</v>
      </c>
      <c r="G89" s="4" t="s">
        <v>0</v>
      </c>
      <c r="H89" s="5">
        <f t="shared" ref="H89:I89" si="57">H90</f>
        <v>379600</v>
      </c>
      <c r="I89" s="5">
        <f t="shared" si="57"/>
        <v>379600</v>
      </c>
      <c r="J89" s="5">
        <f>J90</f>
        <v>252238</v>
      </c>
      <c r="K89" s="5">
        <f t="shared" si="48"/>
        <v>66.448366701791358</v>
      </c>
    </row>
    <row r="90" spans="1:11" ht="31.5" x14ac:dyDescent="0.2">
      <c r="A90" s="2" t="s">
        <v>24</v>
      </c>
      <c r="B90" s="3" t="s">
        <v>21</v>
      </c>
      <c r="C90" s="3" t="s">
        <v>23</v>
      </c>
      <c r="D90" s="3" t="s">
        <v>15</v>
      </c>
      <c r="E90" s="3" t="s">
        <v>25</v>
      </c>
      <c r="F90" s="6" t="s">
        <v>0</v>
      </c>
      <c r="G90" s="6" t="s">
        <v>0</v>
      </c>
      <c r="H90" s="5">
        <f t="shared" ref="H90:I90" si="58">H91</f>
        <v>379600</v>
      </c>
      <c r="I90" s="5">
        <f t="shared" si="58"/>
        <v>379600</v>
      </c>
      <c r="J90" s="5">
        <f>J91</f>
        <v>252238</v>
      </c>
      <c r="K90" s="5">
        <f t="shared" si="48"/>
        <v>66.448366701791358</v>
      </c>
    </row>
    <row r="91" spans="1:11" ht="126" x14ac:dyDescent="0.2">
      <c r="A91" s="7" t="s">
        <v>82</v>
      </c>
      <c r="B91" s="1" t="s">
        <v>21</v>
      </c>
      <c r="C91" s="1" t="s">
        <v>23</v>
      </c>
      <c r="D91" s="1" t="s">
        <v>15</v>
      </c>
      <c r="E91" s="1" t="s">
        <v>25</v>
      </c>
      <c r="F91" s="1" t="s">
        <v>83</v>
      </c>
      <c r="G91" s="8" t="s">
        <v>0</v>
      </c>
      <c r="H91" s="9">
        <f t="shared" ref="H91:I91" si="59">H92</f>
        <v>379600</v>
      </c>
      <c r="I91" s="9">
        <f t="shared" si="59"/>
        <v>379600</v>
      </c>
      <c r="J91" s="9">
        <f>J92</f>
        <v>252238</v>
      </c>
      <c r="K91" s="9">
        <f t="shared" si="48"/>
        <v>66.448366701791358</v>
      </c>
    </row>
    <row r="92" spans="1:11" ht="15.75" x14ac:dyDescent="0.2">
      <c r="A92" s="7" t="s">
        <v>38</v>
      </c>
      <c r="B92" s="1" t="s">
        <v>21</v>
      </c>
      <c r="C92" s="1" t="s">
        <v>23</v>
      </c>
      <c r="D92" s="1" t="s">
        <v>15</v>
      </c>
      <c r="E92" s="1" t="s">
        <v>25</v>
      </c>
      <c r="F92" s="1" t="s">
        <v>83</v>
      </c>
      <c r="G92" s="1" t="s">
        <v>39</v>
      </c>
      <c r="H92" s="9">
        <f t="shared" ref="H92:I92" si="60">H93</f>
        <v>379600</v>
      </c>
      <c r="I92" s="9">
        <f t="shared" si="60"/>
        <v>379600</v>
      </c>
      <c r="J92" s="9">
        <f>J93</f>
        <v>252238</v>
      </c>
      <c r="K92" s="9">
        <f t="shared" si="48"/>
        <v>66.448366701791358</v>
      </c>
    </row>
    <row r="93" spans="1:11" ht="94.5" x14ac:dyDescent="0.2">
      <c r="A93" s="7" t="s">
        <v>84</v>
      </c>
      <c r="B93" s="1" t="s">
        <v>21</v>
      </c>
      <c r="C93" s="1" t="s">
        <v>23</v>
      </c>
      <c r="D93" s="1" t="s">
        <v>15</v>
      </c>
      <c r="E93" s="1" t="s">
        <v>25</v>
      </c>
      <c r="F93" s="1" t="s">
        <v>83</v>
      </c>
      <c r="G93" s="1" t="s">
        <v>85</v>
      </c>
      <c r="H93" s="9">
        <v>379600</v>
      </c>
      <c r="I93" s="9">
        <v>379600</v>
      </c>
      <c r="J93" s="9">
        <v>252238</v>
      </c>
      <c r="K93" s="9">
        <f t="shared" si="48"/>
        <v>66.448366701791358</v>
      </c>
    </row>
    <row r="94" spans="1:11" ht="31.5" x14ac:dyDescent="0.2">
      <c r="A94" s="2" t="s">
        <v>86</v>
      </c>
      <c r="B94" s="3" t="s">
        <v>21</v>
      </c>
      <c r="C94" s="3" t="s">
        <v>23</v>
      </c>
      <c r="D94" s="3" t="s">
        <v>16</v>
      </c>
      <c r="E94" s="4" t="s">
        <v>0</v>
      </c>
      <c r="F94" s="4" t="s">
        <v>0</v>
      </c>
      <c r="G94" s="4" t="s">
        <v>0</v>
      </c>
      <c r="H94" s="5">
        <f t="shared" ref="H94:I94" si="61">H95</f>
        <v>18966513.52</v>
      </c>
      <c r="I94" s="5">
        <f t="shared" si="61"/>
        <v>22177154.350000001</v>
      </c>
      <c r="J94" s="5">
        <f>J95</f>
        <v>7464647.0599999996</v>
      </c>
      <c r="K94" s="5">
        <f t="shared" si="48"/>
        <v>33.659174401696852</v>
      </c>
    </row>
    <row r="95" spans="1:11" ht="31.5" x14ac:dyDescent="0.2">
      <c r="A95" s="2" t="s">
        <v>24</v>
      </c>
      <c r="B95" s="3" t="s">
        <v>21</v>
      </c>
      <c r="C95" s="3" t="s">
        <v>23</v>
      </c>
      <c r="D95" s="3" t="s">
        <v>16</v>
      </c>
      <c r="E95" s="3" t="s">
        <v>25</v>
      </c>
      <c r="F95" s="6" t="s">
        <v>0</v>
      </c>
      <c r="G95" s="6" t="s">
        <v>0</v>
      </c>
      <c r="H95" s="5">
        <f t="shared" ref="H95:I95" si="62">H96+H99</f>
        <v>18966513.52</v>
      </c>
      <c r="I95" s="5">
        <f t="shared" si="62"/>
        <v>22177154.350000001</v>
      </c>
      <c r="J95" s="5">
        <f>J96+J99</f>
        <v>7464647.0599999996</v>
      </c>
      <c r="K95" s="5">
        <f t="shared" si="48"/>
        <v>33.659174401696852</v>
      </c>
    </row>
    <row r="96" spans="1:11" ht="94.5" x14ac:dyDescent="0.2">
      <c r="A96" s="7" t="s">
        <v>87</v>
      </c>
      <c r="B96" s="1" t="s">
        <v>21</v>
      </c>
      <c r="C96" s="1" t="s">
        <v>23</v>
      </c>
      <c r="D96" s="1" t="s">
        <v>16</v>
      </c>
      <c r="E96" s="1" t="s">
        <v>25</v>
      </c>
      <c r="F96" s="1" t="s">
        <v>88</v>
      </c>
      <c r="G96" s="8" t="s">
        <v>0</v>
      </c>
      <c r="H96" s="9">
        <f t="shared" ref="H96:I96" si="63">H97</f>
        <v>9729921.7699999996</v>
      </c>
      <c r="I96" s="9">
        <f t="shared" si="63"/>
        <v>9630623.5999999996</v>
      </c>
      <c r="J96" s="9">
        <f>J97</f>
        <v>5537776.0599999996</v>
      </c>
      <c r="K96" s="9">
        <f t="shared" si="48"/>
        <v>57.501739139716769</v>
      </c>
    </row>
    <row r="97" spans="1:11" ht="15.75" x14ac:dyDescent="0.2">
      <c r="A97" s="7" t="s">
        <v>89</v>
      </c>
      <c r="B97" s="1" t="s">
        <v>21</v>
      </c>
      <c r="C97" s="1" t="s">
        <v>23</v>
      </c>
      <c r="D97" s="1" t="s">
        <v>16</v>
      </c>
      <c r="E97" s="1" t="s">
        <v>25</v>
      </c>
      <c r="F97" s="1" t="s">
        <v>88</v>
      </c>
      <c r="G97" s="1" t="s">
        <v>90</v>
      </c>
      <c r="H97" s="9">
        <f t="shared" ref="H97:I97" si="64">H98</f>
        <v>9729921.7699999996</v>
      </c>
      <c r="I97" s="9">
        <f t="shared" si="64"/>
        <v>9630623.5999999996</v>
      </c>
      <c r="J97" s="9">
        <f>J98</f>
        <v>5537776.0599999996</v>
      </c>
      <c r="K97" s="9">
        <f t="shared" si="48"/>
        <v>57.501739139716769</v>
      </c>
    </row>
    <row r="98" spans="1:11" ht="14.45" customHeight="1" x14ac:dyDescent="0.2">
      <c r="A98" s="7" t="s">
        <v>91</v>
      </c>
      <c r="B98" s="1" t="s">
        <v>21</v>
      </c>
      <c r="C98" s="1" t="s">
        <v>23</v>
      </c>
      <c r="D98" s="1" t="s">
        <v>16</v>
      </c>
      <c r="E98" s="1" t="s">
        <v>25</v>
      </c>
      <c r="F98" s="1" t="s">
        <v>88</v>
      </c>
      <c r="G98" s="1" t="s">
        <v>92</v>
      </c>
      <c r="H98" s="9">
        <v>9729921.7699999996</v>
      </c>
      <c r="I98" s="9">
        <v>9630623.5999999996</v>
      </c>
      <c r="J98" s="9">
        <v>5537776.0599999996</v>
      </c>
      <c r="K98" s="9">
        <f t="shared" si="48"/>
        <v>57.501739139716769</v>
      </c>
    </row>
    <row r="99" spans="1:11" ht="63" x14ac:dyDescent="0.2">
      <c r="A99" s="7" t="s">
        <v>93</v>
      </c>
      <c r="B99" s="1" t="s">
        <v>21</v>
      </c>
      <c r="C99" s="1" t="s">
        <v>23</v>
      </c>
      <c r="D99" s="1" t="s">
        <v>16</v>
      </c>
      <c r="E99" s="1" t="s">
        <v>25</v>
      </c>
      <c r="F99" s="1" t="s">
        <v>94</v>
      </c>
      <c r="G99" s="8" t="s">
        <v>0</v>
      </c>
      <c r="H99" s="9">
        <f t="shared" ref="H99:I99" si="65">H100</f>
        <v>9236591.75</v>
      </c>
      <c r="I99" s="9">
        <f t="shared" si="65"/>
        <v>12546530.75</v>
      </c>
      <c r="J99" s="9">
        <f>J100</f>
        <v>1926871</v>
      </c>
      <c r="K99" s="9">
        <f t="shared" si="48"/>
        <v>15.357799206764785</v>
      </c>
    </row>
    <row r="100" spans="1:11" ht="15.75" x14ac:dyDescent="0.2">
      <c r="A100" s="7" t="s">
        <v>89</v>
      </c>
      <c r="B100" s="1" t="s">
        <v>21</v>
      </c>
      <c r="C100" s="1" t="s">
        <v>23</v>
      </c>
      <c r="D100" s="1" t="s">
        <v>16</v>
      </c>
      <c r="E100" s="1" t="s">
        <v>25</v>
      </c>
      <c r="F100" s="1" t="s">
        <v>94</v>
      </c>
      <c r="G100" s="1" t="s">
        <v>90</v>
      </c>
      <c r="H100" s="9">
        <f t="shared" ref="H100:I100" si="66">H101</f>
        <v>9236591.75</v>
      </c>
      <c r="I100" s="9">
        <f t="shared" si="66"/>
        <v>12546530.75</v>
      </c>
      <c r="J100" s="9">
        <f>J101</f>
        <v>1926871</v>
      </c>
      <c r="K100" s="9">
        <f t="shared" si="48"/>
        <v>15.357799206764785</v>
      </c>
    </row>
    <row r="101" spans="1:11" ht="14.45" customHeight="1" x14ac:dyDescent="0.2">
      <c r="A101" s="7" t="s">
        <v>91</v>
      </c>
      <c r="B101" s="1" t="s">
        <v>21</v>
      </c>
      <c r="C101" s="1" t="s">
        <v>23</v>
      </c>
      <c r="D101" s="1" t="s">
        <v>16</v>
      </c>
      <c r="E101" s="1" t="s">
        <v>25</v>
      </c>
      <c r="F101" s="1" t="s">
        <v>94</v>
      </c>
      <c r="G101" s="1" t="s">
        <v>92</v>
      </c>
      <c r="H101" s="9">
        <v>9236591.75</v>
      </c>
      <c r="I101" s="9">
        <v>12546530.75</v>
      </c>
      <c r="J101" s="9">
        <v>1926871</v>
      </c>
      <c r="K101" s="9">
        <f t="shared" si="48"/>
        <v>15.357799206764785</v>
      </c>
    </row>
    <row r="102" spans="1:11" ht="94.5" x14ac:dyDescent="0.2">
      <c r="A102" s="2" t="s">
        <v>95</v>
      </c>
      <c r="B102" s="3" t="s">
        <v>21</v>
      </c>
      <c r="C102" s="3" t="s">
        <v>23</v>
      </c>
      <c r="D102" s="3" t="s">
        <v>17</v>
      </c>
      <c r="E102" s="4" t="s">
        <v>0</v>
      </c>
      <c r="F102" s="4" t="s">
        <v>0</v>
      </c>
      <c r="G102" s="4" t="s">
        <v>0</v>
      </c>
      <c r="H102" s="5">
        <f t="shared" ref="H102:I102" si="67">H103</f>
        <v>298618</v>
      </c>
      <c r="I102" s="5">
        <f t="shared" si="67"/>
        <v>298618</v>
      </c>
      <c r="J102" s="5">
        <f>J103</f>
        <v>189646.76</v>
      </c>
      <c r="K102" s="5">
        <f t="shared" si="48"/>
        <v>63.508147532968536</v>
      </c>
    </row>
    <row r="103" spans="1:11" ht="31.5" x14ac:dyDescent="0.2">
      <c r="A103" s="2" t="s">
        <v>24</v>
      </c>
      <c r="B103" s="3" t="s">
        <v>21</v>
      </c>
      <c r="C103" s="3" t="s">
        <v>23</v>
      </c>
      <c r="D103" s="3" t="s">
        <v>17</v>
      </c>
      <c r="E103" s="3" t="s">
        <v>25</v>
      </c>
      <c r="F103" s="6" t="s">
        <v>0</v>
      </c>
      <c r="G103" s="6" t="s">
        <v>0</v>
      </c>
      <c r="H103" s="5">
        <f t="shared" ref="H103:I103" si="68">H104</f>
        <v>298618</v>
      </c>
      <c r="I103" s="5">
        <f t="shared" si="68"/>
        <v>298618</v>
      </c>
      <c r="J103" s="5">
        <f>J104</f>
        <v>189646.76</v>
      </c>
      <c r="K103" s="5">
        <f t="shared" si="48"/>
        <v>63.508147532968536</v>
      </c>
    </row>
    <row r="104" spans="1:11" ht="78.75" x14ac:dyDescent="0.2">
      <c r="A104" s="7" t="s">
        <v>95</v>
      </c>
      <c r="B104" s="1" t="s">
        <v>21</v>
      </c>
      <c r="C104" s="1" t="s">
        <v>23</v>
      </c>
      <c r="D104" s="1" t="s">
        <v>17</v>
      </c>
      <c r="E104" s="1" t="s">
        <v>25</v>
      </c>
      <c r="F104" s="1" t="s">
        <v>96</v>
      </c>
      <c r="G104" s="8" t="s">
        <v>0</v>
      </c>
      <c r="H104" s="9">
        <f t="shared" ref="H104:I104" si="69">H105+H107</f>
        <v>298618</v>
      </c>
      <c r="I104" s="9">
        <f t="shared" si="69"/>
        <v>298618</v>
      </c>
      <c r="J104" s="9">
        <f>J105+J107</f>
        <v>189646.76</v>
      </c>
      <c r="K104" s="9">
        <f t="shared" si="48"/>
        <v>63.508147532968536</v>
      </c>
    </row>
    <row r="105" spans="1:11" ht="110.25" x14ac:dyDescent="0.2">
      <c r="A105" s="7" t="s">
        <v>28</v>
      </c>
      <c r="B105" s="1" t="s">
        <v>21</v>
      </c>
      <c r="C105" s="1" t="s">
        <v>23</v>
      </c>
      <c r="D105" s="1" t="s">
        <v>17</v>
      </c>
      <c r="E105" s="1" t="s">
        <v>25</v>
      </c>
      <c r="F105" s="1" t="s">
        <v>96</v>
      </c>
      <c r="G105" s="1" t="s">
        <v>29</v>
      </c>
      <c r="H105" s="9">
        <f t="shared" ref="H105:I105" si="70">H106</f>
        <v>172800</v>
      </c>
      <c r="I105" s="9">
        <f t="shared" si="70"/>
        <v>172800</v>
      </c>
      <c r="J105" s="9">
        <f>J106</f>
        <v>138447.76</v>
      </c>
      <c r="K105" s="9">
        <f t="shared" si="48"/>
        <v>80.120231481481483</v>
      </c>
    </row>
    <row r="106" spans="1:11" ht="47.25" x14ac:dyDescent="0.2">
      <c r="A106" s="7" t="s">
        <v>30</v>
      </c>
      <c r="B106" s="1" t="s">
        <v>21</v>
      </c>
      <c r="C106" s="1" t="s">
        <v>23</v>
      </c>
      <c r="D106" s="1" t="s">
        <v>17</v>
      </c>
      <c r="E106" s="1" t="s">
        <v>25</v>
      </c>
      <c r="F106" s="1" t="s">
        <v>96</v>
      </c>
      <c r="G106" s="1" t="s">
        <v>31</v>
      </c>
      <c r="H106" s="9">
        <v>172800</v>
      </c>
      <c r="I106" s="9">
        <v>172800</v>
      </c>
      <c r="J106" s="9">
        <v>138447.76</v>
      </c>
      <c r="K106" s="9">
        <f t="shared" si="48"/>
        <v>80.120231481481483</v>
      </c>
    </row>
    <row r="107" spans="1:11" ht="48" customHeight="1" x14ac:dyDescent="0.2">
      <c r="A107" s="7" t="s">
        <v>34</v>
      </c>
      <c r="B107" s="1" t="s">
        <v>21</v>
      </c>
      <c r="C107" s="1" t="s">
        <v>23</v>
      </c>
      <c r="D107" s="1" t="s">
        <v>17</v>
      </c>
      <c r="E107" s="1" t="s">
        <v>25</v>
      </c>
      <c r="F107" s="1" t="s">
        <v>96</v>
      </c>
      <c r="G107" s="1" t="s">
        <v>35</v>
      </c>
      <c r="H107" s="9">
        <f t="shared" ref="H107:I107" si="71">H108</f>
        <v>125818</v>
      </c>
      <c r="I107" s="9">
        <f t="shared" si="71"/>
        <v>125818</v>
      </c>
      <c r="J107" s="9">
        <f>J108</f>
        <v>51199</v>
      </c>
      <c r="K107" s="9">
        <f t="shared" si="48"/>
        <v>40.692905625586164</v>
      </c>
    </row>
    <row r="108" spans="1:11" ht="48" customHeight="1" x14ac:dyDescent="0.2">
      <c r="A108" s="7" t="s">
        <v>36</v>
      </c>
      <c r="B108" s="1" t="s">
        <v>21</v>
      </c>
      <c r="C108" s="1" t="s">
        <v>23</v>
      </c>
      <c r="D108" s="1" t="s">
        <v>17</v>
      </c>
      <c r="E108" s="1" t="s">
        <v>25</v>
      </c>
      <c r="F108" s="1" t="s">
        <v>96</v>
      </c>
      <c r="G108" s="1" t="s">
        <v>37</v>
      </c>
      <c r="H108" s="9">
        <v>125818</v>
      </c>
      <c r="I108" s="9">
        <v>125818</v>
      </c>
      <c r="J108" s="9">
        <v>51199</v>
      </c>
      <c r="K108" s="9">
        <f t="shared" si="48"/>
        <v>40.692905625586164</v>
      </c>
    </row>
    <row r="109" spans="1:11" ht="173.25" x14ac:dyDescent="0.2">
      <c r="A109" s="2" t="s">
        <v>97</v>
      </c>
      <c r="B109" s="3" t="s">
        <v>21</v>
      </c>
      <c r="C109" s="3" t="s">
        <v>23</v>
      </c>
      <c r="D109" s="3" t="s">
        <v>18</v>
      </c>
      <c r="E109" s="4" t="s">
        <v>0</v>
      </c>
      <c r="F109" s="4" t="s">
        <v>0</v>
      </c>
      <c r="G109" s="4" t="s">
        <v>0</v>
      </c>
      <c r="H109" s="5">
        <f t="shared" ref="H109:I109" si="72">H110</f>
        <v>56400</v>
      </c>
      <c r="I109" s="5">
        <f t="shared" si="72"/>
        <v>56400</v>
      </c>
      <c r="J109" s="5">
        <f>J110</f>
        <v>42300</v>
      </c>
      <c r="K109" s="5">
        <f t="shared" si="48"/>
        <v>75</v>
      </c>
    </row>
    <row r="110" spans="1:11" ht="31.5" x14ac:dyDescent="0.2">
      <c r="A110" s="2" t="s">
        <v>24</v>
      </c>
      <c r="B110" s="3" t="s">
        <v>21</v>
      </c>
      <c r="C110" s="3" t="s">
        <v>23</v>
      </c>
      <c r="D110" s="3" t="s">
        <v>18</v>
      </c>
      <c r="E110" s="3" t="s">
        <v>25</v>
      </c>
      <c r="F110" s="6" t="s">
        <v>0</v>
      </c>
      <c r="G110" s="6" t="s">
        <v>0</v>
      </c>
      <c r="H110" s="5">
        <f t="shared" ref="H110:I110" si="73">H111</f>
        <v>56400</v>
      </c>
      <c r="I110" s="5">
        <f t="shared" si="73"/>
        <v>56400</v>
      </c>
      <c r="J110" s="5">
        <f>J111</f>
        <v>42300</v>
      </c>
      <c r="K110" s="5">
        <f t="shared" si="48"/>
        <v>75</v>
      </c>
    </row>
    <row r="111" spans="1:11" ht="173.25" x14ac:dyDescent="0.2">
      <c r="A111" s="7" t="s">
        <v>97</v>
      </c>
      <c r="B111" s="1" t="s">
        <v>21</v>
      </c>
      <c r="C111" s="1" t="s">
        <v>23</v>
      </c>
      <c r="D111" s="1" t="s">
        <v>18</v>
      </c>
      <c r="E111" s="1" t="s">
        <v>25</v>
      </c>
      <c r="F111" s="1" t="s">
        <v>98</v>
      </c>
      <c r="G111" s="8" t="s">
        <v>0</v>
      </c>
      <c r="H111" s="9">
        <f t="shared" ref="H111:I111" si="74">H112+H114</f>
        <v>56400</v>
      </c>
      <c r="I111" s="9">
        <f t="shared" si="74"/>
        <v>56400</v>
      </c>
      <c r="J111" s="9">
        <f>J112+J114</f>
        <v>42300</v>
      </c>
      <c r="K111" s="9">
        <f t="shared" si="48"/>
        <v>75</v>
      </c>
    </row>
    <row r="112" spans="1:11" ht="31.5" customHeight="1" x14ac:dyDescent="0.2">
      <c r="A112" s="7" t="s">
        <v>99</v>
      </c>
      <c r="B112" s="1" t="s">
        <v>21</v>
      </c>
      <c r="C112" s="1" t="s">
        <v>23</v>
      </c>
      <c r="D112" s="1" t="s">
        <v>18</v>
      </c>
      <c r="E112" s="1" t="s">
        <v>25</v>
      </c>
      <c r="F112" s="1" t="s">
        <v>98</v>
      </c>
      <c r="G112" s="1" t="s">
        <v>100</v>
      </c>
      <c r="H112" s="9">
        <f t="shared" ref="H112:I112" si="75">H113</f>
        <v>8400</v>
      </c>
      <c r="I112" s="9">
        <f t="shared" si="75"/>
        <v>8400</v>
      </c>
      <c r="J112" s="9">
        <f>J113</f>
        <v>6300</v>
      </c>
      <c r="K112" s="9">
        <f t="shared" si="48"/>
        <v>75</v>
      </c>
    </row>
    <row r="113" spans="1:11" ht="39" customHeight="1" x14ac:dyDescent="0.2">
      <c r="A113" s="7" t="s">
        <v>101</v>
      </c>
      <c r="B113" s="1" t="s">
        <v>21</v>
      </c>
      <c r="C113" s="1" t="s">
        <v>23</v>
      </c>
      <c r="D113" s="1" t="s">
        <v>18</v>
      </c>
      <c r="E113" s="1" t="s">
        <v>25</v>
      </c>
      <c r="F113" s="1" t="s">
        <v>98</v>
      </c>
      <c r="G113" s="1" t="s">
        <v>102</v>
      </c>
      <c r="H113" s="9">
        <v>8400</v>
      </c>
      <c r="I113" s="9">
        <v>8400</v>
      </c>
      <c r="J113" s="9">
        <v>6300</v>
      </c>
      <c r="K113" s="9">
        <f t="shared" si="48"/>
        <v>75</v>
      </c>
    </row>
    <row r="114" spans="1:11" ht="63" x14ac:dyDescent="0.2">
      <c r="A114" s="7" t="s">
        <v>55</v>
      </c>
      <c r="B114" s="1" t="s">
        <v>21</v>
      </c>
      <c r="C114" s="1" t="s">
        <v>23</v>
      </c>
      <c r="D114" s="1" t="s">
        <v>18</v>
      </c>
      <c r="E114" s="1" t="s">
        <v>25</v>
      </c>
      <c r="F114" s="1" t="s">
        <v>98</v>
      </c>
      <c r="G114" s="1" t="s">
        <v>56</v>
      </c>
      <c r="H114" s="9">
        <f t="shared" ref="H114:I114" si="76">H115</f>
        <v>48000</v>
      </c>
      <c r="I114" s="9">
        <f t="shared" si="76"/>
        <v>48000</v>
      </c>
      <c r="J114" s="9">
        <f>J115</f>
        <v>36000</v>
      </c>
      <c r="K114" s="9">
        <f t="shared" si="48"/>
        <v>75</v>
      </c>
    </row>
    <row r="115" spans="1:11" ht="14.45" customHeight="1" x14ac:dyDescent="0.2">
      <c r="A115" s="7" t="s">
        <v>57</v>
      </c>
      <c r="B115" s="1" t="s">
        <v>21</v>
      </c>
      <c r="C115" s="1" t="s">
        <v>23</v>
      </c>
      <c r="D115" s="1" t="s">
        <v>18</v>
      </c>
      <c r="E115" s="1" t="s">
        <v>25</v>
      </c>
      <c r="F115" s="1" t="s">
        <v>98</v>
      </c>
      <c r="G115" s="1" t="s">
        <v>58</v>
      </c>
      <c r="H115" s="9">
        <v>48000</v>
      </c>
      <c r="I115" s="9">
        <v>48000</v>
      </c>
      <c r="J115" s="9">
        <v>36000</v>
      </c>
      <c r="K115" s="9">
        <f t="shared" si="48"/>
        <v>75</v>
      </c>
    </row>
    <row r="116" spans="1:11" ht="63" x14ac:dyDescent="0.2">
      <c r="A116" s="2" t="s">
        <v>103</v>
      </c>
      <c r="B116" s="3" t="s">
        <v>21</v>
      </c>
      <c r="C116" s="3" t="s">
        <v>23</v>
      </c>
      <c r="D116" s="3" t="s">
        <v>19</v>
      </c>
      <c r="E116" s="4" t="s">
        <v>0</v>
      </c>
      <c r="F116" s="4" t="s">
        <v>0</v>
      </c>
      <c r="G116" s="4" t="s">
        <v>0</v>
      </c>
      <c r="H116" s="5">
        <f t="shared" ref="H116:I116" si="77">H117</f>
        <v>5149555</v>
      </c>
      <c r="I116" s="5">
        <f t="shared" si="77"/>
        <v>5265126</v>
      </c>
      <c r="J116" s="5">
        <f>J117</f>
        <v>3534613.68</v>
      </c>
      <c r="K116" s="5">
        <f t="shared" si="48"/>
        <v>67.132556371870308</v>
      </c>
    </row>
    <row r="117" spans="1:11" ht="31.5" x14ac:dyDescent="0.2">
      <c r="A117" s="2" t="s">
        <v>24</v>
      </c>
      <c r="B117" s="3" t="s">
        <v>21</v>
      </c>
      <c r="C117" s="3" t="s">
        <v>23</v>
      </c>
      <c r="D117" s="3" t="s">
        <v>19</v>
      </c>
      <c r="E117" s="3" t="s">
        <v>25</v>
      </c>
      <c r="F117" s="6" t="s">
        <v>0</v>
      </c>
      <c r="G117" s="6" t="s">
        <v>0</v>
      </c>
      <c r="H117" s="5">
        <f t="shared" ref="H117:I117" si="78">H118</f>
        <v>5149555</v>
      </c>
      <c r="I117" s="5">
        <f t="shared" si="78"/>
        <v>5265126</v>
      </c>
      <c r="J117" s="5">
        <f>J118</f>
        <v>3534613.68</v>
      </c>
      <c r="K117" s="5">
        <f t="shared" si="48"/>
        <v>67.132556371870308</v>
      </c>
    </row>
    <row r="118" spans="1:11" ht="31.5" x14ac:dyDescent="0.2">
      <c r="A118" s="7" t="s">
        <v>104</v>
      </c>
      <c r="B118" s="1" t="s">
        <v>21</v>
      </c>
      <c r="C118" s="1" t="s">
        <v>23</v>
      </c>
      <c r="D118" s="1" t="s">
        <v>19</v>
      </c>
      <c r="E118" s="1" t="s">
        <v>25</v>
      </c>
      <c r="F118" s="1" t="s">
        <v>105</v>
      </c>
      <c r="G118" s="8" t="s">
        <v>0</v>
      </c>
      <c r="H118" s="9">
        <f t="shared" ref="H118:I118" si="79">H119</f>
        <v>5149555</v>
      </c>
      <c r="I118" s="9">
        <f t="shared" si="79"/>
        <v>5265126</v>
      </c>
      <c r="J118" s="9">
        <f>J119</f>
        <v>3534613.68</v>
      </c>
      <c r="K118" s="9">
        <f t="shared" si="48"/>
        <v>67.132556371870308</v>
      </c>
    </row>
    <row r="119" spans="1:11" ht="63" x14ac:dyDescent="0.2">
      <c r="A119" s="7" t="s">
        <v>55</v>
      </c>
      <c r="B119" s="1" t="s">
        <v>21</v>
      </c>
      <c r="C119" s="1" t="s">
        <v>23</v>
      </c>
      <c r="D119" s="1" t="s">
        <v>19</v>
      </c>
      <c r="E119" s="1" t="s">
        <v>25</v>
      </c>
      <c r="F119" s="1" t="s">
        <v>105</v>
      </c>
      <c r="G119" s="1" t="s">
        <v>56</v>
      </c>
      <c r="H119" s="9">
        <f t="shared" ref="H119:I119" si="80">H120</f>
        <v>5149555</v>
      </c>
      <c r="I119" s="9">
        <f t="shared" si="80"/>
        <v>5265126</v>
      </c>
      <c r="J119" s="9">
        <f>J120</f>
        <v>3534613.68</v>
      </c>
      <c r="K119" s="9">
        <f t="shared" si="48"/>
        <v>67.132556371870308</v>
      </c>
    </row>
    <row r="120" spans="1:11" ht="14.45" customHeight="1" x14ac:dyDescent="0.2">
      <c r="A120" s="7" t="s">
        <v>57</v>
      </c>
      <c r="B120" s="1" t="s">
        <v>21</v>
      </c>
      <c r="C120" s="1" t="s">
        <v>23</v>
      </c>
      <c r="D120" s="1" t="s">
        <v>19</v>
      </c>
      <c r="E120" s="1" t="s">
        <v>25</v>
      </c>
      <c r="F120" s="1" t="s">
        <v>105</v>
      </c>
      <c r="G120" s="1" t="s">
        <v>58</v>
      </c>
      <c r="H120" s="9">
        <v>5149555</v>
      </c>
      <c r="I120" s="9">
        <v>5265126</v>
      </c>
      <c r="J120" s="9">
        <v>3534613.68</v>
      </c>
      <c r="K120" s="9">
        <f t="shared" si="48"/>
        <v>67.132556371870308</v>
      </c>
    </row>
    <row r="121" spans="1:11" ht="31.5" customHeight="1" x14ac:dyDescent="0.2">
      <c r="A121" s="2" t="s">
        <v>106</v>
      </c>
      <c r="B121" s="3" t="s">
        <v>21</v>
      </c>
      <c r="C121" s="3" t="s">
        <v>23</v>
      </c>
      <c r="D121" s="3" t="s">
        <v>107</v>
      </c>
      <c r="E121" s="4" t="s">
        <v>0</v>
      </c>
      <c r="F121" s="4" t="s">
        <v>0</v>
      </c>
      <c r="G121" s="4" t="s">
        <v>0</v>
      </c>
      <c r="H121" s="5">
        <f t="shared" ref="H121:I121" si="81">H122</f>
        <v>16000</v>
      </c>
      <c r="I121" s="5">
        <f t="shared" si="81"/>
        <v>16000</v>
      </c>
      <c r="J121" s="5">
        <f>J122</f>
        <v>5000</v>
      </c>
      <c r="K121" s="5">
        <f t="shared" si="48"/>
        <v>31.25</v>
      </c>
    </row>
    <row r="122" spans="1:11" ht="31.5" x14ac:dyDescent="0.2">
      <c r="A122" s="2" t="s">
        <v>24</v>
      </c>
      <c r="B122" s="3" t="s">
        <v>21</v>
      </c>
      <c r="C122" s="3" t="s">
        <v>23</v>
      </c>
      <c r="D122" s="3" t="s">
        <v>107</v>
      </c>
      <c r="E122" s="3" t="s">
        <v>25</v>
      </c>
      <c r="F122" s="6" t="s">
        <v>0</v>
      </c>
      <c r="G122" s="6" t="s">
        <v>0</v>
      </c>
      <c r="H122" s="5">
        <f t="shared" ref="H122:I122" si="82">H123</f>
        <v>16000</v>
      </c>
      <c r="I122" s="5">
        <f t="shared" si="82"/>
        <v>16000</v>
      </c>
      <c r="J122" s="5">
        <f>J123</f>
        <v>5000</v>
      </c>
      <c r="K122" s="5">
        <f t="shared" si="48"/>
        <v>31.25</v>
      </c>
    </row>
    <row r="123" spans="1:11" ht="31.5" customHeight="1" x14ac:dyDescent="0.2">
      <c r="A123" s="7" t="s">
        <v>106</v>
      </c>
      <c r="B123" s="1" t="s">
        <v>21</v>
      </c>
      <c r="C123" s="1" t="s">
        <v>23</v>
      </c>
      <c r="D123" s="1" t="s">
        <v>107</v>
      </c>
      <c r="E123" s="1" t="s">
        <v>25</v>
      </c>
      <c r="F123" s="1" t="s">
        <v>108</v>
      </c>
      <c r="G123" s="8" t="s">
        <v>0</v>
      </c>
      <c r="H123" s="9">
        <f t="shared" ref="H123:I123" si="83">H124</f>
        <v>16000</v>
      </c>
      <c r="I123" s="9">
        <f t="shared" si="83"/>
        <v>16000</v>
      </c>
      <c r="J123" s="9">
        <f>J124</f>
        <v>5000</v>
      </c>
      <c r="K123" s="9">
        <f t="shared" si="48"/>
        <v>31.25</v>
      </c>
    </row>
    <row r="124" spans="1:11" ht="48" customHeight="1" x14ac:dyDescent="0.2">
      <c r="A124" s="7" t="s">
        <v>34</v>
      </c>
      <c r="B124" s="1" t="s">
        <v>21</v>
      </c>
      <c r="C124" s="1" t="s">
        <v>23</v>
      </c>
      <c r="D124" s="1" t="s">
        <v>107</v>
      </c>
      <c r="E124" s="1" t="s">
        <v>25</v>
      </c>
      <c r="F124" s="1" t="s">
        <v>108</v>
      </c>
      <c r="G124" s="1" t="s">
        <v>35</v>
      </c>
      <c r="H124" s="9">
        <f t="shared" ref="H124:I124" si="84">H125</f>
        <v>16000</v>
      </c>
      <c r="I124" s="9">
        <f t="shared" si="84"/>
        <v>16000</v>
      </c>
      <c r="J124" s="9">
        <f>J125</f>
        <v>5000</v>
      </c>
      <c r="K124" s="9">
        <f t="shared" si="48"/>
        <v>31.25</v>
      </c>
    </row>
    <row r="125" spans="1:11" ht="48" customHeight="1" x14ac:dyDescent="0.2">
      <c r="A125" s="7" t="s">
        <v>36</v>
      </c>
      <c r="B125" s="1" t="s">
        <v>21</v>
      </c>
      <c r="C125" s="1" t="s">
        <v>23</v>
      </c>
      <c r="D125" s="1" t="s">
        <v>107</v>
      </c>
      <c r="E125" s="1" t="s">
        <v>25</v>
      </c>
      <c r="F125" s="1" t="s">
        <v>108</v>
      </c>
      <c r="G125" s="1" t="s">
        <v>37</v>
      </c>
      <c r="H125" s="9">
        <v>16000</v>
      </c>
      <c r="I125" s="9">
        <v>16000</v>
      </c>
      <c r="J125" s="9">
        <v>5000</v>
      </c>
      <c r="K125" s="9">
        <f t="shared" si="48"/>
        <v>31.25</v>
      </c>
    </row>
    <row r="126" spans="1:11" ht="141.75" x14ac:dyDescent="0.2">
      <c r="A126" s="2" t="s">
        <v>109</v>
      </c>
      <c r="B126" s="3" t="s">
        <v>21</v>
      </c>
      <c r="C126" s="3" t="s">
        <v>23</v>
      </c>
      <c r="D126" s="3" t="s">
        <v>110</v>
      </c>
      <c r="E126" s="4" t="s">
        <v>0</v>
      </c>
      <c r="F126" s="4" t="s">
        <v>0</v>
      </c>
      <c r="G126" s="4" t="s">
        <v>0</v>
      </c>
      <c r="H126" s="5">
        <f t="shared" ref="H126:I126" si="85">H127</f>
        <v>72000</v>
      </c>
      <c r="I126" s="5">
        <f t="shared" si="85"/>
        <v>72000</v>
      </c>
      <c r="J126" s="5">
        <f>J127</f>
        <v>45900</v>
      </c>
      <c r="K126" s="5">
        <f t="shared" si="48"/>
        <v>63.749999999999993</v>
      </c>
    </row>
    <row r="127" spans="1:11" ht="31.5" x14ac:dyDescent="0.2">
      <c r="A127" s="2" t="s">
        <v>24</v>
      </c>
      <c r="B127" s="3" t="s">
        <v>21</v>
      </c>
      <c r="C127" s="3" t="s">
        <v>23</v>
      </c>
      <c r="D127" s="3" t="s">
        <v>110</v>
      </c>
      <c r="E127" s="3" t="s">
        <v>25</v>
      </c>
      <c r="F127" s="6" t="s">
        <v>0</v>
      </c>
      <c r="G127" s="6" t="s">
        <v>0</v>
      </c>
      <c r="H127" s="5">
        <f t="shared" ref="H127:I127" si="86">H128</f>
        <v>72000</v>
      </c>
      <c r="I127" s="5">
        <f t="shared" si="86"/>
        <v>72000</v>
      </c>
      <c r="J127" s="5">
        <f>J128</f>
        <v>45900</v>
      </c>
      <c r="K127" s="5">
        <f t="shared" si="48"/>
        <v>63.749999999999993</v>
      </c>
    </row>
    <row r="128" spans="1:11" ht="104.45" customHeight="1" x14ac:dyDescent="0.2">
      <c r="A128" s="7" t="s">
        <v>109</v>
      </c>
      <c r="B128" s="1" t="s">
        <v>21</v>
      </c>
      <c r="C128" s="1" t="s">
        <v>23</v>
      </c>
      <c r="D128" s="1" t="s">
        <v>110</v>
      </c>
      <c r="E128" s="1" t="s">
        <v>25</v>
      </c>
      <c r="F128" s="1" t="s">
        <v>111</v>
      </c>
      <c r="G128" s="8" t="s">
        <v>0</v>
      </c>
      <c r="H128" s="9">
        <f t="shared" ref="H128:I128" si="87">H129+H131</f>
        <v>72000</v>
      </c>
      <c r="I128" s="9">
        <f t="shared" si="87"/>
        <v>72000</v>
      </c>
      <c r="J128" s="9">
        <f>J129+J131</f>
        <v>45900</v>
      </c>
      <c r="K128" s="9">
        <f t="shared" si="48"/>
        <v>63.749999999999993</v>
      </c>
    </row>
    <row r="129" spans="1:11" ht="31.5" customHeight="1" x14ac:dyDescent="0.2">
      <c r="A129" s="7" t="s">
        <v>99</v>
      </c>
      <c r="B129" s="1" t="s">
        <v>21</v>
      </c>
      <c r="C129" s="1" t="s">
        <v>23</v>
      </c>
      <c r="D129" s="1" t="s">
        <v>110</v>
      </c>
      <c r="E129" s="1" t="s">
        <v>25</v>
      </c>
      <c r="F129" s="1" t="s">
        <v>111</v>
      </c>
      <c r="G129" s="1" t="s">
        <v>100</v>
      </c>
      <c r="H129" s="9">
        <f t="shared" ref="H129:I129" si="88">H130</f>
        <v>14400</v>
      </c>
      <c r="I129" s="9">
        <f t="shared" si="88"/>
        <v>14400</v>
      </c>
      <c r="J129" s="9">
        <f>J130</f>
        <v>10800</v>
      </c>
      <c r="K129" s="9">
        <f t="shared" si="48"/>
        <v>75</v>
      </c>
    </row>
    <row r="130" spans="1:11" ht="40.9" customHeight="1" x14ac:dyDescent="0.2">
      <c r="A130" s="7" t="s">
        <v>101</v>
      </c>
      <c r="B130" s="1" t="s">
        <v>21</v>
      </c>
      <c r="C130" s="1" t="s">
        <v>23</v>
      </c>
      <c r="D130" s="1" t="s">
        <v>110</v>
      </c>
      <c r="E130" s="1" t="s">
        <v>25</v>
      </c>
      <c r="F130" s="1" t="s">
        <v>111</v>
      </c>
      <c r="G130" s="1" t="s">
        <v>102</v>
      </c>
      <c r="H130" s="9">
        <v>14400</v>
      </c>
      <c r="I130" s="9">
        <v>14400</v>
      </c>
      <c r="J130" s="9">
        <v>10800</v>
      </c>
      <c r="K130" s="9">
        <f t="shared" si="48"/>
        <v>75</v>
      </c>
    </row>
    <row r="131" spans="1:11" ht="63" x14ac:dyDescent="0.2">
      <c r="A131" s="7" t="s">
        <v>55</v>
      </c>
      <c r="B131" s="1" t="s">
        <v>21</v>
      </c>
      <c r="C131" s="1" t="s">
        <v>23</v>
      </c>
      <c r="D131" s="1" t="s">
        <v>110</v>
      </c>
      <c r="E131" s="1" t="s">
        <v>25</v>
      </c>
      <c r="F131" s="1" t="s">
        <v>111</v>
      </c>
      <c r="G131" s="1" t="s">
        <v>56</v>
      </c>
      <c r="H131" s="9">
        <f t="shared" ref="H131:I131" si="89">H132</f>
        <v>57600</v>
      </c>
      <c r="I131" s="9">
        <f t="shared" si="89"/>
        <v>57600</v>
      </c>
      <c r="J131" s="9">
        <f>J132</f>
        <v>35100</v>
      </c>
      <c r="K131" s="9">
        <f t="shared" si="48"/>
        <v>60.9375</v>
      </c>
    </row>
    <row r="132" spans="1:11" ht="14.45" customHeight="1" x14ac:dyDescent="0.2">
      <c r="A132" s="7" t="s">
        <v>57</v>
      </c>
      <c r="B132" s="1" t="s">
        <v>21</v>
      </c>
      <c r="C132" s="1" t="s">
        <v>23</v>
      </c>
      <c r="D132" s="1" t="s">
        <v>110</v>
      </c>
      <c r="E132" s="1" t="s">
        <v>25</v>
      </c>
      <c r="F132" s="1" t="s">
        <v>111</v>
      </c>
      <c r="G132" s="1" t="s">
        <v>58</v>
      </c>
      <c r="H132" s="9">
        <v>57600</v>
      </c>
      <c r="I132" s="9">
        <v>57600</v>
      </c>
      <c r="J132" s="9">
        <v>35100</v>
      </c>
      <c r="K132" s="9">
        <f t="shared" si="48"/>
        <v>60.9375</v>
      </c>
    </row>
    <row r="133" spans="1:11" ht="15.75" x14ac:dyDescent="0.2">
      <c r="A133" s="2" t="s">
        <v>112</v>
      </c>
      <c r="B133" s="3" t="s">
        <v>21</v>
      </c>
      <c r="C133" s="3" t="s">
        <v>23</v>
      </c>
      <c r="D133" s="3" t="s">
        <v>113</v>
      </c>
      <c r="E133" s="4" t="s">
        <v>0</v>
      </c>
      <c r="F133" s="4" t="s">
        <v>0</v>
      </c>
      <c r="G133" s="4" t="s">
        <v>0</v>
      </c>
      <c r="H133" s="5">
        <f t="shared" ref="H133:I133" si="90">H134</f>
        <v>4325505.18</v>
      </c>
      <c r="I133" s="5">
        <f t="shared" si="90"/>
        <v>4549063.18</v>
      </c>
      <c r="J133" s="5">
        <f>J134</f>
        <v>3044534.6100000003</v>
      </c>
      <c r="K133" s="5">
        <f t="shared" si="48"/>
        <v>66.926628396486691</v>
      </c>
    </row>
    <row r="134" spans="1:11" ht="31.5" x14ac:dyDescent="0.2">
      <c r="A134" s="2" t="s">
        <v>24</v>
      </c>
      <c r="B134" s="3" t="s">
        <v>21</v>
      </c>
      <c r="C134" s="3" t="s">
        <v>23</v>
      </c>
      <c r="D134" s="3" t="s">
        <v>113</v>
      </c>
      <c r="E134" s="3" t="s">
        <v>25</v>
      </c>
      <c r="F134" s="6" t="s">
        <v>0</v>
      </c>
      <c r="G134" s="6" t="s">
        <v>0</v>
      </c>
      <c r="H134" s="5">
        <f t="shared" ref="H134:I134" si="91">H135+H138</f>
        <v>4325505.18</v>
      </c>
      <c r="I134" s="5">
        <f t="shared" si="91"/>
        <v>4549063.18</v>
      </c>
      <c r="J134" s="5">
        <f>J135+J138</f>
        <v>3044534.6100000003</v>
      </c>
      <c r="K134" s="5">
        <f t="shared" si="48"/>
        <v>66.926628396486691</v>
      </c>
    </row>
    <row r="135" spans="1:11" ht="15.75" x14ac:dyDescent="0.2">
      <c r="A135" s="7" t="s">
        <v>112</v>
      </c>
      <c r="B135" s="1" t="s">
        <v>21</v>
      </c>
      <c r="C135" s="1" t="s">
        <v>23</v>
      </c>
      <c r="D135" s="1" t="s">
        <v>113</v>
      </c>
      <c r="E135" s="1" t="s">
        <v>25</v>
      </c>
      <c r="F135" s="1" t="s">
        <v>114</v>
      </c>
      <c r="G135" s="8" t="s">
        <v>0</v>
      </c>
      <c r="H135" s="9">
        <f t="shared" ref="H135:I135" si="92">H136</f>
        <v>4290566</v>
      </c>
      <c r="I135" s="9">
        <f t="shared" si="92"/>
        <v>4514124</v>
      </c>
      <c r="J135" s="9">
        <f>J136</f>
        <v>3009595.43</v>
      </c>
      <c r="K135" s="9">
        <f t="shared" si="48"/>
        <v>66.670641524247003</v>
      </c>
    </row>
    <row r="136" spans="1:11" ht="63" x14ac:dyDescent="0.2">
      <c r="A136" s="7" t="s">
        <v>55</v>
      </c>
      <c r="B136" s="1" t="s">
        <v>21</v>
      </c>
      <c r="C136" s="1" t="s">
        <v>23</v>
      </c>
      <c r="D136" s="1" t="s">
        <v>113</v>
      </c>
      <c r="E136" s="1" t="s">
        <v>25</v>
      </c>
      <c r="F136" s="1" t="s">
        <v>114</v>
      </c>
      <c r="G136" s="1" t="s">
        <v>56</v>
      </c>
      <c r="H136" s="9">
        <f t="shared" ref="H136:I136" si="93">H137</f>
        <v>4290566</v>
      </c>
      <c r="I136" s="9">
        <f t="shared" si="93"/>
        <v>4514124</v>
      </c>
      <c r="J136" s="9">
        <f>J137</f>
        <v>3009595.43</v>
      </c>
      <c r="K136" s="9">
        <f t="shared" ref="K136:K205" si="94">J136/I136*100</f>
        <v>66.670641524247003</v>
      </c>
    </row>
    <row r="137" spans="1:11" ht="14.45" customHeight="1" x14ac:dyDescent="0.2">
      <c r="A137" s="7" t="s">
        <v>57</v>
      </c>
      <c r="B137" s="1" t="s">
        <v>21</v>
      </c>
      <c r="C137" s="1" t="s">
        <v>23</v>
      </c>
      <c r="D137" s="1" t="s">
        <v>113</v>
      </c>
      <c r="E137" s="1" t="s">
        <v>25</v>
      </c>
      <c r="F137" s="1" t="s">
        <v>114</v>
      </c>
      <c r="G137" s="1" t="s">
        <v>58</v>
      </c>
      <c r="H137" s="9">
        <v>4290566</v>
      </c>
      <c r="I137" s="9">
        <v>4514124</v>
      </c>
      <c r="J137" s="9">
        <v>3009595.43</v>
      </c>
      <c r="K137" s="9">
        <f t="shared" si="94"/>
        <v>66.670641524247003</v>
      </c>
    </row>
    <row r="138" spans="1:11" ht="15.75" x14ac:dyDescent="0.2">
      <c r="A138" s="7" t="s">
        <v>115</v>
      </c>
      <c r="B138" s="1" t="s">
        <v>21</v>
      </c>
      <c r="C138" s="1" t="s">
        <v>23</v>
      </c>
      <c r="D138" s="1" t="s">
        <v>113</v>
      </c>
      <c r="E138" s="1" t="s">
        <v>25</v>
      </c>
      <c r="F138" s="1" t="s">
        <v>116</v>
      </c>
      <c r="G138" s="8" t="s">
        <v>0</v>
      </c>
      <c r="H138" s="9">
        <f t="shared" ref="H138:I138" si="95">H139</f>
        <v>34939.18</v>
      </c>
      <c r="I138" s="9">
        <f t="shared" si="95"/>
        <v>34939.18</v>
      </c>
      <c r="J138" s="9">
        <f>J139</f>
        <v>34939.18</v>
      </c>
      <c r="K138" s="9">
        <f t="shared" si="94"/>
        <v>100</v>
      </c>
    </row>
    <row r="139" spans="1:11" ht="63" x14ac:dyDescent="0.2">
      <c r="A139" s="7" t="s">
        <v>55</v>
      </c>
      <c r="B139" s="1" t="s">
        <v>21</v>
      </c>
      <c r="C139" s="1" t="s">
        <v>23</v>
      </c>
      <c r="D139" s="1" t="s">
        <v>113</v>
      </c>
      <c r="E139" s="1" t="s">
        <v>25</v>
      </c>
      <c r="F139" s="1" t="s">
        <v>116</v>
      </c>
      <c r="G139" s="1" t="s">
        <v>56</v>
      </c>
      <c r="H139" s="9">
        <f t="shared" ref="H139:I139" si="96">H140</f>
        <v>34939.18</v>
      </c>
      <c r="I139" s="9">
        <f t="shared" si="96"/>
        <v>34939.18</v>
      </c>
      <c r="J139" s="9">
        <f>J140</f>
        <v>34939.18</v>
      </c>
      <c r="K139" s="9">
        <f t="shared" si="94"/>
        <v>100</v>
      </c>
    </row>
    <row r="140" spans="1:11" ht="14.45" customHeight="1" x14ac:dyDescent="0.2">
      <c r="A140" s="7" t="s">
        <v>57</v>
      </c>
      <c r="B140" s="1" t="s">
        <v>21</v>
      </c>
      <c r="C140" s="1" t="s">
        <v>23</v>
      </c>
      <c r="D140" s="1" t="s">
        <v>113</v>
      </c>
      <c r="E140" s="1" t="s">
        <v>25</v>
      </c>
      <c r="F140" s="1" t="s">
        <v>116</v>
      </c>
      <c r="G140" s="1" t="s">
        <v>58</v>
      </c>
      <c r="H140" s="9">
        <v>34939.18</v>
      </c>
      <c r="I140" s="9">
        <v>34939.18</v>
      </c>
      <c r="J140" s="9">
        <v>34939.18</v>
      </c>
      <c r="K140" s="9">
        <f t="shared" si="94"/>
        <v>100</v>
      </c>
    </row>
    <row r="141" spans="1:11" ht="31.5" customHeight="1" x14ac:dyDescent="0.2">
      <c r="A141" s="2" t="s">
        <v>117</v>
      </c>
      <c r="B141" s="3" t="s">
        <v>21</v>
      </c>
      <c r="C141" s="3" t="s">
        <v>23</v>
      </c>
      <c r="D141" s="3" t="s">
        <v>118</v>
      </c>
      <c r="E141" s="4" t="s">
        <v>0</v>
      </c>
      <c r="F141" s="4" t="s">
        <v>0</v>
      </c>
      <c r="G141" s="4" t="s">
        <v>0</v>
      </c>
      <c r="H141" s="5">
        <f t="shared" ref="H141:I141" si="97">H142</f>
        <v>10535145.73</v>
      </c>
      <c r="I141" s="5">
        <f t="shared" si="97"/>
        <v>10705587.73</v>
      </c>
      <c r="J141" s="5">
        <f>J142</f>
        <v>6002290.9699999997</v>
      </c>
      <c r="K141" s="5">
        <f t="shared" si="94"/>
        <v>56.066898159920072</v>
      </c>
    </row>
    <row r="142" spans="1:11" ht="31.5" x14ac:dyDescent="0.2">
      <c r="A142" s="2" t="s">
        <v>24</v>
      </c>
      <c r="B142" s="3" t="s">
        <v>21</v>
      </c>
      <c r="C142" s="3" t="s">
        <v>23</v>
      </c>
      <c r="D142" s="3" t="s">
        <v>118</v>
      </c>
      <c r="E142" s="3" t="s">
        <v>25</v>
      </c>
      <c r="F142" s="6" t="s">
        <v>0</v>
      </c>
      <c r="G142" s="6" t="s">
        <v>0</v>
      </c>
      <c r="H142" s="5">
        <f t="shared" ref="H142:I142" si="98">H143+H146</f>
        <v>10535145.73</v>
      </c>
      <c r="I142" s="5">
        <f t="shared" si="98"/>
        <v>10705587.73</v>
      </c>
      <c r="J142" s="5">
        <f>J143+J146</f>
        <v>6002290.9699999997</v>
      </c>
      <c r="K142" s="5">
        <f t="shared" si="94"/>
        <v>56.066898159920072</v>
      </c>
    </row>
    <row r="143" spans="1:11" ht="31.5" customHeight="1" x14ac:dyDescent="0.2">
      <c r="A143" s="7" t="s">
        <v>117</v>
      </c>
      <c r="B143" s="1" t="s">
        <v>21</v>
      </c>
      <c r="C143" s="1" t="s">
        <v>23</v>
      </c>
      <c r="D143" s="1" t="s">
        <v>118</v>
      </c>
      <c r="E143" s="1" t="s">
        <v>25</v>
      </c>
      <c r="F143" s="1" t="s">
        <v>119</v>
      </c>
      <c r="G143" s="8" t="s">
        <v>0</v>
      </c>
      <c r="H143" s="9">
        <f t="shared" ref="H143:I143" si="99">H144</f>
        <v>8640692.7300000004</v>
      </c>
      <c r="I143" s="9">
        <f t="shared" si="99"/>
        <v>8811134.7300000004</v>
      </c>
      <c r="J143" s="9">
        <f>J144</f>
        <v>6002290.9699999997</v>
      </c>
      <c r="K143" s="9">
        <f t="shared" si="94"/>
        <v>68.12165690264051</v>
      </c>
    </row>
    <row r="144" spans="1:11" ht="63" x14ac:dyDescent="0.2">
      <c r="A144" s="7" t="s">
        <v>55</v>
      </c>
      <c r="B144" s="1" t="s">
        <v>21</v>
      </c>
      <c r="C144" s="1" t="s">
        <v>23</v>
      </c>
      <c r="D144" s="1" t="s">
        <v>118</v>
      </c>
      <c r="E144" s="1" t="s">
        <v>25</v>
      </c>
      <c r="F144" s="1" t="s">
        <v>119</v>
      </c>
      <c r="G144" s="1" t="s">
        <v>56</v>
      </c>
      <c r="H144" s="9">
        <f t="shared" ref="H144:I144" si="100">H145</f>
        <v>8640692.7300000004</v>
      </c>
      <c r="I144" s="9">
        <f t="shared" si="100"/>
        <v>8811134.7300000004</v>
      </c>
      <c r="J144" s="9">
        <f>J145</f>
        <v>6002290.9699999997</v>
      </c>
      <c r="K144" s="9">
        <f t="shared" si="94"/>
        <v>68.12165690264051</v>
      </c>
    </row>
    <row r="145" spans="1:11" ht="14.45" customHeight="1" x14ac:dyDescent="0.2">
      <c r="A145" s="7" t="s">
        <v>57</v>
      </c>
      <c r="B145" s="1" t="s">
        <v>21</v>
      </c>
      <c r="C145" s="1" t="s">
        <v>23</v>
      </c>
      <c r="D145" s="1" t="s">
        <v>118</v>
      </c>
      <c r="E145" s="1" t="s">
        <v>25</v>
      </c>
      <c r="F145" s="1" t="s">
        <v>119</v>
      </c>
      <c r="G145" s="1" t="s">
        <v>58</v>
      </c>
      <c r="H145" s="9">
        <v>8640692.7300000004</v>
      </c>
      <c r="I145" s="9">
        <v>8811134.7300000004</v>
      </c>
      <c r="J145" s="9">
        <v>6002290.9699999997</v>
      </c>
      <c r="K145" s="9">
        <f t="shared" si="94"/>
        <v>68.12165690264051</v>
      </c>
    </row>
    <row r="146" spans="1:11" ht="78.75" x14ac:dyDescent="0.2">
      <c r="A146" s="7" t="s">
        <v>120</v>
      </c>
      <c r="B146" s="1" t="s">
        <v>21</v>
      </c>
      <c r="C146" s="1" t="s">
        <v>23</v>
      </c>
      <c r="D146" s="1" t="s">
        <v>118</v>
      </c>
      <c r="E146" s="1" t="s">
        <v>25</v>
      </c>
      <c r="F146" s="1" t="s">
        <v>121</v>
      </c>
      <c r="G146" s="8" t="s">
        <v>0</v>
      </c>
      <c r="H146" s="9">
        <f t="shared" ref="H146:I146" si="101">H147</f>
        <v>1894453</v>
      </c>
      <c r="I146" s="9">
        <f t="shared" si="101"/>
        <v>1894453</v>
      </c>
      <c r="J146" s="9">
        <f>J147</f>
        <v>0</v>
      </c>
      <c r="K146" s="9">
        <f t="shared" si="94"/>
        <v>0</v>
      </c>
    </row>
    <row r="147" spans="1:11" ht="63" x14ac:dyDescent="0.2">
      <c r="A147" s="7" t="s">
        <v>55</v>
      </c>
      <c r="B147" s="1" t="s">
        <v>21</v>
      </c>
      <c r="C147" s="1" t="s">
        <v>23</v>
      </c>
      <c r="D147" s="1" t="s">
        <v>118</v>
      </c>
      <c r="E147" s="1" t="s">
        <v>25</v>
      </c>
      <c r="F147" s="1" t="s">
        <v>121</v>
      </c>
      <c r="G147" s="1" t="s">
        <v>56</v>
      </c>
      <c r="H147" s="9">
        <f t="shared" ref="H147:I147" si="102">H148</f>
        <v>1894453</v>
      </c>
      <c r="I147" s="9">
        <f t="shared" si="102"/>
        <v>1894453</v>
      </c>
      <c r="J147" s="9">
        <f>J148</f>
        <v>0</v>
      </c>
      <c r="K147" s="9">
        <f t="shared" si="94"/>
        <v>0</v>
      </c>
    </row>
    <row r="148" spans="1:11" ht="14.45" customHeight="1" x14ac:dyDescent="0.2">
      <c r="A148" s="7" t="s">
        <v>57</v>
      </c>
      <c r="B148" s="1" t="s">
        <v>21</v>
      </c>
      <c r="C148" s="1" t="s">
        <v>23</v>
      </c>
      <c r="D148" s="1" t="s">
        <v>118</v>
      </c>
      <c r="E148" s="1" t="s">
        <v>25</v>
      </c>
      <c r="F148" s="1" t="s">
        <v>121</v>
      </c>
      <c r="G148" s="1" t="s">
        <v>58</v>
      </c>
      <c r="H148" s="9">
        <v>1894453</v>
      </c>
      <c r="I148" s="9">
        <v>1894453</v>
      </c>
      <c r="J148" s="9">
        <v>0</v>
      </c>
      <c r="K148" s="9">
        <f t="shared" si="94"/>
        <v>0</v>
      </c>
    </row>
    <row r="149" spans="1:11" ht="141.75" x14ac:dyDescent="0.2">
      <c r="A149" s="2" t="s">
        <v>122</v>
      </c>
      <c r="B149" s="3" t="s">
        <v>21</v>
      </c>
      <c r="C149" s="3" t="s">
        <v>23</v>
      </c>
      <c r="D149" s="3" t="s">
        <v>123</v>
      </c>
      <c r="E149" s="4" t="s">
        <v>0</v>
      </c>
      <c r="F149" s="4" t="s">
        <v>0</v>
      </c>
      <c r="G149" s="4" t="s">
        <v>0</v>
      </c>
      <c r="H149" s="5">
        <f t="shared" ref="H149:I149" si="103">H150</f>
        <v>1769537</v>
      </c>
      <c r="I149" s="5">
        <f t="shared" si="103"/>
        <v>1769537</v>
      </c>
      <c r="J149" s="5">
        <f>J150</f>
        <v>877190.08</v>
      </c>
      <c r="K149" s="5">
        <f t="shared" si="94"/>
        <v>49.571728649923678</v>
      </c>
    </row>
    <row r="150" spans="1:11" ht="31.5" x14ac:dyDescent="0.2">
      <c r="A150" s="2" t="s">
        <v>24</v>
      </c>
      <c r="B150" s="3" t="s">
        <v>21</v>
      </c>
      <c r="C150" s="3" t="s">
        <v>23</v>
      </c>
      <c r="D150" s="3" t="s">
        <v>123</v>
      </c>
      <c r="E150" s="3" t="s">
        <v>25</v>
      </c>
      <c r="F150" s="6" t="s">
        <v>0</v>
      </c>
      <c r="G150" s="6" t="s">
        <v>0</v>
      </c>
      <c r="H150" s="5">
        <f t="shared" ref="H150:I150" si="104">H151</f>
        <v>1769537</v>
      </c>
      <c r="I150" s="5">
        <f t="shared" si="104"/>
        <v>1769537</v>
      </c>
      <c r="J150" s="5">
        <f>J151</f>
        <v>877190.08</v>
      </c>
      <c r="K150" s="5">
        <f t="shared" si="94"/>
        <v>49.571728649923678</v>
      </c>
    </row>
    <row r="151" spans="1:11" ht="126" x14ac:dyDescent="0.2">
      <c r="A151" s="7" t="s">
        <v>122</v>
      </c>
      <c r="B151" s="1" t="s">
        <v>21</v>
      </c>
      <c r="C151" s="1" t="s">
        <v>23</v>
      </c>
      <c r="D151" s="1" t="s">
        <v>123</v>
      </c>
      <c r="E151" s="1" t="s">
        <v>25</v>
      </c>
      <c r="F151" s="1" t="s">
        <v>124</v>
      </c>
      <c r="G151" s="8" t="s">
        <v>0</v>
      </c>
      <c r="H151" s="9">
        <f t="shared" ref="H151:I151" si="105">H152</f>
        <v>1769537</v>
      </c>
      <c r="I151" s="9">
        <f t="shared" si="105"/>
        <v>1769537</v>
      </c>
      <c r="J151" s="9">
        <f>J152</f>
        <v>877190.08</v>
      </c>
      <c r="K151" s="9">
        <f t="shared" si="94"/>
        <v>49.571728649923678</v>
      </c>
    </row>
    <row r="152" spans="1:11" ht="63" x14ac:dyDescent="0.2">
      <c r="A152" s="7" t="s">
        <v>55</v>
      </c>
      <c r="B152" s="1" t="s">
        <v>21</v>
      </c>
      <c r="C152" s="1" t="s">
        <v>23</v>
      </c>
      <c r="D152" s="1" t="s">
        <v>123</v>
      </c>
      <c r="E152" s="1" t="s">
        <v>25</v>
      </c>
      <c r="F152" s="1" t="s">
        <v>124</v>
      </c>
      <c r="G152" s="1" t="s">
        <v>56</v>
      </c>
      <c r="H152" s="9">
        <f t="shared" ref="H152:I152" si="106">H153</f>
        <v>1769537</v>
      </c>
      <c r="I152" s="9">
        <f t="shared" si="106"/>
        <v>1769537</v>
      </c>
      <c r="J152" s="9">
        <f>J153</f>
        <v>877190.08</v>
      </c>
      <c r="K152" s="9">
        <f t="shared" si="94"/>
        <v>49.571728649923678</v>
      </c>
    </row>
    <row r="153" spans="1:11" ht="14.45" customHeight="1" x14ac:dyDescent="0.2">
      <c r="A153" s="7" t="s">
        <v>57</v>
      </c>
      <c r="B153" s="1" t="s">
        <v>21</v>
      </c>
      <c r="C153" s="1" t="s">
        <v>23</v>
      </c>
      <c r="D153" s="1" t="s">
        <v>123</v>
      </c>
      <c r="E153" s="1" t="s">
        <v>25</v>
      </c>
      <c r="F153" s="1" t="s">
        <v>124</v>
      </c>
      <c r="G153" s="1" t="s">
        <v>58</v>
      </c>
      <c r="H153" s="9">
        <v>1769537</v>
      </c>
      <c r="I153" s="9">
        <v>1769537</v>
      </c>
      <c r="J153" s="9">
        <v>877190.08</v>
      </c>
      <c r="K153" s="9">
        <f t="shared" si="94"/>
        <v>49.571728649923678</v>
      </c>
    </row>
    <row r="154" spans="1:11" ht="78.75" x14ac:dyDescent="0.2">
      <c r="A154" s="2" t="s">
        <v>125</v>
      </c>
      <c r="B154" s="3" t="s">
        <v>21</v>
      </c>
      <c r="C154" s="3" t="s">
        <v>23</v>
      </c>
      <c r="D154" s="3" t="s">
        <v>126</v>
      </c>
      <c r="E154" s="4" t="s">
        <v>0</v>
      </c>
      <c r="F154" s="4" t="s">
        <v>0</v>
      </c>
      <c r="G154" s="4" t="s">
        <v>0</v>
      </c>
      <c r="H154" s="5">
        <f t="shared" ref="H154:I154" si="107">H155</f>
        <v>29140334</v>
      </c>
      <c r="I154" s="5">
        <f t="shared" si="107"/>
        <v>29140334</v>
      </c>
      <c r="J154" s="5">
        <f>J155</f>
        <v>9298105.5899999999</v>
      </c>
      <c r="K154" s="5">
        <f t="shared" si="94"/>
        <v>31.908026826322583</v>
      </c>
    </row>
    <row r="155" spans="1:11" ht="31.5" x14ac:dyDescent="0.2">
      <c r="A155" s="2" t="s">
        <v>24</v>
      </c>
      <c r="B155" s="3" t="s">
        <v>21</v>
      </c>
      <c r="C155" s="3" t="s">
        <v>23</v>
      </c>
      <c r="D155" s="3" t="s">
        <v>126</v>
      </c>
      <c r="E155" s="3" t="s">
        <v>25</v>
      </c>
      <c r="F155" s="6" t="s">
        <v>0</v>
      </c>
      <c r="G155" s="6" t="s">
        <v>0</v>
      </c>
      <c r="H155" s="5">
        <f t="shared" ref="H155:I155" si="108">H156+H159+H164+H167+H171</f>
        <v>29140334</v>
      </c>
      <c r="I155" s="5">
        <f t="shared" si="108"/>
        <v>29140334</v>
      </c>
      <c r="J155" s="5">
        <f>J156+J159+J164+J167+J171</f>
        <v>9298105.5899999999</v>
      </c>
      <c r="K155" s="5">
        <f t="shared" si="94"/>
        <v>31.908026826322583</v>
      </c>
    </row>
    <row r="156" spans="1:11" ht="50.45" customHeight="1" x14ac:dyDescent="0.2">
      <c r="A156" s="7" t="s">
        <v>127</v>
      </c>
      <c r="B156" s="1" t="s">
        <v>21</v>
      </c>
      <c r="C156" s="1" t="s">
        <v>23</v>
      </c>
      <c r="D156" s="1" t="s">
        <v>126</v>
      </c>
      <c r="E156" s="1" t="s">
        <v>25</v>
      </c>
      <c r="F156" s="1" t="s">
        <v>128</v>
      </c>
      <c r="G156" s="8" t="s">
        <v>0</v>
      </c>
      <c r="H156" s="9">
        <f t="shared" ref="H156:I156" si="109">H157</f>
        <v>34400</v>
      </c>
      <c r="I156" s="9">
        <f t="shared" si="109"/>
        <v>34400</v>
      </c>
      <c r="J156" s="9">
        <f>J157</f>
        <v>0</v>
      </c>
      <c r="K156" s="9">
        <f t="shared" si="94"/>
        <v>0</v>
      </c>
    </row>
    <row r="157" spans="1:11" ht="27.6" customHeight="1" x14ac:dyDescent="0.2">
      <c r="A157" s="7" t="s">
        <v>99</v>
      </c>
      <c r="B157" s="1" t="s">
        <v>21</v>
      </c>
      <c r="C157" s="1" t="s">
        <v>23</v>
      </c>
      <c r="D157" s="1" t="s">
        <v>126</v>
      </c>
      <c r="E157" s="1" t="s">
        <v>25</v>
      </c>
      <c r="F157" s="1" t="s">
        <v>128</v>
      </c>
      <c r="G157" s="1" t="s">
        <v>100</v>
      </c>
      <c r="H157" s="9">
        <f t="shared" ref="H157:I157" si="110">H158</f>
        <v>34400</v>
      </c>
      <c r="I157" s="9">
        <f t="shared" si="110"/>
        <v>34400</v>
      </c>
      <c r="J157" s="9">
        <f>J158</f>
        <v>0</v>
      </c>
      <c r="K157" s="9">
        <f t="shared" si="94"/>
        <v>0</v>
      </c>
    </row>
    <row r="158" spans="1:11" ht="33" customHeight="1" x14ac:dyDescent="0.2">
      <c r="A158" s="7" t="s">
        <v>101</v>
      </c>
      <c r="B158" s="1" t="s">
        <v>21</v>
      </c>
      <c r="C158" s="1" t="s">
        <v>23</v>
      </c>
      <c r="D158" s="1" t="s">
        <v>126</v>
      </c>
      <c r="E158" s="1" t="s">
        <v>25</v>
      </c>
      <c r="F158" s="1" t="s">
        <v>128</v>
      </c>
      <c r="G158" s="1" t="s">
        <v>102</v>
      </c>
      <c r="H158" s="9">
        <v>34400</v>
      </c>
      <c r="I158" s="9">
        <v>34400</v>
      </c>
      <c r="J158" s="9">
        <v>0</v>
      </c>
      <c r="K158" s="9">
        <f t="shared" si="94"/>
        <v>0</v>
      </c>
    </row>
    <row r="159" spans="1:11" ht="174" customHeight="1" x14ac:dyDescent="0.2">
      <c r="A159" s="7" t="s">
        <v>129</v>
      </c>
      <c r="B159" s="1" t="s">
        <v>21</v>
      </c>
      <c r="C159" s="1" t="s">
        <v>23</v>
      </c>
      <c r="D159" s="1" t="s">
        <v>126</v>
      </c>
      <c r="E159" s="1" t="s">
        <v>25</v>
      </c>
      <c r="F159" s="1" t="s">
        <v>130</v>
      </c>
      <c r="G159" s="8" t="s">
        <v>0</v>
      </c>
      <c r="H159" s="9">
        <f t="shared" ref="H159:I159" si="111">H160+H162</f>
        <v>895854</v>
      </c>
      <c r="I159" s="9">
        <f t="shared" si="111"/>
        <v>895854</v>
      </c>
      <c r="J159" s="9">
        <f>J160+J162</f>
        <v>576136.37</v>
      </c>
      <c r="K159" s="9">
        <f t="shared" si="94"/>
        <v>64.311413466926524</v>
      </c>
    </row>
    <row r="160" spans="1:11" ht="110.25" x14ac:dyDescent="0.2">
      <c r="A160" s="7" t="s">
        <v>28</v>
      </c>
      <c r="B160" s="1" t="s">
        <v>21</v>
      </c>
      <c r="C160" s="1" t="s">
        <v>23</v>
      </c>
      <c r="D160" s="1" t="s">
        <v>126</v>
      </c>
      <c r="E160" s="1" t="s">
        <v>25</v>
      </c>
      <c r="F160" s="1" t="s">
        <v>130</v>
      </c>
      <c r="G160" s="1" t="s">
        <v>29</v>
      </c>
      <c r="H160" s="9">
        <f t="shared" ref="H160:I160" si="112">H161</f>
        <v>633536</v>
      </c>
      <c r="I160" s="9">
        <f t="shared" si="112"/>
        <v>633536</v>
      </c>
      <c r="J160" s="9">
        <f>J161</f>
        <v>449006.24</v>
      </c>
      <c r="K160" s="9">
        <f t="shared" si="94"/>
        <v>70.873042731589052</v>
      </c>
    </row>
    <row r="161" spans="1:11" ht="47.25" x14ac:dyDescent="0.2">
      <c r="A161" s="7" t="s">
        <v>30</v>
      </c>
      <c r="B161" s="1" t="s">
        <v>21</v>
      </c>
      <c r="C161" s="1" t="s">
        <v>23</v>
      </c>
      <c r="D161" s="1" t="s">
        <v>126</v>
      </c>
      <c r="E161" s="1" t="s">
        <v>25</v>
      </c>
      <c r="F161" s="1" t="s">
        <v>130</v>
      </c>
      <c r="G161" s="1" t="s">
        <v>31</v>
      </c>
      <c r="H161" s="9">
        <v>633536</v>
      </c>
      <c r="I161" s="9">
        <v>633536</v>
      </c>
      <c r="J161" s="9">
        <v>449006.24</v>
      </c>
      <c r="K161" s="9">
        <f t="shared" si="94"/>
        <v>70.873042731589052</v>
      </c>
    </row>
    <row r="162" spans="1:11" ht="48" customHeight="1" x14ac:dyDescent="0.2">
      <c r="A162" s="7" t="s">
        <v>34</v>
      </c>
      <c r="B162" s="1" t="s">
        <v>21</v>
      </c>
      <c r="C162" s="1" t="s">
        <v>23</v>
      </c>
      <c r="D162" s="1" t="s">
        <v>126</v>
      </c>
      <c r="E162" s="1" t="s">
        <v>25</v>
      </c>
      <c r="F162" s="1" t="s">
        <v>130</v>
      </c>
      <c r="G162" s="1" t="s">
        <v>35</v>
      </c>
      <c r="H162" s="9">
        <f t="shared" ref="H162:I162" si="113">H163</f>
        <v>262318</v>
      </c>
      <c r="I162" s="9">
        <f t="shared" si="113"/>
        <v>262318</v>
      </c>
      <c r="J162" s="9">
        <f>J163</f>
        <v>127130.13</v>
      </c>
      <c r="K162" s="9">
        <f t="shared" si="94"/>
        <v>48.464127509358875</v>
      </c>
    </row>
    <row r="163" spans="1:11" ht="48" customHeight="1" x14ac:dyDescent="0.2">
      <c r="A163" s="7" t="s">
        <v>36</v>
      </c>
      <c r="B163" s="1" t="s">
        <v>21</v>
      </c>
      <c r="C163" s="1" t="s">
        <v>23</v>
      </c>
      <c r="D163" s="1" t="s">
        <v>126</v>
      </c>
      <c r="E163" s="1" t="s">
        <v>25</v>
      </c>
      <c r="F163" s="1" t="s">
        <v>130</v>
      </c>
      <c r="G163" s="1" t="s">
        <v>37</v>
      </c>
      <c r="H163" s="9">
        <v>262318</v>
      </c>
      <c r="I163" s="9">
        <v>262318</v>
      </c>
      <c r="J163" s="9">
        <v>127130.13</v>
      </c>
      <c r="K163" s="9">
        <f t="shared" si="94"/>
        <v>48.464127509358875</v>
      </c>
    </row>
    <row r="164" spans="1:11" ht="252" x14ac:dyDescent="0.2">
      <c r="A164" s="7" t="s">
        <v>131</v>
      </c>
      <c r="B164" s="1" t="s">
        <v>21</v>
      </c>
      <c r="C164" s="1" t="s">
        <v>23</v>
      </c>
      <c r="D164" s="1" t="s">
        <v>126</v>
      </c>
      <c r="E164" s="1" t="s">
        <v>25</v>
      </c>
      <c r="F164" s="1" t="s">
        <v>132</v>
      </c>
      <c r="G164" s="8" t="s">
        <v>0</v>
      </c>
      <c r="H164" s="9">
        <f t="shared" ref="H164:I164" si="114">H165</f>
        <v>36000</v>
      </c>
      <c r="I164" s="9">
        <f t="shared" si="114"/>
        <v>36000</v>
      </c>
      <c r="J164" s="9">
        <f>J165</f>
        <v>14000</v>
      </c>
      <c r="K164" s="9">
        <f t="shared" si="94"/>
        <v>38.888888888888893</v>
      </c>
    </row>
    <row r="165" spans="1:11" ht="48" customHeight="1" x14ac:dyDescent="0.2">
      <c r="A165" s="7" t="s">
        <v>34</v>
      </c>
      <c r="B165" s="1" t="s">
        <v>21</v>
      </c>
      <c r="C165" s="1" t="s">
        <v>23</v>
      </c>
      <c r="D165" s="1" t="s">
        <v>126</v>
      </c>
      <c r="E165" s="1" t="s">
        <v>25</v>
      </c>
      <c r="F165" s="1" t="s">
        <v>132</v>
      </c>
      <c r="G165" s="1" t="s">
        <v>35</v>
      </c>
      <c r="H165" s="9">
        <f t="shared" ref="H165:I165" si="115">H166</f>
        <v>36000</v>
      </c>
      <c r="I165" s="9">
        <f t="shared" si="115"/>
        <v>36000</v>
      </c>
      <c r="J165" s="9">
        <f>J166</f>
        <v>14000</v>
      </c>
      <c r="K165" s="9">
        <f t="shared" si="94"/>
        <v>38.888888888888893</v>
      </c>
    </row>
    <row r="166" spans="1:11" ht="48" customHeight="1" x14ac:dyDescent="0.2">
      <c r="A166" s="7" t="s">
        <v>36</v>
      </c>
      <c r="B166" s="1" t="s">
        <v>21</v>
      </c>
      <c r="C166" s="1" t="s">
        <v>23</v>
      </c>
      <c r="D166" s="1" t="s">
        <v>126</v>
      </c>
      <c r="E166" s="1" t="s">
        <v>25</v>
      </c>
      <c r="F166" s="1" t="s">
        <v>132</v>
      </c>
      <c r="G166" s="1" t="s">
        <v>37</v>
      </c>
      <c r="H166" s="9">
        <v>36000</v>
      </c>
      <c r="I166" s="9">
        <v>36000</v>
      </c>
      <c r="J166" s="9">
        <v>14000</v>
      </c>
      <c r="K166" s="9">
        <f t="shared" si="94"/>
        <v>38.888888888888893</v>
      </c>
    </row>
    <row r="167" spans="1:11" ht="283.5" x14ac:dyDescent="0.2">
      <c r="A167" s="7" t="s">
        <v>133</v>
      </c>
      <c r="B167" s="1" t="s">
        <v>21</v>
      </c>
      <c r="C167" s="1" t="s">
        <v>23</v>
      </c>
      <c r="D167" s="1" t="s">
        <v>126</v>
      </c>
      <c r="E167" s="1" t="s">
        <v>25</v>
      </c>
      <c r="F167" s="1" t="s">
        <v>134</v>
      </c>
      <c r="G167" s="8" t="s">
        <v>0</v>
      </c>
      <c r="H167" s="9">
        <f t="shared" ref="H167:I167" si="116">H168</f>
        <v>3282246</v>
      </c>
      <c r="I167" s="9">
        <f t="shared" si="116"/>
        <v>3282246</v>
      </c>
      <c r="J167" s="9">
        <f>J168</f>
        <v>1463135.22</v>
      </c>
      <c r="K167" s="9">
        <f t="shared" si="94"/>
        <v>44.577256549326286</v>
      </c>
    </row>
    <row r="168" spans="1:11" ht="31.5" customHeight="1" x14ac:dyDescent="0.2">
      <c r="A168" s="7" t="s">
        <v>99</v>
      </c>
      <c r="B168" s="1" t="s">
        <v>21</v>
      </c>
      <c r="C168" s="1" t="s">
        <v>23</v>
      </c>
      <c r="D168" s="1" t="s">
        <v>126</v>
      </c>
      <c r="E168" s="1" t="s">
        <v>25</v>
      </c>
      <c r="F168" s="1" t="s">
        <v>134</v>
      </c>
      <c r="G168" s="1" t="s">
        <v>100</v>
      </c>
      <c r="H168" s="9">
        <f t="shared" ref="H168:I168" si="117">H169+H170</f>
        <v>3282246</v>
      </c>
      <c r="I168" s="9">
        <f t="shared" si="117"/>
        <v>3282246</v>
      </c>
      <c r="J168" s="9">
        <f>J169+J170</f>
        <v>1463135.22</v>
      </c>
      <c r="K168" s="9">
        <f t="shared" si="94"/>
        <v>44.577256549326286</v>
      </c>
    </row>
    <row r="169" spans="1:11" ht="31.5" customHeight="1" x14ac:dyDescent="0.2">
      <c r="A169" s="7" t="s">
        <v>135</v>
      </c>
      <c r="B169" s="1" t="s">
        <v>21</v>
      </c>
      <c r="C169" s="1" t="s">
        <v>23</v>
      </c>
      <c r="D169" s="1" t="s">
        <v>126</v>
      </c>
      <c r="E169" s="1" t="s">
        <v>25</v>
      </c>
      <c r="F169" s="1" t="s">
        <v>134</v>
      </c>
      <c r="G169" s="1" t="s">
        <v>136</v>
      </c>
      <c r="H169" s="9">
        <v>1945431</v>
      </c>
      <c r="I169" s="9">
        <v>1945431</v>
      </c>
      <c r="J169" s="9">
        <v>1377675.66</v>
      </c>
      <c r="K169" s="9">
        <f t="shared" si="94"/>
        <v>70.815961090370209</v>
      </c>
    </row>
    <row r="170" spans="1:11" ht="39.6" customHeight="1" x14ac:dyDescent="0.2">
      <c r="A170" s="7" t="s">
        <v>101</v>
      </c>
      <c r="B170" s="1" t="s">
        <v>21</v>
      </c>
      <c r="C170" s="1" t="s">
        <v>23</v>
      </c>
      <c r="D170" s="1" t="s">
        <v>126</v>
      </c>
      <c r="E170" s="1" t="s">
        <v>25</v>
      </c>
      <c r="F170" s="1" t="s">
        <v>134</v>
      </c>
      <c r="G170" s="1" t="s">
        <v>102</v>
      </c>
      <c r="H170" s="9">
        <v>1336815</v>
      </c>
      <c r="I170" s="9">
        <v>1336815</v>
      </c>
      <c r="J170" s="9">
        <v>85459.56</v>
      </c>
      <c r="K170" s="9">
        <f t="shared" si="94"/>
        <v>6.3927738692339631</v>
      </c>
    </row>
    <row r="171" spans="1:11" ht="141.75" x14ac:dyDescent="0.2">
      <c r="A171" s="7" t="s">
        <v>137</v>
      </c>
      <c r="B171" s="1" t="s">
        <v>21</v>
      </c>
      <c r="C171" s="1" t="s">
        <v>23</v>
      </c>
      <c r="D171" s="1" t="s">
        <v>126</v>
      </c>
      <c r="E171" s="1" t="s">
        <v>25</v>
      </c>
      <c r="F171" s="1" t="s">
        <v>264</v>
      </c>
      <c r="G171" s="8" t="s">
        <v>0</v>
      </c>
      <c r="H171" s="9">
        <f t="shared" ref="H171:I171" si="118">H172+H174</f>
        <v>24891834</v>
      </c>
      <c r="I171" s="9">
        <f t="shared" si="118"/>
        <v>24891834</v>
      </c>
      <c r="J171" s="9">
        <f>J172+J174</f>
        <v>7244834</v>
      </c>
      <c r="K171" s="9">
        <f t="shared" si="94"/>
        <v>29.105263999430498</v>
      </c>
    </row>
    <row r="172" spans="1:11" ht="31.5" customHeight="1" x14ac:dyDescent="0.2">
      <c r="A172" s="7" t="s">
        <v>99</v>
      </c>
      <c r="B172" s="1" t="s">
        <v>21</v>
      </c>
      <c r="C172" s="1" t="s">
        <v>23</v>
      </c>
      <c r="D172" s="1" t="s">
        <v>126</v>
      </c>
      <c r="E172" s="1" t="s">
        <v>25</v>
      </c>
      <c r="F172" s="1" t="s">
        <v>264</v>
      </c>
      <c r="G172" s="1" t="s">
        <v>100</v>
      </c>
      <c r="H172" s="9">
        <f t="shared" ref="H172:I172" si="119">H173</f>
        <v>11972334</v>
      </c>
      <c r="I172" s="9">
        <f t="shared" si="119"/>
        <v>11972334</v>
      </c>
      <c r="J172" s="9">
        <f>J173</f>
        <v>4794834</v>
      </c>
      <c r="K172" s="9">
        <f t="shared" si="94"/>
        <v>40.049283623393734</v>
      </c>
    </row>
    <row r="173" spans="1:11" ht="40.9" customHeight="1" x14ac:dyDescent="0.2">
      <c r="A173" s="7" t="s">
        <v>101</v>
      </c>
      <c r="B173" s="1" t="s">
        <v>21</v>
      </c>
      <c r="C173" s="1" t="s">
        <v>23</v>
      </c>
      <c r="D173" s="1" t="s">
        <v>126</v>
      </c>
      <c r="E173" s="1" t="s">
        <v>25</v>
      </c>
      <c r="F173" s="1" t="s">
        <v>264</v>
      </c>
      <c r="G173" s="1" t="s">
        <v>102</v>
      </c>
      <c r="H173" s="9">
        <v>11972334</v>
      </c>
      <c r="I173" s="9">
        <v>11972334</v>
      </c>
      <c r="J173" s="9">
        <v>4794834</v>
      </c>
      <c r="K173" s="9">
        <f t="shared" si="94"/>
        <v>40.049283623393734</v>
      </c>
    </row>
    <row r="174" spans="1:11" ht="48" customHeight="1" x14ac:dyDescent="0.2">
      <c r="A174" s="7" t="s">
        <v>138</v>
      </c>
      <c r="B174" s="1" t="s">
        <v>21</v>
      </c>
      <c r="C174" s="1" t="s">
        <v>23</v>
      </c>
      <c r="D174" s="1" t="s">
        <v>126</v>
      </c>
      <c r="E174" s="1" t="s">
        <v>25</v>
      </c>
      <c r="F174" s="1" t="s">
        <v>264</v>
      </c>
      <c r="G174" s="1" t="s">
        <v>139</v>
      </c>
      <c r="H174" s="9">
        <f t="shared" ref="H174:I174" si="120">H175</f>
        <v>12919500</v>
      </c>
      <c r="I174" s="9">
        <f t="shared" si="120"/>
        <v>12919500</v>
      </c>
      <c r="J174" s="9">
        <f>J175</f>
        <v>2450000</v>
      </c>
      <c r="K174" s="9">
        <f t="shared" si="94"/>
        <v>18.963582181972988</v>
      </c>
    </row>
    <row r="175" spans="1:11" ht="14.45" customHeight="1" x14ac:dyDescent="0.2">
      <c r="A175" s="7" t="s">
        <v>140</v>
      </c>
      <c r="B175" s="1" t="s">
        <v>21</v>
      </c>
      <c r="C175" s="1" t="s">
        <v>23</v>
      </c>
      <c r="D175" s="1" t="s">
        <v>126</v>
      </c>
      <c r="E175" s="1" t="s">
        <v>25</v>
      </c>
      <c r="F175" s="1" t="s">
        <v>264</v>
      </c>
      <c r="G175" s="1" t="s">
        <v>141</v>
      </c>
      <c r="H175" s="9">
        <v>12919500</v>
      </c>
      <c r="I175" s="9">
        <v>12919500</v>
      </c>
      <c r="J175" s="9">
        <v>2450000</v>
      </c>
      <c r="K175" s="9">
        <f t="shared" si="94"/>
        <v>18.963582181972988</v>
      </c>
    </row>
    <row r="176" spans="1:11" ht="47.25" x14ac:dyDescent="0.2">
      <c r="A176" s="2" t="s">
        <v>143</v>
      </c>
      <c r="B176" s="3" t="s">
        <v>21</v>
      </c>
      <c r="C176" s="3" t="s">
        <v>23</v>
      </c>
      <c r="D176" s="3" t="s">
        <v>142</v>
      </c>
      <c r="E176" s="4" t="s">
        <v>0</v>
      </c>
      <c r="F176" s="4" t="s">
        <v>0</v>
      </c>
      <c r="G176" s="4" t="s">
        <v>0</v>
      </c>
      <c r="H176" s="5">
        <f t="shared" ref="H176:I176" si="121">H177</f>
        <v>787500</v>
      </c>
      <c r="I176" s="5">
        <f t="shared" si="121"/>
        <v>787500</v>
      </c>
      <c r="J176" s="5">
        <f>J177</f>
        <v>787500</v>
      </c>
      <c r="K176" s="5">
        <f t="shared" si="94"/>
        <v>100</v>
      </c>
    </row>
    <row r="177" spans="1:11" ht="31.5" x14ac:dyDescent="0.2">
      <c r="A177" s="2" t="s">
        <v>24</v>
      </c>
      <c r="B177" s="3" t="s">
        <v>21</v>
      </c>
      <c r="C177" s="3" t="s">
        <v>23</v>
      </c>
      <c r="D177" s="3" t="s">
        <v>142</v>
      </c>
      <c r="E177" s="3" t="s">
        <v>25</v>
      </c>
      <c r="F177" s="6" t="s">
        <v>0</v>
      </c>
      <c r="G177" s="6" t="s">
        <v>0</v>
      </c>
      <c r="H177" s="5">
        <f t="shared" ref="H177:I177" si="122">H178</f>
        <v>787500</v>
      </c>
      <c r="I177" s="5">
        <f t="shared" si="122"/>
        <v>787500</v>
      </c>
      <c r="J177" s="5">
        <f>J178</f>
        <v>787500</v>
      </c>
      <c r="K177" s="5">
        <f t="shared" si="94"/>
        <v>100</v>
      </c>
    </row>
    <row r="178" spans="1:11" ht="31.5" customHeight="1" x14ac:dyDescent="0.2">
      <c r="A178" s="7" t="s">
        <v>143</v>
      </c>
      <c r="B178" s="1" t="s">
        <v>21</v>
      </c>
      <c r="C178" s="1" t="s">
        <v>23</v>
      </c>
      <c r="D178" s="1" t="s">
        <v>142</v>
      </c>
      <c r="E178" s="1" t="s">
        <v>25</v>
      </c>
      <c r="F178" s="1" t="s">
        <v>144</v>
      </c>
      <c r="G178" s="8" t="s">
        <v>0</v>
      </c>
      <c r="H178" s="9">
        <f t="shared" ref="H178:I178" si="123">H179</f>
        <v>787500</v>
      </c>
      <c r="I178" s="9">
        <f t="shared" si="123"/>
        <v>787500</v>
      </c>
      <c r="J178" s="9">
        <f>J179</f>
        <v>787500</v>
      </c>
      <c r="K178" s="9">
        <f t="shared" si="94"/>
        <v>100</v>
      </c>
    </row>
    <row r="179" spans="1:11" ht="31.5" customHeight="1" x14ac:dyDescent="0.2">
      <c r="A179" s="7" t="s">
        <v>99</v>
      </c>
      <c r="B179" s="1" t="s">
        <v>21</v>
      </c>
      <c r="C179" s="1" t="s">
        <v>23</v>
      </c>
      <c r="D179" s="1" t="s">
        <v>142</v>
      </c>
      <c r="E179" s="1" t="s">
        <v>25</v>
      </c>
      <c r="F179" s="1" t="s">
        <v>144</v>
      </c>
      <c r="G179" s="1" t="s">
        <v>100</v>
      </c>
      <c r="H179" s="9">
        <f t="shared" ref="H179:I179" si="124">H180</f>
        <v>787500</v>
      </c>
      <c r="I179" s="9">
        <f t="shared" si="124"/>
        <v>787500</v>
      </c>
      <c r="J179" s="9">
        <f>J180</f>
        <v>787500</v>
      </c>
      <c r="K179" s="9">
        <f t="shared" si="94"/>
        <v>100</v>
      </c>
    </row>
    <row r="180" spans="1:11" ht="34.9" customHeight="1" x14ac:dyDescent="0.2">
      <c r="A180" s="7" t="s">
        <v>101</v>
      </c>
      <c r="B180" s="1" t="s">
        <v>21</v>
      </c>
      <c r="C180" s="1" t="s">
        <v>23</v>
      </c>
      <c r="D180" s="1" t="s">
        <v>142</v>
      </c>
      <c r="E180" s="1" t="s">
        <v>25</v>
      </c>
      <c r="F180" s="1" t="s">
        <v>144</v>
      </c>
      <c r="G180" s="1" t="s">
        <v>102</v>
      </c>
      <c r="H180" s="9">
        <v>787500</v>
      </c>
      <c r="I180" s="9">
        <v>787500</v>
      </c>
      <c r="J180" s="9">
        <v>787500</v>
      </c>
      <c r="K180" s="9">
        <f t="shared" si="94"/>
        <v>100</v>
      </c>
    </row>
    <row r="181" spans="1:11" ht="31.5" customHeight="1" x14ac:dyDescent="0.2">
      <c r="A181" s="2" t="s">
        <v>145</v>
      </c>
      <c r="B181" s="3" t="s">
        <v>21</v>
      </c>
      <c r="C181" s="3" t="s">
        <v>23</v>
      </c>
      <c r="D181" s="3" t="s">
        <v>146</v>
      </c>
      <c r="E181" s="4" t="s">
        <v>0</v>
      </c>
      <c r="F181" s="4" t="s">
        <v>0</v>
      </c>
      <c r="G181" s="4" t="s">
        <v>0</v>
      </c>
      <c r="H181" s="5">
        <f t="shared" ref="H181:I181" si="125">H182</f>
        <v>24000</v>
      </c>
      <c r="I181" s="5">
        <f t="shared" si="125"/>
        <v>24000</v>
      </c>
      <c r="J181" s="5">
        <f>J182</f>
        <v>15900</v>
      </c>
      <c r="K181" s="5">
        <f t="shared" si="94"/>
        <v>66.25</v>
      </c>
    </row>
    <row r="182" spans="1:11" ht="31.5" x14ac:dyDescent="0.2">
      <c r="A182" s="2" t="s">
        <v>24</v>
      </c>
      <c r="B182" s="3" t="s">
        <v>21</v>
      </c>
      <c r="C182" s="3" t="s">
        <v>23</v>
      </c>
      <c r="D182" s="3" t="s">
        <v>146</v>
      </c>
      <c r="E182" s="3" t="s">
        <v>25</v>
      </c>
      <c r="F182" s="6" t="s">
        <v>0</v>
      </c>
      <c r="G182" s="6" t="s">
        <v>0</v>
      </c>
      <c r="H182" s="5">
        <f t="shared" ref="H182:I182" si="126">H183</f>
        <v>24000</v>
      </c>
      <c r="I182" s="5">
        <f t="shared" si="126"/>
        <v>24000</v>
      </c>
      <c r="J182" s="5">
        <f>J183</f>
        <v>15900</v>
      </c>
      <c r="K182" s="5">
        <f t="shared" si="94"/>
        <v>66.25</v>
      </c>
    </row>
    <row r="183" spans="1:11" ht="31.5" customHeight="1" x14ac:dyDescent="0.2">
      <c r="A183" s="7" t="s">
        <v>145</v>
      </c>
      <c r="B183" s="1" t="s">
        <v>21</v>
      </c>
      <c r="C183" s="1" t="s">
        <v>23</v>
      </c>
      <c r="D183" s="1" t="s">
        <v>146</v>
      </c>
      <c r="E183" s="1" t="s">
        <v>25</v>
      </c>
      <c r="F183" s="1" t="s">
        <v>147</v>
      </c>
      <c r="G183" s="8" t="s">
        <v>0</v>
      </c>
      <c r="H183" s="9">
        <f t="shared" ref="H183:I183" si="127">H184</f>
        <v>24000</v>
      </c>
      <c r="I183" s="9">
        <f t="shared" si="127"/>
        <v>24000</v>
      </c>
      <c r="J183" s="9">
        <f>J184</f>
        <v>15900</v>
      </c>
      <c r="K183" s="9">
        <f t="shared" si="94"/>
        <v>66.25</v>
      </c>
    </row>
    <row r="184" spans="1:11" ht="48" customHeight="1" x14ac:dyDescent="0.2">
      <c r="A184" s="7" t="s">
        <v>34</v>
      </c>
      <c r="B184" s="1" t="s">
        <v>21</v>
      </c>
      <c r="C184" s="1" t="s">
        <v>23</v>
      </c>
      <c r="D184" s="1" t="s">
        <v>146</v>
      </c>
      <c r="E184" s="1" t="s">
        <v>25</v>
      </c>
      <c r="F184" s="1" t="s">
        <v>147</v>
      </c>
      <c r="G184" s="1" t="s">
        <v>35</v>
      </c>
      <c r="H184" s="9">
        <f t="shared" ref="H184:I184" si="128">H185</f>
        <v>24000</v>
      </c>
      <c r="I184" s="9">
        <f t="shared" si="128"/>
        <v>24000</v>
      </c>
      <c r="J184" s="9">
        <f>J185</f>
        <v>15900</v>
      </c>
      <c r="K184" s="9">
        <f t="shared" si="94"/>
        <v>66.25</v>
      </c>
    </row>
    <row r="185" spans="1:11" ht="48" customHeight="1" x14ac:dyDescent="0.2">
      <c r="A185" s="7" t="s">
        <v>36</v>
      </c>
      <c r="B185" s="1" t="s">
        <v>21</v>
      </c>
      <c r="C185" s="1" t="s">
        <v>23</v>
      </c>
      <c r="D185" s="1" t="s">
        <v>146</v>
      </c>
      <c r="E185" s="1" t="s">
        <v>25</v>
      </c>
      <c r="F185" s="1" t="s">
        <v>147</v>
      </c>
      <c r="G185" s="1" t="s">
        <v>37</v>
      </c>
      <c r="H185" s="9">
        <v>24000</v>
      </c>
      <c r="I185" s="9">
        <v>24000</v>
      </c>
      <c r="J185" s="9">
        <v>15900</v>
      </c>
      <c r="K185" s="9">
        <f t="shared" si="94"/>
        <v>66.25</v>
      </c>
    </row>
    <row r="186" spans="1:11" ht="47.25" x14ac:dyDescent="0.2">
      <c r="A186" s="2" t="s">
        <v>148</v>
      </c>
      <c r="B186" s="3" t="s">
        <v>21</v>
      </c>
      <c r="C186" s="3" t="s">
        <v>23</v>
      </c>
      <c r="D186" s="3" t="s">
        <v>149</v>
      </c>
      <c r="E186" s="4" t="s">
        <v>0</v>
      </c>
      <c r="F186" s="4" t="s">
        <v>0</v>
      </c>
      <c r="G186" s="4" t="s">
        <v>0</v>
      </c>
      <c r="H186" s="5">
        <f t="shared" ref="H186:I186" si="129">H187</f>
        <v>13000</v>
      </c>
      <c r="I186" s="5">
        <f t="shared" si="129"/>
        <v>13000</v>
      </c>
      <c r="J186" s="5">
        <f>J187</f>
        <v>0</v>
      </c>
      <c r="K186" s="5">
        <f t="shared" si="94"/>
        <v>0</v>
      </c>
    </row>
    <row r="187" spans="1:11" ht="31.5" x14ac:dyDescent="0.2">
      <c r="A187" s="2" t="s">
        <v>24</v>
      </c>
      <c r="B187" s="3" t="s">
        <v>21</v>
      </c>
      <c r="C187" s="3" t="s">
        <v>23</v>
      </c>
      <c r="D187" s="3" t="s">
        <v>149</v>
      </c>
      <c r="E187" s="3" t="s">
        <v>25</v>
      </c>
      <c r="F187" s="6" t="s">
        <v>0</v>
      </c>
      <c r="G187" s="6" t="s">
        <v>0</v>
      </c>
      <c r="H187" s="5">
        <f t="shared" ref="H187:I187" si="130">H188</f>
        <v>13000</v>
      </c>
      <c r="I187" s="5">
        <f t="shared" si="130"/>
        <v>13000</v>
      </c>
      <c r="J187" s="5">
        <f>J188</f>
        <v>0</v>
      </c>
      <c r="K187" s="5">
        <f t="shared" si="94"/>
        <v>0</v>
      </c>
    </row>
    <row r="188" spans="1:11" ht="47.25" x14ac:dyDescent="0.2">
      <c r="A188" s="7" t="s">
        <v>148</v>
      </c>
      <c r="B188" s="1" t="s">
        <v>21</v>
      </c>
      <c r="C188" s="1" t="s">
        <v>23</v>
      </c>
      <c r="D188" s="1" t="s">
        <v>149</v>
      </c>
      <c r="E188" s="1" t="s">
        <v>25</v>
      </c>
      <c r="F188" s="1" t="s">
        <v>150</v>
      </c>
      <c r="G188" s="8" t="s">
        <v>0</v>
      </c>
      <c r="H188" s="9">
        <f t="shared" ref="H188:I188" si="131">H189</f>
        <v>13000</v>
      </c>
      <c r="I188" s="9">
        <f t="shared" si="131"/>
        <v>13000</v>
      </c>
      <c r="J188" s="9">
        <f>J189</f>
        <v>0</v>
      </c>
      <c r="K188" s="9">
        <f t="shared" si="94"/>
        <v>0</v>
      </c>
    </row>
    <row r="189" spans="1:11" ht="48" customHeight="1" x14ac:dyDescent="0.2">
      <c r="A189" s="7" t="s">
        <v>34</v>
      </c>
      <c r="B189" s="1" t="s">
        <v>21</v>
      </c>
      <c r="C189" s="1" t="s">
        <v>23</v>
      </c>
      <c r="D189" s="1" t="s">
        <v>149</v>
      </c>
      <c r="E189" s="1" t="s">
        <v>25</v>
      </c>
      <c r="F189" s="1" t="s">
        <v>150</v>
      </c>
      <c r="G189" s="1" t="s">
        <v>35</v>
      </c>
      <c r="H189" s="9">
        <f t="shared" ref="H189:I189" si="132">H190</f>
        <v>13000</v>
      </c>
      <c r="I189" s="9">
        <f t="shared" si="132"/>
        <v>13000</v>
      </c>
      <c r="J189" s="9">
        <f>J190</f>
        <v>0</v>
      </c>
      <c r="K189" s="9">
        <f t="shared" si="94"/>
        <v>0</v>
      </c>
    </row>
    <row r="190" spans="1:11" ht="48" customHeight="1" x14ac:dyDescent="0.2">
      <c r="A190" s="7" t="s">
        <v>36</v>
      </c>
      <c r="B190" s="1" t="s">
        <v>21</v>
      </c>
      <c r="C190" s="1" t="s">
        <v>23</v>
      </c>
      <c r="D190" s="1" t="s">
        <v>149</v>
      </c>
      <c r="E190" s="1" t="s">
        <v>25</v>
      </c>
      <c r="F190" s="1" t="s">
        <v>150</v>
      </c>
      <c r="G190" s="1" t="s">
        <v>37</v>
      </c>
      <c r="H190" s="9">
        <v>13000</v>
      </c>
      <c r="I190" s="9">
        <v>13000</v>
      </c>
      <c r="J190" s="9">
        <v>0</v>
      </c>
      <c r="K190" s="9">
        <f t="shared" si="94"/>
        <v>0</v>
      </c>
    </row>
    <row r="191" spans="1:11" ht="31.5" customHeight="1" x14ac:dyDescent="0.2">
      <c r="A191" s="2" t="s">
        <v>151</v>
      </c>
      <c r="B191" s="3" t="s">
        <v>21</v>
      </c>
      <c r="C191" s="3" t="s">
        <v>23</v>
      </c>
      <c r="D191" s="3" t="s">
        <v>152</v>
      </c>
      <c r="E191" s="4" t="s">
        <v>0</v>
      </c>
      <c r="F191" s="4" t="s">
        <v>0</v>
      </c>
      <c r="G191" s="4" t="s">
        <v>0</v>
      </c>
      <c r="H191" s="5">
        <f t="shared" ref="H191:I191" si="133">H192</f>
        <v>170220063.88999999</v>
      </c>
      <c r="I191" s="5">
        <f t="shared" si="133"/>
        <v>170197517.88999999</v>
      </c>
      <c r="J191" s="5">
        <f>J192</f>
        <v>40066414.740000002</v>
      </c>
      <c r="K191" s="5">
        <f t="shared" si="94"/>
        <v>23.541127530364601</v>
      </c>
    </row>
    <row r="192" spans="1:11" ht="31.5" x14ac:dyDescent="0.2">
      <c r="A192" s="2" t="s">
        <v>24</v>
      </c>
      <c r="B192" s="3" t="s">
        <v>21</v>
      </c>
      <c r="C192" s="3" t="s">
        <v>23</v>
      </c>
      <c r="D192" s="3" t="s">
        <v>152</v>
      </c>
      <c r="E192" s="3" t="s">
        <v>25</v>
      </c>
      <c r="F192" s="6" t="s">
        <v>0</v>
      </c>
      <c r="G192" s="6" t="s">
        <v>0</v>
      </c>
      <c r="H192" s="5">
        <f t="shared" ref="H192:I192" si="134">H193+H196+H199+H202</f>
        <v>170220063.88999999</v>
      </c>
      <c r="I192" s="5">
        <f t="shared" si="134"/>
        <v>170197517.88999999</v>
      </c>
      <c r="J192" s="5">
        <f>J193+J196+J199+J202</f>
        <v>40066414.740000002</v>
      </c>
      <c r="K192" s="5">
        <f t="shared" si="94"/>
        <v>23.541127530364601</v>
      </c>
    </row>
    <row r="193" spans="1:11" ht="31.5" customHeight="1" x14ac:dyDescent="0.2">
      <c r="A193" s="7" t="s">
        <v>151</v>
      </c>
      <c r="B193" s="1" t="s">
        <v>21</v>
      </c>
      <c r="C193" s="1" t="s">
        <v>23</v>
      </c>
      <c r="D193" s="1" t="s">
        <v>152</v>
      </c>
      <c r="E193" s="1" t="s">
        <v>25</v>
      </c>
      <c r="F193" s="1" t="s">
        <v>153</v>
      </c>
      <c r="G193" s="8" t="s">
        <v>0</v>
      </c>
      <c r="H193" s="9">
        <f t="shared" ref="H193:I193" si="135">H194</f>
        <v>124000</v>
      </c>
      <c r="I193" s="9">
        <f t="shared" si="135"/>
        <v>101454</v>
      </c>
      <c r="J193" s="9">
        <f>J194</f>
        <v>68314.95</v>
      </c>
      <c r="K193" s="9">
        <f t="shared" si="94"/>
        <v>67.335886214442013</v>
      </c>
    </row>
    <row r="194" spans="1:11" ht="48" customHeight="1" x14ac:dyDescent="0.2">
      <c r="A194" s="7" t="s">
        <v>34</v>
      </c>
      <c r="B194" s="1" t="s">
        <v>21</v>
      </c>
      <c r="C194" s="1" t="s">
        <v>23</v>
      </c>
      <c r="D194" s="1" t="s">
        <v>152</v>
      </c>
      <c r="E194" s="1" t="s">
        <v>25</v>
      </c>
      <c r="F194" s="1" t="s">
        <v>153</v>
      </c>
      <c r="G194" s="1" t="s">
        <v>35</v>
      </c>
      <c r="H194" s="9">
        <f t="shared" ref="H194:I194" si="136">H195</f>
        <v>124000</v>
      </c>
      <c r="I194" s="9">
        <f t="shared" si="136"/>
        <v>101454</v>
      </c>
      <c r="J194" s="9">
        <f>J195</f>
        <v>68314.95</v>
      </c>
      <c r="K194" s="9">
        <f t="shared" si="94"/>
        <v>67.335886214442013</v>
      </c>
    </row>
    <row r="195" spans="1:11" ht="48" customHeight="1" x14ac:dyDescent="0.2">
      <c r="A195" s="7" t="s">
        <v>36</v>
      </c>
      <c r="B195" s="1" t="s">
        <v>21</v>
      </c>
      <c r="C195" s="1" t="s">
        <v>23</v>
      </c>
      <c r="D195" s="1" t="s">
        <v>152</v>
      </c>
      <c r="E195" s="1" t="s">
        <v>25</v>
      </c>
      <c r="F195" s="1" t="s">
        <v>153</v>
      </c>
      <c r="G195" s="1" t="s">
        <v>37</v>
      </c>
      <c r="H195" s="9">
        <v>124000</v>
      </c>
      <c r="I195" s="9">
        <v>101454</v>
      </c>
      <c r="J195" s="9">
        <v>68314.95</v>
      </c>
      <c r="K195" s="9">
        <f t="shared" si="94"/>
        <v>67.335886214442013</v>
      </c>
    </row>
    <row r="196" spans="1:11" ht="48" customHeight="1" x14ac:dyDescent="0.2">
      <c r="A196" s="7" t="s">
        <v>265</v>
      </c>
      <c r="B196" s="1" t="s">
        <v>21</v>
      </c>
      <c r="C196" s="1" t="s">
        <v>23</v>
      </c>
      <c r="D196" s="1" t="s">
        <v>152</v>
      </c>
      <c r="E196" s="1" t="s">
        <v>25</v>
      </c>
      <c r="F196" s="1" t="s">
        <v>266</v>
      </c>
      <c r="G196" s="8" t="s">
        <v>0</v>
      </c>
      <c r="H196" s="9">
        <f t="shared" ref="H196:I196" si="137">H197</f>
        <v>36698505</v>
      </c>
      <c r="I196" s="9">
        <f t="shared" si="137"/>
        <v>36698505</v>
      </c>
      <c r="J196" s="9">
        <f>J197</f>
        <v>0</v>
      </c>
      <c r="K196" s="9">
        <v>0</v>
      </c>
    </row>
    <row r="197" spans="1:11" ht="48" customHeight="1" x14ac:dyDescent="0.2">
      <c r="A197" s="7" t="s">
        <v>34</v>
      </c>
      <c r="B197" s="1" t="s">
        <v>21</v>
      </c>
      <c r="C197" s="1" t="s">
        <v>23</v>
      </c>
      <c r="D197" s="1" t="s">
        <v>152</v>
      </c>
      <c r="E197" s="1" t="s">
        <v>25</v>
      </c>
      <c r="F197" s="1" t="s">
        <v>266</v>
      </c>
      <c r="G197" s="1" t="s">
        <v>35</v>
      </c>
      <c r="H197" s="9">
        <f t="shared" ref="H197:I197" si="138">H198</f>
        <v>36698505</v>
      </c>
      <c r="I197" s="9">
        <f t="shared" si="138"/>
        <v>36698505</v>
      </c>
      <c r="J197" s="9">
        <f>J198</f>
        <v>0</v>
      </c>
      <c r="K197" s="9">
        <v>0</v>
      </c>
    </row>
    <row r="198" spans="1:11" ht="48" customHeight="1" x14ac:dyDescent="0.2">
      <c r="A198" s="7" t="s">
        <v>36</v>
      </c>
      <c r="B198" s="1" t="s">
        <v>21</v>
      </c>
      <c r="C198" s="1" t="s">
        <v>23</v>
      </c>
      <c r="D198" s="1" t="s">
        <v>152</v>
      </c>
      <c r="E198" s="1" t="s">
        <v>25</v>
      </c>
      <c r="F198" s="1" t="s">
        <v>266</v>
      </c>
      <c r="G198" s="1" t="s">
        <v>37</v>
      </c>
      <c r="H198" s="9">
        <v>36698505</v>
      </c>
      <c r="I198" s="9">
        <v>36698505</v>
      </c>
      <c r="J198" s="9">
        <v>0</v>
      </c>
      <c r="K198" s="9">
        <v>0</v>
      </c>
    </row>
    <row r="199" spans="1:11" ht="48" customHeight="1" x14ac:dyDescent="0.2">
      <c r="A199" s="7" t="s">
        <v>267</v>
      </c>
      <c r="B199" s="1" t="s">
        <v>21</v>
      </c>
      <c r="C199" s="1" t="s">
        <v>23</v>
      </c>
      <c r="D199" s="1" t="s">
        <v>152</v>
      </c>
      <c r="E199" s="1" t="s">
        <v>25</v>
      </c>
      <c r="F199" s="1" t="s">
        <v>268</v>
      </c>
      <c r="G199" s="8" t="s">
        <v>0</v>
      </c>
      <c r="H199" s="9">
        <f t="shared" ref="H199:I199" si="139">H200</f>
        <v>47852481.890000001</v>
      </c>
      <c r="I199" s="9">
        <f t="shared" si="139"/>
        <v>47852481.890000001</v>
      </c>
      <c r="J199" s="9">
        <f>J200</f>
        <v>14334576.9</v>
      </c>
      <c r="K199" s="9">
        <v>0</v>
      </c>
    </row>
    <row r="200" spans="1:11" ht="48" customHeight="1" x14ac:dyDescent="0.2">
      <c r="A200" s="7" t="s">
        <v>34</v>
      </c>
      <c r="B200" s="1" t="s">
        <v>21</v>
      </c>
      <c r="C200" s="1" t="s">
        <v>23</v>
      </c>
      <c r="D200" s="1" t="s">
        <v>152</v>
      </c>
      <c r="E200" s="1" t="s">
        <v>25</v>
      </c>
      <c r="F200" s="1" t="s">
        <v>268</v>
      </c>
      <c r="G200" s="1" t="s">
        <v>35</v>
      </c>
      <c r="H200" s="9">
        <f t="shared" ref="H200:I200" si="140">H201</f>
        <v>47852481.890000001</v>
      </c>
      <c r="I200" s="9">
        <f t="shared" si="140"/>
        <v>47852481.890000001</v>
      </c>
      <c r="J200" s="9">
        <f>J201</f>
        <v>14334576.9</v>
      </c>
      <c r="K200" s="9">
        <v>0</v>
      </c>
    </row>
    <row r="201" spans="1:11" ht="48" customHeight="1" x14ac:dyDescent="0.2">
      <c r="A201" s="7" t="s">
        <v>36</v>
      </c>
      <c r="B201" s="1" t="s">
        <v>21</v>
      </c>
      <c r="C201" s="1" t="s">
        <v>23</v>
      </c>
      <c r="D201" s="1" t="s">
        <v>152</v>
      </c>
      <c r="E201" s="1" t="s">
        <v>25</v>
      </c>
      <c r="F201" s="1" t="s">
        <v>268</v>
      </c>
      <c r="G201" s="1" t="s">
        <v>37</v>
      </c>
      <c r="H201" s="9">
        <v>47852481.890000001</v>
      </c>
      <c r="I201" s="9">
        <v>47852481.890000001</v>
      </c>
      <c r="J201" s="9">
        <v>14334576.9</v>
      </c>
      <c r="K201" s="9">
        <v>0</v>
      </c>
    </row>
    <row r="202" spans="1:11" ht="31.5" customHeight="1" x14ac:dyDescent="0.2">
      <c r="A202" s="7" t="s">
        <v>154</v>
      </c>
      <c r="B202" s="1" t="s">
        <v>21</v>
      </c>
      <c r="C202" s="1" t="s">
        <v>23</v>
      </c>
      <c r="D202" s="1" t="s">
        <v>152</v>
      </c>
      <c r="E202" s="1" t="s">
        <v>25</v>
      </c>
      <c r="F202" s="1" t="s">
        <v>155</v>
      </c>
      <c r="G202" s="8" t="s">
        <v>0</v>
      </c>
      <c r="H202" s="9">
        <f t="shared" ref="H202:I202" si="141">H203</f>
        <v>85545077</v>
      </c>
      <c r="I202" s="9">
        <f t="shared" si="141"/>
        <v>85545077</v>
      </c>
      <c r="J202" s="9">
        <f>J203</f>
        <v>25663522.890000001</v>
      </c>
      <c r="K202" s="9">
        <f t="shared" si="94"/>
        <v>29.99999975451539</v>
      </c>
    </row>
    <row r="203" spans="1:11" ht="48" customHeight="1" x14ac:dyDescent="0.2">
      <c r="A203" s="7" t="s">
        <v>34</v>
      </c>
      <c r="B203" s="1" t="s">
        <v>21</v>
      </c>
      <c r="C203" s="1" t="s">
        <v>23</v>
      </c>
      <c r="D203" s="1" t="s">
        <v>152</v>
      </c>
      <c r="E203" s="1" t="s">
        <v>25</v>
      </c>
      <c r="F203" s="1" t="s">
        <v>155</v>
      </c>
      <c r="G203" s="1" t="s">
        <v>35</v>
      </c>
      <c r="H203" s="9">
        <f t="shared" ref="H203:I203" si="142">H204</f>
        <v>85545077</v>
      </c>
      <c r="I203" s="9">
        <f t="shared" si="142"/>
        <v>85545077</v>
      </c>
      <c r="J203" s="9">
        <f>J204</f>
        <v>25663522.890000001</v>
      </c>
      <c r="K203" s="9">
        <f t="shared" si="94"/>
        <v>29.99999975451539</v>
      </c>
    </row>
    <row r="204" spans="1:11" ht="48" customHeight="1" x14ac:dyDescent="0.2">
      <c r="A204" s="7" t="s">
        <v>36</v>
      </c>
      <c r="B204" s="1" t="s">
        <v>21</v>
      </c>
      <c r="C204" s="1" t="s">
        <v>23</v>
      </c>
      <c r="D204" s="1" t="s">
        <v>152</v>
      </c>
      <c r="E204" s="1" t="s">
        <v>25</v>
      </c>
      <c r="F204" s="1" t="s">
        <v>155</v>
      </c>
      <c r="G204" s="1" t="s">
        <v>37</v>
      </c>
      <c r="H204" s="9">
        <v>85545077</v>
      </c>
      <c r="I204" s="9">
        <v>85545077</v>
      </c>
      <c r="J204" s="9">
        <v>25663522.890000001</v>
      </c>
      <c r="K204" s="9">
        <f t="shared" si="94"/>
        <v>29.99999975451539</v>
      </c>
    </row>
    <row r="205" spans="1:11" ht="48" customHeight="1" x14ac:dyDescent="0.2">
      <c r="A205" s="2" t="s">
        <v>156</v>
      </c>
      <c r="B205" s="3" t="s">
        <v>21</v>
      </c>
      <c r="C205" s="3" t="s">
        <v>23</v>
      </c>
      <c r="D205" s="3" t="s">
        <v>157</v>
      </c>
      <c r="E205" s="4" t="s">
        <v>0</v>
      </c>
      <c r="F205" s="4" t="s">
        <v>0</v>
      </c>
      <c r="G205" s="4" t="s">
        <v>0</v>
      </c>
      <c r="H205" s="5">
        <f t="shared" ref="H205:I205" si="143">H206</f>
        <v>1268208</v>
      </c>
      <c r="I205" s="5">
        <f t="shared" si="143"/>
        <v>1268208</v>
      </c>
      <c r="J205" s="5">
        <f>J206</f>
        <v>986533.34</v>
      </c>
      <c r="K205" s="5">
        <f t="shared" si="94"/>
        <v>77.789553448645648</v>
      </c>
    </row>
    <row r="206" spans="1:11" ht="31.5" x14ac:dyDescent="0.2">
      <c r="A206" s="2" t="s">
        <v>24</v>
      </c>
      <c r="B206" s="3" t="s">
        <v>21</v>
      </c>
      <c r="C206" s="3" t="s">
        <v>23</v>
      </c>
      <c r="D206" s="3" t="s">
        <v>157</v>
      </c>
      <c r="E206" s="3" t="s">
        <v>25</v>
      </c>
      <c r="F206" s="6" t="s">
        <v>0</v>
      </c>
      <c r="G206" s="6" t="s">
        <v>0</v>
      </c>
      <c r="H206" s="5">
        <f t="shared" ref="H206:I206" si="144">H207</f>
        <v>1268208</v>
      </c>
      <c r="I206" s="5">
        <f t="shared" si="144"/>
        <v>1268208</v>
      </c>
      <c r="J206" s="5">
        <f>J207</f>
        <v>986533.34</v>
      </c>
      <c r="K206" s="5">
        <f t="shared" ref="K206:K279" si="145">J206/I206*100</f>
        <v>77.789553448645648</v>
      </c>
    </row>
    <row r="207" spans="1:11" ht="31.5" customHeight="1" x14ac:dyDescent="0.2">
      <c r="A207" s="7" t="s">
        <v>158</v>
      </c>
      <c r="B207" s="1" t="s">
        <v>21</v>
      </c>
      <c r="C207" s="1" t="s">
        <v>23</v>
      </c>
      <c r="D207" s="1" t="s">
        <v>157</v>
      </c>
      <c r="E207" s="1" t="s">
        <v>25</v>
      </c>
      <c r="F207" s="1" t="s">
        <v>159</v>
      </c>
      <c r="G207" s="8" t="s">
        <v>0</v>
      </c>
      <c r="H207" s="9">
        <f t="shared" ref="H207:I207" si="146">H208</f>
        <v>1268208</v>
      </c>
      <c r="I207" s="9">
        <f t="shared" si="146"/>
        <v>1268208</v>
      </c>
      <c r="J207" s="9">
        <f>J208</f>
        <v>986533.34</v>
      </c>
      <c r="K207" s="9">
        <f t="shared" si="145"/>
        <v>77.789553448645648</v>
      </c>
    </row>
    <row r="208" spans="1:11" ht="31.5" customHeight="1" x14ac:dyDescent="0.2">
      <c r="A208" s="7" t="s">
        <v>99</v>
      </c>
      <c r="B208" s="1" t="s">
        <v>21</v>
      </c>
      <c r="C208" s="1" t="s">
        <v>23</v>
      </c>
      <c r="D208" s="1" t="s">
        <v>157</v>
      </c>
      <c r="E208" s="1" t="s">
        <v>25</v>
      </c>
      <c r="F208" s="1" t="s">
        <v>159</v>
      </c>
      <c r="G208" s="1" t="s">
        <v>100</v>
      </c>
      <c r="H208" s="9">
        <f t="shared" ref="H208:I208" si="147">H209</f>
        <v>1268208</v>
      </c>
      <c r="I208" s="9">
        <f t="shared" si="147"/>
        <v>1268208</v>
      </c>
      <c r="J208" s="9">
        <f>J209</f>
        <v>986533.34</v>
      </c>
      <c r="K208" s="9">
        <f t="shared" si="145"/>
        <v>77.789553448645648</v>
      </c>
    </row>
    <row r="209" spans="1:11" ht="31.5" customHeight="1" x14ac:dyDescent="0.2">
      <c r="A209" s="7" t="s">
        <v>135</v>
      </c>
      <c r="B209" s="1" t="s">
        <v>21</v>
      </c>
      <c r="C209" s="1" t="s">
        <v>23</v>
      </c>
      <c r="D209" s="1" t="s">
        <v>157</v>
      </c>
      <c r="E209" s="1" t="s">
        <v>25</v>
      </c>
      <c r="F209" s="1" t="s">
        <v>159</v>
      </c>
      <c r="G209" s="1" t="s">
        <v>136</v>
      </c>
      <c r="H209" s="9">
        <v>1268208</v>
      </c>
      <c r="I209" s="9">
        <v>1268208</v>
      </c>
      <c r="J209" s="9">
        <v>986533.34</v>
      </c>
      <c r="K209" s="9">
        <f t="shared" si="145"/>
        <v>77.789553448645648</v>
      </c>
    </row>
    <row r="210" spans="1:11" ht="94.5" x14ac:dyDescent="0.2">
      <c r="A210" s="2" t="s">
        <v>160</v>
      </c>
      <c r="B210" s="3" t="s">
        <v>21</v>
      </c>
      <c r="C210" s="3" t="s">
        <v>23</v>
      </c>
      <c r="D210" s="3" t="s">
        <v>161</v>
      </c>
      <c r="E210" s="4" t="s">
        <v>0</v>
      </c>
      <c r="F210" s="4" t="s">
        <v>0</v>
      </c>
      <c r="G210" s="4" t="s">
        <v>0</v>
      </c>
      <c r="H210" s="5">
        <f t="shared" ref="H210:I210" si="148">H211</f>
        <v>2374</v>
      </c>
      <c r="I210" s="5">
        <f t="shared" si="148"/>
        <v>2374</v>
      </c>
      <c r="J210" s="5">
        <f>J211</f>
        <v>2374</v>
      </c>
      <c r="K210" s="5">
        <f t="shared" si="145"/>
        <v>100</v>
      </c>
    </row>
    <row r="211" spans="1:11" ht="31.5" x14ac:dyDescent="0.2">
      <c r="A211" s="2" t="s">
        <v>24</v>
      </c>
      <c r="B211" s="3" t="s">
        <v>21</v>
      </c>
      <c r="C211" s="3" t="s">
        <v>23</v>
      </c>
      <c r="D211" s="3" t="s">
        <v>161</v>
      </c>
      <c r="E211" s="3" t="s">
        <v>25</v>
      </c>
      <c r="F211" s="6" t="s">
        <v>0</v>
      </c>
      <c r="G211" s="6" t="s">
        <v>0</v>
      </c>
      <c r="H211" s="5">
        <f t="shared" ref="H211:I211" si="149">H212</f>
        <v>2374</v>
      </c>
      <c r="I211" s="5">
        <f t="shared" si="149"/>
        <v>2374</v>
      </c>
      <c r="J211" s="5">
        <f>J212</f>
        <v>2374</v>
      </c>
      <c r="K211" s="5">
        <f t="shared" si="145"/>
        <v>100</v>
      </c>
    </row>
    <row r="212" spans="1:11" ht="69.599999999999994" customHeight="1" x14ac:dyDescent="0.2">
      <c r="A212" s="7" t="s">
        <v>160</v>
      </c>
      <c r="B212" s="1" t="s">
        <v>21</v>
      </c>
      <c r="C212" s="1" t="s">
        <v>23</v>
      </c>
      <c r="D212" s="1" t="s">
        <v>161</v>
      </c>
      <c r="E212" s="1" t="s">
        <v>25</v>
      </c>
      <c r="F212" s="1" t="s">
        <v>162</v>
      </c>
      <c r="G212" s="8" t="s">
        <v>0</v>
      </c>
      <c r="H212" s="9">
        <f t="shared" ref="H212:I212" si="150">H213</f>
        <v>2374</v>
      </c>
      <c r="I212" s="9">
        <f t="shared" si="150"/>
        <v>2374</v>
      </c>
      <c r="J212" s="9">
        <f>J213</f>
        <v>2374</v>
      </c>
      <c r="K212" s="9">
        <f t="shared" si="145"/>
        <v>100</v>
      </c>
    </row>
    <row r="213" spans="1:11" ht="48" customHeight="1" x14ac:dyDescent="0.2">
      <c r="A213" s="7" t="s">
        <v>34</v>
      </c>
      <c r="B213" s="1" t="s">
        <v>21</v>
      </c>
      <c r="C213" s="1" t="s">
        <v>23</v>
      </c>
      <c r="D213" s="1" t="s">
        <v>161</v>
      </c>
      <c r="E213" s="1" t="s">
        <v>25</v>
      </c>
      <c r="F213" s="1" t="s">
        <v>162</v>
      </c>
      <c r="G213" s="1" t="s">
        <v>35</v>
      </c>
      <c r="H213" s="9">
        <f t="shared" ref="H213:I213" si="151">H214</f>
        <v>2374</v>
      </c>
      <c r="I213" s="9">
        <f t="shared" si="151"/>
        <v>2374</v>
      </c>
      <c r="J213" s="9">
        <f>J214</f>
        <v>2374</v>
      </c>
      <c r="K213" s="9">
        <f t="shared" si="145"/>
        <v>100</v>
      </c>
    </row>
    <row r="214" spans="1:11" ht="48" customHeight="1" x14ac:dyDescent="0.2">
      <c r="A214" s="7" t="s">
        <v>36</v>
      </c>
      <c r="B214" s="1" t="s">
        <v>21</v>
      </c>
      <c r="C214" s="1" t="s">
        <v>23</v>
      </c>
      <c r="D214" s="1" t="s">
        <v>161</v>
      </c>
      <c r="E214" s="1" t="s">
        <v>25</v>
      </c>
      <c r="F214" s="1" t="s">
        <v>162</v>
      </c>
      <c r="G214" s="1" t="s">
        <v>37</v>
      </c>
      <c r="H214" s="9">
        <v>2374</v>
      </c>
      <c r="I214" s="9">
        <v>2374</v>
      </c>
      <c r="J214" s="9">
        <v>2374</v>
      </c>
      <c r="K214" s="9">
        <f t="shared" si="145"/>
        <v>100</v>
      </c>
    </row>
    <row r="215" spans="1:11" ht="48" customHeight="1" x14ac:dyDescent="0.2">
      <c r="A215" s="2" t="s">
        <v>269</v>
      </c>
      <c r="B215" s="3" t="s">
        <v>21</v>
      </c>
      <c r="C215" s="3" t="s">
        <v>23</v>
      </c>
      <c r="D215" s="3" t="s">
        <v>270</v>
      </c>
      <c r="E215" s="4" t="s">
        <v>0</v>
      </c>
      <c r="F215" s="4" t="s">
        <v>0</v>
      </c>
      <c r="G215" s="4" t="s">
        <v>0</v>
      </c>
      <c r="H215" s="5">
        <f t="shared" ref="H215:I215" si="152">H216</f>
        <v>21360000</v>
      </c>
      <c r="I215" s="5">
        <f t="shared" si="152"/>
        <v>21689000</v>
      </c>
      <c r="J215" s="5">
        <f>J216</f>
        <v>8260000</v>
      </c>
      <c r="K215" s="5">
        <f t="shared" si="145"/>
        <v>38.08382129189912</v>
      </c>
    </row>
    <row r="216" spans="1:11" ht="48" customHeight="1" x14ac:dyDescent="0.2">
      <c r="A216" s="2" t="s">
        <v>24</v>
      </c>
      <c r="B216" s="3" t="s">
        <v>21</v>
      </c>
      <c r="C216" s="3" t="s">
        <v>23</v>
      </c>
      <c r="D216" s="3" t="s">
        <v>270</v>
      </c>
      <c r="E216" s="3" t="s">
        <v>25</v>
      </c>
      <c r="F216" s="6" t="s">
        <v>0</v>
      </c>
      <c r="G216" s="6" t="s">
        <v>0</v>
      </c>
      <c r="H216" s="5">
        <f t="shared" ref="H216:I216" si="153">H217</f>
        <v>21360000</v>
      </c>
      <c r="I216" s="5">
        <f t="shared" si="153"/>
        <v>21689000</v>
      </c>
      <c r="J216" s="5">
        <f>J217</f>
        <v>8260000</v>
      </c>
      <c r="K216" s="5">
        <f t="shared" ref="K216:K217" si="154">J216/I216*100</f>
        <v>38.08382129189912</v>
      </c>
    </row>
    <row r="217" spans="1:11" ht="48" customHeight="1" x14ac:dyDescent="0.2">
      <c r="A217" s="7" t="s">
        <v>269</v>
      </c>
      <c r="B217" s="1" t="s">
        <v>21</v>
      </c>
      <c r="C217" s="1" t="s">
        <v>23</v>
      </c>
      <c r="D217" s="1" t="s">
        <v>270</v>
      </c>
      <c r="E217" s="1" t="s">
        <v>25</v>
      </c>
      <c r="F217" s="1" t="s">
        <v>271</v>
      </c>
      <c r="G217" s="8" t="s">
        <v>0</v>
      </c>
      <c r="H217" s="9">
        <f t="shared" ref="H217:I217" si="155">H218</f>
        <v>21360000</v>
      </c>
      <c r="I217" s="9">
        <f t="shared" si="155"/>
        <v>21689000</v>
      </c>
      <c r="J217" s="9">
        <f>J218</f>
        <v>8260000</v>
      </c>
      <c r="K217" s="9">
        <f t="shared" si="154"/>
        <v>38.08382129189912</v>
      </c>
    </row>
    <row r="218" spans="1:11" ht="48" customHeight="1" x14ac:dyDescent="0.2">
      <c r="A218" s="7" t="s">
        <v>34</v>
      </c>
      <c r="B218" s="1" t="s">
        <v>21</v>
      </c>
      <c r="C218" s="1" t="s">
        <v>23</v>
      </c>
      <c r="D218" s="1" t="s">
        <v>270</v>
      </c>
      <c r="E218" s="1" t="s">
        <v>25</v>
      </c>
      <c r="F218" s="1" t="s">
        <v>271</v>
      </c>
      <c r="G218" s="1" t="s">
        <v>35</v>
      </c>
      <c r="H218" s="9">
        <f t="shared" ref="H218:I218" si="156">H219</f>
        <v>21360000</v>
      </c>
      <c r="I218" s="9">
        <f t="shared" si="156"/>
        <v>21689000</v>
      </c>
      <c r="J218" s="9">
        <f>J219</f>
        <v>8260000</v>
      </c>
      <c r="K218" s="9">
        <f t="shared" ref="K218" si="157">J218/I218*100</f>
        <v>38.08382129189912</v>
      </c>
    </row>
    <row r="219" spans="1:11" ht="48" customHeight="1" x14ac:dyDescent="0.2">
      <c r="A219" s="7" t="s">
        <v>36</v>
      </c>
      <c r="B219" s="1" t="s">
        <v>21</v>
      </c>
      <c r="C219" s="1" t="s">
        <v>23</v>
      </c>
      <c r="D219" s="1" t="s">
        <v>270</v>
      </c>
      <c r="E219" s="1" t="s">
        <v>25</v>
      </c>
      <c r="F219" s="1" t="s">
        <v>271</v>
      </c>
      <c r="G219" s="1" t="s">
        <v>37</v>
      </c>
      <c r="H219" s="9">
        <v>21360000</v>
      </c>
      <c r="I219" s="9">
        <v>21689000</v>
      </c>
      <c r="J219" s="9">
        <v>8260000</v>
      </c>
      <c r="K219" s="9">
        <f t="shared" ref="K219" si="158">J219/I219*100</f>
        <v>38.08382129189912</v>
      </c>
    </row>
    <row r="220" spans="1:11" ht="31.5" customHeight="1" x14ac:dyDescent="0.2">
      <c r="A220" s="2" t="s">
        <v>163</v>
      </c>
      <c r="B220" s="3" t="s">
        <v>21</v>
      </c>
      <c r="C220" s="3" t="s">
        <v>23</v>
      </c>
      <c r="D220" s="3" t="s">
        <v>164</v>
      </c>
      <c r="E220" s="4" t="s">
        <v>0</v>
      </c>
      <c r="F220" s="4" t="s">
        <v>0</v>
      </c>
      <c r="G220" s="4" t="s">
        <v>0</v>
      </c>
      <c r="H220" s="5">
        <f t="shared" ref="H220:I220" si="159">H221</f>
        <v>643230.26</v>
      </c>
      <c r="I220" s="5">
        <f t="shared" si="159"/>
        <v>643230.26</v>
      </c>
      <c r="J220" s="5">
        <f>J221</f>
        <v>78685</v>
      </c>
      <c r="K220" s="5">
        <f t="shared" si="145"/>
        <v>12.232788923829547</v>
      </c>
    </row>
    <row r="221" spans="1:11" ht="31.5" x14ac:dyDescent="0.2">
      <c r="A221" s="2" t="s">
        <v>24</v>
      </c>
      <c r="B221" s="3" t="s">
        <v>21</v>
      </c>
      <c r="C221" s="3" t="s">
        <v>23</v>
      </c>
      <c r="D221" s="3" t="s">
        <v>164</v>
      </c>
      <c r="E221" s="3" t="s">
        <v>25</v>
      </c>
      <c r="F221" s="6" t="s">
        <v>0</v>
      </c>
      <c r="G221" s="6" t="s">
        <v>0</v>
      </c>
      <c r="H221" s="5">
        <f t="shared" ref="H221:I221" si="160">H222</f>
        <v>643230.26</v>
      </c>
      <c r="I221" s="5">
        <f t="shared" si="160"/>
        <v>643230.26</v>
      </c>
      <c r="J221" s="5">
        <f>J222</f>
        <v>78685</v>
      </c>
      <c r="K221" s="5">
        <f t="shared" si="145"/>
        <v>12.232788923829547</v>
      </c>
    </row>
    <row r="222" spans="1:11" ht="31.5" customHeight="1" x14ac:dyDescent="0.2">
      <c r="A222" s="7" t="s">
        <v>163</v>
      </c>
      <c r="B222" s="1" t="s">
        <v>21</v>
      </c>
      <c r="C222" s="1" t="s">
        <v>23</v>
      </c>
      <c r="D222" s="1" t="s">
        <v>164</v>
      </c>
      <c r="E222" s="1" t="s">
        <v>25</v>
      </c>
      <c r="F222" s="1" t="s">
        <v>165</v>
      </c>
      <c r="G222" s="8" t="s">
        <v>0</v>
      </c>
      <c r="H222" s="9">
        <f t="shared" ref="H222:I222" si="161">H223</f>
        <v>643230.26</v>
      </c>
      <c r="I222" s="9">
        <f t="shared" si="161"/>
        <v>643230.26</v>
      </c>
      <c r="J222" s="9">
        <f>J223</f>
        <v>78685</v>
      </c>
      <c r="K222" s="9">
        <f t="shared" si="145"/>
        <v>12.232788923829547</v>
      </c>
    </row>
    <row r="223" spans="1:11" ht="48" customHeight="1" x14ac:dyDescent="0.2">
      <c r="A223" s="7" t="s">
        <v>34</v>
      </c>
      <c r="B223" s="1" t="s">
        <v>21</v>
      </c>
      <c r="C223" s="1" t="s">
        <v>23</v>
      </c>
      <c r="D223" s="1" t="s">
        <v>164</v>
      </c>
      <c r="E223" s="1" t="s">
        <v>25</v>
      </c>
      <c r="F223" s="1" t="s">
        <v>165</v>
      </c>
      <c r="G223" s="1" t="s">
        <v>35</v>
      </c>
      <c r="H223" s="9">
        <f t="shared" ref="H223:I223" si="162">H224</f>
        <v>643230.26</v>
      </c>
      <c r="I223" s="9">
        <f t="shared" si="162"/>
        <v>643230.26</v>
      </c>
      <c r="J223" s="9">
        <f>J224</f>
        <v>78685</v>
      </c>
      <c r="K223" s="9">
        <f t="shared" si="145"/>
        <v>12.232788923829547</v>
      </c>
    </row>
    <row r="224" spans="1:11" ht="48" customHeight="1" x14ac:dyDescent="0.2">
      <c r="A224" s="7" t="s">
        <v>36</v>
      </c>
      <c r="B224" s="1" t="s">
        <v>21</v>
      </c>
      <c r="C224" s="1" t="s">
        <v>23</v>
      </c>
      <c r="D224" s="1" t="s">
        <v>164</v>
      </c>
      <c r="E224" s="1" t="s">
        <v>25</v>
      </c>
      <c r="F224" s="1" t="s">
        <v>165</v>
      </c>
      <c r="G224" s="1" t="s">
        <v>37</v>
      </c>
      <c r="H224" s="9">
        <v>643230.26</v>
      </c>
      <c r="I224" s="9">
        <v>643230.26</v>
      </c>
      <c r="J224" s="9">
        <v>78685</v>
      </c>
      <c r="K224" s="9">
        <f t="shared" si="145"/>
        <v>12.232788923829547</v>
      </c>
    </row>
    <row r="225" spans="1:11" ht="126" x14ac:dyDescent="0.2">
      <c r="A225" s="2" t="s">
        <v>166</v>
      </c>
      <c r="B225" s="3" t="s">
        <v>21</v>
      </c>
      <c r="C225" s="3" t="s">
        <v>23</v>
      </c>
      <c r="D225" s="3" t="s">
        <v>167</v>
      </c>
      <c r="E225" s="4" t="s">
        <v>0</v>
      </c>
      <c r="F225" s="4" t="s">
        <v>0</v>
      </c>
      <c r="G225" s="4" t="s">
        <v>0</v>
      </c>
      <c r="H225" s="5">
        <f t="shared" ref="H225:I225" si="163">H226</f>
        <v>59724</v>
      </c>
      <c r="I225" s="5">
        <f t="shared" si="163"/>
        <v>59724</v>
      </c>
      <c r="J225" s="5">
        <f>J226</f>
        <v>25073.49</v>
      </c>
      <c r="K225" s="5">
        <f t="shared" si="145"/>
        <v>41.982268434800083</v>
      </c>
    </row>
    <row r="226" spans="1:11" ht="31.5" x14ac:dyDescent="0.2">
      <c r="A226" s="2" t="s">
        <v>24</v>
      </c>
      <c r="B226" s="3" t="s">
        <v>21</v>
      </c>
      <c r="C226" s="3" t="s">
        <v>23</v>
      </c>
      <c r="D226" s="3" t="s">
        <v>167</v>
      </c>
      <c r="E226" s="3" t="s">
        <v>25</v>
      </c>
      <c r="F226" s="6" t="s">
        <v>0</v>
      </c>
      <c r="G226" s="6" t="s">
        <v>0</v>
      </c>
      <c r="H226" s="5">
        <f t="shared" ref="H226:I226" si="164">H227</f>
        <v>59724</v>
      </c>
      <c r="I226" s="5">
        <f t="shared" si="164"/>
        <v>59724</v>
      </c>
      <c r="J226" s="5">
        <f>J227</f>
        <v>25073.49</v>
      </c>
      <c r="K226" s="5">
        <f t="shared" si="145"/>
        <v>41.982268434800083</v>
      </c>
    </row>
    <row r="227" spans="1:11" ht="110.25" x14ac:dyDescent="0.2">
      <c r="A227" s="7" t="s">
        <v>166</v>
      </c>
      <c r="B227" s="1" t="s">
        <v>21</v>
      </c>
      <c r="C227" s="1" t="s">
        <v>23</v>
      </c>
      <c r="D227" s="1" t="s">
        <v>167</v>
      </c>
      <c r="E227" s="1" t="s">
        <v>25</v>
      </c>
      <c r="F227" s="1" t="s">
        <v>168</v>
      </c>
      <c r="G227" s="8" t="s">
        <v>0</v>
      </c>
      <c r="H227" s="9">
        <f t="shared" ref="H227:I227" si="165">H228+H230</f>
        <v>59724</v>
      </c>
      <c r="I227" s="9">
        <f t="shared" si="165"/>
        <v>59724</v>
      </c>
      <c r="J227" s="9">
        <f>J228+J230</f>
        <v>25073.49</v>
      </c>
      <c r="K227" s="9">
        <f t="shared" si="145"/>
        <v>41.982268434800083</v>
      </c>
    </row>
    <row r="228" spans="1:11" ht="110.25" x14ac:dyDescent="0.2">
      <c r="A228" s="7" t="s">
        <v>28</v>
      </c>
      <c r="B228" s="1" t="s">
        <v>21</v>
      </c>
      <c r="C228" s="1" t="s">
        <v>23</v>
      </c>
      <c r="D228" s="1" t="s">
        <v>167</v>
      </c>
      <c r="E228" s="1" t="s">
        <v>25</v>
      </c>
      <c r="F228" s="1" t="s">
        <v>168</v>
      </c>
      <c r="G228" s="1" t="s">
        <v>29</v>
      </c>
      <c r="H228" s="9">
        <f t="shared" ref="H228:I228" si="166">H229</f>
        <v>33970</v>
      </c>
      <c r="I228" s="9">
        <f t="shared" si="166"/>
        <v>33970</v>
      </c>
      <c r="J228" s="9">
        <f>J229</f>
        <v>25073.49</v>
      </c>
      <c r="K228" s="9">
        <f t="shared" si="145"/>
        <v>73.810685899322934</v>
      </c>
    </row>
    <row r="229" spans="1:11" ht="47.25" x14ac:dyDescent="0.2">
      <c r="A229" s="7" t="s">
        <v>30</v>
      </c>
      <c r="B229" s="1" t="s">
        <v>21</v>
      </c>
      <c r="C229" s="1" t="s">
        <v>23</v>
      </c>
      <c r="D229" s="1" t="s">
        <v>167</v>
      </c>
      <c r="E229" s="1" t="s">
        <v>25</v>
      </c>
      <c r="F229" s="1" t="s">
        <v>168</v>
      </c>
      <c r="G229" s="1" t="s">
        <v>31</v>
      </c>
      <c r="H229" s="9">
        <v>33970</v>
      </c>
      <c r="I229" s="9">
        <v>33970</v>
      </c>
      <c r="J229" s="9">
        <v>25073.49</v>
      </c>
      <c r="K229" s="9">
        <f t="shared" si="145"/>
        <v>73.810685899322934</v>
      </c>
    </row>
    <row r="230" spans="1:11" ht="48" customHeight="1" x14ac:dyDescent="0.2">
      <c r="A230" s="7" t="s">
        <v>34</v>
      </c>
      <c r="B230" s="1" t="s">
        <v>21</v>
      </c>
      <c r="C230" s="1" t="s">
        <v>23</v>
      </c>
      <c r="D230" s="1" t="s">
        <v>167</v>
      </c>
      <c r="E230" s="1" t="s">
        <v>25</v>
      </c>
      <c r="F230" s="1" t="s">
        <v>168</v>
      </c>
      <c r="G230" s="1" t="s">
        <v>35</v>
      </c>
      <c r="H230" s="9">
        <f t="shared" ref="H230:I230" si="167">H231</f>
        <v>25754</v>
      </c>
      <c r="I230" s="9">
        <f t="shared" si="167"/>
        <v>25754</v>
      </c>
      <c r="J230" s="9">
        <f>J231</f>
        <v>0</v>
      </c>
      <c r="K230" s="9">
        <f t="shared" si="145"/>
        <v>0</v>
      </c>
    </row>
    <row r="231" spans="1:11" ht="48" customHeight="1" x14ac:dyDescent="0.2">
      <c r="A231" s="7" t="s">
        <v>36</v>
      </c>
      <c r="B231" s="1" t="s">
        <v>21</v>
      </c>
      <c r="C231" s="1" t="s">
        <v>23</v>
      </c>
      <c r="D231" s="1" t="s">
        <v>167</v>
      </c>
      <c r="E231" s="1" t="s">
        <v>25</v>
      </c>
      <c r="F231" s="1" t="s">
        <v>168</v>
      </c>
      <c r="G231" s="1" t="s">
        <v>37</v>
      </c>
      <c r="H231" s="9">
        <v>25754</v>
      </c>
      <c r="I231" s="9">
        <v>25754</v>
      </c>
      <c r="J231" s="9">
        <v>0</v>
      </c>
      <c r="K231" s="9">
        <f t="shared" si="145"/>
        <v>0</v>
      </c>
    </row>
    <row r="232" spans="1:11" ht="55.15" customHeight="1" x14ac:dyDescent="0.2">
      <c r="A232" s="2" t="s">
        <v>169</v>
      </c>
      <c r="B232" s="3" t="s">
        <v>45</v>
      </c>
      <c r="C232" s="4" t="s">
        <v>0</v>
      </c>
      <c r="D232" s="4" t="s">
        <v>0</v>
      </c>
      <c r="E232" s="4" t="s">
        <v>0</v>
      </c>
      <c r="F232" s="4" t="s">
        <v>0</v>
      </c>
      <c r="G232" s="4" t="s">
        <v>0</v>
      </c>
      <c r="H232" s="5">
        <f t="shared" ref="H232:I232" si="168">H233+H240</f>
        <v>5288546</v>
      </c>
      <c r="I232" s="5">
        <f t="shared" si="168"/>
        <v>5288546</v>
      </c>
      <c r="J232" s="5">
        <f>J233+J240</f>
        <v>3901519.98</v>
      </c>
      <c r="K232" s="5">
        <f t="shared" si="145"/>
        <v>73.77301776329449</v>
      </c>
    </row>
    <row r="233" spans="1:11" ht="48" customHeight="1" x14ac:dyDescent="0.2">
      <c r="A233" s="2" t="s">
        <v>32</v>
      </c>
      <c r="B233" s="3" t="s">
        <v>45</v>
      </c>
      <c r="C233" s="3" t="s">
        <v>23</v>
      </c>
      <c r="D233" s="3" t="s">
        <v>21</v>
      </c>
      <c r="E233" s="4" t="s">
        <v>0</v>
      </c>
      <c r="F233" s="4" t="s">
        <v>0</v>
      </c>
      <c r="G233" s="4" t="s">
        <v>0</v>
      </c>
      <c r="H233" s="5">
        <f t="shared" ref="H233:I233" si="169">H234</f>
        <v>4929546</v>
      </c>
      <c r="I233" s="5">
        <f t="shared" si="169"/>
        <v>4929546</v>
      </c>
      <c r="J233" s="5">
        <f>J234</f>
        <v>3632266.98</v>
      </c>
      <c r="K233" s="5">
        <f t="shared" si="145"/>
        <v>73.6836004776099</v>
      </c>
    </row>
    <row r="234" spans="1:11" ht="47.25" x14ac:dyDescent="0.2">
      <c r="A234" s="2" t="s">
        <v>170</v>
      </c>
      <c r="B234" s="3" t="s">
        <v>45</v>
      </c>
      <c r="C234" s="3" t="s">
        <v>23</v>
      </c>
      <c r="D234" s="3" t="s">
        <v>21</v>
      </c>
      <c r="E234" s="3" t="s">
        <v>171</v>
      </c>
      <c r="F234" s="6" t="s">
        <v>0</v>
      </c>
      <c r="G234" s="6" t="s">
        <v>0</v>
      </c>
      <c r="H234" s="5">
        <f t="shared" ref="H234:I234" si="170">H235</f>
        <v>4929546</v>
      </c>
      <c r="I234" s="5">
        <f t="shared" si="170"/>
        <v>4929546</v>
      </c>
      <c r="J234" s="5">
        <f>J235</f>
        <v>3632266.98</v>
      </c>
      <c r="K234" s="5">
        <f t="shared" si="145"/>
        <v>73.6836004776099</v>
      </c>
    </row>
    <row r="235" spans="1:11" ht="48" customHeight="1" x14ac:dyDescent="0.2">
      <c r="A235" s="7" t="s">
        <v>32</v>
      </c>
      <c r="B235" s="1" t="s">
        <v>45</v>
      </c>
      <c r="C235" s="1" t="s">
        <v>23</v>
      </c>
      <c r="D235" s="1" t="s">
        <v>21</v>
      </c>
      <c r="E235" s="1" t="s">
        <v>171</v>
      </c>
      <c r="F235" s="1" t="s">
        <v>33</v>
      </c>
      <c r="G235" s="8" t="s">
        <v>0</v>
      </c>
      <c r="H235" s="9">
        <f t="shared" ref="H235:I235" si="171">H236+H238</f>
        <v>4929546</v>
      </c>
      <c r="I235" s="9">
        <f t="shared" si="171"/>
        <v>4929546</v>
      </c>
      <c r="J235" s="9">
        <f>J236+J238</f>
        <v>3632266.98</v>
      </c>
      <c r="K235" s="9">
        <f t="shared" si="145"/>
        <v>73.6836004776099</v>
      </c>
    </row>
    <row r="236" spans="1:11" ht="110.25" x14ac:dyDescent="0.2">
      <c r="A236" s="7" t="s">
        <v>28</v>
      </c>
      <c r="B236" s="1" t="s">
        <v>45</v>
      </c>
      <c r="C236" s="1" t="s">
        <v>23</v>
      </c>
      <c r="D236" s="1" t="s">
        <v>21</v>
      </c>
      <c r="E236" s="1" t="s">
        <v>171</v>
      </c>
      <c r="F236" s="1" t="s">
        <v>33</v>
      </c>
      <c r="G236" s="1" t="s">
        <v>29</v>
      </c>
      <c r="H236" s="9">
        <f t="shared" ref="H236:I236" si="172">H237</f>
        <v>4653694</v>
      </c>
      <c r="I236" s="9">
        <f t="shared" si="172"/>
        <v>4653694</v>
      </c>
      <c r="J236" s="9">
        <f>J237</f>
        <v>3459982.66</v>
      </c>
      <c r="K236" s="9">
        <f t="shared" si="145"/>
        <v>74.349165630572188</v>
      </c>
    </row>
    <row r="237" spans="1:11" ht="47.25" x14ac:dyDescent="0.2">
      <c r="A237" s="7" t="s">
        <v>30</v>
      </c>
      <c r="B237" s="1" t="s">
        <v>45</v>
      </c>
      <c r="C237" s="1" t="s">
        <v>23</v>
      </c>
      <c r="D237" s="1" t="s">
        <v>21</v>
      </c>
      <c r="E237" s="1" t="s">
        <v>171</v>
      </c>
      <c r="F237" s="1" t="s">
        <v>33</v>
      </c>
      <c r="G237" s="1" t="s">
        <v>31</v>
      </c>
      <c r="H237" s="9">
        <v>4653694</v>
      </c>
      <c r="I237" s="9">
        <v>4653694</v>
      </c>
      <c r="J237" s="9">
        <v>3459982.66</v>
      </c>
      <c r="K237" s="9">
        <f t="shared" si="145"/>
        <v>74.349165630572188</v>
      </c>
    </row>
    <row r="238" spans="1:11" ht="48" customHeight="1" x14ac:dyDescent="0.2">
      <c r="A238" s="7" t="s">
        <v>34</v>
      </c>
      <c r="B238" s="1" t="s">
        <v>45</v>
      </c>
      <c r="C238" s="1" t="s">
        <v>23</v>
      </c>
      <c r="D238" s="1" t="s">
        <v>21</v>
      </c>
      <c r="E238" s="1" t="s">
        <v>171</v>
      </c>
      <c r="F238" s="1" t="s">
        <v>33</v>
      </c>
      <c r="G238" s="1" t="s">
        <v>35</v>
      </c>
      <c r="H238" s="9">
        <f t="shared" ref="H238:I238" si="173">H239</f>
        <v>275852</v>
      </c>
      <c r="I238" s="9">
        <f t="shared" si="173"/>
        <v>275852</v>
      </c>
      <c r="J238" s="9">
        <f>J239</f>
        <v>172284.32</v>
      </c>
      <c r="K238" s="9">
        <f t="shared" si="145"/>
        <v>62.455345620115132</v>
      </c>
    </row>
    <row r="239" spans="1:11" ht="48" customHeight="1" x14ac:dyDescent="0.2">
      <c r="A239" s="7" t="s">
        <v>36</v>
      </c>
      <c r="B239" s="1" t="s">
        <v>45</v>
      </c>
      <c r="C239" s="1" t="s">
        <v>23</v>
      </c>
      <c r="D239" s="1" t="s">
        <v>21</v>
      </c>
      <c r="E239" s="1" t="s">
        <v>171</v>
      </c>
      <c r="F239" s="1" t="s">
        <v>33</v>
      </c>
      <c r="G239" s="1" t="s">
        <v>37</v>
      </c>
      <c r="H239" s="9">
        <v>275852</v>
      </c>
      <c r="I239" s="9">
        <v>275852</v>
      </c>
      <c r="J239" s="9">
        <v>172284.32</v>
      </c>
      <c r="K239" s="9">
        <f t="shared" si="145"/>
        <v>62.455345620115132</v>
      </c>
    </row>
    <row r="240" spans="1:11" ht="63" x14ac:dyDescent="0.2">
      <c r="A240" s="2" t="s">
        <v>172</v>
      </c>
      <c r="B240" s="3" t="s">
        <v>45</v>
      </c>
      <c r="C240" s="3" t="s">
        <v>23</v>
      </c>
      <c r="D240" s="3" t="s">
        <v>45</v>
      </c>
      <c r="E240" s="4" t="s">
        <v>0</v>
      </c>
      <c r="F240" s="4" t="s">
        <v>0</v>
      </c>
      <c r="G240" s="4" t="s">
        <v>0</v>
      </c>
      <c r="H240" s="5">
        <f t="shared" ref="H240:I240" si="174">H241</f>
        <v>359000</v>
      </c>
      <c r="I240" s="5">
        <f t="shared" si="174"/>
        <v>359000</v>
      </c>
      <c r="J240" s="5">
        <f>J241</f>
        <v>269253</v>
      </c>
      <c r="K240" s="5">
        <f t="shared" si="145"/>
        <v>75.000835654596102</v>
      </c>
    </row>
    <row r="241" spans="1:11" ht="47.25" x14ac:dyDescent="0.2">
      <c r="A241" s="2" t="s">
        <v>170</v>
      </c>
      <c r="B241" s="3" t="s">
        <v>45</v>
      </c>
      <c r="C241" s="3" t="s">
        <v>23</v>
      </c>
      <c r="D241" s="3" t="s">
        <v>45</v>
      </c>
      <c r="E241" s="3" t="s">
        <v>171</v>
      </c>
      <c r="F241" s="6" t="s">
        <v>0</v>
      </c>
      <c r="G241" s="6" t="s">
        <v>0</v>
      </c>
      <c r="H241" s="5">
        <f t="shared" ref="H241:I241" si="175">H242</f>
        <v>359000</v>
      </c>
      <c r="I241" s="5">
        <f t="shared" si="175"/>
        <v>359000</v>
      </c>
      <c r="J241" s="5">
        <f>J242</f>
        <v>269253</v>
      </c>
      <c r="K241" s="5">
        <f t="shared" si="145"/>
        <v>75.000835654596102</v>
      </c>
    </row>
    <row r="242" spans="1:11" ht="78.75" x14ac:dyDescent="0.2">
      <c r="A242" s="7" t="s">
        <v>173</v>
      </c>
      <c r="B242" s="1" t="s">
        <v>45</v>
      </c>
      <c r="C242" s="1" t="s">
        <v>23</v>
      </c>
      <c r="D242" s="1" t="s">
        <v>45</v>
      </c>
      <c r="E242" s="1" t="s">
        <v>171</v>
      </c>
      <c r="F242" s="1" t="s">
        <v>174</v>
      </c>
      <c r="G242" s="8" t="s">
        <v>0</v>
      </c>
      <c r="H242" s="9">
        <f t="shared" ref="H242:I242" si="176">H243</f>
        <v>359000</v>
      </c>
      <c r="I242" s="9">
        <f t="shared" si="176"/>
        <v>359000</v>
      </c>
      <c r="J242" s="9">
        <f>J243</f>
        <v>269253</v>
      </c>
      <c r="K242" s="9">
        <f t="shared" si="145"/>
        <v>75.000835654596102</v>
      </c>
    </row>
    <row r="243" spans="1:11" ht="23.45" customHeight="1" x14ac:dyDescent="0.2">
      <c r="A243" s="7" t="s">
        <v>89</v>
      </c>
      <c r="B243" s="1" t="s">
        <v>45</v>
      </c>
      <c r="C243" s="1" t="s">
        <v>23</v>
      </c>
      <c r="D243" s="1" t="s">
        <v>45</v>
      </c>
      <c r="E243" s="1" t="s">
        <v>171</v>
      </c>
      <c r="F243" s="1" t="s">
        <v>174</v>
      </c>
      <c r="G243" s="1" t="s">
        <v>90</v>
      </c>
      <c r="H243" s="9">
        <f t="shared" ref="H243:I243" si="177">H244</f>
        <v>359000</v>
      </c>
      <c r="I243" s="9">
        <f t="shared" si="177"/>
        <v>359000</v>
      </c>
      <c r="J243" s="9">
        <f>J244</f>
        <v>269253</v>
      </c>
      <c r="K243" s="9">
        <f t="shared" si="145"/>
        <v>75.000835654596102</v>
      </c>
    </row>
    <row r="244" spans="1:11" ht="14.45" customHeight="1" x14ac:dyDescent="0.2">
      <c r="A244" s="7" t="s">
        <v>175</v>
      </c>
      <c r="B244" s="1" t="s">
        <v>45</v>
      </c>
      <c r="C244" s="1" t="s">
        <v>23</v>
      </c>
      <c r="D244" s="1" t="s">
        <v>45</v>
      </c>
      <c r="E244" s="1" t="s">
        <v>171</v>
      </c>
      <c r="F244" s="1" t="s">
        <v>174</v>
      </c>
      <c r="G244" s="1" t="s">
        <v>176</v>
      </c>
      <c r="H244" s="9">
        <v>359000</v>
      </c>
      <c r="I244" s="9">
        <v>359000</v>
      </c>
      <c r="J244" s="9">
        <v>269253</v>
      </c>
      <c r="K244" s="9">
        <f t="shared" si="145"/>
        <v>75.000835654596102</v>
      </c>
    </row>
    <row r="245" spans="1:11" ht="63" x14ac:dyDescent="0.2">
      <c r="A245" s="13" t="s">
        <v>177</v>
      </c>
      <c r="B245" s="3" t="s">
        <v>53</v>
      </c>
      <c r="C245" s="4" t="s">
        <v>0</v>
      </c>
      <c r="D245" s="4" t="s">
        <v>0</v>
      </c>
      <c r="E245" s="4" t="s">
        <v>0</v>
      </c>
      <c r="F245" s="4" t="s">
        <v>0</v>
      </c>
      <c r="G245" s="4" t="s">
        <v>0</v>
      </c>
      <c r="H245" s="5">
        <f>H246+H251+H256+H270+H307+H315+H320+H325</f>
        <v>134512140.88</v>
      </c>
      <c r="I245" s="5">
        <f>I246+I251+I256+I270+I307+I315+I320+I325</f>
        <v>138894049.88</v>
      </c>
      <c r="J245" s="5">
        <f>J246+J251+J256+J270+J307+J315+J320+J325</f>
        <v>97605636.939999998</v>
      </c>
      <c r="K245" s="5">
        <f t="shared" si="145"/>
        <v>70.273447296214727</v>
      </c>
    </row>
    <row r="246" spans="1:11" ht="63" x14ac:dyDescent="0.2">
      <c r="A246" s="2" t="s">
        <v>178</v>
      </c>
      <c r="B246" s="3" t="s">
        <v>53</v>
      </c>
      <c r="C246" s="3" t="s">
        <v>23</v>
      </c>
      <c r="D246" s="3" t="s">
        <v>179</v>
      </c>
      <c r="E246" s="4" t="s">
        <v>0</v>
      </c>
      <c r="F246" s="4" t="s">
        <v>0</v>
      </c>
      <c r="G246" s="4" t="s">
        <v>0</v>
      </c>
      <c r="H246" s="5">
        <f t="shared" ref="H246:I249" si="178">H247</f>
        <v>463940.6</v>
      </c>
      <c r="I246" s="5">
        <f t="shared" si="178"/>
        <v>463940.6</v>
      </c>
      <c r="J246" s="5">
        <f>J247</f>
        <v>315960.21000000002</v>
      </c>
      <c r="K246" s="5">
        <f t="shared" si="145"/>
        <v>68.103591278711122</v>
      </c>
    </row>
    <row r="247" spans="1:11" ht="47.25" x14ac:dyDescent="0.2">
      <c r="A247" s="2" t="s">
        <v>180</v>
      </c>
      <c r="B247" s="3" t="s">
        <v>53</v>
      </c>
      <c r="C247" s="3" t="s">
        <v>23</v>
      </c>
      <c r="D247" s="3" t="s">
        <v>179</v>
      </c>
      <c r="E247" s="3" t="s">
        <v>181</v>
      </c>
      <c r="F247" s="6" t="s">
        <v>0</v>
      </c>
      <c r="G247" s="6" t="s">
        <v>0</v>
      </c>
      <c r="H247" s="5">
        <f t="shared" si="178"/>
        <v>463940.6</v>
      </c>
      <c r="I247" s="5">
        <f t="shared" si="178"/>
        <v>463940.6</v>
      </c>
      <c r="J247" s="5">
        <f>J248</f>
        <v>315960.21000000002</v>
      </c>
      <c r="K247" s="5">
        <f t="shared" si="145"/>
        <v>68.103591278711122</v>
      </c>
    </row>
    <row r="248" spans="1:11" ht="110.25" x14ac:dyDescent="0.2">
      <c r="A248" s="7" t="s">
        <v>182</v>
      </c>
      <c r="B248" s="1" t="s">
        <v>53</v>
      </c>
      <c r="C248" s="1" t="s">
        <v>23</v>
      </c>
      <c r="D248" s="1" t="s">
        <v>179</v>
      </c>
      <c r="E248" s="1" t="s">
        <v>181</v>
      </c>
      <c r="F248" s="1" t="s">
        <v>183</v>
      </c>
      <c r="G248" s="8" t="s">
        <v>0</v>
      </c>
      <c r="H248" s="9">
        <f t="shared" si="178"/>
        <v>463940.6</v>
      </c>
      <c r="I248" s="9">
        <f t="shared" si="178"/>
        <v>463940.6</v>
      </c>
      <c r="J248" s="9">
        <f>J249</f>
        <v>315960.21000000002</v>
      </c>
      <c r="K248" s="9">
        <f t="shared" si="145"/>
        <v>68.103591278711122</v>
      </c>
    </row>
    <row r="249" spans="1:11" ht="63" x14ac:dyDescent="0.2">
      <c r="A249" s="7" t="s">
        <v>55</v>
      </c>
      <c r="B249" s="1" t="s">
        <v>53</v>
      </c>
      <c r="C249" s="1" t="s">
        <v>23</v>
      </c>
      <c r="D249" s="1" t="s">
        <v>179</v>
      </c>
      <c r="E249" s="1" t="s">
        <v>181</v>
      </c>
      <c r="F249" s="1" t="s">
        <v>183</v>
      </c>
      <c r="G249" s="1" t="s">
        <v>56</v>
      </c>
      <c r="H249" s="9">
        <f t="shared" si="178"/>
        <v>463940.6</v>
      </c>
      <c r="I249" s="9">
        <f t="shared" si="178"/>
        <v>463940.6</v>
      </c>
      <c r="J249" s="9">
        <f>J250</f>
        <v>315960.21000000002</v>
      </c>
      <c r="K249" s="9">
        <f t="shared" si="145"/>
        <v>68.103591278711122</v>
      </c>
    </row>
    <row r="250" spans="1:11" ht="14.45" customHeight="1" x14ac:dyDescent="0.2">
      <c r="A250" s="7" t="s">
        <v>57</v>
      </c>
      <c r="B250" s="1" t="s">
        <v>53</v>
      </c>
      <c r="C250" s="1" t="s">
        <v>23</v>
      </c>
      <c r="D250" s="1" t="s">
        <v>179</v>
      </c>
      <c r="E250" s="1" t="s">
        <v>181</v>
      </c>
      <c r="F250" s="1" t="s">
        <v>183</v>
      </c>
      <c r="G250" s="1" t="s">
        <v>58</v>
      </c>
      <c r="H250" s="9">
        <v>463940.6</v>
      </c>
      <c r="I250" s="9">
        <v>463940.6</v>
      </c>
      <c r="J250" s="9">
        <v>315960.21000000002</v>
      </c>
      <c r="K250" s="9">
        <f t="shared" si="145"/>
        <v>68.103591278711122</v>
      </c>
    </row>
    <row r="251" spans="1:11" ht="79.5" customHeight="1" x14ac:dyDescent="0.2">
      <c r="A251" s="14" t="s">
        <v>272</v>
      </c>
      <c r="B251" s="3" t="s">
        <v>53</v>
      </c>
      <c r="C251" s="3" t="s">
        <v>23</v>
      </c>
      <c r="D251" s="3" t="s">
        <v>273</v>
      </c>
      <c r="E251" s="15" t="s">
        <v>0</v>
      </c>
      <c r="F251" s="15" t="s">
        <v>0</v>
      </c>
      <c r="G251" s="15" t="s">
        <v>0</v>
      </c>
      <c r="H251" s="16">
        <f t="shared" ref="H251:I254" si="179">H252</f>
        <v>113930.93</v>
      </c>
      <c r="I251" s="16">
        <f t="shared" si="179"/>
        <v>113930.93</v>
      </c>
      <c r="J251" s="16">
        <f>J252</f>
        <v>106600</v>
      </c>
      <c r="K251" s="16">
        <f t="shared" si="145"/>
        <v>93.565461108761255</v>
      </c>
    </row>
    <row r="252" spans="1:11" ht="14.45" customHeight="1" x14ac:dyDescent="0.2">
      <c r="A252" s="2" t="s">
        <v>180</v>
      </c>
      <c r="B252" s="3" t="s">
        <v>53</v>
      </c>
      <c r="C252" s="3" t="s">
        <v>23</v>
      </c>
      <c r="D252" s="3" t="s">
        <v>273</v>
      </c>
      <c r="E252" s="3" t="s">
        <v>181</v>
      </c>
      <c r="F252" s="6" t="s">
        <v>0</v>
      </c>
      <c r="G252" s="6" t="s">
        <v>0</v>
      </c>
      <c r="H252" s="12">
        <f t="shared" si="179"/>
        <v>113930.93</v>
      </c>
      <c r="I252" s="12">
        <f t="shared" si="179"/>
        <v>113930.93</v>
      </c>
      <c r="J252" s="12">
        <f>J253</f>
        <v>106600</v>
      </c>
      <c r="K252" s="12">
        <f t="shared" si="145"/>
        <v>93.565461108761255</v>
      </c>
    </row>
    <row r="253" spans="1:11" ht="14.45" customHeight="1" x14ac:dyDescent="0.2">
      <c r="A253" s="7" t="s">
        <v>182</v>
      </c>
      <c r="B253" s="1" t="s">
        <v>53</v>
      </c>
      <c r="C253" s="1" t="s">
        <v>23</v>
      </c>
      <c r="D253" s="1" t="s">
        <v>273</v>
      </c>
      <c r="E253" s="1" t="s">
        <v>181</v>
      </c>
      <c r="F253" s="1">
        <v>14900</v>
      </c>
      <c r="G253" s="8" t="s">
        <v>0</v>
      </c>
      <c r="H253" s="12">
        <v>113930.93</v>
      </c>
      <c r="I253" s="12">
        <v>113930.93</v>
      </c>
      <c r="J253" s="12">
        <v>106600</v>
      </c>
      <c r="K253" s="12">
        <f t="shared" si="145"/>
        <v>93.565461108761255</v>
      </c>
    </row>
    <row r="254" spans="1:11" ht="14.45" customHeight="1" x14ac:dyDescent="0.2">
      <c r="A254" s="7" t="s">
        <v>55</v>
      </c>
      <c r="B254" s="1" t="s">
        <v>53</v>
      </c>
      <c r="C254" s="1" t="s">
        <v>23</v>
      </c>
      <c r="D254" s="1" t="s">
        <v>273</v>
      </c>
      <c r="E254" s="1" t="s">
        <v>181</v>
      </c>
      <c r="F254" s="1">
        <v>14900</v>
      </c>
      <c r="G254" s="1" t="s">
        <v>56</v>
      </c>
      <c r="H254" s="12">
        <f t="shared" si="179"/>
        <v>113930.93</v>
      </c>
      <c r="I254" s="12">
        <f t="shared" si="179"/>
        <v>113930.93</v>
      </c>
      <c r="J254" s="12">
        <f>J255</f>
        <v>106600</v>
      </c>
      <c r="K254" s="12">
        <f t="shared" ref="K254:K255" si="180">J254/I254*100</f>
        <v>93.565461108761255</v>
      </c>
    </row>
    <row r="255" spans="1:11" ht="14.45" customHeight="1" x14ac:dyDescent="0.2">
      <c r="A255" s="7" t="s">
        <v>57</v>
      </c>
      <c r="B255" s="1" t="s">
        <v>53</v>
      </c>
      <c r="C255" s="1" t="s">
        <v>23</v>
      </c>
      <c r="D255" s="1" t="s">
        <v>273</v>
      </c>
      <c r="E255" s="1" t="s">
        <v>181</v>
      </c>
      <c r="F255" s="1">
        <v>14900</v>
      </c>
      <c r="G255" s="1" t="s">
        <v>58</v>
      </c>
      <c r="H255" s="12">
        <v>113930.93</v>
      </c>
      <c r="I255" s="12">
        <v>113930.93</v>
      </c>
      <c r="J255" s="12">
        <v>106600</v>
      </c>
      <c r="K255" s="12">
        <f t="shared" si="180"/>
        <v>93.565461108761255</v>
      </c>
    </row>
    <row r="256" spans="1:11" ht="48" customHeight="1" x14ac:dyDescent="0.2">
      <c r="A256" s="2" t="s">
        <v>184</v>
      </c>
      <c r="B256" s="3" t="s">
        <v>53</v>
      </c>
      <c r="C256" s="3" t="s">
        <v>23</v>
      </c>
      <c r="D256" s="3" t="s">
        <v>21</v>
      </c>
      <c r="E256" s="4" t="s">
        <v>0</v>
      </c>
      <c r="F256" s="4" t="s">
        <v>0</v>
      </c>
      <c r="G256" s="4" t="s">
        <v>0</v>
      </c>
      <c r="H256" s="5">
        <f t="shared" ref="H256:I256" si="181">H257</f>
        <v>19492185</v>
      </c>
      <c r="I256" s="5">
        <f t="shared" si="181"/>
        <v>19492185</v>
      </c>
      <c r="J256" s="5">
        <f>J257</f>
        <v>14239063.01</v>
      </c>
      <c r="K256" s="5">
        <f t="shared" si="145"/>
        <v>73.050112185986322</v>
      </c>
    </row>
    <row r="257" spans="1:11" ht="47.25" x14ac:dyDescent="0.2">
      <c r="A257" s="2" t="s">
        <v>180</v>
      </c>
      <c r="B257" s="3" t="s">
        <v>53</v>
      </c>
      <c r="C257" s="3" t="s">
        <v>23</v>
      </c>
      <c r="D257" s="3" t="s">
        <v>21</v>
      </c>
      <c r="E257" s="3" t="s">
        <v>181</v>
      </c>
      <c r="F257" s="6" t="s">
        <v>0</v>
      </c>
      <c r="G257" s="6" t="s">
        <v>0</v>
      </c>
      <c r="H257" s="5">
        <f>H258+H263</f>
        <v>19492185</v>
      </c>
      <c r="I257" s="5">
        <f t="shared" ref="I257" si="182">I258+I263</f>
        <v>19492185</v>
      </c>
      <c r="J257" s="5">
        <f>J258+J263</f>
        <v>14239063.01</v>
      </c>
      <c r="K257" s="5">
        <f t="shared" si="145"/>
        <v>73.050112185986322</v>
      </c>
    </row>
    <row r="258" spans="1:11" ht="48" customHeight="1" x14ac:dyDescent="0.2">
      <c r="A258" s="7" t="s">
        <v>32</v>
      </c>
      <c r="B258" s="1" t="s">
        <v>53</v>
      </c>
      <c r="C258" s="1" t="s">
        <v>23</v>
      </c>
      <c r="D258" s="1" t="s">
        <v>21</v>
      </c>
      <c r="E258" s="1" t="s">
        <v>181</v>
      </c>
      <c r="F258" s="1" t="s">
        <v>33</v>
      </c>
      <c r="G258" s="8" t="s">
        <v>0</v>
      </c>
      <c r="H258" s="9">
        <f t="shared" ref="H258:I258" si="183">H259+H261</f>
        <v>1214000</v>
      </c>
      <c r="I258" s="9">
        <f t="shared" si="183"/>
        <v>1214000</v>
      </c>
      <c r="J258" s="9">
        <f>J259+J261</f>
        <v>916381.10000000009</v>
      </c>
      <c r="K258" s="9">
        <f t="shared" si="145"/>
        <v>75.484439868204291</v>
      </c>
    </row>
    <row r="259" spans="1:11" ht="110.25" x14ac:dyDescent="0.2">
      <c r="A259" s="7" t="s">
        <v>28</v>
      </c>
      <c r="B259" s="1" t="s">
        <v>53</v>
      </c>
      <c r="C259" s="1" t="s">
        <v>23</v>
      </c>
      <c r="D259" s="1" t="s">
        <v>21</v>
      </c>
      <c r="E259" s="1" t="s">
        <v>181</v>
      </c>
      <c r="F259" s="1" t="s">
        <v>33</v>
      </c>
      <c r="G259" s="1" t="s">
        <v>29</v>
      </c>
      <c r="H259" s="9">
        <f t="shared" ref="H259:I259" si="184">H260</f>
        <v>1198150</v>
      </c>
      <c r="I259" s="9">
        <f t="shared" si="184"/>
        <v>1198150</v>
      </c>
      <c r="J259" s="9">
        <f>J260</f>
        <v>912344.92</v>
      </c>
      <c r="K259" s="9">
        <f t="shared" si="145"/>
        <v>76.146135291908351</v>
      </c>
    </row>
    <row r="260" spans="1:11" ht="47.25" x14ac:dyDescent="0.2">
      <c r="A260" s="7" t="s">
        <v>30</v>
      </c>
      <c r="B260" s="1" t="s">
        <v>53</v>
      </c>
      <c r="C260" s="1" t="s">
        <v>23</v>
      </c>
      <c r="D260" s="1" t="s">
        <v>21</v>
      </c>
      <c r="E260" s="1" t="s">
        <v>181</v>
      </c>
      <c r="F260" s="1" t="s">
        <v>33</v>
      </c>
      <c r="G260" s="1" t="s">
        <v>31</v>
      </c>
      <c r="H260" s="9">
        <v>1198150</v>
      </c>
      <c r="I260" s="9">
        <v>1198150</v>
      </c>
      <c r="J260" s="9">
        <v>912344.92</v>
      </c>
      <c r="K260" s="9">
        <f t="shared" si="145"/>
        <v>76.146135291908351</v>
      </c>
    </row>
    <row r="261" spans="1:11" ht="48" customHeight="1" x14ac:dyDescent="0.2">
      <c r="A261" s="7" t="s">
        <v>34</v>
      </c>
      <c r="B261" s="1" t="s">
        <v>53</v>
      </c>
      <c r="C261" s="1" t="s">
        <v>23</v>
      </c>
      <c r="D261" s="1" t="s">
        <v>21</v>
      </c>
      <c r="E261" s="1" t="s">
        <v>181</v>
      </c>
      <c r="F261" s="1" t="s">
        <v>33</v>
      </c>
      <c r="G261" s="1" t="s">
        <v>35</v>
      </c>
      <c r="H261" s="9">
        <f t="shared" ref="H261:I261" si="185">H262</f>
        <v>15850</v>
      </c>
      <c r="I261" s="9">
        <f t="shared" si="185"/>
        <v>15850</v>
      </c>
      <c r="J261" s="9">
        <f>J262</f>
        <v>4036.18</v>
      </c>
      <c r="K261" s="9">
        <f t="shared" si="145"/>
        <v>25.464858044164036</v>
      </c>
    </row>
    <row r="262" spans="1:11" ht="48" customHeight="1" x14ac:dyDescent="0.2">
      <c r="A262" s="7" t="s">
        <v>36</v>
      </c>
      <c r="B262" s="1" t="s">
        <v>53</v>
      </c>
      <c r="C262" s="1" t="s">
        <v>23</v>
      </c>
      <c r="D262" s="1" t="s">
        <v>21</v>
      </c>
      <c r="E262" s="1" t="s">
        <v>181</v>
      </c>
      <c r="F262" s="1" t="s">
        <v>33</v>
      </c>
      <c r="G262" s="1" t="s">
        <v>37</v>
      </c>
      <c r="H262" s="9">
        <v>15850</v>
      </c>
      <c r="I262" s="9">
        <v>15850</v>
      </c>
      <c r="J262" s="9">
        <v>4036.18</v>
      </c>
      <c r="K262" s="9">
        <f t="shared" si="145"/>
        <v>25.464858044164036</v>
      </c>
    </row>
    <row r="263" spans="1:11" ht="63" x14ac:dyDescent="0.2">
      <c r="A263" s="7" t="s">
        <v>185</v>
      </c>
      <c r="B263" s="1" t="s">
        <v>53</v>
      </c>
      <c r="C263" s="1" t="s">
        <v>23</v>
      </c>
      <c r="D263" s="1" t="s">
        <v>21</v>
      </c>
      <c r="E263" s="1" t="s">
        <v>181</v>
      </c>
      <c r="F263" s="1" t="s">
        <v>186</v>
      </c>
      <c r="G263" s="8" t="s">
        <v>0</v>
      </c>
      <c r="H263" s="9">
        <f t="shared" ref="H263:I263" si="186">H264+H266+H268</f>
        <v>18278185</v>
      </c>
      <c r="I263" s="9">
        <f t="shared" si="186"/>
        <v>18278185</v>
      </c>
      <c r="J263" s="9">
        <f>J264+J266+J268</f>
        <v>13322681.91</v>
      </c>
      <c r="K263" s="9">
        <f t="shared" si="145"/>
        <v>72.888429075425151</v>
      </c>
    </row>
    <row r="264" spans="1:11" ht="110.25" x14ac:dyDescent="0.2">
      <c r="A264" s="7" t="s">
        <v>28</v>
      </c>
      <c r="B264" s="1" t="s">
        <v>53</v>
      </c>
      <c r="C264" s="1" t="s">
        <v>23</v>
      </c>
      <c r="D264" s="1" t="s">
        <v>21</v>
      </c>
      <c r="E264" s="1" t="s">
        <v>181</v>
      </c>
      <c r="F264" s="1" t="s">
        <v>186</v>
      </c>
      <c r="G264" s="1" t="s">
        <v>29</v>
      </c>
      <c r="H264" s="9">
        <f t="shared" ref="H264:I264" si="187">H265</f>
        <v>17904005</v>
      </c>
      <c r="I264" s="9">
        <f t="shared" si="187"/>
        <v>17904005</v>
      </c>
      <c r="J264" s="9">
        <f>J265</f>
        <v>13008888.83</v>
      </c>
      <c r="K264" s="9">
        <f t="shared" si="145"/>
        <v>72.659099626033395</v>
      </c>
    </row>
    <row r="265" spans="1:11" ht="31.5" customHeight="1" x14ac:dyDescent="0.2">
      <c r="A265" s="7" t="s">
        <v>74</v>
      </c>
      <c r="B265" s="1" t="s">
        <v>53</v>
      </c>
      <c r="C265" s="1" t="s">
        <v>23</v>
      </c>
      <c r="D265" s="1" t="s">
        <v>21</v>
      </c>
      <c r="E265" s="1" t="s">
        <v>181</v>
      </c>
      <c r="F265" s="1" t="s">
        <v>186</v>
      </c>
      <c r="G265" s="1" t="s">
        <v>75</v>
      </c>
      <c r="H265" s="9">
        <v>17904005</v>
      </c>
      <c r="I265" s="9">
        <v>17904005</v>
      </c>
      <c r="J265" s="9">
        <v>13008888.83</v>
      </c>
      <c r="K265" s="9">
        <f t="shared" si="145"/>
        <v>72.659099626033395</v>
      </c>
    </row>
    <row r="266" spans="1:11" ht="48" customHeight="1" x14ac:dyDescent="0.2">
      <c r="A266" s="7" t="s">
        <v>34</v>
      </c>
      <c r="B266" s="1" t="s">
        <v>53</v>
      </c>
      <c r="C266" s="1" t="s">
        <v>23</v>
      </c>
      <c r="D266" s="1" t="s">
        <v>21</v>
      </c>
      <c r="E266" s="1" t="s">
        <v>181</v>
      </c>
      <c r="F266" s="1" t="s">
        <v>186</v>
      </c>
      <c r="G266" s="1" t="s">
        <v>35</v>
      </c>
      <c r="H266" s="9">
        <f t="shared" ref="H266:I266" si="188">H267</f>
        <v>373280</v>
      </c>
      <c r="I266" s="9">
        <f t="shared" si="188"/>
        <v>373280</v>
      </c>
      <c r="J266" s="9">
        <f>J267</f>
        <v>313793.08</v>
      </c>
      <c r="K266" s="9">
        <f t="shared" si="145"/>
        <v>84.06372696099443</v>
      </c>
    </row>
    <row r="267" spans="1:11" ht="48" customHeight="1" x14ac:dyDescent="0.2">
      <c r="A267" s="7" t="s">
        <v>36</v>
      </c>
      <c r="B267" s="1" t="s">
        <v>53</v>
      </c>
      <c r="C267" s="1" t="s">
        <v>23</v>
      </c>
      <c r="D267" s="1" t="s">
        <v>21</v>
      </c>
      <c r="E267" s="1" t="s">
        <v>181</v>
      </c>
      <c r="F267" s="1" t="s">
        <v>186</v>
      </c>
      <c r="G267" s="1" t="s">
        <v>37</v>
      </c>
      <c r="H267" s="9">
        <v>373280</v>
      </c>
      <c r="I267" s="9">
        <v>373280</v>
      </c>
      <c r="J267" s="9">
        <v>313793.08</v>
      </c>
      <c r="K267" s="9">
        <f t="shared" si="145"/>
        <v>84.06372696099443</v>
      </c>
    </row>
    <row r="268" spans="1:11" ht="24.6" customHeight="1" x14ac:dyDescent="0.2">
      <c r="A268" s="7" t="s">
        <v>38</v>
      </c>
      <c r="B268" s="1" t="s">
        <v>53</v>
      </c>
      <c r="C268" s="1" t="s">
        <v>23</v>
      </c>
      <c r="D268" s="1" t="s">
        <v>21</v>
      </c>
      <c r="E268" s="1" t="s">
        <v>181</v>
      </c>
      <c r="F268" s="1" t="s">
        <v>186</v>
      </c>
      <c r="G268" s="1" t="s">
        <v>39</v>
      </c>
      <c r="H268" s="9">
        <f t="shared" ref="H268:I268" si="189">H269</f>
        <v>900</v>
      </c>
      <c r="I268" s="9">
        <f t="shared" si="189"/>
        <v>900</v>
      </c>
      <c r="J268" s="9">
        <f>J269</f>
        <v>0</v>
      </c>
      <c r="K268" s="9">
        <f t="shared" si="145"/>
        <v>0</v>
      </c>
    </row>
    <row r="269" spans="1:11" ht="31.5" x14ac:dyDescent="0.2">
      <c r="A269" s="7" t="s">
        <v>40</v>
      </c>
      <c r="B269" s="1" t="s">
        <v>53</v>
      </c>
      <c r="C269" s="1" t="s">
        <v>23</v>
      </c>
      <c r="D269" s="1" t="s">
        <v>21</v>
      </c>
      <c r="E269" s="1" t="s">
        <v>181</v>
      </c>
      <c r="F269" s="1" t="s">
        <v>186</v>
      </c>
      <c r="G269" s="1" t="s">
        <v>41</v>
      </c>
      <c r="H269" s="9">
        <v>900</v>
      </c>
      <c r="I269" s="9">
        <v>900</v>
      </c>
      <c r="J269" s="9">
        <v>0</v>
      </c>
      <c r="K269" s="9">
        <f t="shared" si="145"/>
        <v>0</v>
      </c>
    </row>
    <row r="270" spans="1:11" ht="78.75" x14ac:dyDescent="0.2">
      <c r="A270" s="2" t="s">
        <v>187</v>
      </c>
      <c r="B270" s="3" t="s">
        <v>53</v>
      </c>
      <c r="C270" s="3" t="s">
        <v>23</v>
      </c>
      <c r="D270" s="3" t="s">
        <v>45</v>
      </c>
      <c r="E270" s="4" t="s">
        <v>0</v>
      </c>
      <c r="F270" s="4" t="s">
        <v>0</v>
      </c>
      <c r="G270" s="4" t="s">
        <v>0</v>
      </c>
      <c r="H270" s="5">
        <f t="shared" ref="H270:I270" si="190">H271</f>
        <v>109379981.34999999</v>
      </c>
      <c r="I270" s="5">
        <f t="shared" si="190"/>
        <v>113503889.34999999</v>
      </c>
      <c r="J270" s="5">
        <f>J271</f>
        <v>79217259.460000008</v>
      </c>
      <c r="K270" s="5">
        <f t="shared" si="145"/>
        <v>69.79255064619511</v>
      </c>
    </row>
    <row r="271" spans="1:11" ht="47.25" x14ac:dyDescent="0.2">
      <c r="A271" s="2" t="s">
        <v>180</v>
      </c>
      <c r="B271" s="3" t="s">
        <v>53</v>
      </c>
      <c r="C271" s="3" t="s">
        <v>23</v>
      </c>
      <c r="D271" s="3" t="s">
        <v>45</v>
      </c>
      <c r="E271" s="3" t="s">
        <v>181</v>
      </c>
      <c r="F271" s="6" t="s">
        <v>0</v>
      </c>
      <c r="G271" s="6" t="s">
        <v>0</v>
      </c>
      <c r="H271" s="5">
        <f>H272+H275+H278+H283+H286+H289+H292+H298+H295+H301+H304</f>
        <v>109379981.34999999</v>
      </c>
      <c r="I271" s="5">
        <f t="shared" ref="I271:J271" si="191">I272+I275+I278+I283+I286+I289+I292+I298+I295+I301+I304</f>
        <v>113503889.34999999</v>
      </c>
      <c r="J271" s="5">
        <f t="shared" si="191"/>
        <v>79217259.460000008</v>
      </c>
      <c r="K271" s="5">
        <f t="shared" si="145"/>
        <v>69.79255064619511</v>
      </c>
    </row>
    <row r="272" spans="1:11" ht="157.5" x14ac:dyDescent="0.2">
      <c r="A272" s="7" t="s">
        <v>188</v>
      </c>
      <c r="B272" s="1" t="s">
        <v>53</v>
      </c>
      <c r="C272" s="1" t="s">
        <v>23</v>
      </c>
      <c r="D272" s="1" t="s">
        <v>45</v>
      </c>
      <c r="E272" s="1" t="s">
        <v>181</v>
      </c>
      <c r="F272" s="1" t="s">
        <v>189</v>
      </c>
      <c r="G272" s="8" t="s">
        <v>0</v>
      </c>
      <c r="H272" s="9">
        <f t="shared" ref="H272:I273" si="192">H273</f>
        <v>64833965</v>
      </c>
      <c r="I272" s="9">
        <f t="shared" si="192"/>
        <v>64833965</v>
      </c>
      <c r="J272" s="9">
        <f>J273</f>
        <v>46283156.060000002</v>
      </c>
      <c r="K272" s="9">
        <f t="shared" si="145"/>
        <v>71.387205857300259</v>
      </c>
    </row>
    <row r="273" spans="1:11" ht="63" x14ac:dyDescent="0.2">
      <c r="A273" s="7" t="s">
        <v>55</v>
      </c>
      <c r="B273" s="1" t="s">
        <v>53</v>
      </c>
      <c r="C273" s="1" t="s">
        <v>23</v>
      </c>
      <c r="D273" s="1" t="s">
        <v>45</v>
      </c>
      <c r="E273" s="1" t="s">
        <v>181</v>
      </c>
      <c r="F273" s="1" t="s">
        <v>189</v>
      </c>
      <c r="G273" s="1" t="s">
        <v>56</v>
      </c>
      <c r="H273" s="9">
        <f t="shared" si="192"/>
        <v>64833965</v>
      </c>
      <c r="I273" s="9">
        <f t="shared" si="192"/>
        <v>64833965</v>
      </c>
      <c r="J273" s="9">
        <f>J274</f>
        <v>46283156.060000002</v>
      </c>
      <c r="K273" s="9">
        <f t="shared" si="145"/>
        <v>71.387205857300259</v>
      </c>
    </row>
    <row r="274" spans="1:11" ht="14.45" customHeight="1" x14ac:dyDescent="0.2">
      <c r="A274" s="7" t="s">
        <v>57</v>
      </c>
      <c r="B274" s="1" t="s">
        <v>53</v>
      </c>
      <c r="C274" s="1" t="s">
        <v>23</v>
      </c>
      <c r="D274" s="1" t="s">
        <v>45</v>
      </c>
      <c r="E274" s="1" t="s">
        <v>181</v>
      </c>
      <c r="F274" s="1" t="s">
        <v>189</v>
      </c>
      <c r="G274" s="1" t="s">
        <v>58</v>
      </c>
      <c r="H274" s="9">
        <v>64833965</v>
      </c>
      <c r="I274" s="9">
        <v>64833965</v>
      </c>
      <c r="J274" s="9">
        <v>46283156.060000002</v>
      </c>
      <c r="K274" s="9">
        <f t="shared" si="145"/>
        <v>71.387205857300259</v>
      </c>
    </row>
    <row r="275" spans="1:11" ht="304.89999999999998" customHeight="1" x14ac:dyDescent="0.2">
      <c r="A275" s="7" t="s">
        <v>190</v>
      </c>
      <c r="B275" s="1" t="s">
        <v>53</v>
      </c>
      <c r="C275" s="1" t="s">
        <v>23</v>
      </c>
      <c r="D275" s="1" t="s">
        <v>45</v>
      </c>
      <c r="E275" s="1" t="s">
        <v>181</v>
      </c>
      <c r="F275" s="1" t="s">
        <v>191</v>
      </c>
      <c r="G275" s="8" t="s">
        <v>0</v>
      </c>
      <c r="H275" s="9">
        <f t="shared" ref="H275:I276" si="193">H276</f>
        <v>17345088</v>
      </c>
      <c r="I275" s="9">
        <f t="shared" si="193"/>
        <v>17345088</v>
      </c>
      <c r="J275" s="9">
        <f>J276</f>
        <v>12166292.57</v>
      </c>
      <c r="K275" s="9">
        <f t="shared" si="145"/>
        <v>70.142581980558418</v>
      </c>
    </row>
    <row r="276" spans="1:11" ht="63" x14ac:dyDescent="0.2">
      <c r="A276" s="7" t="s">
        <v>55</v>
      </c>
      <c r="B276" s="1" t="s">
        <v>53</v>
      </c>
      <c r="C276" s="1" t="s">
        <v>23</v>
      </c>
      <c r="D276" s="1" t="s">
        <v>45</v>
      </c>
      <c r="E276" s="1" t="s">
        <v>181</v>
      </c>
      <c r="F276" s="1" t="s">
        <v>191</v>
      </c>
      <c r="G276" s="1" t="s">
        <v>56</v>
      </c>
      <c r="H276" s="9">
        <f t="shared" si="193"/>
        <v>17345088</v>
      </c>
      <c r="I276" s="9">
        <f t="shared" si="193"/>
        <v>17345088</v>
      </c>
      <c r="J276" s="9">
        <f>J277</f>
        <v>12166292.57</v>
      </c>
      <c r="K276" s="9">
        <f t="shared" si="145"/>
        <v>70.142581980558418</v>
      </c>
    </row>
    <row r="277" spans="1:11" ht="14.45" customHeight="1" x14ac:dyDescent="0.2">
      <c r="A277" s="7" t="s">
        <v>57</v>
      </c>
      <c r="B277" s="1" t="s">
        <v>53</v>
      </c>
      <c r="C277" s="1" t="s">
        <v>23</v>
      </c>
      <c r="D277" s="1" t="s">
        <v>45</v>
      </c>
      <c r="E277" s="1" t="s">
        <v>181</v>
      </c>
      <c r="F277" s="1" t="s">
        <v>191</v>
      </c>
      <c r="G277" s="1" t="s">
        <v>58</v>
      </c>
      <c r="H277" s="9">
        <v>17345088</v>
      </c>
      <c r="I277" s="9">
        <v>17345088</v>
      </c>
      <c r="J277" s="9">
        <v>12166292.57</v>
      </c>
      <c r="K277" s="9">
        <f t="shared" si="145"/>
        <v>70.142581980558418</v>
      </c>
    </row>
    <row r="278" spans="1:11" ht="173.25" x14ac:dyDescent="0.2">
      <c r="A278" s="7" t="s">
        <v>97</v>
      </c>
      <c r="B278" s="1" t="s">
        <v>53</v>
      </c>
      <c r="C278" s="1" t="s">
        <v>23</v>
      </c>
      <c r="D278" s="1" t="s">
        <v>45</v>
      </c>
      <c r="E278" s="1" t="s">
        <v>181</v>
      </c>
      <c r="F278" s="1" t="s">
        <v>98</v>
      </c>
      <c r="G278" s="8" t="s">
        <v>0</v>
      </c>
      <c r="H278" s="9">
        <f t="shared" ref="H278:I278" si="194">H279+H281</f>
        <v>1714800</v>
      </c>
      <c r="I278" s="9">
        <f t="shared" si="194"/>
        <v>1714800</v>
      </c>
      <c r="J278" s="9">
        <f>J279+J281</f>
        <v>1233259.1500000001</v>
      </c>
      <c r="K278" s="9">
        <f t="shared" si="145"/>
        <v>71.918541520877071</v>
      </c>
    </row>
    <row r="279" spans="1:11" ht="31.5" customHeight="1" x14ac:dyDescent="0.2">
      <c r="A279" s="7" t="s">
        <v>99</v>
      </c>
      <c r="B279" s="1" t="s">
        <v>53</v>
      </c>
      <c r="C279" s="1" t="s">
        <v>23</v>
      </c>
      <c r="D279" s="1" t="s">
        <v>45</v>
      </c>
      <c r="E279" s="1" t="s">
        <v>181</v>
      </c>
      <c r="F279" s="1" t="s">
        <v>98</v>
      </c>
      <c r="G279" s="1" t="s">
        <v>100</v>
      </c>
      <c r="H279" s="9">
        <f t="shared" ref="H279:I279" si="195">H280</f>
        <v>394800</v>
      </c>
      <c r="I279" s="9">
        <f t="shared" si="195"/>
        <v>394800</v>
      </c>
      <c r="J279" s="9">
        <f>J280</f>
        <v>276018.59000000003</v>
      </c>
      <c r="K279" s="9">
        <f t="shared" si="145"/>
        <v>69.913523302938202</v>
      </c>
    </row>
    <row r="280" spans="1:11" ht="39" customHeight="1" x14ac:dyDescent="0.2">
      <c r="A280" s="7" t="s">
        <v>101</v>
      </c>
      <c r="B280" s="1" t="s">
        <v>53</v>
      </c>
      <c r="C280" s="1" t="s">
        <v>23</v>
      </c>
      <c r="D280" s="1" t="s">
        <v>45</v>
      </c>
      <c r="E280" s="1" t="s">
        <v>181</v>
      </c>
      <c r="F280" s="1" t="s">
        <v>98</v>
      </c>
      <c r="G280" s="1" t="s">
        <v>102</v>
      </c>
      <c r="H280" s="9">
        <v>394800</v>
      </c>
      <c r="I280" s="9">
        <v>394800</v>
      </c>
      <c r="J280" s="9">
        <v>276018.59000000003</v>
      </c>
      <c r="K280" s="9">
        <f t="shared" ref="K280:K343" si="196">J280/I280*100</f>
        <v>69.913523302938202</v>
      </c>
    </row>
    <row r="281" spans="1:11" ht="63" x14ac:dyDescent="0.2">
      <c r="A281" s="7" t="s">
        <v>55</v>
      </c>
      <c r="B281" s="1" t="s">
        <v>53</v>
      </c>
      <c r="C281" s="1" t="s">
        <v>23</v>
      </c>
      <c r="D281" s="1" t="s">
        <v>45</v>
      </c>
      <c r="E281" s="1" t="s">
        <v>181</v>
      </c>
      <c r="F281" s="1" t="s">
        <v>98</v>
      </c>
      <c r="G281" s="1" t="s">
        <v>56</v>
      </c>
      <c r="H281" s="9">
        <f t="shared" ref="H281:I281" si="197">H282</f>
        <v>1320000</v>
      </c>
      <c r="I281" s="9">
        <f t="shared" si="197"/>
        <v>1320000</v>
      </c>
      <c r="J281" s="9">
        <f>J282</f>
        <v>957240.56</v>
      </c>
      <c r="K281" s="9">
        <f t="shared" si="196"/>
        <v>72.518224242424239</v>
      </c>
    </row>
    <row r="282" spans="1:11" ht="14.45" customHeight="1" x14ac:dyDescent="0.2">
      <c r="A282" s="7" t="s">
        <v>57</v>
      </c>
      <c r="B282" s="1" t="s">
        <v>53</v>
      </c>
      <c r="C282" s="1" t="s">
        <v>23</v>
      </c>
      <c r="D282" s="1" t="s">
        <v>45</v>
      </c>
      <c r="E282" s="1" t="s">
        <v>181</v>
      </c>
      <c r="F282" s="1" t="s">
        <v>98</v>
      </c>
      <c r="G282" s="1" t="s">
        <v>58</v>
      </c>
      <c r="H282" s="9">
        <v>1320000</v>
      </c>
      <c r="I282" s="9">
        <v>1320000</v>
      </c>
      <c r="J282" s="9">
        <v>957240.56</v>
      </c>
      <c r="K282" s="9">
        <f t="shared" si="196"/>
        <v>72.518224242424239</v>
      </c>
    </row>
    <row r="283" spans="1:11" ht="67.900000000000006" customHeight="1" x14ac:dyDescent="0.2">
      <c r="A283" s="7" t="s">
        <v>192</v>
      </c>
      <c r="B283" s="1" t="s">
        <v>53</v>
      </c>
      <c r="C283" s="1" t="s">
        <v>23</v>
      </c>
      <c r="D283" s="1" t="s">
        <v>45</v>
      </c>
      <c r="E283" s="1" t="s">
        <v>181</v>
      </c>
      <c r="F283" s="1" t="s">
        <v>193</v>
      </c>
      <c r="G283" s="8" t="s">
        <v>0</v>
      </c>
      <c r="H283" s="9">
        <f t="shared" ref="H283:I284" si="198">H284</f>
        <v>555455</v>
      </c>
      <c r="I283" s="9">
        <f t="shared" si="198"/>
        <v>555455</v>
      </c>
      <c r="J283" s="9">
        <f>J284</f>
        <v>162350.19</v>
      </c>
      <c r="K283" s="9">
        <f t="shared" si="196"/>
        <v>29.228324526739343</v>
      </c>
    </row>
    <row r="284" spans="1:11" ht="31.5" customHeight="1" x14ac:dyDescent="0.2">
      <c r="A284" s="7" t="s">
        <v>99</v>
      </c>
      <c r="B284" s="1" t="s">
        <v>53</v>
      </c>
      <c r="C284" s="1" t="s">
        <v>23</v>
      </c>
      <c r="D284" s="1" t="s">
        <v>45</v>
      </c>
      <c r="E284" s="1" t="s">
        <v>181</v>
      </c>
      <c r="F284" s="1" t="s">
        <v>193</v>
      </c>
      <c r="G284" s="1" t="s">
        <v>100</v>
      </c>
      <c r="H284" s="9">
        <f t="shared" si="198"/>
        <v>555455</v>
      </c>
      <c r="I284" s="9">
        <f t="shared" si="198"/>
        <v>555455</v>
      </c>
      <c r="J284" s="9">
        <f>J285</f>
        <v>162350.19</v>
      </c>
      <c r="K284" s="9">
        <f t="shared" si="196"/>
        <v>29.228324526739343</v>
      </c>
    </row>
    <row r="285" spans="1:11" ht="39.6" customHeight="1" x14ac:dyDescent="0.2">
      <c r="A285" s="7" t="s">
        <v>101</v>
      </c>
      <c r="B285" s="1" t="s">
        <v>53</v>
      </c>
      <c r="C285" s="1" t="s">
        <v>23</v>
      </c>
      <c r="D285" s="1" t="s">
        <v>45</v>
      </c>
      <c r="E285" s="1" t="s">
        <v>181</v>
      </c>
      <c r="F285" s="1" t="s">
        <v>193</v>
      </c>
      <c r="G285" s="1" t="s">
        <v>102</v>
      </c>
      <c r="H285" s="9">
        <v>555455</v>
      </c>
      <c r="I285" s="9">
        <v>555455</v>
      </c>
      <c r="J285" s="9">
        <v>162350.19</v>
      </c>
      <c r="K285" s="9">
        <f t="shared" si="196"/>
        <v>29.228324526739343</v>
      </c>
    </row>
    <row r="286" spans="1:11" ht="31.5" x14ac:dyDescent="0.2">
      <c r="A286" s="7" t="s">
        <v>195</v>
      </c>
      <c r="B286" s="1" t="s">
        <v>53</v>
      </c>
      <c r="C286" s="1" t="s">
        <v>23</v>
      </c>
      <c r="D286" s="1" t="s">
        <v>45</v>
      </c>
      <c r="E286" s="1" t="s">
        <v>181</v>
      </c>
      <c r="F286" s="1" t="s">
        <v>196</v>
      </c>
      <c r="G286" s="8" t="s">
        <v>0</v>
      </c>
      <c r="H286" s="9">
        <f t="shared" ref="H286:I287" si="199">H287</f>
        <v>1530381.57</v>
      </c>
      <c r="I286" s="9">
        <f t="shared" si="199"/>
        <v>1372380.57</v>
      </c>
      <c r="J286" s="9">
        <f>J287</f>
        <v>1137529.17</v>
      </c>
      <c r="K286" s="9">
        <f t="shared" si="196"/>
        <v>82.887297799618352</v>
      </c>
    </row>
    <row r="287" spans="1:11" ht="63" x14ac:dyDescent="0.2">
      <c r="A287" s="7" t="s">
        <v>55</v>
      </c>
      <c r="B287" s="1" t="s">
        <v>53</v>
      </c>
      <c r="C287" s="1" t="s">
        <v>23</v>
      </c>
      <c r="D287" s="1" t="s">
        <v>45</v>
      </c>
      <c r="E287" s="1" t="s">
        <v>181</v>
      </c>
      <c r="F287" s="1" t="s">
        <v>196</v>
      </c>
      <c r="G287" s="1" t="s">
        <v>56</v>
      </c>
      <c r="H287" s="9">
        <f t="shared" si="199"/>
        <v>1530381.57</v>
      </c>
      <c r="I287" s="9">
        <f t="shared" si="199"/>
        <v>1372380.57</v>
      </c>
      <c r="J287" s="9">
        <f>J288</f>
        <v>1137529.17</v>
      </c>
      <c r="K287" s="9">
        <f t="shared" si="196"/>
        <v>82.887297799618352</v>
      </c>
    </row>
    <row r="288" spans="1:11" ht="14.45" customHeight="1" x14ac:dyDescent="0.2">
      <c r="A288" s="7" t="s">
        <v>57</v>
      </c>
      <c r="B288" s="1" t="s">
        <v>53</v>
      </c>
      <c r="C288" s="1" t="s">
        <v>23</v>
      </c>
      <c r="D288" s="1" t="s">
        <v>45</v>
      </c>
      <c r="E288" s="1" t="s">
        <v>181</v>
      </c>
      <c r="F288" s="1" t="s">
        <v>196</v>
      </c>
      <c r="G288" s="1" t="s">
        <v>58</v>
      </c>
      <c r="H288" s="9">
        <v>1530381.57</v>
      </c>
      <c r="I288" s="9">
        <v>1372380.57</v>
      </c>
      <c r="J288" s="9">
        <v>1137529.17</v>
      </c>
      <c r="K288" s="9">
        <f t="shared" si="196"/>
        <v>82.887297799618352</v>
      </c>
    </row>
    <row r="289" spans="1:11" ht="15.75" x14ac:dyDescent="0.2">
      <c r="A289" s="7" t="s">
        <v>197</v>
      </c>
      <c r="B289" s="1" t="s">
        <v>53</v>
      </c>
      <c r="C289" s="1" t="s">
        <v>23</v>
      </c>
      <c r="D289" s="1" t="s">
        <v>45</v>
      </c>
      <c r="E289" s="1" t="s">
        <v>181</v>
      </c>
      <c r="F289" s="1" t="s">
        <v>198</v>
      </c>
      <c r="G289" s="8" t="s">
        <v>0</v>
      </c>
      <c r="H289" s="9">
        <f t="shared" ref="H289:I290" si="200">H290</f>
        <v>11654440.439999999</v>
      </c>
      <c r="I289" s="9">
        <f t="shared" si="200"/>
        <v>11554440.439999999</v>
      </c>
      <c r="J289" s="9">
        <f>J290</f>
        <v>9141847.1999999993</v>
      </c>
      <c r="K289" s="9">
        <f t="shared" si="196"/>
        <v>79.119774319421737</v>
      </c>
    </row>
    <row r="290" spans="1:11" ht="63" x14ac:dyDescent="0.2">
      <c r="A290" s="7" t="s">
        <v>55</v>
      </c>
      <c r="B290" s="1" t="s">
        <v>53</v>
      </c>
      <c r="C290" s="1" t="s">
        <v>23</v>
      </c>
      <c r="D290" s="1" t="s">
        <v>45</v>
      </c>
      <c r="E290" s="1" t="s">
        <v>181</v>
      </c>
      <c r="F290" s="1" t="s">
        <v>198</v>
      </c>
      <c r="G290" s="1" t="s">
        <v>56</v>
      </c>
      <c r="H290" s="9">
        <f t="shared" si="200"/>
        <v>11654440.439999999</v>
      </c>
      <c r="I290" s="9">
        <f t="shared" si="200"/>
        <v>11554440.439999999</v>
      </c>
      <c r="J290" s="9">
        <f>J291</f>
        <v>9141847.1999999993</v>
      </c>
      <c r="K290" s="9">
        <f t="shared" si="196"/>
        <v>79.119774319421737</v>
      </c>
    </row>
    <row r="291" spans="1:11" ht="14.45" customHeight="1" x14ac:dyDescent="0.2">
      <c r="A291" s="7" t="s">
        <v>57</v>
      </c>
      <c r="B291" s="1" t="s">
        <v>53</v>
      </c>
      <c r="C291" s="1" t="s">
        <v>23</v>
      </c>
      <c r="D291" s="1" t="s">
        <v>45</v>
      </c>
      <c r="E291" s="1" t="s">
        <v>181</v>
      </c>
      <c r="F291" s="1" t="s">
        <v>198</v>
      </c>
      <c r="G291" s="1" t="s">
        <v>58</v>
      </c>
      <c r="H291" s="9">
        <v>11654440.439999999</v>
      </c>
      <c r="I291" s="9">
        <v>11554440.439999999</v>
      </c>
      <c r="J291" s="9">
        <v>9141847.1999999993</v>
      </c>
      <c r="K291" s="9">
        <f t="shared" si="196"/>
        <v>79.119774319421737</v>
      </c>
    </row>
    <row r="292" spans="1:11" ht="31.5" x14ac:dyDescent="0.2">
      <c r="A292" s="7" t="s">
        <v>104</v>
      </c>
      <c r="B292" s="1" t="s">
        <v>53</v>
      </c>
      <c r="C292" s="1" t="s">
        <v>23</v>
      </c>
      <c r="D292" s="1" t="s">
        <v>45</v>
      </c>
      <c r="E292" s="1" t="s">
        <v>181</v>
      </c>
      <c r="F292" s="1" t="s">
        <v>105</v>
      </c>
      <c r="G292" s="8" t="s">
        <v>0</v>
      </c>
      <c r="H292" s="9">
        <f t="shared" ref="H292:I293" si="201">H293</f>
        <v>3044769</v>
      </c>
      <c r="I292" s="9">
        <f t="shared" si="201"/>
        <v>3044769</v>
      </c>
      <c r="J292" s="9">
        <f>J293</f>
        <v>1367004.15</v>
      </c>
      <c r="K292" s="9">
        <f t="shared" si="196"/>
        <v>44.896809905776102</v>
      </c>
    </row>
    <row r="293" spans="1:11" ht="63" x14ac:dyDescent="0.2">
      <c r="A293" s="7" t="s">
        <v>55</v>
      </c>
      <c r="B293" s="1" t="s">
        <v>53</v>
      </c>
      <c r="C293" s="1" t="s">
        <v>23</v>
      </c>
      <c r="D293" s="1" t="s">
        <v>45</v>
      </c>
      <c r="E293" s="1" t="s">
        <v>181</v>
      </c>
      <c r="F293" s="1" t="s">
        <v>105</v>
      </c>
      <c r="G293" s="1" t="s">
        <v>56</v>
      </c>
      <c r="H293" s="9">
        <f t="shared" si="201"/>
        <v>3044769</v>
      </c>
      <c r="I293" s="9">
        <f t="shared" si="201"/>
        <v>3044769</v>
      </c>
      <c r="J293" s="9">
        <f>J294</f>
        <v>1367004.15</v>
      </c>
      <c r="K293" s="9">
        <f t="shared" si="196"/>
        <v>44.896809905776102</v>
      </c>
    </row>
    <row r="294" spans="1:11" ht="14.45" customHeight="1" x14ac:dyDescent="0.2">
      <c r="A294" s="7" t="s">
        <v>57</v>
      </c>
      <c r="B294" s="1" t="s">
        <v>53</v>
      </c>
      <c r="C294" s="1" t="s">
        <v>23</v>
      </c>
      <c r="D294" s="1" t="s">
        <v>45</v>
      </c>
      <c r="E294" s="1" t="s">
        <v>181</v>
      </c>
      <c r="F294" s="1" t="s">
        <v>105</v>
      </c>
      <c r="G294" s="1" t="s">
        <v>58</v>
      </c>
      <c r="H294" s="9">
        <v>3044769</v>
      </c>
      <c r="I294" s="9">
        <v>3044769</v>
      </c>
      <c r="J294" s="9">
        <v>1367004.15</v>
      </c>
      <c r="K294" s="9">
        <f t="shared" si="196"/>
        <v>44.896809905776102</v>
      </c>
    </row>
    <row r="295" spans="1:11" ht="31.5" customHeight="1" x14ac:dyDescent="0.2">
      <c r="A295" s="7" t="s">
        <v>199</v>
      </c>
      <c r="B295" s="1" t="s">
        <v>53</v>
      </c>
      <c r="C295" s="1" t="s">
        <v>23</v>
      </c>
      <c r="D295" s="1" t="s">
        <v>45</v>
      </c>
      <c r="E295" s="1" t="s">
        <v>181</v>
      </c>
      <c r="F295" s="1" t="s">
        <v>200</v>
      </c>
      <c r="G295" s="8" t="s">
        <v>0</v>
      </c>
      <c r="H295" s="9">
        <f t="shared" ref="H295:I296" si="202">H296</f>
        <v>2218832</v>
      </c>
      <c r="I295" s="9">
        <f t="shared" si="202"/>
        <v>2382261</v>
      </c>
      <c r="J295" s="9">
        <f>J296</f>
        <v>1609039.06</v>
      </c>
      <c r="K295" s="9">
        <f t="shared" si="196"/>
        <v>67.542517801366017</v>
      </c>
    </row>
    <row r="296" spans="1:11" ht="63" x14ac:dyDescent="0.2">
      <c r="A296" s="7" t="s">
        <v>55</v>
      </c>
      <c r="B296" s="1" t="s">
        <v>53</v>
      </c>
      <c r="C296" s="1" t="s">
        <v>23</v>
      </c>
      <c r="D296" s="1" t="s">
        <v>45</v>
      </c>
      <c r="E296" s="1" t="s">
        <v>181</v>
      </c>
      <c r="F296" s="1" t="s">
        <v>200</v>
      </c>
      <c r="G296" s="1" t="s">
        <v>56</v>
      </c>
      <c r="H296" s="9">
        <f t="shared" si="202"/>
        <v>2218832</v>
      </c>
      <c r="I296" s="9">
        <f t="shared" si="202"/>
        <v>2382261</v>
      </c>
      <c r="J296" s="9">
        <f>J297</f>
        <v>1609039.06</v>
      </c>
      <c r="K296" s="9">
        <f t="shared" si="196"/>
        <v>67.542517801366017</v>
      </c>
    </row>
    <row r="297" spans="1:11" ht="14.45" customHeight="1" x14ac:dyDescent="0.2">
      <c r="A297" s="7" t="s">
        <v>57</v>
      </c>
      <c r="B297" s="1" t="s">
        <v>53</v>
      </c>
      <c r="C297" s="1" t="s">
        <v>23</v>
      </c>
      <c r="D297" s="1" t="s">
        <v>45</v>
      </c>
      <c r="E297" s="1" t="s">
        <v>181</v>
      </c>
      <c r="F297" s="1" t="s">
        <v>200</v>
      </c>
      <c r="G297" s="1" t="s">
        <v>58</v>
      </c>
      <c r="H297" s="9">
        <v>2218832</v>
      </c>
      <c r="I297" s="9">
        <v>2382261</v>
      </c>
      <c r="J297" s="9">
        <v>1609039.06</v>
      </c>
      <c r="K297" s="9">
        <f t="shared" si="196"/>
        <v>67.542517801366017</v>
      </c>
    </row>
    <row r="298" spans="1:11" ht="236.25" x14ac:dyDescent="0.2">
      <c r="A298" s="27" t="s">
        <v>277</v>
      </c>
      <c r="B298" s="1" t="s">
        <v>53</v>
      </c>
      <c r="C298" s="1" t="s">
        <v>23</v>
      </c>
      <c r="D298" s="1" t="s">
        <v>45</v>
      </c>
      <c r="E298" s="1" t="s">
        <v>181</v>
      </c>
      <c r="F298" s="1" t="s">
        <v>276</v>
      </c>
      <c r="G298" s="8" t="s">
        <v>0</v>
      </c>
      <c r="H298" s="9">
        <v>0</v>
      </c>
      <c r="I298" s="9">
        <f t="shared" ref="I298" si="203">I299</f>
        <v>78120</v>
      </c>
      <c r="J298" s="9">
        <f>J299</f>
        <v>0</v>
      </c>
      <c r="K298" s="9">
        <f t="shared" si="196"/>
        <v>0</v>
      </c>
    </row>
    <row r="299" spans="1:11" ht="63" x14ac:dyDescent="0.2">
      <c r="A299" s="27" t="s">
        <v>55</v>
      </c>
      <c r="B299" s="1" t="s">
        <v>53</v>
      </c>
      <c r="C299" s="1" t="s">
        <v>23</v>
      </c>
      <c r="D299" s="1" t="s">
        <v>45</v>
      </c>
      <c r="E299" s="1" t="s">
        <v>181</v>
      </c>
      <c r="F299" s="1" t="s">
        <v>276</v>
      </c>
      <c r="G299" s="1" t="s">
        <v>56</v>
      </c>
      <c r="H299" s="9">
        <v>0</v>
      </c>
      <c r="I299" s="9">
        <f t="shared" ref="I299" si="204">I300</f>
        <v>78120</v>
      </c>
      <c r="J299" s="9">
        <f>J300</f>
        <v>0</v>
      </c>
      <c r="K299" s="9">
        <f t="shared" si="196"/>
        <v>0</v>
      </c>
    </row>
    <row r="300" spans="1:11" ht="15.75" x14ac:dyDescent="0.2">
      <c r="A300" s="7" t="s">
        <v>57</v>
      </c>
      <c r="B300" s="1" t="s">
        <v>53</v>
      </c>
      <c r="C300" s="1" t="s">
        <v>23</v>
      </c>
      <c r="D300" s="1" t="s">
        <v>45</v>
      </c>
      <c r="E300" s="1" t="s">
        <v>181</v>
      </c>
      <c r="F300" s="1" t="s">
        <v>276</v>
      </c>
      <c r="G300" s="1" t="s">
        <v>58</v>
      </c>
      <c r="H300" s="9">
        <v>0</v>
      </c>
      <c r="I300" s="9">
        <v>78120</v>
      </c>
      <c r="J300" s="9">
        <v>0</v>
      </c>
      <c r="K300" s="9">
        <f t="shared" si="196"/>
        <v>0</v>
      </c>
    </row>
    <row r="301" spans="1:11" ht="94.5" x14ac:dyDescent="0.2">
      <c r="A301" s="7" t="s">
        <v>194</v>
      </c>
      <c r="B301" s="1" t="s">
        <v>53</v>
      </c>
      <c r="C301" s="1" t="s">
        <v>23</v>
      </c>
      <c r="D301" s="1" t="s">
        <v>45</v>
      </c>
      <c r="E301" s="1" t="s">
        <v>181</v>
      </c>
      <c r="F301" s="1" t="s">
        <v>201</v>
      </c>
      <c r="G301" s="8" t="s">
        <v>0</v>
      </c>
      <c r="H301" s="9">
        <f t="shared" ref="H301:I302" si="205">H302</f>
        <v>4609080</v>
      </c>
      <c r="I301" s="9">
        <f t="shared" si="205"/>
        <v>8749440</v>
      </c>
      <c r="J301" s="9">
        <f>J302</f>
        <v>4992876.74</v>
      </c>
      <c r="K301" s="9">
        <f t="shared" si="196"/>
        <v>57.065100623582765</v>
      </c>
    </row>
    <row r="302" spans="1:11" ht="63" x14ac:dyDescent="0.2">
      <c r="A302" s="7" t="s">
        <v>55</v>
      </c>
      <c r="B302" s="1" t="s">
        <v>53</v>
      </c>
      <c r="C302" s="1" t="s">
        <v>23</v>
      </c>
      <c r="D302" s="1" t="s">
        <v>45</v>
      </c>
      <c r="E302" s="1" t="s">
        <v>181</v>
      </c>
      <c r="F302" s="1" t="s">
        <v>201</v>
      </c>
      <c r="G302" s="1" t="s">
        <v>56</v>
      </c>
      <c r="H302" s="9">
        <f t="shared" si="205"/>
        <v>4609080</v>
      </c>
      <c r="I302" s="9">
        <f t="shared" si="205"/>
        <v>8749440</v>
      </c>
      <c r="J302" s="9">
        <f>J303</f>
        <v>4992876.74</v>
      </c>
      <c r="K302" s="9">
        <f t="shared" si="196"/>
        <v>57.065100623582765</v>
      </c>
    </row>
    <row r="303" spans="1:11" ht="14.45" customHeight="1" x14ac:dyDescent="0.2">
      <c r="A303" s="7" t="s">
        <v>57</v>
      </c>
      <c r="B303" s="1" t="s">
        <v>53</v>
      </c>
      <c r="C303" s="1" t="s">
        <v>23</v>
      </c>
      <c r="D303" s="1" t="s">
        <v>45</v>
      </c>
      <c r="E303" s="1" t="s">
        <v>181</v>
      </c>
      <c r="F303" s="1" t="s">
        <v>201</v>
      </c>
      <c r="G303" s="1" t="s">
        <v>58</v>
      </c>
      <c r="H303" s="9">
        <v>4609080</v>
      </c>
      <c r="I303" s="9">
        <v>8749440</v>
      </c>
      <c r="J303" s="9">
        <v>4992876.74</v>
      </c>
      <c r="K303" s="9">
        <f t="shared" si="196"/>
        <v>57.065100623582765</v>
      </c>
    </row>
    <row r="304" spans="1:11" ht="81" customHeight="1" x14ac:dyDescent="0.2">
      <c r="A304" s="7" t="s">
        <v>202</v>
      </c>
      <c r="B304" s="1" t="s">
        <v>53</v>
      </c>
      <c r="C304" s="1" t="s">
        <v>23</v>
      </c>
      <c r="D304" s="1" t="s">
        <v>45</v>
      </c>
      <c r="E304" s="1" t="s">
        <v>181</v>
      </c>
      <c r="F304" s="1" t="s">
        <v>203</v>
      </c>
      <c r="G304" s="8" t="s">
        <v>0</v>
      </c>
      <c r="H304" s="9">
        <f t="shared" ref="H304:I305" si="206">H305</f>
        <v>1873170.34</v>
      </c>
      <c r="I304" s="9">
        <f t="shared" si="206"/>
        <v>1873170.34</v>
      </c>
      <c r="J304" s="9">
        <f>J305</f>
        <v>1123905.17</v>
      </c>
      <c r="K304" s="9">
        <f t="shared" si="196"/>
        <v>60.000158341178931</v>
      </c>
    </row>
    <row r="305" spans="1:11" ht="63" x14ac:dyDescent="0.2">
      <c r="A305" s="7" t="s">
        <v>55</v>
      </c>
      <c r="B305" s="1" t="s">
        <v>53</v>
      </c>
      <c r="C305" s="1" t="s">
        <v>23</v>
      </c>
      <c r="D305" s="1" t="s">
        <v>45</v>
      </c>
      <c r="E305" s="1" t="s">
        <v>181</v>
      </c>
      <c r="F305" s="1" t="s">
        <v>203</v>
      </c>
      <c r="G305" s="1" t="s">
        <v>56</v>
      </c>
      <c r="H305" s="9">
        <f t="shared" si="206"/>
        <v>1873170.34</v>
      </c>
      <c r="I305" s="9">
        <f t="shared" si="206"/>
        <v>1873170.34</v>
      </c>
      <c r="J305" s="9">
        <f>J306</f>
        <v>1123905.17</v>
      </c>
      <c r="K305" s="9">
        <f t="shared" si="196"/>
        <v>60.000158341178931</v>
      </c>
    </row>
    <row r="306" spans="1:11" ht="14.45" customHeight="1" x14ac:dyDescent="0.2">
      <c r="A306" s="7" t="s">
        <v>57</v>
      </c>
      <c r="B306" s="1" t="s">
        <v>53</v>
      </c>
      <c r="C306" s="1" t="s">
        <v>23</v>
      </c>
      <c r="D306" s="1" t="s">
        <v>45</v>
      </c>
      <c r="E306" s="1" t="s">
        <v>181</v>
      </c>
      <c r="F306" s="1" t="s">
        <v>203</v>
      </c>
      <c r="G306" s="1" t="s">
        <v>58</v>
      </c>
      <c r="H306" s="9">
        <v>1873170.34</v>
      </c>
      <c r="I306" s="9">
        <v>1873170.34</v>
      </c>
      <c r="J306" s="9">
        <v>1123905.17</v>
      </c>
      <c r="K306" s="9">
        <f t="shared" si="196"/>
        <v>60.000158341178931</v>
      </c>
    </row>
    <row r="307" spans="1:11" ht="31.5" customHeight="1" x14ac:dyDescent="0.2">
      <c r="A307" s="2" t="s">
        <v>204</v>
      </c>
      <c r="B307" s="3" t="s">
        <v>53</v>
      </c>
      <c r="C307" s="3" t="s">
        <v>23</v>
      </c>
      <c r="D307" s="3" t="s">
        <v>53</v>
      </c>
      <c r="E307" s="4" t="s">
        <v>0</v>
      </c>
      <c r="F307" s="4" t="s">
        <v>0</v>
      </c>
      <c r="G307" s="4" t="s">
        <v>0</v>
      </c>
      <c r="H307" s="5">
        <f t="shared" ref="H307:I310" si="207">H308</f>
        <v>4052224</v>
      </c>
      <c r="I307" s="5">
        <f t="shared" si="207"/>
        <v>4052224</v>
      </c>
      <c r="J307" s="5">
        <f>J308</f>
        <v>2646836.1</v>
      </c>
      <c r="K307" s="5">
        <f t="shared" si="196"/>
        <v>65.31810926543055</v>
      </c>
    </row>
    <row r="308" spans="1:11" ht="47.25" x14ac:dyDescent="0.2">
      <c r="A308" s="2" t="s">
        <v>180</v>
      </c>
      <c r="B308" s="3" t="s">
        <v>53</v>
      </c>
      <c r="C308" s="3" t="s">
        <v>23</v>
      </c>
      <c r="D308" s="3" t="s">
        <v>53</v>
      </c>
      <c r="E308" s="3" t="s">
        <v>181</v>
      </c>
      <c r="F308" s="6" t="s">
        <v>0</v>
      </c>
      <c r="G308" s="6" t="s">
        <v>0</v>
      </c>
      <c r="H308" s="5">
        <f t="shared" ref="H308:I308" si="208">H309+H312</f>
        <v>4052224</v>
      </c>
      <c r="I308" s="5">
        <f t="shared" si="208"/>
        <v>4052224</v>
      </c>
      <c r="J308" s="5">
        <f>J309+J312</f>
        <v>2646836.1</v>
      </c>
      <c r="K308" s="5">
        <f t="shared" si="196"/>
        <v>65.31810926543055</v>
      </c>
    </row>
    <row r="309" spans="1:11" ht="31.5" x14ac:dyDescent="0.2">
      <c r="A309" s="7" t="s">
        <v>104</v>
      </c>
      <c r="B309" s="1" t="s">
        <v>53</v>
      </c>
      <c r="C309" s="1" t="s">
        <v>23</v>
      </c>
      <c r="D309" s="1" t="s">
        <v>53</v>
      </c>
      <c r="E309" s="1" t="s">
        <v>181</v>
      </c>
      <c r="F309" s="1" t="s">
        <v>105</v>
      </c>
      <c r="G309" s="8" t="s">
        <v>0</v>
      </c>
      <c r="H309" s="9">
        <f t="shared" si="207"/>
        <v>4043926</v>
      </c>
      <c r="I309" s="9">
        <f t="shared" si="207"/>
        <v>4043926</v>
      </c>
      <c r="J309" s="9">
        <f>J310</f>
        <v>2646836.1</v>
      </c>
      <c r="K309" s="9">
        <f t="shared" si="196"/>
        <v>65.452139826495355</v>
      </c>
    </row>
    <row r="310" spans="1:11" ht="63" x14ac:dyDescent="0.2">
      <c r="A310" s="7" t="s">
        <v>55</v>
      </c>
      <c r="B310" s="1" t="s">
        <v>53</v>
      </c>
      <c r="C310" s="1" t="s">
        <v>23</v>
      </c>
      <c r="D310" s="1" t="s">
        <v>53</v>
      </c>
      <c r="E310" s="1" t="s">
        <v>181</v>
      </c>
      <c r="F310" s="1" t="s">
        <v>105</v>
      </c>
      <c r="G310" s="1" t="s">
        <v>56</v>
      </c>
      <c r="H310" s="9">
        <f t="shared" si="207"/>
        <v>4043926</v>
      </c>
      <c r="I310" s="9">
        <f t="shared" si="207"/>
        <v>4043926</v>
      </c>
      <c r="J310" s="9">
        <f>J311</f>
        <v>2646836.1</v>
      </c>
      <c r="K310" s="9">
        <f t="shared" si="196"/>
        <v>65.452139826495355</v>
      </c>
    </row>
    <row r="311" spans="1:11" ht="14.45" customHeight="1" x14ac:dyDescent="0.2">
      <c r="A311" s="7" t="s">
        <v>57</v>
      </c>
      <c r="B311" s="1" t="s">
        <v>53</v>
      </c>
      <c r="C311" s="1" t="s">
        <v>23</v>
      </c>
      <c r="D311" s="1" t="s">
        <v>53</v>
      </c>
      <c r="E311" s="1" t="s">
        <v>181</v>
      </c>
      <c r="F311" s="1" t="s">
        <v>105</v>
      </c>
      <c r="G311" s="1" t="s">
        <v>58</v>
      </c>
      <c r="H311" s="9">
        <v>4043926</v>
      </c>
      <c r="I311" s="9">
        <v>4043926</v>
      </c>
      <c r="J311" s="9">
        <v>2646836.1</v>
      </c>
      <c r="K311" s="9">
        <f t="shared" si="196"/>
        <v>65.452139826495355</v>
      </c>
    </row>
    <row r="312" spans="1:11" ht="64.5" customHeight="1" x14ac:dyDescent="0.2">
      <c r="A312" s="7" t="s">
        <v>205</v>
      </c>
      <c r="B312" s="1" t="s">
        <v>53</v>
      </c>
      <c r="C312" s="1" t="s">
        <v>23</v>
      </c>
      <c r="D312" s="1" t="s">
        <v>53</v>
      </c>
      <c r="E312" s="1" t="s">
        <v>181</v>
      </c>
      <c r="F312" s="1" t="s">
        <v>206</v>
      </c>
      <c r="G312" s="8" t="s">
        <v>0</v>
      </c>
      <c r="H312" s="9">
        <f t="shared" ref="H312:I313" si="209">H313</f>
        <v>8298</v>
      </c>
      <c r="I312" s="9">
        <f t="shared" si="209"/>
        <v>8298</v>
      </c>
      <c r="J312" s="9">
        <f>J313</f>
        <v>0</v>
      </c>
      <c r="K312" s="9">
        <f t="shared" si="196"/>
        <v>0</v>
      </c>
    </row>
    <row r="313" spans="1:11" ht="63" x14ac:dyDescent="0.2">
      <c r="A313" s="7" t="s">
        <v>55</v>
      </c>
      <c r="B313" s="1" t="s">
        <v>53</v>
      </c>
      <c r="C313" s="1" t="s">
        <v>23</v>
      </c>
      <c r="D313" s="1" t="s">
        <v>53</v>
      </c>
      <c r="E313" s="1" t="s">
        <v>181</v>
      </c>
      <c r="F313" s="1" t="s">
        <v>206</v>
      </c>
      <c r="G313" s="1" t="s">
        <v>56</v>
      </c>
      <c r="H313" s="9">
        <f t="shared" si="209"/>
        <v>8298</v>
      </c>
      <c r="I313" s="9">
        <f t="shared" si="209"/>
        <v>8298</v>
      </c>
      <c r="J313" s="9">
        <f>J314</f>
        <v>0</v>
      </c>
      <c r="K313" s="9">
        <f t="shared" si="196"/>
        <v>0</v>
      </c>
    </row>
    <row r="314" spans="1:11" ht="14.45" customHeight="1" x14ac:dyDescent="0.2">
      <c r="A314" s="7" t="s">
        <v>57</v>
      </c>
      <c r="B314" s="1" t="s">
        <v>53</v>
      </c>
      <c r="C314" s="1" t="s">
        <v>23</v>
      </c>
      <c r="D314" s="1" t="s">
        <v>53</v>
      </c>
      <c r="E314" s="1" t="s">
        <v>181</v>
      </c>
      <c r="F314" s="1" t="s">
        <v>206</v>
      </c>
      <c r="G314" s="1" t="s">
        <v>58</v>
      </c>
      <c r="H314" s="9">
        <v>8298</v>
      </c>
      <c r="I314" s="9">
        <v>8298</v>
      </c>
      <c r="J314" s="9">
        <v>0</v>
      </c>
      <c r="K314" s="9">
        <f t="shared" si="196"/>
        <v>0</v>
      </c>
    </row>
    <row r="315" spans="1:11" ht="63" x14ac:dyDescent="0.2">
      <c r="A315" s="2" t="s">
        <v>207</v>
      </c>
      <c r="B315" s="3" t="s">
        <v>53</v>
      </c>
      <c r="C315" s="3" t="s">
        <v>23</v>
      </c>
      <c r="D315" s="3" t="s">
        <v>60</v>
      </c>
      <c r="E315" s="4" t="s">
        <v>0</v>
      </c>
      <c r="F315" s="4" t="s">
        <v>0</v>
      </c>
      <c r="G315" s="4" t="s">
        <v>0</v>
      </c>
      <c r="H315" s="5">
        <f t="shared" ref="H315:I315" si="210">H316</f>
        <v>15020</v>
      </c>
      <c r="I315" s="5">
        <f t="shared" si="210"/>
        <v>15020</v>
      </c>
      <c r="J315" s="5">
        <f>J316</f>
        <v>0</v>
      </c>
      <c r="K315" s="5">
        <f t="shared" si="196"/>
        <v>0</v>
      </c>
    </row>
    <row r="316" spans="1:11" ht="33.6" customHeight="1" x14ac:dyDescent="0.2">
      <c r="A316" s="2" t="s">
        <v>180</v>
      </c>
      <c r="B316" s="3" t="s">
        <v>53</v>
      </c>
      <c r="C316" s="3" t="s">
        <v>23</v>
      </c>
      <c r="D316" s="3" t="s">
        <v>60</v>
      </c>
      <c r="E316" s="3" t="s">
        <v>181</v>
      </c>
      <c r="F316" s="6" t="s">
        <v>0</v>
      </c>
      <c r="G316" s="6" t="s">
        <v>0</v>
      </c>
      <c r="H316" s="5">
        <f t="shared" ref="H316:I316" si="211">H317</f>
        <v>15020</v>
      </c>
      <c r="I316" s="5">
        <f t="shared" si="211"/>
        <v>15020</v>
      </c>
      <c r="J316" s="5">
        <f>J317</f>
        <v>0</v>
      </c>
      <c r="K316" s="5">
        <f t="shared" si="196"/>
        <v>0</v>
      </c>
    </row>
    <row r="317" spans="1:11" ht="63" x14ac:dyDescent="0.2">
      <c r="A317" s="7" t="s">
        <v>207</v>
      </c>
      <c r="B317" s="1" t="s">
        <v>53</v>
      </c>
      <c r="C317" s="1" t="s">
        <v>23</v>
      </c>
      <c r="D317" s="1" t="s">
        <v>60</v>
      </c>
      <c r="E317" s="1" t="s">
        <v>181</v>
      </c>
      <c r="F317" s="1" t="s">
        <v>208</v>
      </c>
      <c r="G317" s="8" t="s">
        <v>0</v>
      </c>
      <c r="H317" s="9">
        <f t="shared" ref="H317:I317" si="212">H318</f>
        <v>15020</v>
      </c>
      <c r="I317" s="9">
        <f t="shared" si="212"/>
        <v>15020</v>
      </c>
      <c r="J317" s="9">
        <f>J318</f>
        <v>0</v>
      </c>
      <c r="K317" s="9">
        <f t="shared" si="196"/>
        <v>0</v>
      </c>
    </row>
    <row r="318" spans="1:11" ht="63" x14ac:dyDescent="0.2">
      <c r="A318" s="7" t="s">
        <v>55</v>
      </c>
      <c r="B318" s="1" t="s">
        <v>53</v>
      </c>
      <c r="C318" s="1" t="s">
        <v>23</v>
      </c>
      <c r="D318" s="1" t="s">
        <v>60</v>
      </c>
      <c r="E318" s="1" t="s">
        <v>181</v>
      </c>
      <c r="F318" s="1" t="s">
        <v>208</v>
      </c>
      <c r="G318" s="1" t="s">
        <v>56</v>
      </c>
      <c r="H318" s="9">
        <f t="shared" ref="H318:I318" si="213">H319</f>
        <v>15020</v>
      </c>
      <c r="I318" s="9">
        <f t="shared" si="213"/>
        <v>15020</v>
      </c>
      <c r="J318" s="9">
        <f>J319</f>
        <v>0</v>
      </c>
      <c r="K318" s="9">
        <f t="shared" si="196"/>
        <v>0</v>
      </c>
    </row>
    <row r="319" spans="1:11" ht="14.45" customHeight="1" x14ac:dyDescent="0.2">
      <c r="A319" s="7" t="s">
        <v>57</v>
      </c>
      <c r="B319" s="1" t="s">
        <v>53</v>
      </c>
      <c r="C319" s="1" t="s">
        <v>23</v>
      </c>
      <c r="D319" s="1" t="s">
        <v>60</v>
      </c>
      <c r="E319" s="1" t="s">
        <v>181</v>
      </c>
      <c r="F319" s="1" t="s">
        <v>208</v>
      </c>
      <c r="G319" s="1" t="s">
        <v>58</v>
      </c>
      <c r="H319" s="9">
        <v>15020</v>
      </c>
      <c r="I319" s="9">
        <v>15020</v>
      </c>
      <c r="J319" s="9">
        <v>0</v>
      </c>
      <c r="K319" s="9">
        <f t="shared" si="196"/>
        <v>0</v>
      </c>
    </row>
    <row r="320" spans="1:11" ht="31.5" customHeight="1" x14ac:dyDescent="0.2">
      <c r="A320" s="2" t="s">
        <v>209</v>
      </c>
      <c r="B320" s="3" t="s">
        <v>53</v>
      </c>
      <c r="C320" s="3" t="s">
        <v>23</v>
      </c>
      <c r="D320" s="3" t="s">
        <v>66</v>
      </c>
      <c r="E320" s="4" t="s">
        <v>0</v>
      </c>
      <c r="F320" s="4" t="s">
        <v>0</v>
      </c>
      <c r="G320" s="4" t="s">
        <v>0</v>
      </c>
      <c r="H320" s="5">
        <f t="shared" ref="H320:I320" si="214">H321</f>
        <v>318858</v>
      </c>
      <c r="I320" s="5">
        <f t="shared" si="214"/>
        <v>318858</v>
      </c>
      <c r="J320" s="5">
        <f>J321</f>
        <v>318858</v>
      </c>
      <c r="K320" s="5">
        <f t="shared" si="196"/>
        <v>100</v>
      </c>
    </row>
    <row r="321" spans="1:11" ht="47.25" x14ac:dyDescent="0.2">
      <c r="A321" s="2" t="s">
        <v>180</v>
      </c>
      <c r="B321" s="3" t="s">
        <v>53</v>
      </c>
      <c r="C321" s="3" t="s">
        <v>23</v>
      </c>
      <c r="D321" s="3" t="s">
        <v>66</v>
      </c>
      <c r="E321" s="3" t="s">
        <v>181</v>
      </c>
      <c r="F321" s="6" t="s">
        <v>0</v>
      </c>
      <c r="G321" s="6" t="s">
        <v>0</v>
      </c>
      <c r="H321" s="5">
        <f t="shared" ref="H321:I321" si="215">H322</f>
        <v>318858</v>
      </c>
      <c r="I321" s="5">
        <f t="shared" si="215"/>
        <v>318858</v>
      </c>
      <c r="J321" s="5">
        <f>J322</f>
        <v>318858</v>
      </c>
      <c r="K321" s="5">
        <f t="shared" si="196"/>
        <v>100</v>
      </c>
    </row>
    <row r="322" spans="1:11" ht="31.5" customHeight="1" x14ac:dyDescent="0.2">
      <c r="A322" s="7" t="s">
        <v>209</v>
      </c>
      <c r="B322" s="1" t="s">
        <v>53</v>
      </c>
      <c r="C322" s="1" t="s">
        <v>23</v>
      </c>
      <c r="D322" s="1" t="s">
        <v>66</v>
      </c>
      <c r="E322" s="1" t="s">
        <v>181</v>
      </c>
      <c r="F322" s="1" t="s">
        <v>210</v>
      </c>
      <c r="G322" s="8" t="s">
        <v>0</v>
      </c>
      <c r="H322" s="9">
        <f t="shared" ref="H322:I322" si="216">H323</f>
        <v>318858</v>
      </c>
      <c r="I322" s="9">
        <f t="shared" si="216"/>
        <v>318858</v>
      </c>
      <c r="J322" s="9">
        <f>J323</f>
        <v>318858</v>
      </c>
      <c r="K322" s="9">
        <f t="shared" si="196"/>
        <v>100</v>
      </c>
    </row>
    <row r="323" spans="1:11" ht="63" x14ac:dyDescent="0.2">
      <c r="A323" s="7" t="s">
        <v>55</v>
      </c>
      <c r="B323" s="1" t="s">
        <v>53</v>
      </c>
      <c r="C323" s="1" t="s">
        <v>23</v>
      </c>
      <c r="D323" s="1" t="s">
        <v>66</v>
      </c>
      <c r="E323" s="1" t="s">
        <v>181</v>
      </c>
      <c r="F323" s="1" t="s">
        <v>210</v>
      </c>
      <c r="G323" s="1" t="s">
        <v>56</v>
      </c>
      <c r="H323" s="9">
        <f t="shared" ref="H323:I323" si="217">H324</f>
        <v>318858</v>
      </c>
      <c r="I323" s="9">
        <f t="shared" si="217"/>
        <v>318858</v>
      </c>
      <c r="J323" s="9">
        <f>J324</f>
        <v>318858</v>
      </c>
      <c r="K323" s="9">
        <f t="shared" si="196"/>
        <v>100</v>
      </c>
    </row>
    <row r="324" spans="1:11" ht="14.45" customHeight="1" x14ac:dyDescent="0.2">
      <c r="A324" s="7" t="s">
        <v>57</v>
      </c>
      <c r="B324" s="1" t="s">
        <v>53</v>
      </c>
      <c r="C324" s="1" t="s">
        <v>23</v>
      </c>
      <c r="D324" s="1" t="s">
        <v>66</v>
      </c>
      <c r="E324" s="1" t="s">
        <v>181</v>
      </c>
      <c r="F324" s="1" t="s">
        <v>210</v>
      </c>
      <c r="G324" s="1" t="s">
        <v>58</v>
      </c>
      <c r="H324" s="9">
        <v>318858</v>
      </c>
      <c r="I324" s="9">
        <v>318858</v>
      </c>
      <c r="J324" s="9">
        <v>318858</v>
      </c>
      <c r="K324" s="9">
        <f t="shared" si="196"/>
        <v>100</v>
      </c>
    </row>
    <row r="325" spans="1:11" ht="31.5" x14ac:dyDescent="0.2">
      <c r="A325" s="2" t="s">
        <v>211</v>
      </c>
      <c r="B325" s="3" t="s">
        <v>53</v>
      </c>
      <c r="C325" s="3" t="s">
        <v>23</v>
      </c>
      <c r="D325" s="3" t="s">
        <v>69</v>
      </c>
      <c r="E325" s="4" t="s">
        <v>0</v>
      </c>
      <c r="F325" s="4" t="s">
        <v>0</v>
      </c>
      <c r="G325" s="4" t="s">
        <v>0</v>
      </c>
      <c r="H325" s="5">
        <f t="shared" ref="H325:I325" si="218">H326</f>
        <v>676001</v>
      </c>
      <c r="I325" s="5">
        <f t="shared" si="218"/>
        <v>934002</v>
      </c>
      <c r="J325" s="5">
        <f>J326</f>
        <v>761060.16</v>
      </c>
      <c r="K325" s="5">
        <f t="shared" si="196"/>
        <v>81.483782689972827</v>
      </c>
    </row>
    <row r="326" spans="1:11" ht="47.25" x14ac:dyDescent="0.2">
      <c r="A326" s="2" t="s">
        <v>180</v>
      </c>
      <c r="B326" s="3" t="s">
        <v>53</v>
      </c>
      <c r="C326" s="3" t="s">
        <v>23</v>
      </c>
      <c r="D326" s="3" t="s">
        <v>69</v>
      </c>
      <c r="E326" s="3" t="s">
        <v>181</v>
      </c>
      <c r="F326" s="6" t="s">
        <v>0</v>
      </c>
      <c r="G326" s="6" t="s">
        <v>0</v>
      </c>
      <c r="H326" s="5">
        <f t="shared" ref="H326:I326" si="219">H327+H330+H333+H336+H341+H344+H347</f>
        <v>676001</v>
      </c>
      <c r="I326" s="5">
        <f t="shared" si="219"/>
        <v>934002</v>
      </c>
      <c r="J326" s="5">
        <f>J327+J330+J333+J336+J341+J344+J347</f>
        <v>761060.16</v>
      </c>
      <c r="K326" s="5">
        <f t="shared" si="196"/>
        <v>81.483782689972827</v>
      </c>
    </row>
    <row r="327" spans="1:11" ht="47.25" x14ac:dyDescent="0.2">
      <c r="A327" s="7" t="s">
        <v>59</v>
      </c>
      <c r="B327" s="1" t="s">
        <v>53</v>
      </c>
      <c r="C327" s="1" t="s">
        <v>23</v>
      </c>
      <c r="D327" s="1" t="s">
        <v>69</v>
      </c>
      <c r="E327" s="1" t="s">
        <v>181</v>
      </c>
      <c r="F327" s="1" t="s">
        <v>61</v>
      </c>
      <c r="G327" s="8" t="s">
        <v>0</v>
      </c>
      <c r="H327" s="9">
        <f t="shared" ref="H327:I327" si="220">H328</f>
        <v>5460</v>
      </c>
      <c r="I327" s="9">
        <f t="shared" si="220"/>
        <v>5460</v>
      </c>
      <c r="J327" s="9">
        <f>J328</f>
        <v>0</v>
      </c>
      <c r="K327" s="9">
        <f t="shared" si="196"/>
        <v>0</v>
      </c>
    </row>
    <row r="328" spans="1:11" ht="48" customHeight="1" x14ac:dyDescent="0.2">
      <c r="A328" s="7" t="s">
        <v>34</v>
      </c>
      <c r="B328" s="1" t="s">
        <v>53</v>
      </c>
      <c r="C328" s="1" t="s">
        <v>23</v>
      </c>
      <c r="D328" s="1" t="s">
        <v>69</v>
      </c>
      <c r="E328" s="1" t="s">
        <v>181</v>
      </c>
      <c r="F328" s="1" t="s">
        <v>61</v>
      </c>
      <c r="G328" s="1" t="s">
        <v>35</v>
      </c>
      <c r="H328" s="9">
        <f t="shared" ref="H328:I328" si="221">H329</f>
        <v>5460</v>
      </c>
      <c r="I328" s="9">
        <f t="shared" si="221"/>
        <v>5460</v>
      </c>
      <c r="J328" s="9">
        <f>J329</f>
        <v>0</v>
      </c>
      <c r="K328" s="9">
        <f t="shared" si="196"/>
        <v>0</v>
      </c>
    </row>
    <row r="329" spans="1:11" ht="48" customHeight="1" x14ac:dyDescent="0.2">
      <c r="A329" s="7" t="s">
        <v>36</v>
      </c>
      <c r="B329" s="1" t="s">
        <v>53</v>
      </c>
      <c r="C329" s="1" t="s">
        <v>23</v>
      </c>
      <c r="D329" s="1" t="s">
        <v>69</v>
      </c>
      <c r="E329" s="1" t="s">
        <v>181</v>
      </c>
      <c r="F329" s="1" t="s">
        <v>61</v>
      </c>
      <c r="G329" s="1" t="s">
        <v>37</v>
      </c>
      <c r="H329" s="9">
        <v>5460</v>
      </c>
      <c r="I329" s="9">
        <v>5460</v>
      </c>
      <c r="J329" s="9">
        <v>0</v>
      </c>
      <c r="K329" s="9">
        <f t="shared" si="196"/>
        <v>0</v>
      </c>
    </row>
    <row r="330" spans="1:11" ht="31.5" customHeight="1" x14ac:dyDescent="0.2">
      <c r="A330" s="7" t="s">
        <v>212</v>
      </c>
      <c r="B330" s="1" t="s">
        <v>53</v>
      </c>
      <c r="C330" s="1" t="s">
        <v>23</v>
      </c>
      <c r="D330" s="1" t="s">
        <v>69</v>
      </c>
      <c r="E330" s="1" t="s">
        <v>181</v>
      </c>
      <c r="F330" s="1" t="s">
        <v>213</v>
      </c>
      <c r="G330" s="8" t="s">
        <v>0</v>
      </c>
      <c r="H330" s="9">
        <f t="shared" ref="H330:I330" si="222">H331</f>
        <v>22482</v>
      </c>
      <c r="I330" s="9">
        <f t="shared" si="222"/>
        <v>22482</v>
      </c>
      <c r="J330" s="9">
        <f>J331</f>
        <v>5129.46</v>
      </c>
      <c r="K330" s="9">
        <f t="shared" si="196"/>
        <v>22.815852682145717</v>
      </c>
    </row>
    <row r="331" spans="1:11" ht="63" x14ac:dyDescent="0.2">
      <c r="A331" s="7" t="s">
        <v>55</v>
      </c>
      <c r="B331" s="1" t="s">
        <v>53</v>
      </c>
      <c r="C331" s="1" t="s">
        <v>23</v>
      </c>
      <c r="D331" s="1" t="s">
        <v>69</v>
      </c>
      <c r="E331" s="1" t="s">
        <v>181</v>
      </c>
      <c r="F331" s="1" t="s">
        <v>213</v>
      </c>
      <c r="G331" s="1" t="s">
        <v>56</v>
      </c>
      <c r="H331" s="9">
        <f t="shared" ref="H331:I331" si="223">H332</f>
        <v>22482</v>
      </c>
      <c r="I331" s="9">
        <f t="shared" si="223"/>
        <v>22482</v>
      </c>
      <c r="J331" s="9">
        <f>J332</f>
        <v>5129.46</v>
      </c>
      <c r="K331" s="9">
        <f t="shared" si="196"/>
        <v>22.815852682145717</v>
      </c>
    </row>
    <row r="332" spans="1:11" ht="14.45" customHeight="1" x14ac:dyDescent="0.2">
      <c r="A332" s="7" t="s">
        <v>57</v>
      </c>
      <c r="B332" s="1" t="s">
        <v>53</v>
      </c>
      <c r="C332" s="1" t="s">
        <v>23</v>
      </c>
      <c r="D332" s="1" t="s">
        <v>69</v>
      </c>
      <c r="E332" s="1" t="s">
        <v>181</v>
      </c>
      <c r="F332" s="1" t="s">
        <v>213</v>
      </c>
      <c r="G332" s="1" t="s">
        <v>58</v>
      </c>
      <c r="H332" s="9">
        <v>22482</v>
      </c>
      <c r="I332" s="9">
        <v>22482</v>
      </c>
      <c r="J332" s="9">
        <v>5129.46</v>
      </c>
      <c r="K332" s="9">
        <f t="shared" si="196"/>
        <v>22.815852682145717</v>
      </c>
    </row>
    <row r="333" spans="1:11" ht="63" x14ac:dyDescent="0.2">
      <c r="A333" s="7" t="s">
        <v>214</v>
      </c>
      <c r="B333" s="1" t="s">
        <v>53</v>
      </c>
      <c r="C333" s="1" t="s">
        <v>23</v>
      </c>
      <c r="D333" s="1" t="s">
        <v>69</v>
      </c>
      <c r="E333" s="1" t="s">
        <v>181</v>
      </c>
      <c r="F333" s="1" t="s">
        <v>215</v>
      </c>
      <c r="G333" s="8" t="s">
        <v>0</v>
      </c>
      <c r="H333" s="9">
        <f t="shared" ref="H333:I333" si="224">H334</f>
        <v>20000</v>
      </c>
      <c r="I333" s="9">
        <f t="shared" si="224"/>
        <v>20000</v>
      </c>
      <c r="J333" s="9">
        <f>J334</f>
        <v>800</v>
      </c>
      <c r="K333" s="9">
        <f t="shared" si="196"/>
        <v>4</v>
      </c>
    </row>
    <row r="334" spans="1:11" ht="48" customHeight="1" x14ac:dyDescent="0.2">
      <c r="A334" s="7" t="s">
        <v>34</v>
      </c>
      <c r="B334" s="1" t="s">
        <v>53</v>
      </c>
      <c r="C334" s="1" t="s">
        <v>23</v>
      </c>
      <c r="D334" s="1" t="s">
        <v>69</v>
      </c>
      <c r="E334" s="1" t="s">
        <v>181</v>
      </c>
      <c r="F334" s="1" t="s">
        <v>215</v>
      </c>
      <c r="G334" s="1" t="s">
        <v>35</v>
      </c>
      <c r="H334" s="9">
        <f t="shared" ref="H334:I334" si="225">H335</f>
        <v>20000</v>
      </c>
      <c r="I334" s="9">
        <f t="shared" si="225"/>
        <v>20000</v>
      </c>
      <c r="J334" s="9">
        <f>J335</f>
        <v>800</v>
      </c>
      <c r="K334" s="9">
        <f t="shared" si="196"/>
        <v>4</v>
      </c>
    </row>
    <row r="335" spans="1:11" ht="48" customHeight="1" x14ac:dyDescent="0.2">
      <c r="A335" s="7" t="s">
        <v>36</v>
      </c>
      <c r="B335" s="1" t="s">
        <v>53</v>
      </c>
      <c r="C335" s="1" t="s">
        <v>23</v>
      </c>
      <c r="D335" s="1" t="s">
        <v>69</v>
      </c>
      <c r="E335" s="1" t="s">
        <v>181</v>
      </c>
      <c r="F335" s="1" t="s">
        <v>215</v>
      </c>
      <c r="G335" s="1" t="s">
        <v>37</v>
      </c>
      <c r="H335" s="9">
        <v>20000</v>
      </c>
      <c r="I335" s="9">
        <v>20000</v>
      </c>
      <c r="J335" s="9">
        <v>800</v>
      </c>
      <c r="K335" s="9">
        <f t="shared" si="196"/>
        <v>4</v>
      </c>
    </row>
    <row r="336" spans="1:11" ht="31.5" customHeight="1" x14ac:dyDescent="0.2">
      <c r="A336" s="7" t="s">
        <v>106</v>
      </c>
      <c r="B336" s="1" t="s">
        <v>53</v>
      </c>
      <c r="C336" s="1" t="s">
        <v>23</v>
      </c>
      <c r="D336" s="1" t="s">
        <v>69</v>
      </c>
      <c r="E336" s="1" t="s">
        <v>181</v>
      </c>
      <c r="F336" s="1" t="s">
        <v>108</v>
      </c>
      <c r="G336" s="8" t="s">
        <v>0</v>
      </c>
      <c r="H336" s="9">
        <f t="shared" ref="H336:I336" si="226">H337+H339</f>
        <v>120000</v>
      </c>
      <c r="I336" s="9">
        <f t="shared" si="226"/>
        <v>120000</v>
      </c>
      <c r="J336" s="9">
        <f>J337+J339</f>
        <v>106600.16</v>
      </c>
      <c r="K336" s="9">
        <f t="shared" si="196"/>
        <v>88.833466666666666</v>
      </c>
    </row>
    <row r="337" spans="1:11" ht="48" customHeight="1" x14ac:dyDescent="0.2">
      <c r="A337" s="7" t="s">
        <v>34</v>
      </c>
      <c r="B337" s="1" t="s">
        <v>53</v>
      </c>
      <c r="C337" s="1" t="s">
        <v>23</v>
      </c>
      <c r="D337" s="1" t="s">
        <v>69</v>
      </c>
      <c r="E337" s="1" t="s">
        <v>181</v>
      </c>
      <c r="F337" s="1" t="s">
        <v>108</v>
      </c>
      <c r="G337" s="1" t="s">
        <v>35</v>
      </c>
      <c r="H337" s="9">
        <f t="shared" ref="H337:I337" si="227">H338</f>
        <v>17850</v>
      </c>
      <c r="I337" s="9">
        <f t="shared" si="227"/>
        <v>17850</v>
      </c>
      <c r="J337" s="9">
        <f>J338</f>
        <v>17850</v>
      </c>
      <c r="K337" s="9">
        <f t="shared" si="196"/>
        <v>100</v>
      </c>
    </row>
    <row r="338" spans="1:11" ht="48" customHeight="1" x14ac:dyDescent="0.2">
      <c r="A338" s="7" t="s">
        <v>36</v>
      </c>
      <c r="B338" s="1" t="s">
        <v>53</v>
      </c>
      <c r="C338" s="1" t="s">
        <v>23</v>
      </c>
      <c r="D338" s="1" t="s">
        <v>69</v>
      </c>
      <c r="E338" s="1" t="s">
        <v>181</v>
      </c>
      <c r="F338" s="1" t="s">
        <v>108</v>
      </c>
      <c r="G338" s="1" t="s">
        <v>37</v>
      </c>
      <c r="H338" s="9">
        <v>17850</v>
      </c>
      <c r="I338" s="9">
        <v>17850</v>
      </c>
      <c r="J338" s="9">
        <v>17850</v>
      </c>
      <c r="K338" s="9">
        <f t="shared" si="196"/>
        <v>100</v>
      </c>
    </row>
    <row r="339" spans="1:11" ht="63" x14ac:dyDescent="0.2">
      <c r="A339" s="7" t="s">
        <v>55</v>
      </c>
      <c r="B339" s="1" t="s">
        <v>53</v>
      </c>
      <c r="C339" s="1" t="s">
        <v>23</v>
      </c>
      <c r="D339" s="1" t="s">
        <v>69</v>
      </c>
      <c r="E339" s="1" t="s">
        <v>181</v>
      </c>
      <c r="F339" s="1" t="s">
        <v>108</v>
      </c>
      <c r="G339" s="1" t="s">
        <v>56</v>
      </c>
      <c r="H339" s="9">
        <f t="shared" ref="H339:I339" si="228">H340</f>
        <v>102150</v>
      </c>
      <c r="I339" s="9">
        <f t="shared" si="228"/>
        <v>102150</v>
      </c>
      <c r="J339" s="9">
        <f>J340</f>
        <v>88750.16</v>
      </c>
      <c r="K339" s="9">
        <f t="shared" si="196"/>
        <v>86.8821928536466</v>
      </c>
    </row>
    <row r="340" spans="1:11" ht="14.45" customHeight="1" x14ac:dyDescent="0.2">
      <c r="A340" s="7" t="s">
        <v>57</v>
      </c>
      <c r="B340" s="1" t="s">
        <v>53</v>
      </c>
      <c r="C340" s="1" t="s">
        <v>23</v>
      </c>
      <c r="D340" s="1" t="s">
        <v>69</v>
      </c>
      <c r="E340" s="1" t="s">
        <v>181</v>
      </c>
      <c r="F340" s="1" t="s">
        <v>108</v>
      </c>
      <c r="G340" s="1" t="s">
        <v>58</v>
      </c>
      <c r="H340" s="9">
        <v>102150</v>
      </c>
      <c r="I340" s="9">
        <v>102150</v>
      </c>
      <c r="J340" s="9">
        <v>88750.16</v>
      </c>
      <c r="K340" s="9">
        <f t="shared" si="196"/>
        <v>86.8821928536466</v>
      </c>
    </row>
    <row r="341" spans="1:11" ht="47.25" x14ac:dyDescent="0.2">
      <c r="A341" s="7" t="s">
        <v>216</v>
      </c>
      <c r="B341" s="1" t="s">
        <v>53</v>
      </c>
      <c r="C341" s="1" t="s">
        <v>23</v>
      </c>
      <c r="D341" s="1" t="s">
        <v>69</v>
      </c>
      <c r="E341" s="1" t="s">
        <v>181</v>
      </c>
      <c r="F341" s="1" t="s">
        <v>217</v>
      </c>
      <c r="G341" s="8" t="s">
        <v>0</v>
      </c>
      <c r="H341" s="9">
        <f t="shared" ref="H341:I341" si="229">H342</f>
        <v>466009</v>
      </c>
      <c r="I341" s="9">
        <f t="shared" si="229"/>
        <v>724010</v>
      </c>
      <c r="J341" s="9">
        <f>J342</f>
        <v>628530.54</v>
      </c>
      <c r="K341" s="9">
        <f t="shared" si="196"/>
        <v>86.812411430781339</v>
      </c>
    </row>
    <row r="342" spans="1:11" ht="63" x14ac:dyDescent="0.2">
      <c r="A342" s="7" t="s">
        <v>55</v>
      </c>
      <c r="B342" s="1" t="s">
        <v>53</v>
      </c>
      <c r="C342" s="1" t="s">
        <v>23</v>
      </c>
      <c r="D342" s="1" t="s">
        <v>69</v>
      </c>
      <c r="E342" s="1" t="s">
        <v>181</v>
      </c>
      <c r="F342" s="1" t="s">
        <v>217</v>
      </c>
      <c r="G342" s="1" t="s">
        <v>56</v>
      </c>
      <c r="H342" s="9">
        <f t="shared" ref="H342:I342" si="230">H343</f>
        <v>466009</v>
      </c>
      <c r="I342" s="9">
        <f t="shared" si="230"/>
        <v>724010</v>
      </c>
      <c r="J342" s="9">
        <f>J343</f>
        <v>628530.54</v>
      </c>
      <c r="K342" s="9">
        <f t="shared" si="196"/>
        <v>86.812411430781339</v>
      </c>
    </row>
    <row r="343" spans="1:11" ht="14.45" customHeight="1" x14ac:dyDescent="0.2">
      <c r="A343" s="7" t="s">
        <v>57</v>
      </c>
      <c r="B343" s="1" t="s">
        <v>53</v>
      </c>
      <c r="C343" s="1" t="s">
        <v>23</v>
      </c>
      <c r="D343" s="1" t="s">
        <v>69</v>
      </c>
      <c r="E343" s="1" t="s">
        <v>181</v>
      </c>
      <c r="F343" s="1" t="s">
        <v>217</v>
      </c>
      <c r="G343" s="1" t="s">
        <v>58</v>
      </c>
      <c r="H343" s="9">
        <v>466009</v>
      </c>
      <c r="I343" s="9">
        <v>724010</v>
      </c>
      <c r="J343" s="9">
        <v>628530.54</v>
      </c>
      <c r="K343" s="9">
        <f t="shared" si="196"/>
        <v>86.812411430781339</v>
      </c>
    </row>
    <row r="344" spans="1:11" ht="31.5" customHeight="1" x14ac:dyDescent="0.2">
      <c r="A344" s="7" t="s">
        <v>218</v>
      </c>
      <c r="B344" s="1" t="s">
        <v>53</v>
      </c>
      <c r="C344" s="1" t="s">
        <v>23</v>
      </c>
      <c r="D344" s="1" t="s">
        <v>69</v>
      </c>
      <c r="E344" s="1" t="s">
        <v>181</v>
      </c>
      <c r="F344" s="1" t="s">
        <v>219</v>
      </c>
      <c r="G344" s="8" t="s">
        <v>0</v>
      </c>
      <c r="H344" s="9">
        <f t="shared" ref="H344:I344" si="231">H345</f>
        <v>22050</v>
      </c>
      <c r="I344" s="9">
        <f t="shared" si="231"/>
        <v>22050</v>
      </c>
      <c r="J344" s="9">
        <f>J345</f>
        <v>0</v>
      </c>
      <c r="K344" s="9">
        <f t="shared" ref="K344:K418" si="232">J344/I344*100</f>
        <v>0</v>
      </c>
    </row>
    <row r="345" spans="1:11" ht="63" x14ac:dyDescent="0.2">
      <c r="A345" s="7" t="s">
        <v>55</v>
      </c>
      <c r="B345" s="1" t="s">
        <v>53</v>
      </c>
      <c r="C345" s="1" t="s">
        <v>23</v>
      </c>
      <c r="D345" s="1" t="s">
        <v>69</v>
      </c>
      <c r="E345" s="1" t="s">
        <v>181</v>
      </c>
      <c r="F345" s="1" t="s">
        <v>219</v>
      </c>
      <c r="G345" s="1" t="s">
        <v>56</v>
      </c>
      <c r="H345" s="9">
        <f t="shared" ref="H345:I345" si="233">H346</f>
        <v>22050</v>
      </c>
      <c r="I345" s="9">
        <f t="shared" si="233"/>
        <v>22050</v>
      </c>
      <c r="J345" s="9">
        <f>J346</f>
        <v>0</v>
      </c>
      <c r="K345" s="9">
        <f t="shared" si="232"/>
        <v>0</v>
      </c>
    </row>
    <row r="346" spans="1:11" ht="14.45" customHeight="1" x14ac:dyDescent="0.2">
      <c r="A346" s="7" t="s">
        <v>57</v>
      </c>
      <c r="B346" s="1" t="s">
        <v>53</v>
      </c>
      <c r="C346" s="1" t="s">
        <v>23</v>
      </c>
      <c r="D346" s="1" t="s">
        <v>69</v>
      </c>
      <c r="E346" s="1" t="s">
        <v>181</v>
      </c>
      <c r="F346" s="1" t="s">
        <v>219</v>
      </c>
      <c r="G346" s="1" t="s">
        <v>58</v>
      </c>
      <c r="H346" s="9">
        <v>22050</v>
      </c>
      <c r="I346" s="9">
        <v>22050</v>
      </c>
      <c r="J346" s="9">
        <v>0</v>
      </c>
      <c r="K346" s="9">
        <f t="shared" si="232"/>
        <v>0</v>
      </c>
    </row>
    <row r="347" spans="1:11" ht="47.25" x14ac:dyDescent="0.2">
      <c r="A347" s="7" t="s">
        <v>62</v>
      </c>
      <c r="B347" s="1" t="s">
        <v>53</v>
      </c>
      <c r="C347" s="1" t="s">
        <v>23</v>
      </c>
      <c r="D347" s="1" t="s">
        <v>69</v>
      </c>
      <c r="E347" s="1" t="s">
        <v>181</v>
      </c>
      <c r="F347" s="1" t="s">
        <v>64</v>
      </c>
      <c r="G347" s="8" t="s">
        <v>0</v>
      </c>
      <c r="H347" s="9">
        <f t="shared" ref="H347:I347" si="234">H348</f>
        <v>20000</v>
      </c>
      <c r="I347" s="9">
        <f t="shared" si="234"/>
        <v>20000</v>
      </c>
      <c r="J347" s="9">
        <f>J348</f>
        <v>20000</v>
      </c>
      <c r="K347" s="9">
        <f t="shared" si="232"/>
        <v>100</v>
      </c>
    </row>
    <row r="348" spans="1:11" ht="63" x14ac:dyDescent="0.2">
      <c r="A348" s="7" t="s">
        <v>55</v>
      </c>
      <c r="B348" s="1" t="s">
        <v>53</v>
      </c>
      <c r="C348" s="1" t="s">
        <v>23</v>
      </c>
      <c r="D348" s="1" t="s">
        <v>69</v>
      </c>
      <c r="E348" s="1" t="s">
        <v>181</v>
      </c>
      <c r="F348" s="1" t="s">
        <v>64</v>
      </c>
      <c r="G348" s="1" t="s">
        <v>56</v>
      </c>
      <c r="H348" s="9">
        <f t="shared" ref="H348:I348" si="235">H349</f>
        <v>20000</v>
      </c>
      <c r="I348" s="9">
        <f t="shared" si="235"/>
        <v>20000</v>
      </c>
      <c r="J348" s="9">
        <f>J349</f>
        <v>20000</v>
      </c>
      <c r="K348" s="9">
        <f t="shared" si="232"/>
        <v>100</v>
      </c>
    </row>
    <row r="349" spans="1:11" ht="14.45" customHeight="1" x14ac:dyDescent="0.2">
      <c r="A349" s="7" t="s">
        <v>57</v>
      </c>
      <c r="B349" s="1" t="s">
        <v>53</v>
      </c>
      <c r="C349" s="1" t="s">
        <v>23</v>
      </c>
      <c r="D349" s="1" t="s">
        <v>69</v>
      </c>
      <c r="E349" s="1" t="s">
        <v>181</v>
      </c>
      <c r="F349" s="1" t="s">
        <v>64</v>
      </c>
      <c r="G349" s="1" t="s">
        <v>58</v>
      </c>
      <c r="H349" s="9">
        <v>20000</v>
      </c>
      <c r="I349" s="9">
        <v>20000</v>
      </c>
      <c r="J349" s="9">
        <v>20000</v>
      </c>
      <c r="K349" s="9">
        <f t="shared" si="232"/>
        <v>100</v>
      </c>
    </row>
    <row r="350" spans="1:11" ht="51" customHeight="1" x14ac:dyDescent="0.2">
      <c r="A350" s="2" t="s">
        <v>220</v>
      </c>
      <c r="B350" s="3" t="s">
        <v>60</v>
      </c>
      <c r="C350" s="4" t="s">
        <v>0</v>
      </c>
      <c r="D350" s="4" t="s">
        <v>0</v>
      </c>
      <c r="E350" s="4" t="s">
        <v>0</v>
      </c>
      <c r="F350" s="4" t="s">
        <v>0</v>
      </c>
      <c r="G350" s="4" t="s">
        <v>0</v>
      </c>
      <c r="H350" s="5">
        <f>H351+H358+H369+H374+H379+H384</f>
        <v>2799290.9</v>
      </c>
      <c r="I350" s="5">
        <f>I351+I358+I369+I374+I379+I384</f>
        <v>2799290.9</v>
      </c>
      <c r="J350" s="5">
        <f>J351+J358+J369+J374+J379+J384</f>
        <v>1517040.8900000001</v>
      </c>
      <c r="K350" s="5">
        <f t="shared" si="232"/>
        <v>54.193756354511066</v>
      </c>
    </row>
    <row r="351" spans="1:11" ht="47.25" x14ac:dyDescent="0.2">
      <c r="A351" s="2" t="s">
        <v>32</v>
      </c>
      <c r="B351" s="3" t="s">
        <v>60</v>
      </c>
      <c r="C351" s="3" t="s">
        <v>23</v>
      </c>
      <c r="D351" s="3" t="s">
        <v>21</v>
      </c>
      <c r="E351" s="4" t="s">
        <v>0</v>
      </c>
      <c r="F351" s="4" t="s">
        <v>0</v>
      </c>
      <c r="G351" s="4" t="s">
        <v>0</v>
      </c>
      <c r="H351" s="5">
        <f t="shared" ref="H351:I351" si="236">H352</f>
        <v>1810069</v>
      </c>
      <c r="I351" s="5">
        <f t="shared" si="236"/>
        <v>1810069</v>
      </c>
      <c r="J351" s="5">
        <f>J352</f>
        <v>1182160.8900000001</v>
      </c>
      <c r="K351" s="5">
        <f t="shared" si="232"/>
        <v>65.310266625194956</v>
      </c>
    </row>
    <row r="352" spans="1:11" ht="63" x14ac:dyDescent="0.2">
      <c r="A352" s="2" t="s">
        <v>221</v>
      </c>
      <c r="B352" s="3" t="s">
        <v>60</v>
      </c>
      <c r="C352" s="3" t="s">
        <v>23</v>
      </c>
      <c r="D352" s="3" t="s">
        <v>21</v>
      </c>
      <c r="E352" s="3" t="s">
        <v>222</v>
      </c>
      <c r="F352" s="6" t="s">
        <v>0</v>
      </c>
      <c r="G352" s="6" t="s">
        <v>0</v>
      </c>
      <c r="H352" s="5">
        <f t="shared" ref="H352:I352" si="237">H353</f>
        <v>1810069</v>
      </c>
      <c r="I352" s="5">
        <f t="shared" si="237"/>
        <v>1810069</v>
      </c>
      <c r="J352" s="5">
        <f>J353</f>
        <v>1182160.8900000001</v>
      </c>
      <c r="K352" s="5">
        <f t="shared" si="232"/>
        <v>65.310266625194956</v>
      </c>
    </row>
    <row r="353" spans="1:11" ht="48" customHeight="1" x14ac:dyDescent="0.2">
      <c r="A353" s="7" t="s">
        <v>32</v>
      </c>
      <c r="B353" s="1" t="s">
        <v>60</v>
      </c>
      <c r="C353" s="1" t="s">
        <v>23</v>
      </c>
      <c r="D353" s="1" t="s">
        <v>21</v>
      </c>
      <c r="E353" s="1" t="s">
        <v>222</v>
      </c>
      <c r="F353" s="1" t="s">
        <v>33</v>
      </c>
      <c r="G353" s="8" t="s">
        <v>0</v>
      </c>
      <c r="H353" s="9">
        <f t="shared" ref="H353:I353" si="238">H354+H356</f>
        <v>1810069</v>
      </c>
      <c r="I353" s="9">
        <f t="shared" si="238"/>
        <v>1810069</v>
      </c>
      <c r="J353" s="9">
        <f>J354+J356</f>
        <v>1182160.8900000001</v>
      </c>
      <c r="K353" s="9">
        <f t="shared" si="232"/>
        <v>65.310266625194956</v>
      </c>
    </row>
    <row r="354" spans="1:11" ht="110.25" x14ac:dyDescent="0.2">
      <c r="A354" s="7" t="s">
        <v>28</v>
      </c>
      <c r="B354" s="1" t="s">
        <v>60</v>
      </c>
      <c r="C354" s="1" t="s">
        <v>23</v>
      </c>
      <c r="D354" s="1" t="s">
        <v>21</v>
      </c>
      <c r="E354" s="1" t="s">
        <v>222</v>
      </c>
      <c r="F354" s="1" t="s">
        <v>33</v>
      </c>
      <c r="G354" s="1" t="s">
        <v>29</v>
      </c>
      <c r="H354" s="9">
        <f t="shared" ref="H354:I354" si="239">H355</f>
        <v>1759280</v>
      </c>
      <c r="I354" s="9">
        <f t="shared" si="239"/>
        <v>1759280</v>
      </c>
      <c r="J354" s="9">
        <f>J355</f>
        <v>1166457.82</v>
      </c>
      <c r="K354" s="9">
        <f t="shared" si="232"/>
        <v>66.303136510390615</v>
      </c>
    </row>
    <row r="355" spans="1:11" ht="47.25" x14ac:dyDescent="0.2">
      <c r="A355" s="7" t="s">
        <v>30</v>
      </c>
      <c r="B355" s="1" t="s">
        <v>60</v>
      </c>
      <c r="C355" s="1" t="s">
        <v>23</v>
      </c>
      <c r="D355" s="1" t="s">
        <v>21</v>
      </c>
      <c r="E355" s="1" t="s">
        <v>222</v>
      </c>
      <c r="F355" s="1" t="s">
        <v>33</v>
      </c>
      <c r="G355" s="1" t="s">
        <v>31</v>
      </c>
      <c r="H355" s="9">
        <v>1759280</v>
      </c>
      <c r="I355" s="9">
        <v>1759280</v>
      </c>
      <c r="J355" s="9">
        <v>1166457.82</v>
      </c>
      <c r="K355" s="9">
        <f t="shared" si="232"/>
        <v>66.303136510390615</v>
      </c>
    </row>
    <row r="356" spans="1:11" ht="48" customHeight="1" x14ac:dyDescent="0.2">
      <c r="A356" s="7" t="s">
        <v>34</v>
      </c>
      <c r="B356" s="1" t="s">
        <v>60</v>
      </c>
      <c r="C356" s="1" t="s">
        <v>23</v>
      </c>
      <c r="D356" s="1" t="s">
        <v>21</v>
      </c>
      <c r="E356" s="1" t="s">
        <v>222</v>
      </c>
      <c r="F356" s="1" t="s">
        <v>33</v>
      </c>
      <c r="G356" s="1" t="s">
        <v>35</v>
      </c>
      <c r="H356" s="9">
        <f t="shared" ref="H356:I356" si="240">H357</f>
        <v>50789</v>
      </c>
      <c r="I356" s="9">
        <f t="shared" si="240"/>
        <v>50789</v>
      </c>
      <c r="J356" s="9">
        <f>J357</f>
        <v>15703.07</v>
      </c>
      <c r="K356" s="9">
        <f t="shared" si="232"/>
        <v>30.918250014766979</v>
      </c>
    </row>
    <row r="357" spans="1:11" ht="48" customHeight="1" x14ac:dyDescent="0.2">
      <c r="A357" s="7" t="s">
        <v>36</v>
      </c>
      <c r="B357" s="1" t="s">
        <v>60</v>
      </c>
      <c r="C357" s="1" t="s">
        <v>23</v>
      </c>
      <c r="D357" s="1" t="s">
        <v>21</v>
      </c>
      <c r="E357" s="1" t="s">
        <v>222</v>
      </c>
      <c r="F357" s="1" t="s">
        <v>33</v>
      </c>
      <c r="G357" s="1" t="s">
        <v>37</v>
      </c>
      <c r="H357" s="9">
        <v>50789</v>
      </c>
      <c r="I357" s="9">
        <v>50789</v>
      </c>
      <c r="J357" s="9">
        <v>15703.07</v>
      </c>
      <c r="K357" s="9">
        <f t="shared" si="232"/>
        <v>30.918250014766979</v>
      </c>
    </row>
    <row r="358" spans="1:11" ht="21" customHeight="1" x14ac:dyDescent="0.2">
      <c r="A358" s="2" t="s">
        <v>223</v>
      </c>
      <c r="B358" s="3" t="s">
        <v>60</v>
      </c>
      <c r="C358" s="3" t="s">
        <v>23</v>
      </c>
      <c r="D358" s="3" t="s">
        <v>45</v>
      </c>
      <c r="E358" s="4" t="s">
        <v>0</v>
      </c>
      <c r="F358" s="4" t="s">
        <v>0</v>
      </c>
      <c r="G358" s="4" t="s">
        <v>0</v>
      </c>
      <c r="H358" s="5">
        <f t="shared" ref="H358:I358" si="241">H359</f>
        <v>499560</v>
      </c>
      <c r="I358" s="5">
        <f t="shared" si="241"/>
        <v>499560</v>
      </c>
      <c r="J358" s="5">
        <f>J359</f>
        <v>226792.02000000002</v>
      </c>
      <c r="K358" s="5">
        <f t="shared" si="232"/>
        <v>45.39835455200577</v>
      </c>
    </row>
    <row r="359" spans="1:11" ht="63" x14ac:dyDescent="0.2">
      <c r="A359" s="2" t="s">
        <v>221</v>
      </c>
      <c r="B359" s="3" t="s">
        <v>60</v>
      </c>
      <c r="C359" s="3" t="s">
        <v>23</v>
      </c>
      <c r="D359" s="3" t="s">
        <v>45</v>
      </c>
      <c r="E359" s="3" t="s">
        <v>222</v>
      </c>
      <c r="F359" s="6" t="s">
        <v>0</v>
      </c>
      <c r="G359" s="6" t="s">
        <v>0</v>
      </c>
      <c r="H359" s="5">
        <f>H360+H363+H366</f>
        <v>499560</v>
      </c>
      <c r="I359" s="5">
        <f>I360+I363+I366</f>
        <v>499560</v>
      </c>
      <c r="J359" s="5">
        <f>J360+J363+J366</f>
        <v>226792.02000000002</v>
      </c>
      <c r="K359" s="5">
        <f t="shared" si="232"/>
        <v>45.39835455200577</v>
      </c>
    </row>
    <row r="360" spans="1:11" ht="48" customHeight="1" x14ac:dyDescent="0.2">
      <c r="A360" s="7" t="s">
        <v>224</v>
      </c>
      <c r="B360" s="1" t="s">
        <v>60</v>
      </c>
      <c r="C360" s="1" t="s">
        <v>23</v>
      </c>
      <c r="D360" s="1" t="s">
        <v>45</v>
      </c>
      <c r="E360" s="1" t="s">
        <v>222</v>
      </c>
      <c r="F360" s="1" t="s">
        <v>225</v>
      </c>
      <c r="G360" s="8" t="s">
        <v>0</v>
      </c>
      <c r="H360" s="9">
        <f t="shared" ref="H360:I360" si="242">H361</f>
        <v>72000</v>
      </c>
      <c r="I360" s="9">
        <f t="shared" si="242"/>
        <v>72000</v>
      </c>
      <c r="J360" s="9">
        <f>J361</f>
        <v>38000</v>
      </c>
      <c r="K360" s="9">
        <f t="shared" si="232"/>
        <v>52.777777777777779</v>
      </c>
    </row>
    <row r="361" spans="1:11" ht="48" customHeight="1" x14ac:dyDescent="0.2">
      <c r="A361" s="7" t="s">
        <v>34</v>
      </c>
      <c r="B361" s="1" t="s">
        <v>60</v>
      </c>
      <c r="C361" s="1" t="s">
        <v>23</v>
      </c>
      <c r="D361" s="1" t="s">
        <v>45</v>
      </c>
      <c r="E361" s="1" t="s">
        <v>222</v>
      </c>
      <c r="F361" s="1" t="s">
        <v>225</v>
      </c>
      <c r="G361" s="1" t="s">
        <v>35</v>
      </c>
      <c r="H361" s="9">
        <f t="shared" ref="H361:I361" si="243">H362</f>
        <v>72000</v>
      </c>
      <c r="I361" s="9">
        <f t="shared" si="243"/>
        <v>72000</v>
      </c>
      <c r="J361" s="9">
        <f>J362</f>
        <v>38000</v>
      </c>
      <c r="K361" s="9">
        <f t="shared" si="232"/>
        <v>52.777777777777779</v>
      </c>
    </row>
    <row r="362" spans="1:11" ht="48" customHeight="1" x14ac:dyDescent="0.2">
      <c r="A362" s="7" t="s">
        <v>36</v>
      </c>
      <c r="B362" s="1" t="s">
        <v>60</v>
      </c>
      <c r="C362" s="1" t="s">
        <v>23</v>
      </c>
      <c r="D362" s="1" t="s">
        <v>45</v>
      </c>
      <c r="E362" s="1" t="s">
        <v>222</v>
      </c>
      <c r="F362" s="1" t="s">
        <v>225</v>
      </c>
      <c r="G362" s="1" t="s">
        <v>37</v>
      </c>
      <c r="H362" s="9">
        <v>72000</v>
      </c>
      <c r="I362" s="9">
        <v>72000</v>
      </c>
      <c r="J362" s="9">
        <v>38000</v>
      </c>
      <c r="K362" s="9">
        <f t="shared" si="232"/>
        <v>52.777777777777779</v>
      </c>
    </row>
    <row r="363" spans="1:11" ht="47.25" x14ac:dyDescent="0.2">
      <c r="A363" s="7" t="s">
        <v>65</v>
      </c>
      <c r="B363" s="1" t="s">
        <v>60</v>
      </c>
      <c r="C363" s="1" t="s">
        <v>23</v>
      </c>
      <c r="D363" s="1" t="s">
        <v>45</v>
      </c>
      <c r="E363" s="1" t="s">
        <v>222</v>
      </c>
      <c r="F363" s="1" t="s">
        <v>67</v>
      </c>
      <c r="G363" s="8" t="s">
        <v>0</v>
      </c>
      <c r="H363" s="9">
        <f t="shared" ref="H363:I363" si="244">H364</f>
        <v>157181</v>
      </c>
      <c r="I363" s="9">
        <f t="shared" si="244"/>
        <v>157181</v>
      </c>
      <c r="J363" s="9">
        <f>J364</f>
        <v>130700.16</v>
      </c>
      <c r="K363" s="9">
        <f t="shared" si="232"/>
        <v>83.152645676004099</v>
      </c>
    </row>
    <row r="364" spans="1:11" ht="48" customHeight="1" x14ac:dyDescent="0.2">
      <c r="A364" s="7" t="s">
        <v>34</v>
      </c>
      <c r="B364" s="1" t="s">
        <v>60</v>
      </c>
      <c r="C364" s="1" t="s">
        <v>23</v>
      </c>
      <c r="D364" s="1" t="s">
        <v>45</v>
      </c>
      <c r="E364" s="1" t="s">
        <v>222</v>
      </c>
      <c r="F364" s="1" t="s">
        <v>67</v>
      </c>
      <c r="G364" s="1" t="s">
        <v>35</v>
      </c>
      <c r="H364" s="9">
        <f t="shared" ref="H364:I364" si="245">H365</f>
        <v>157181</v>
      </c>
      <c r="I364" s="9">
        <f t="shared" si="245"/>
        <v>157181</v>
      </c>
      <c r="J364" s="9">
        <f>J365</f>
        <v>130700.16</v>
      </c>
      <c r="K364" s="9">
        <f t="shared" si="232"/>
        <v>83.152645676004099</v>
      </c>
    </row>
    <row r="365" spans="1:11" ht="48" customHeight="1" x14ac:dyDescent="0.2">
      <c r="A365" s="7" t="s">
        <v>36</v>
      </c>
      <c r="B365" s="1" t="s">
        <v>60</v>
      </c>
      <c r="C365" s="1" t="s">
        <v>23</v>
      </c>
      <c r="D365" s="1" t="s">
        <v>45</v>
      </c>
      <c r="E365" s="1" t="s">
        <v>222</v>
      </c>
      <c r="F365" s="1" t="s">
        <v>67</v>
      </c>
      <c r="G365" s="1" t="s">
        <v>37</v>
      </c>
      <c r="H365" s="9">
        <v>157181</v>
      </c>
      <c r="I365" s="9">
        <v>157181</v>
      </c>
      <c r="J365" s="9">
        <v>130700.16</v>
      </c>
      <c r="K365" s="9">
        <f t="shared" si="232"/>
        <v>83.152645676004099</v>
      </c>
    </row>
    <row r="366" spans="1:11" ht="78.75" x14ac:dyDescent="0.2">
      <c r="A366" s="7" t="s">
        <v>226</v>
      </c>
      <c r="B366" s="1" t="s">
        <v>60</v>
      </c>
      <c r="C366" s="1" t="s">
        <v>23</v>
      </c>
      <c r="D366" s="1" t="s">
        <v>45</v>
      </c>
      <c r="E366" s="1" t="s">
        <v>222</v>
      </c>
      <c r="F366" s="1" t="s">
        <v>227</v>
      </c>
      <c r="G366" s="8" t="s">
        <v>0</v>
      </c>
      <c r="H366" s="9">
        <f t="shared" ref="H366:I366" si="246">H367</f>
        <v>270379</v>
      </c>
      <c r="I366" s="9">
        <f t="shared" si="246"/>
        <v>270379</v>
      </c>
      <c r="J366" s="9">
        <f>J367</f>
        <v>58091.86</v>
      </c>
      <c r="K366" s="9">
        <f t="shared" si="232"/>
        <v>21.485344645848976</v>
      </c>
    </row>
    <row r="367" spans="1:11" ht="15.75" x14ac:dyDescent="0.2">
      <c r="A367" s="7" t="s">
        <v>38</v>
      </c>
      <c r="B367" s="1" t="s">
        <v>60</v>
      </c>
      <c r="C367" s="1" t="s">
        <v>23</v>
      </c>
      <c r="D367" s="1" t="s">
        <v>45</v>
      </c>
      <c r="E367" s="1" t="s">
        <v>222</v>
      </c>
      <c r="F367" s="1" t="s">
        <v>227</v>
      </c>
      <c r="G367" s="1" t="s">
        <v>39</v>
      </c>
      <c r="H367" s="9">
        <f t="shared" ref="H367:I367" si="247">H368</f>
        <v>270379</v>
      </c>
      <c r="I367" s="9">
        <f t="shared" si="247"/>
        <v>270379</v>
      </c>
      <c r="J367" s="9">
        <f>J368</f>
        <v>58091.86</v>
      </c>
      <c r="K367" s="9">
        <f t="shared" si="232"/>
        <v>21.485344645848976</v>
      </c>
    </row>
    <row r="368" spans="1:11" ht="31.5" x14ac:dyDescent="0.2">
      <c r="A368" s="7" t="s">
        <v>40</v>
      </c>
      <c r="B368" s="1" t="s">
        <v>60</v>
      </c>
      <c r="C368" s="1" t="s">
        <v>23</v>
      </c>
      <c r="D368" s="1" t="s">
        <v>45</v>
      </c>
      <c r="E368" s="1" t="s">
        <v>222</v>
      </c>
      <c r="F368" s="1" t="s">
        <v>227</v>
      </c>
      <c r="G368" s="1" t="s">
        <v>41</v>
      </c>
      <c r="H368" s="9">
        <v>270379</v>
      </c>
      <c r="I368" s="9">
        <v>270379</v>
      </c>
      <c r="J368" s="9">
        <v>58091.86</v>
      </c>
      <c r="K368" s="9">
        <f t="shared" si="232"/>
        <v>21.485344645848976</v>
      </c>
    </row>
    <row r="369" spans="1:11" ht="31.5" customHeight="1" x14ac:dyDescent="0.2">
      <c r="A369" s="2" t="s">
        <v>228</v>
      </c>
      <c r="B369" s="3" t="s">
        <v>60</v>
      </c>
      <c r="C369" s="3" t="s">
        <v>23</v>
      </c>
      <c r="D369" s="3" t="s">
        <v>53</v>
      </c>
      <c r="E369" s="4" t="s">
        <v>0</v>
      </c>
      <c r="F369" s="4" t="s">
        <v>0</v>
      </c>
      <c r="G369" s="4" t="s">
        <v>0</v>
      </c>
      <c r="H369" s="5">
        <f t="shared" ref="H369:I369" si="248">H370</f>
        <v>90000</v>
      </c>
      <c r="I369" s="5">
        <f t="shared" si="248"/>
        <v>90000</v>
      </c>
      <c r="J369" s="5">
        <f>J370</f>
        <v>12000</v>
      </c>
      <c r="K369" s="5">
        <f t="shared" si="232"/>
        <v>13.333333333333334</v>
      </c>
    </row>
    <row r="370" spans="1:11" ht="63" x14ac:dyDescent="0.2">
      <c r="A370" s="2" t="s">
        <v>221</v>
      </c>
      <c r="B370" s="3" t="s">
        <v>60</v>
      </c>
      <c r="C370" s="3" t="s">
        <v>23</v>
      </c>
      <c r="D370" s="3" t="s">
        <v>53</v>
      </c>
      <c r="E370" s="3" t="s">
        <v>222</v>
      </c>
      <c r="F370" s="6" t="s">
        <v>0</v>
      </c>
      <c r="G370" s="6" t="s">
        <v>0</v>
      </c>
      <c r="H370" s="5">
        <f t="shared" ref="H370:I370" si="249">H371</f>
        <v>90000</v>
      </c>
      <c r="I370" s="5">
        <f t="shared" si="249"/>
        <v>90000</v>
      </c>
      <c r="J370" s="5">
        <f>J371</f>
        <v>12000</v>
      </c>
      <c r="K370" s="5">
        <f t="shared" si="232"/>
        <v>13.333333333333334</v>
      </c>
    </row>
    <row r="371" spans="1:11" ht="31.5" customHeight="1" x14ac:dyDescent="0.2">
      <c r="A371" s="7" t="s">
        <v>228</v>
      </c>
      <c r="B371" s="1" t="s">
        <v>60</v>
      </c>
      <c r="C371" s="1" t="s">
        <v>23</v>
      </c>
      <c r="D371" s="1" t="s">
        <v>53</v>
      </c>
      <c r="E371" s="1" t="s">
        <v>222</v>
      </c>
      <c r="F371" s="1" t="s">
        <v>229</v>
      </c>
      <c r="G371" s="8" t="s">
        <v>0</v>
      </c>
      <c r="H371" s="9">
        <f t="shared" ref="H371:I371" si="250">H372</f>
        <v>90000</v>
      </c>
      <c r="I371" s="9">
        <f t="shared" si="250"/>
        <v>90000</v>
      </c>
      <c r="J371" s="9">
        <f>J372</f>
        <v>12000</v>
      </c>
      <c r="K371" s="9">
        <f t="shared" si="232"/>
        <v>13.333333333333334</v>
      </c>
    </row>
    <row r="372" spans="1:11" ht="48" customHeight="1" x14ac:dyDescent="0.2">
      <c r="A372" s="7" t="s">
        <v>34</v>
      </c>
      <c r="B372" s="1" t="s">
        <v>60</v>
      </c>
      <c r="C372" s="1" t="s">
        <v>23</v>
      </c>
      <c r="D372" s="1" t="s">
        <v>53</v>
      </c>
      <c r="E372" s="1" t="s">
        <v>222</v>
      </c>
      <c r="F372" s="1" t="s">
        <v>229</v>
      </c>
      <c r="G372" s="1" t="s">
        <v>35</v>
      </c>
      <c r="H372" s="9">
        <f t="shared" ref="H372:I372" si="251">H373</f>
        <v>90000</v>
      </c>
      <c r="I372" s="9">
        <f t="shared" si="251"/>
        <v>90000</v>
      </c>
      <c r="J372" s="9">
        <f>J373</f>
        <v>12000</v>
      </c>
      <c r="K372" s="9">
        <f t="shared" si="232"/>
        <v>13.333333333333334</v>
      </c>
    </row>
    <row r="373" spans="1:11" ht="48" customHeight="1" x14ac:dyDescent="0.2">
      <c r="A373" s="7" t="s">
        <v>36</v>
      </c>
      <c r="B373" s="1" t="s">
        <v>60</v>
      </c>
      <c r="C373" s="1" t="s">
        <v>23</v>
      </c>
      <c r="D373" s="1" t="s">
        <v>53</v>
      </c>
      <c r="E373" s="1" t="s">
        <v>222</v>
      </c>
      <c r="F373" s="1" t="s">
        <v>229</v>
      </c>
      <c r="G373" s="1" t="s">
        <v>37</v>
      </c>
      <c r="H373" s="9">
        <v>90000</v>
      </c>
      <c r="I373" s="9">
        <v>90000</v>
      </c>
      <c r="J373" s="9">
        <v>12000</v>
      </c>
      <c r="K373" s="9">
        <f t="shared" si="232"/>
        <v>13.333333333333334</v>
      </c>
    </row>
    <row r="374" spans="1:11" ht="94.5" x14ac:dyDescent="0.2">
      <c r="A374" s="2" t="s">
        <v>230</v>
      </c>
      <c r="B374" s="3" t="s">
        <v>60</v>
      </c>
      <c r="C374" s="3" t="s">
        <v>23</v>
      </c>
      <c r="D374" s="3" t="s">
        <v>60</v>
      </c>
      <c r="E374" s="4" t="s">
        <v>0</v>
      </c>
      <c r="F374" s="4" t="s">
        <v>0</v>
      </c>
      <c r="G374" s="4" t="s">
        <v>0</v>
      </c>
      <c r="H374" s="5">
        <f t="shared" ref="H374:I374" si="252">H375</f>
        <v>161346</v>
      </c>
      <c r="I374" s="5">
        <f t="shared" si="252"/>
        <v>161346</v>
      </c>
      <c r="J374" s="5">
        <f>J375</f>
        <v>96087.98</v>
      </c>
      <c r="K374" s="5">
        <f t="shared" si="232"/>
        <v>59.553989562802926</v>
      </c>
    </row>
    <row r="375" spans="1:11" ht="63" x14ac:dyDescent="0.2">
      <c r="A375" s="2" t="s">
        <v>221</v>
      </c>
      <c r="B375" s="3" t="s">
        <v>60</v>
      </c>
      <c r="C375" s="3" t="s">
        <v>23</v>
      </c>
      <c r="D375" s="3" t="s">
        <v>60</v>
      </c>
      <c r="E375" s="3" t="s">
        <v>222</v>
      </c>
      <c r="F375" s="6" t="s">
        <v>0</v>
      </c>
      <c r="G375" s="6" t="s">
        <v>0</v>
      </c>
      <c r="H375" s="5">
        <f t="shared" ref="H375:I375" si="253">H376</f>
        <v>161346</v>
      </c>
      <c r="I375" s="5">
        <f t="shared" si="253"/>
        <v>161346</v>
      </c>
      <c r="J375" s="5">
        <f>J376</f>
        <v>96087.98</v>
      </c>
      <c r="K375" s="5">
        <f t="shared" si="232"/>
        <v>59.553989562802926</v>
      </c>
    </row>
    <row r="376" spans="1:11" ht="81" customHeight="1" x14ac:dyDescent="0.2">
      <c r="A376" s="7" t="s">
        <v>230</v>
      </c>
      <c r="B376" s="1" t="s">
        <v>60</v>
      </c>
      <c r="C376" s="1" t="s">
        <v>23</v>
      </c>
      <c r="D376" s="1" t="s">
        <v>60</v>
      </c>
      <c r="E376" s="1" t="s">
        <v>222</v>
      </c>
      <c r="F376" s="1" t="s">
        <v>231</v>
      </c>
      <c r="G376" s="8" t="s">
        <v>0</v>
      </c>
      <c r="H376" s="9">
        <f t="shared" ref="H376:I376" si="254">H377</f>
        <v>161346</v>
      </c>
      <c r="I376" s="9">
        <f t="shared" si="254"/>
        <v>161346</v>
      </c>
      <c r="J376" s="9">
        <f>J377</f>
        <v>96087.98</v>
      </c>
      <c r="K376" s="9">
        <f t="shared" si="232"/>
        <v>59.553989562802926</v>
      </c>
    </row>
    <row r="377" spans="1:11" ht="48" customHeight="1" x14ac:dyDescent="0.2">
      <c r="A377" s="7" t="s">
        <v>34</v>
      </c>
      <c r="B377" s="1" t="s">
        <v>60</v>
      </c>
      <c r="C377" s="1" t="s">
        <v>23</v>
      </c>
      <c r="D377" s="1" t="s">
        <v>60</v>
      </c>
      <c r="E377" s="1" t="s">
        <v>222</v>
      </c>
      <c r="F377" s="1" t="s">
        <v>231</v>
      </c>
      <c r="G377" s="1" t="s">
        <v>35</v>
      </c>
      <c r="H377" s="9">
        <f t="shared" ref="H377:I377" si="255">H378</f>
        <v>161346</v>
      </c>
      <c r="I377" s="9">
        <f t="shared" si="255"/>
        <v>161346</v>
      </c>
      <c r="J377" s="9">
        <f>J378</f>
        <v>96087.98</v>
      </c>
      <c r="K377" s="9">
        <f t="shared" si="232"/>
        <v>59.553989562802926</v>
      </c>
    </row>
    <row r="378" spans="1:11" ht="48" customHeight="1" x14ac:dyDescent="0.2">
      <c r="A378" s="7" t="s">
        <v>36</v>
      </c>
      <c r="B378" s="1" t="s">
        <v>60</v>
      </c>
      <c r="C378" s="1" t="s">
        <v>23</v>
      </c>
      <c r="D378" s="1" t="s">
        <v>60</v>
      </c>
      <c r="E378" s="1" t="s">
        <v>222</v>
      </c>
      <c r="F378" s="1" t="s">
        <v>231</v>
      </c>
      <c r="G378" s="1" t="s">
        <v>37</v>
      </c>
      <c r="H378" s="9">
        <v>161346</v>
      </c>
      <c r="I378" s="9">
        <v>161346</v>
      </c>
      <c r="J378" s="9">
        <v>96087.98</v>
      </c>
      <c r="K378" s="9">
        <f t="shared" si="232"/>
        <v>59.553989562802926</v>
      </c>
    </row>
    <row r="379" spans="1:11" ht="110.25" x14ac:dyDescent="0.2">
      <c r="A379" s="2" t="s">
        <v>232</v>
      </c>
      <c r="B379" s="3" t="s">
        <v>60</v>
      </c>
      <c r="C379" s="3" t="s">
        <v>23</v>
      </c>
      <c r="D379" s="3" t="s">
        <v>63</v>
      </c>
      <c r="E379" s="4" t="s">
        <v>0</v>
      </c>
      <c r="F379" s="4" t="s">
        <v>0</v>
      </c>
      <c r="G379" s="4" t="s">
        <v>0</v>
      </c>
      <c r="H379" s="5">
        <f t="shared" ref="H379:I379" si="256">H380</f>
        <v>1800</v>
      </c>
      <c r="I379" s="5">
        <f t="shared" si="256"/>
        <v>1800</v>
      </c>
      <c r="J379" s="5">
        <f>J380</f>
        <v>0</v>
      </c>
      <c r="K379" s="5">
        <f t="shared" si="232"/>
        <v>0</v>
      </c>
    </row>
    <row r="380" spans="1:11" ht="63" x14ac:dyDescent="0.2">
      <c r="A380" s="2" t="s">
        <v>221</v>
      </c>
      <c r="B380" s="3" t="s">
        <v>60</v>
      </c>
      <c r="C380" s="3" t="s">
        <v>23</v>
      </c>
      <c r="D380" s="3" t="s">
        <v>63</v>
      </c>
      <c r="E380" s="3" t="s">
        <v>222</v>
      </c>
      <c r="F380" s="6" t="s">
        <v>0</v>
      </c>
      <c r="G380" s="6" t="s">
        <v>0</v>
      </c>
      <c r="H380" s="5">
        <f t="shared" ref="H380:I380" si="257">H381</f>
        <v>1800</v>
      </c>
      <c r="I380" s="5">
        <f t="shared" si="257"/>
        <v>1800</v>
      </c>
      <c r="J380" s="5">
        <f>J381</f>
        <v>0</v>
      </c>
      <c r="K380" s="5">
        <f t="shared" si="232"/>
        <v>0</v>
      </c>
    </row>
    <row r="381" spans="1:11" ht="94.5" x14ac:dyDescent="0.2">
      <c r="A381" s="7" t="s">
        <v>232</v>
      </c>
      <c r="B381" s="1" t="s">
        <v>60</v>
      </c>
      <c r="C381" s="1" t="s">
        <v>23</v>
      </c>
      <c r="D381" s="1" t="s">
        <v>63</v>
      </c>
      <c r="E381" s="1" t="s">
        <v>222</v>
      </c>
      <c r="F381" s="1" t="s">
        <v>233</v>
      </c>
      <c r="G381" s="8" t="s">
        <v>0</v>
      </c>
      <c r="H381" s="9">
        <f t="shared" ref="H381:I381" si="258">H382</f>
        <v>1800</v>
      </c>
      <c r="I381" s="9">
        <f t="shared" si="258"/>
        <v>1800</v>
      </c>
      <c r="J381" s="9">
        <f>J382</f>
        <v>0</v>
      </c>
      <c r="K381" s="9">
        <f t="shared" si="232"/>
        <v>0</v>
      </c>
    </row>
    <row r="382" spans="1:11" ht="48" customHeight="1" x14ac:dyDescent="0.2">
      <c r="A382" s="7" t="s">
        <v>34</v>
      </c>
      <c r="B382" s="1" t="s">
        <v>60</v>
      </c>
      <c r="C382" s="1" t="s">
        <v>23</v>
      </c>
      <c r="D382" s="1" t="s">
        <v>63</v>
      </c>
      <c r="E382" s="1" t="s">
        <v>222</v>
      </c>
      <c r="F382" s="1" t="s">
        <v>233</v>
      </c>
      <c r="G382" s="1" t="s">
        <v>35</v>
      </c>
      <c r="H382" s="9">
        <f t="shared" ref="H382:I382" si="259">H383</f>
        <v>1800</v>
      </c>
      <c r="I382" s="9">
        <f t="shared" si="259"/>
        <v>1800</v>
      </c>
      <c r="J382" s="9">
        <f>J383</f>
        <v>0</v>
      </c>
      <c r="K382" s="9">
        <f t="shared" si="232"/>
        <v>0</v>
      </c>
    </row>
    <row r="383" spans="1:11" ht="48" customHeight="1" x14ac:dyDescent="0.2">
      <c r="A383" s="7" t="s">
        <v>36</v>
      </c>
      <c r="B383" s="1" t="s">
        <v>60</v>
      </c>
      <c r="C383" s="1" t="s">
        <v>23</v>
      </c>
      <c r="D383" s="1" t="s">
        <v>63</v>
      </c>
      <c r="E383" s="1" t="s">
        <v>222</v>
      </c>
      <c r="F383" s="1" t="s">
        <v>233</v>
      </c>
      <c r="G383" s="1" t="s">
        <v>37</v>
      </c>
      <c r="H383" s="9">
        <v>1800</v>
      </c>
      <c r="I383" s="9">
        <v>1800</v>
      </c>
      <c r="J383" s="9">
        <v>0</v>
      </c>
      <c r="K383" s="9">
        <f t="shared" si="232"/>
        <v>0</v>
      </c>
    </row>
    <row r="384" spans="1:11" ht="31.5" customHeight="1" x14ac:dyDescent="0.2">
      <c r="A384" s="2" t="s">
        <v>234</v>
      </c>
      <c r="B384" s="3" t="s">
        <v>60</v>
      </c>
      <c r="C384" s="3" t="s">
        <v>23</v>
      </c>
      <c r="D384" s="3" t="s">
        <v>69</v>
      </c>
      <c r="E384" s="4" t="s">
        <v>0</v>
      </c>
      <c r="F384" s="4" t="s">
        <v>0</v>
      </c>
      <c r="G384" s="4" t="s">
        <v>0</v>
      </c>
      <c r="H384" s="5">
        <f t="shared" ref="H384:I384" si="260">H385</f>
        <v>236515.9</v>
      </c>
      <c r="I384" s="5">
        <f t="shared" si="260"/>
        <v>236515.9</v>
      </c>
      <c r="J384" s="5">
        <f>J385</f>
        <v>0</v>
      </c>
      <c r="K384" s="5">
        <f t="shared" si="232"/>
        <v>0</v>
      </c>
    </row>
    <row r="385" spans="1:11" ht="63" x14ac:dyDescent="0.2">
      <c r="A385" s="2" t="s">
        <v>221</v>
      </c>
      <c r="B385" s="3" t="s">
        <v>60</v>
      </c>
      <c r="C385" s="3" t="s">
        <v>23</v>
      </c>
      <c r="D385" s="3" t="s">
        <v>69</v>
      </c>
      <c r="E385" s="3" t="s">
        <v>222</v>
      </c>
      <c r="F385" s="6" t="s">
        <v>0</v>
      </c>
      <c r="G385" s="6" t="s">
        <v>0</v>
      </c>
      <c r="H385" s="5">
        <f t="shared" ref="H385:I385" si="261">H386</f>
        <v>236515.9</v>
      </c>
      <c r="I385" s="5">
        <f t="shared" si="261"/>
        <v>236515.9</v>
      </c>
      <c r="J385" s="5">
        <f>J386</f>
        <v>0</v>
      </c>
      <c r="K385" s="5">
        <f t="shared" si="232"/>
        <v>0</v>
      </c>
    </row>
    <row r="386" spans="1:11" ht="18" customHeight="1" x14ac:dyDescent="0.2">
      <c r="A386" s="7" t="s">
        <v>234</v>
      </c>
      <c r="B386" s="1" t="s">
        <v>60</v>
      </c>
      <c r="C386" s="1" t="s">
        <v>23</v>
      </c>
      <c r="D386" s="1" t="s">
        <v>69</v>
      </c>
      <c r="E386" s="1" t="s">
        <v>222</v>
      </c>
      <c r="F386" s="1" t="s">
        <v>235</v>
      </c>
      <c r="G386" s="8" t="s">
        <v>0</v>
      </c>
      <c r="H386" s="9">
        <f t="shared" ref="H386:I386" si="262">H387</f>
        <v>236515.9</v>
      </c>
      <c r="I386" s="9">
        <f t="shared" si="262"/>
        <v>236515.9</v>
      </c>
      <c r="J386" s="9">
        <f>J387</f>
        <v>0</v>
      </c>
      <c r="K386" s="5">
        <f t="shared" si="232"/>
        <v>0</v>
      </c>
    </row>
    <row r="387" spans="1:11" ht="48" customHeight="1" x14ac:dyDescent="0.2">
      <c r="A387" s="7" t="s">
        <v>34</v>
      </c>
      <c r="B387" s="1" t="s">
        <v>60</v>
      </c>
      <c r="C387" s="1" t="s">
        <v>23</v>
      </c>
      <c r="D387" s="1" t="s">
        <v>69</v>
      </c>
      <c r="E387" s="1" t="s">
        <v>222</v>
      </c>
      <c r="F387" s="1" t="s">
        <v>235</v>
      </c>
      <c r="G387" s="1" t="s">
        <v>35</v>
      </c>
      <c r="H387" s="9">
        <f t="shared" ref="H387:I387" si="263">H388</f>
        <v>236515.9</v>
      </c>
      <c r="I387" s="9">
        <f t="shared" si="263"/>
        <v>236515.9</v>
      </c>
      <c r="J387" s="9">
        <f>J388</f>
        <v>0</v>
      </c>
      <c r="K387" s="5">
        <f t="shared" si="232"/>
        <v>0</v>
      </c>
    </row>
    <row r="388" spans="1:11" ht="48" customHeight="1" x14ac:dyDescent="0.2">
      <c r="A388" s="7" t="s">
        <v>36</v>
      </c>
      <c r="B388" s="1" t="s">
        <v>60</v>
      </c>
      <c r="C388" s="1" t="s">
        <v>23</v>
      </c>
      <c r="D388" s="1" t="s">
        <v>69</v>
      </c>
      <c r="E388" s="1" t="s">
        <v>222</v>
      </c>
      <c r="F388" s="1" t="s">
        <v>235</v>
      </c>
      <c r="G388" s="1" t="s">
        <v>37</v>
      </c>
      <c r="H388" s="9">
        <v>236515.9</v>
      </c>
      <c r="I388" s="9">
        <v>236515.9</v>
      </c>
      <c r="J388" s="9">
        <v>0</v>
      </c>
      <c r="K388" s="5">
        <f t="shared" si="232"/>
        <v>0</v>
      </c>
    </row>
    <row r="389" spans="1:11" ht="25.15" customHeight="1" x14ac:dyDescent="0.2">
      <c r="A389" s="2" t="s">
        <v>236</v>
      </c>
      <c r="B389" s="3" t="s">
        <v>14</v>
      </c>
      <c r="C389" s="4" t="s">
        <v>0</v>
      </c>
      <c r="D389" s="4" t="s">
        <v>0</v>
      </c>
      <c r="E389" s="4" t="s">
        <v>0</v>
      </c>
      <c r="F389" s="4" t="s">
        <v>0</v>
      </c>
      <c r="G389" s="4" t="s">
        <v>0</v>
      </c>
      <c r="H389" s="5">
        <f>H390+H394+H402+H406+H410+H425</f>
        <v>2746340</v>
      </c>
      <c r="I389" s="5">
        <f t="shared" ref="I389:J389" si="264">I390+I394+I402+I406+I410+I425</f>
        <v>3269373</v>
      </c>
      <c r="J389" s="5">
        <f t="shared" si="264"/>
        <v>2722088.89</v>
      </c>
      <c r="K389" s="5">
        <f t="shared" si="232"/>
        <v>83.260273147175326</v>
      </c>
    </row>
    <row r="390" spans="1:11" ht="25.15" customHeight="1" x14ac:dyDescent="0.2">
      <c r="A390" s="17" t="s">
        <v>24</v>
      </c>
      <c r="B390" s="18" t="s">
        <v>14</v>
      </c>
      <c r="C390" s="18" t="s">
        <v>23</v>
      </c>
      <c r="D390" s="18" t="s">
        <v>237</v>
      </c>
      <c r="E390" s="18">
        <v>901</v>
      </c>
      <c r="F390" s="19" t="s">
        <v>0</v>
      </c>
      <c r="G390" s="19" t="s">
        <v>0</v>
      </c>
      <c r="H390" s="20">
        <f>H391</f>
        <v>0</v>
      </c>
      <c r="I390" s="20">
        <f>I391</f>
        <v>288924</v>
      </c>
      <c r="J390" s="20">
        <f>J391</f>
        <v>288924</v>
      </c>
      <c r="K390" s="24">
        <f t="shared" si="232"/>
        <v>100</v>
      </c>
    </row>
    <row r="391" spans="1:11" ht="63" x14ac:dyDescent="0.2">
      <c r="A391" s="7" t="s">
        <v>275</v>
      </c>
      <c r="B391" s="1" t="s">
        <v>14</v>
      </c>
      <c r="C391" s="1" t="s">
        <v>23</v>
      </c>
      <c r="D391" s="1" t="s">
        <v>237</v>
      </c>
      <c r="E391" s="1">
        <v>901</v>
      </c>
      <c r="F391" s="21">
        <v>55490</v>
      </c>
      <c r="G391" s="19"/>
      <c r="H391" s="9">
        <f t="shared" ref="H391:J392" si="265">H392</f>
        <v>0</v>
      </c>
      <c r="I391" s="9">
        <f t="shared" si="265"/>
        <v>288924</v>
      </c>
      <c r="J391" s="9">
        <f t="shared" si="265"/>
        <v>288924</v>
      </c>
      <c r="K391" s="25">
        <f t="shared" si="232"/>
        <v>100</v>
      </c>
    </row>
    <row r="392" spans="1:11" ht="110.25" x14ac:dyDescent="0.2">
      <c r="A392" s="7" t="s">
        <v>28</v>
      </c>
      <c r="B392" s="1" t="s">
        <v>14</v>
      </c>
      <c r="C392" s="1" t="s">
        <v>23</v>
      </c>
      <c r="D392" s="1" t="s">
        <v>237</v>
      </c>
      <c r="E392" s="1">
        <v>901</v>
      </c>
      <c r="F392" s="21">
        <v>55490</v>
      </c>
      <c r="G392" s="21">
        <v>100</v>
      </c>
      <c r="H392" s="9">
        <f t="shared" si="265"/>
        <v>0</v>
      </c>
      <c r="I392" s="9">
        <f t="shared" si="265"/>
        <v>288924</v>
      </c>
      <c r="J392" s="9">
        <f t="shared" si="265"/>
        <v>288924</v>
      </c>
      <c r="K392" s="25">
        <f t="shared" si="232"/>
        <v>100</v>
      </c>
    </row>
    <row r="393" spans="1:11" ht="47.25" x14ac:dyDescent="0.2">
      <c r="A393" s="7" t="s">
        <v>30</v>
      </c>
      <c r="B393" s="1" t="s">
        <v>14</v>
      </c>
      <c r="C393" s="1" t="s">
        <v>23</v>
      </c>
      <c r="D393" s="1" t="s">
        <v>237</v>
      </c>
      <c r="E393" s="1">
        <v>901</v>
      </c>
      <c r="F393" s="21">
        <v>55490</v>
      </c>
      <c r="G393" s="21">
        <v>120</v>
      </c>
      <c r="H393" s="9">
        <v>0</v>
      </c>
      <c r="I393" s="9">
        <v>288924</v>
      </c>
      <c r="J393" s="23">
        <v>288924</v>
      </c>
      <c r="K393" s="25">
        <f t="shared" si="232"/>
        <v>100</v>
      </c>
    </row>
    <row r="394" spans="1:11" ht="47.25" x14ac:dyDescent="0.2">
      <c r="A394" s="17" t="s">
        <v>170</v>
      </c>
      <c r="B394" s="18" t="s">
        <v>14</v>
      </c>
      <c r="C394" s="18" t="s">
        <v>23</v>
      </c>
      <c r="D394" s="18" t="s">
        <v>237</v>
      </c>
      <c r="E394" s="18" t="s">
        <v>171</v>
      </c>
      <c r="F394" s="19" t="s">
        <v>0</v>
      </c>
      <c r="G394" s="19" t="s">
        <v>0</v>
      </c>
      <c r="H394" s="20">
        <f>H395+H398</f>
        <v>100000</v>
      </c>
      <c r="I394" s="20">
        <f t="shared" ref="I394:J394" si="266">I395+I398</f>
        <v>252949</v>
      </c>
      <c r="J394" s="20">
        <f t="shared" si="266"/>
        <v>152949</v>
      </c>
      <c r="K394" s="24">
        <f t="shared" si="232"/>
        <v>60.466339064396379</v>
      </c>
    </row>
    <row r="395" spans="1:11" ht="63" x14ac:dyDescent="0.2">
      <c r="A395" s="7" t="s">
        <v>275</v>
      </c>
      <c r="B395" s="1" t="s">
        <v>14</v>
      </c>
      <c r="C395" s="1" t="s">
        <v>23</v>
      </c>
      <c r="D395" s="1" t="s">
        <v>237</v>
      </c>
      <c r="E395" s="1" t="s">
        <v>171</v>
      </c>
      <c r="F395" s="21">
        <v>55490</v>
      </c>
      <c r="G395" s="19"/>
      <c r="H395" s="9">
        <f t="shared" ref="H395:J396" si="267">H396</f>
        <v>0</v>
      </c>
      <c r="I395" s="9">
        <f t="shared" si="267"/>
        <v>152949</v>
      </c>
      <c r="J395" s="9">
        <f t="shared" si="267"/>
        <v>152949</v>
      </c>
      <c r="K395" s="25">
        <f t="shared" si="232"/>
        <v>100</v>
      </c>
    </row>
    <row r="396" spans="1:11" ht="110.25" x14ac:dyDescent="0.2">
      <c r="A396" s="7" t="s">
        <v>28</v>
      </c>
      <c r="B396" s="1" t="s">
        <v>14</v>
      </c>
      <c r="C396" s="1" t="s">
        <v>23</v>
      </c>
      <c r="D396" s="1" t="s">
        <v>237</v>
      </c>
      <c r="E396" s="1" t="s">
        <v>171</v>
      </c>
      <c r="F396" s="21">
        <v>55490</v>
      </c>
      <c r="G396" s="21">
        <v>100</v>
      </c>
      <c r="H396" s="9">
        <f t="shared" si="267"/>
        <v>0</v>
      </c>
      <c r="I396" s="9">
        <f t="shared" si="267"/>
        <v>152949</v>
      </c>
      <c r="J396" s="9">
        <f t="shared" si="267"/>
        <v>152949</v>
      </c>
      <c r="K396" s="25">
        <f t="shared" si="232"/>
        <v>100</v>
      </c>
    </row>
    <row r="397" spans="1:11" ht="47.25" x14ac:dyDescent="0.2">
      <c r="A397" s="7" t="s">
        <v>30</v>
      </c>
      <c r="B397" s="1" t="s">
        <v>14</v>
      </c>
      <c r="C397" s="1" t="s">
        <v>23</v>
      </c>
      <c r="D397" s="1" t="s">
        <v>237</v>
      </c>
      <c r="E397" s="1" t="s">
        <v>171</v>
      </c>
      <c r="F397" s="21">
        <v>55490</v>
      </c>
      <c r="G397" s="21">
        <v>120</v>
      </c>
      <c r="H397" s="9">
        <v>0</v>
      </c>
      <c r="I397" s="9">
        <v>152949</v>
      </c>
      <c r="J397" s="23">
        <v>152949</v>
      </c>
      <c r="K397" s="25">
        <f t="shared" si="232"/>
        <v>100</v>
      </c>
    </row>
    <row r="398" spans="1:11" ht="47.25" x14ac:dyDescent="0.2">
      <c r="A398" s="2" t="s">
        <v>170</v>
      </c>
      <c r="B398" s="3" t="s">
        <v>14</v>
      </c>
      <c r="C398" s="3" t="s">
        <v>23</v>
      </c>
      <c r="D398" s="3" t="s">
        <v>237</v>
      </c>
      <c r="E398" s="3" t="s">
        <v>171</v>
      </c>
      <c r="F398" s="6" t="s">
        <v>0</v>
      </c>
      <c r="G398" s="6" t="s">
        <v>0</v>
      </c>
      <c r="H398" s="5">
        <f t="shared" ref="H398:I398" si="268">H399</f>
        <v>100000</v>
      </c>
      <c r="I398" s="5">
        <f t="shared" si="268"/>
        <v>100000</v>
      </c>
      <c r="J398" s="5">
        <f>J399</f>
        <v>0</v>
      </c>
      <c r="K398" s="5">
        <f t="shared" si="232"/>
        <v>0</v>
      </c>
    </row>
    <row r="399" spans="1:11" ht="31.5" x14ac:dyDescent="0.2">
      <c r="A399" s="7" t="s">
        <v>240</v>
      </c>
      <c r="B399" s="1" t="s">
        <v>14</v>
      </c>
      <c r="C399" s="1" t="s">
        <v>23</v>
      </c>
      <c r="D399" s="1" t="s">
        <v>237</v>
      </c>
      <c r="E399" s="1" t="s">
        <v>171</v>
      </c>
      <c r="F399" s="1" t="s">
        <v>241</v>
      </c>
      <c r="G399" s="8" t="s">
        <v>0</v>
      </c>
      <c r="H399" s="9">
        <v>100000</v>
      </c>
      <c r="I399" s="9">
        <v>100000</v>
      </c>
      <c r="J399" s="9">
        <f>J400</f>
        <v>0</v>
      </c>
      <c r="K399" s="9">
        <f t="shared" si="232"/>
        <v>0</v>
      </c>
    </row>
    <row r="400" spans="1:11" ht="15.75" x14ac:dyDescent="0.2">
      <c r="A400" s="7" t="s">
        <v>38</v>
      </c>
      <c r="B400" s="1" t="s">
        <v>14</v>
      </c>
      <c r="C400" s="1" t="s">
        <v>23</v>
      </c>
      <c r="D400" s="1" t="s">
        <v>237</v>
      </c>
      <c r="E400" s="1" t="s">
        <v>171</v>
      </c>
      <c r="F400" s="1" t="s">
        <v>241</v>
      </c>
      <c r="G400" s="1" t="s">
        <v>39</v>
      </c>
      <c r="H400" s="9">
        <v>100000</v>
      </c>
      <c r="I400" s="9">
        <v>100000</v>
      </c>
      <c r="J400" s="9">
        <f>J401</f>
        <v>0</v>
      </c>
      <c r="K400" s="9">
        <f t="shared" si="232"/>
        <v>0</v>
      </c>
    </row>
    <row r="401" spans="1:11" ht="14.45" customHeight="1" x14ac:dyDescent="0.2">
      <c r="A401" s="7" t="s">
        <v>238</v>
      </c>
      <c r="B401" s="1" t="s">
        <v>14</v>
      </c>
      <c r="C401" s="1" t="s">
        <v>23</v>
      </c>
      <c r="D401" s="1" t="s">
        <v>237</v>
      </c>
      <c r="E401" s="1" t="s">
        <v>171</v>
      </c>
      <c r="F401" s="1" t="s">
        <v>241</v>
      </c>
      <c r="G401" s="1" t="s">
        <v>239</v>
      </c>
      <c r="H401" s="9">
        <v>100000</v>
      </c>
      <c r="I401" s="9">
        <v>100000</v>
      </c>
      <c r="J401" s="9">
        <v>0</v>
      </c>
      <c r="K401" s="9">
        <f t="shared" si="232"/>
        <v>0</v>
      </c>
    </row>
    <row r="402" spans="1:11" ht="47.25" x14ac:dyDescent="0.2">
      <c r="A402" s="2" t="s">
        <v>180</v>
      </c>
      <c r="B402" s="18" t="s">
        <v>14</v>
      </c>
      <c r="C402" s="18" t="s">
        <v>23</v>
      </c>
      <c r="D402" s="18" t="s">
        <v>237</v>
      </c>
      <c r="E402" s="18">
        <v>903</v>
      </c>
      <c r="F402" s="19" t="s">
        <v>0</v>
      </c>
      <c r="G402" s="19" t="s">
        <v>0</v>
      </c>
      <c r="H402" s="20">
        <f t="shared" ref="H402:J404" si="269">H403</f>
        <v>0</v>
      </c>
      <c r="I402" s="20">
        <f t="shared" si="269"/>
        <v>50685</v>
      </c>
      <c r="J402" s="20">
        <f>J403</f>
        <v>50685</v>
      </c>
      <c r="K402" s="22">
        <f t="shared" si="232"/>
        <v>100</v>
      </c>
    </row>
    <row r="403" spans="1:11" ht="63" x14ac:dyDescent="0.2">
      <c r="A403" s="7" t="s">
        <v>275</v>
      </c>
      <c r="B403" s="1" t="s">
        <v>14</v>
      </c>
      <c r="C403" s="1" t="s">
        <v>23</v>
      </c>
      <c r="D403" s="1" t="s">
        <v>237</v>
      </c>
      <c r="E403" s="1">
        <v>903</v>
      </c>
      <c r="F403" s="21">
        <v>55490</v>
      </c>
      <c r="G403" s="19"/>
      <c r="H403" s="9">
        <f t="shared" si="269"/>
        <v>0</v>
      </c>
      <c r="I403" s="9">
        <f t="shared" si="269"/>
        <v>50685</v>
      </c>
      <c r="J403" s="9">
        <f t="shared" si="269"/>
        <v>50685</v>
      </c>
      <c r="K403" s="22">
        <f t="shared" si="232"/>
        <v>100</v>
      </c>
    </row>
    <row r="404" spans="1:11" ht="110.25" x14ac:dyDescent="0.2">
      <c r="A404" s="7" t="s">
        <v>28</v>
      </c>
      <c r="B404" s="1" t="s">
        <v>14</v>
      </c>
      <c r="C404" s="1" t="s">
        <v>23</v>
      </c>
      <c r="D404" s="1" t="s">
        <v>237</v>
      </c>
      <c r="E404" s="1">
        <v>903</v>
      </c>
      <c r="F404" s="21">
        <v>55490</v>
      </c>
      <c r="G404" s="21">
        <v>100</v>
      </c>
      <c r="H404" s="9">
        <f t="shared" si="269"/>
        <v>0</v>
      </c>
      <c r="I404" s="9">
        <f t="shared" si="269"/>
        <v>50685</v>
      </c>
      <c r="J404" s="9">
        <f t="shared" si="269"/>
        <v>50685</v>
      </c>
      <c r="K404" s="22">
        <f t="shared" si="232"/>
        <v>100</v>
      </c>
    </row>
    <row r="405" spans="1:11" ht="47.25" x14ac:dyDescent="0.2">
      <c r="A405" s="7" t="s">
        <v>30</v>
      </c>
      <c r="B405" s="1" t="s">
        <v>14</v>
      </c>
      <c r="C405" s="1" t="s">
        <v>23</v>
      </c>
      <c r="D405" s="1" t="s">
        <v>237</v>
      </c>
      <c r="E405" s="1">
        <v>903</v>
      </c>
      <c r="F405" s="21">
        <v>55490</v>
      </c>
      <c r="G405" s="21">
        <v>120</v>
      </c>
      <c r="H405" s="9">
        <v>0</v>
      </c>
      <c r="I405" s="9">
        <v>50685</v>
      </c>
      <c r="J405" s="26">
        <v>50685</v>
      </c>
      <c r="K405" s="22">
        <f t="shared" si="232"/>
        <v>100</v>
      </c>
    </row>
    <row r="406" spans="1:11" ht="63" x14ac:dyDescent="0.2">
      <c r="A406" s="2" t="s">
        <v>221</v>
      </c>
      <c r="B406" s="18" t="s">
        <v>14</v>
      </c>
      <c r="C406" s="18" t="s">
        <v>23</v>
      </c>
      <c r="D406" s="18" t="s">
        <v>237</v>
      </c>
      <c r="E406" s="18">
        <v>904</v>
      </c>
      <c r="F406" s="19" t="s">
        <v>0</v>
      </c>
      <c r="G406" s="19" t="s">
        <v>0</v>
      </c>
      <c r="H406" s="20">
        <f t="shared" ref="H406:J408" si="270">H407</f>
        <v>0</v>
      </c>
      <c r="I406" s="20">
        <f t="shared" si="270"/>
        <v>30475</v>
      </c>
      <c r="J406" s="20">
        <f>J407</f>
        <v>30475</v>
      </c>
      <c r="K406" s="22">
        <f t="shared" si="232"/>
        <v>100</v>
      </c>
    </row>
    <row r="407" spans="1:11" ht="63" x14ac:dyDescent="0.2">
      <c r="A407" s="7" t="s">
        <v>275</v>
      </c>
      <c r="B407" s="1" t="s">
        <v>14</v>
      </c>
      <c r="C407" s="1" t="s">
        <v>23</v>
      </c>
      <c r="D407" s="1" t="s">
        <v>237</v>
      </c>
      <c r="E407" s="1">
        <v>904</v>
      </c>
      <c r="F407" s="21">
        <v>55490</v>
      </c>
      <c r="G407" s="19"/>
      <c r="H407" s="9">
        <f t="shared" si="270"/>
        <v>0</v>
      </c>
      <c r="I407" s="9">
        <f t="shared" si="270"/>
        <v>30475</v>
      </c>
      <c r="J407" s="9">
        <f t="shared" si="270"/>
        <v>30475</v>
      </c>
      <c r="K407" s="22">
        <f t="shared" si="232"/>
        <v>100</v>
      </c>
    </row>
    <row r="408" spans="1:11" ht="110.25" x14ac:dyDescent="0.2">
      <c r="A408" s="7" t="s">
        <v>28</v>
      </c>
      <c r="B408" s="1" t="s">
        <v>14</v>
      </c>
      <c r="C408" s="1" t="s">
        <v>23</v>
      </c>
      <c r="D408" s="1" t="s">
        <v>237</v>
      </c>
      <c r="E408" s="1">
        <v>904</v>
      </c>
      <c r="F408" s="21">
        <v>55490</v>
      </c>
      <c r="G408" s="21">
        <v>100</v>
      </c>
      <c r="H408" s="9">
        <f t="shared" si="270"/>
        <v>0</v>
      </c>
      <c r="I408" s="9">
        <f t="shared" si="270"/>
        <v>30475</v>
      </c>
      <c r="J408" s="9">
        <f t="shared" si="270"/>
        <v>30475</v>
      </c>
      <c r="K408" s="22">
        <f t="shared" si="232"/>
        <v>100</v>
      </c>
    </row>
    <row r="409" spans="1:11" ht="47.25" x14ac:dyDescent="0.2">
      <c r="A409" s="7" t="s">
        <v>30</v>
      </c>
      <c r="B409" s="1" t="s">
        <v>14</v>
      </c>
      <c r="C409" s="1" t="s">
        <v>23</v>
      </c>
      <c r="D409" s="1" t="s">
        <v>237</v>
      </c>
      <c r="E409" s="1">
        <v>904</v>
      </c>
      <c r="F409" s="21">
        <v>55490</v>
      </c>
      <c r="G409" s="21">
        <v>120</v>
      </c>
      <c r="H409" s="9">
        <v>0</v>
      </c>
      <c r="I409" s="9">
        <v>30475</v>
      </c>
      <c r="J409" s="26">
        <v>30475</v>
      </c>
      <c r="K409" s="22">
        <f t="shared" si="232"/>
        <v>100</v>
      </c>
    </row>
    <row r="410" spans="1:11" ht="47.25" x14ac:dyDescent="0.2">
      <c r="A410" s="2" t="s">
        <v>242</v>
      </c>
      <c r="B410" s="3" t="s">
        <v>14</v>
      </c>
      <c r="C410" s="3" t="s">
        <v>23</v>
      </c>
      <c r="D410" s="3" t="s">
        <v>237</v>
      </c>
      <c r="E410" s="3" t="s">
        <v>243</v>
      </c>
      <c r="F410" s="6" t="s">
        <v>0</v>
      </c>
      <c r="G410" s="6" t="s">
        <v>0</v>
      </c>
      <c r="H410" s="5">
        <f t="shared" ref="H410:I410" si="271">H411+H414+H419+H422</f>
        <v>1692684</v>
      </c>
      <c r="I410" s="5">
        <f t="shared" si="271"/>
        <v>1692684</v>
      </c>
      <c r="J410" s="5">
        <f>J411+J414+J419+J422</f>
        <v>1460769.72</v>
      </c>
      <c r="K410" s="5">
        <f t="shared" si="232"/>
        <v>86.299020963156735</v>
      </c>
    </row>
    <row r="411" spans="1:11" ht="31.5" customHeight="1" x14ac:dyDescent="0.2">
      <c r="A411" s="7" t="s">
        <v>244</v>
      </c>
      <c r="B411" s="1" t="s">
        <v>14</v>
      </c>
      <c r="C411" s="1" t="s">
        <v>23</v>
      </c>
      <c r="D411" s="1" t="s">
        <v>237</v>
      </c>
      <c r="E411" s="1" t="s">
        <v>243</v>
      </c>
      <c r="F411" s="1" t="s">
        <v>245</v>
      </c>
      <c r="G411" s="8" t="s">
        <v>0</v>
      </c>
      <c r="H411" s="9">
        <f t="shared" ref="H411:I411" si="272">H412</f>
        <v>1088827</v>
      </c>
      <c r="I411" s="9">
        <f t="shared" si="272"/>
        <v>1088827</v>
      </c>
      <c r="J411" s="9">
        <f>J412</f>
        <v>994361.91</v>
      </c>
      <c r="K411" s="9">
        <f t="shared" si="232"/>
        <v>91.324141484368042</v>
      </c>
    </row>
    <row r="412" spans="1:11" ht="110.25" x14ac:dyDescent="0.2">
      <c r="A412" s="7" t="s">
        <v>28</v>
      </c>
      <c r="B412" s="1" t="s">
        <v>14</v>
      </c>
      <c r="C412" s="1" t="s">
        <v>23</v>
      </c>
      <c r="D412" s="1" t="s">
        <v>237</v>
      </c>
      <c r="E412" s="1" t="s">
        <v>243</v>
      </c>
      <c r="F412" s="1" t="s">
        <v>245</v>
      </c>
      <c r="G412" s="1" t="s">
        <v>29</v>
      </c>
      <c r="H412" s="9">
        <f t="shared" ref="H412:I412" si="273">H413</f>
        <v>1088827</v>
      </c>
      <c r="I412" s="9">
        <f t="shared" si="273"/>
        <v>1088827</v>
      </c>
      <c r="J412" s="9">
        <f>J413</f>
        <v>994361.91</v>
      </c>
      <c r="K412" s="9">
        <f t="shared" si="232"/>
        <v>91.324141484368042</v>
      </c>
    </row>
    <row r="413" spans="1:11" ht="47.25" x14ac:dyDescent="0.2">
      <c r="A413" s="7" t="s">
        <v>30</v>
      </c>
      <c r="B413" s="1" t="s">
        <v>14</v>
      </c>
      <c r="C413" s="1" t="s">
        <v>23</v>
      </c>
      <c r="D413" s="1" t="s">
        <v>237</v>
      </c>
      <c r="E413" s="1" t="s">
        <v>243</v>
      </c>
      <c r="F413" s="1" t="s">
        <v>245</v>
      </c>
      <c r="G413" s="1" t="s">
        <v>31</v>
      </c>
      <c r="H413" s="9">
        <v>1088827</v>
      </c>
      <c r="I413" s="9">
        <v>1088827</v>
      </c>
      <c r="J413" s="9">
        <v>994361.91</v>
      </c>
      <c r="K413" s="9">
        <f t="shared" si="232"/>
        <v>91.324141484368042</v>
      </c>
    </row>
    <row r="414" spans="1:11" ht="48" customHeight="1" x14ac:dyDescent="0.2">
      <c r="A414" s="7" t="s">
        <v>32</v>
      </c>
      <c r="B414" s="1" t="s">
        <v>14</v>
      </c>
      <c r="C414" s="1" t="s">
        <v>23</v>
      </c>
      <c r="D414" s="1" t="s">
        <v>237</v>
      </c>
      <c r="E414" s="1" t="s">
        <v>243</v>
      </c>
      <c r="F414" s="1" t="s">
        <v>33</v>
      </c>
      <c r="G414" s="8" t="s">
        <v>0</v>
      </c>
      <c r="H414" s="9">
        <f t="shared" ref="H414:I414" si="274">H415+H417</f>
        <v>463297</v>
      </c>
      <c r="I414" s="9">
        <f t="shared" si="274"/>
        <v>463297</v>
      </c>
      <c r="J414" s="9">
        <f>J415+J417</f>
        <v>352135.31</v>
      </c>
      <c r="K414" s="9">
        <f t="shared" si="232"/>
        <v>76.006386831773142</v>
      </c>
    </row>
    <row r="415" spans="1:11" ht="110.25" x14ac:dyDescent="0.2">
      <c r="A415" s="7" t="s">
        <v>28</v>
      </c>
      <c r="B415" s="1" t="s">
        <v>14</v>
      </c>
      <c r="C415" s="1" t="s">
        <v>23</v>
      </c>
      <c r="D415" s="1" t="s">
        <v>237</v>
      </c>
      <c r="E415" s="1" t="s">
        <v>243</v>
      </c>
      <c r="F415" s="1" t="s">
        <v>33</v>
      </c>
      <c r="G415" s="1" t="s">
        <v>29</v>
      </c>
      <c r="H415" s="9">
        <f t="shared" ref="H415:I415" si="275">H416</f>
        <v>449785</v>
      </c>
      <c r="I415" s="9">
        <f t="shared" si="275"/>
        <v>449785</v>
      </c>
      <c r="J415" s="9">
        <f>J416</f>
        <v>349058.11</v>
      </c>
      <c r="K415" s="9">
        <f t="shared" si="232"/>
        <v>77.605547094723022</v>
      </c>
    </row>
    <row r="416" spans="1:11" ht="47.25" x14ac:dyDescent="0.2">
      <c r="A416" s="7" t="s">
        <v>30</v>
      </c>
      <c r="B416" s="1" t="s">
        <v>14</v>
      </c>
      <c r="C416" s="1" t="s">
        <v>23</v>
      </c>
      <c r="D416" s="1" t="s">
        <v>237</v>
      </c>
      <c r="E416" s="1" t="s">
        <v>243</v>
      </c>
      <c r="F416" s="1" t="s">
        <v>33</v>
      </c>
      <c r="G416" s="1" t="s">
        <v>31</v>
      </c>
      <c r="H416" s="9">
        <v>449785</v>
      </c>
      <c r="I416" s="9">
        <v>449785</v>
      </c>
      <c r="J416" s="9">
        <v>349058.11</v>
      </c>
      <c r="K416" s="9">
        <f t="shared" si="232"/>
        <v>77.605547094723022</v>
      </c>
    </row>
    <row r="417" spans="1:11" ht="48" customHeight="1" x14ac:dyDescent="0.2">
      <c r="A417" s="7" t="s">
        <v>34</v>
      </c>
      <c r="B417" s="1" t="s">
        <v>14</v>
      </c>
      <c r="C417" s="1" t="s">
        <v>23</v>
      </c>
      <c r="D417" s="1" t="s">
        <v>237</v>
      </c>
      <c r="E417" s="1" t="s">
        <v>243</v>
      </c>
      <c r="F417" s="1" t="s">
        <v>33</v>
      </c>
      <c r="G417" s="1" t="s">
        <v>35</v>
      </c>
      <c r="H417" s="9">
        <f t="shared" ref="H417:I417" si="276">H418</f>
        <v>13512</v>
      </c>
      <c r="I417" s="9">
        <f t="shared" si="276"/>
        <v>13512</v>
      </c>
      <c r="J417" s="9">
        <f>J418</f>
        <v>3077.2</v>
      </c>
      <c r="K417" s="9">
        <f t="shared" si="232"/>
        <v>22.773830669034929</v>
      </c>
    </row>
    <row r="418" spans="1:11" ht="48" customHeight="1" x14ac:dyDescent="0.2">
      <c r="A418" s="7" t="s">
        <v>36</v>
      </c>
      <c r="B418" s="1" t="s">
        <v>14</v>
      </c>
      <c r="C418" s="1" t="s">
        <v>23</v>
      </c>
      <c r="D418" s="1" t="s">
        <v>237</v>
      </c>
      <c r="E418" s="1" t="s">
        <v>243</v>
      </c>
      <c r="F418" s="1" t="s">
        <v>33</v>
      </c>
      <c r="G418" s="1" t="s">
        <v>37</v>
      </c>
      <c r="H418" s="9">
        <v>13512</v>
      </c>
      <c r="I418" s="9">
        <v>13512</v>
      </c>
      <c r="J418" s="9">
        <v>3077.2</v>
      </c>
      <c r="K418" s="9">
        <f t="shared" si="232"/>
        <v>22.773830669034929</v>
      </c>
    </row>
    <row r="419" spans="1:11" ht="31.5" customHeight="1" x14ac:dyDescent="0.2">
      <c r="A419" s="7" t="s">
        <v>246</v>
      </c>
      <c r="B419" s="1" t="s">
        <v>14</v>
      </c>
      <c r="C419" s="1" t="s">
        <v>23</v>
      </c>
      <c r="D419" s="1" t="s">
        <v>237</v>
      </c>
      <c r="E419" s="1" t="s">
        <v>243</v>
      </c>
      <c r="F419" s="1" t="s">
        <v>247</v>
      </c>
      <c r="G419" s="8" t="s">
        <v>0</v>
      </c>
      <c r="H419" s="9">
        <f t="shared" ref="H419:I419" si="277">H420</f>
        <v>100560</v>
      </c>
      <c r="I419" s="9">
        <f t="shared" si="277"/>
        <v>100560</v>
      </c>
      <c r="J419" s="9">
        <f>J420</f>
        <v>100560</v>
      </c>
      <c r="K419" s="9">
        <f t="shared" ref="K419:K432" si="278">J419/I419*100</f>
        <v>100</v>
      </c>
    </row>
    <row r="420" spans="1:11" ht="15.75" x14ac:dyDescent="0.2">
      <c r="A420" s="7" t="s">
        <v>38</v>
      </c>
      <c r="B420" s="1" t="s">
        <v>14</v>
      </c>
      <c r="C420" s="1" t="s">
        <v>23</v>
      </c>
      <c r="D420" s="1" t="s">
        <v>237</v>
      </c>
      <c r="E420" s="1" t="s">
        <v>243</v>
      </c>
      <c r="F420" s="1" t="s">
        <v>247</v>
      </c>
      <c r="G420" s="1" t="s">
        <v>39</v>
      </c>
      <c r="H420" s="9">
        <f t="shared" ref="H420:I420" si="279">H421</f>
        <v>100560</v>
      </c>
      <c r="I420" s="9">
        <f t="shared" si="279"/>
        <v>100560</v>
      </c>
      <c r="J420" s="9">
        <f>J421</f>
        <v>100560</v>
      </c>
      <c r="K420" s="9">
        <f t="shared" si="278"/>
        <v>100</v>
      </c>
    </row>
    <row r="421" spans="1:11" ht="14.45" customHeight="1" x14ac:dyDescent="0.2">
      <c r="A421" s="7" t="s">
        <v>248</v>
      </c>
      <c r="B421" s="1" t="s">
        <v>14</v>
      </c>
      <c r="C421" s="1" t="s">
        <v>23</v>
      </c>
      <c r="D421" s="1" t="s">
        <v>237</v>
      </c>
      <c r="E421" s="1" t="s">
        <v>243</v>
      </c>
      <c r="F421" s="1" t="s">
        <v>247</v>
      </c>
      <c r="G421" s="1" t="s">
        <v>249</v>
      </c>
      <c r="H421" s="9">
        <v>100560</v>
      </c>
      <c r="I421" s="9">
        <v>100560</v>
      </c>
      <c r="J421" s="9">
        <v>100560</v>
      </c>
      <c r="K421" s="9">
        <f t="shared" si="278"/>
        <v>100</v>
      </c>
    </row>
    <row r="422" spans="1:11" ht="63" x14ac:dyDescent="0.2">
      <c r="A422" s="7" t="s">
        <v>250</v>
      </c>
      <c r="B422" s="1" t="s">
        <v>14</v>
      </c>
      <c r="C422" s="1" t="s">
        <v>23</v>
      </c>
      <c r="D422" s="1" t="s">
        <v>237</v>
      </c>
      <c r="E422" s="1" t="s">
        <v>243</v>
      </c>
      <c r="F422" s="1" t="s">
        <v>251</v>
      </c>
      <c r="G422" s="8" t="s">
        <v>0</v>
      </c>
      <c r="H422" s="9">
        <f t="shared" ref="H422:I422" si="280">H423</f>
        <v>40000</v>
      </c>
      <c r="I422" s="9">
        <f t="shared" si="280"/>
        <v>40000</v>
      </c>
      <c r="J422" s="9">
        <f>J423</f>
        <v>13712.5</v>
      </c>
      <c r="K422" s="9">
        <f t="shared" si="278"/>
        <v>34.28125</v>
      </c>
    </row>
    <row r="423" spans="1:11" ht="48" customHeight="1" x14ac:dyDescent="0.2">
      <c r="A423" s="7" t="s">
        <v>34</v>
      </c>
      <c r="B423" s="1" t="s">
        <v>14</v>
      </c>
      <c r="C423" s="1" t="s">
        <v>23</v>
      </c>
      <c r="D423" s="1" t="s">
        <v>237</v>
      </c>
      <c r="E423" s="1" t="s">
        <v>243</v>
      </c>
      <c r="F423" s="1" t="s">
        <v>251</v>
      </c>
      <c r="G423" s="1" t="s">
        <v>35</v>
      </c>
      <c r="H423" s="9">
        <f t="shared" ref="H423:I423" si="281">H424</f>
        <v>40000</v>
      </c>
      <c r="I423" s="9">
        <f t="shared" si="281"/>
        <v>40000</v>
      </c>
      <c r="J423" s="9">
        <f>J424</f>
        <v>13712.5</v>
      </c>
      <c r="K423" s="9">
        <f t="shared" si="278"/>
        <v>34.28125</v>
      </c>
    </row>
    <row r="424" spans="1:11" ht="48" customHeight="1" x14ac:dyDescent="0.2">
      <c r="A424" s="7" t="s">
        <v>36</v>
      </c>
      <c r="B424" s="1" t="s">
        <v>14</v>
      </c>
      <c r="C424" s="1" t="s">
        <v>23</v>
      </c>
      <c r="D424" s="1" t="s">
        <v>237</v>
      </c>
      <c r="E424" s="1" t="s">
        <v>243</v>
      </c>
      <c r="F424" s="1" t="s">
        <v>251</v>
      </c>
      <c r="G424" s="1" t="s">
        <v>37</v>
      </c>
      <c r="H424" s="9">
        <v>40000</v>
      </c>
      <c r="I424" s="9">
        <v>40000</v>
      </c>
      <c r="J424" s="9">
        <v>13712.5</v>
      </c>
      <c r="K424" s="9">
        <f t="shared" si="278"/>
        <v>34.28125</v>
      </c>
    </row>
    <row r="425" spans="1:11" ht="47.25" x14ac:dyDescent="0.2">
      <c r="A425" s="2" t="s">
        <v>252</v>
      </c>
      <c r="B425" s="3" t="s">
        <v>14</v>
      </c>
      <c r="C425" s="3" t="s">
        <v>23</v>
      </c>
      <c r="D425" s="3" t="s">
        <v>237</v>
      </c>
      <c r="E425" s="3" t="s">
        <v>253</v>
      </c>
      <c r="F425" s="6" t="s">
        <v>0</v>
      </c>
      <c r="G425" s="6" t="s">
        <v>0</v>
      </c>
      <c r="H425" s="5">
        <f t="shared" ref="H425:I425" si="282">H426+H429</f>
        <v>953656</v>
      </c>
      <c r="I425" s="5">
        <f t="shared" si="282"/>
        <v>953656</v>
      </c>
      <c r="J425" s="5">
        <f>J426+J429</f>
        <v>738286.17</v>
      </c>
      <c r="K425" s="5">
        <f t="shared" si="278"/>
        <v>77.416402769971569</v>
      </c>
    </row>
    <row r="426" spans="1:11" ht="48" customHeight="1" x14ac:dyDescent="0.2">
      <c r="A426" s="7" t="s">
        <v>32</v>
      </c>
      <c r="B426" s="1" t="s">
        <v>14</v>
      </c>
      <c r="C426" s="1" t="s">
        <v>23</v>
      </c>
      <c r="D426" s="1" t="s">
        <v>237</v>
      </c>
      <c r="E426" s="1" t="s">
        <v>253</v>
      </c>
      <c r="F426" s="1" t="s">
        <v>33</v>
      </c>
      <c r="G426" s="8" t="s">
        <v>0</v>
      </c>
      <c r="H426" s="9">
        <f t="shared" ref="H426:I426" si="283">H427</f>
        <v>14510</v>
      </c>
      <c r="I426" s="9">
        <f t="shared" si="283"/>
        <v>14510</v>
      </c>
      <c r="J426" s="9">
        <f>J427</f>
        <v>13616.36</v>
      </c>
      <c r="K426" s="9">
        <f t="shared" si="278"/>
        <v>93.841212956581671</v>
      </c>
    </row>
    <row r="427" spans="1:11" ht="48" customHeight="1" x14ac:dyDescent="0.2">
      <c r="A427" s="7" t="s">
        <v>34</v>
      </c>
      <c r="B427" s="1" t="s">
        <v>14</v>
      </c>
      <c r="C427" s="1" t="s">
        <v>23</v>
      </c>
      <c r="D427" s="1" t="s">
        <v>237</v>
      </c>
      <c r="E427" s="1" t="s">
        <v>253</v>
      </c>
      <c r="F427" s="1" t="s">
        <v>33</v>
      </c>
      <c r="G427" s="1" t="s">
        <v>35</v>
      </c>
      <c r="H427" s="9">
        <f t="shared" ref="H427:I427" si="284">H428</f>
        <v>14510</v>
      </c>
      <c r="I427" s="9">
        <f t="shared" si="284"/>
        <v>14510</v>
      </c>
      <c r="J427" s="9">
        <f>J428</f>
        <v>13616.36</v>
      </c>
      <c r="K427" s="9">
        <f t="shared" si="278"/>
        <v>93.841212956581671</v>
      </c>
    </row>
    <row r="428" spans="1:11" ht="48" customHeight="1" x14ac:dyDescent="0.2">
      <c r="A428" s="7" t="s">
        <v>36</v>
      </c>
      <c r="B428" s="1" t="s">
        <v>14</v>
      </c>
      <c r="C428" s="1" t="s">
        <v>23</v>
      </c>
      <c r="D428" s="1" t="s">
        <v>237</v>
      </c>
      <c r="E428" s="1" t="s">
        <v>253</v>
      </c>
      <c r="F428" s="1" t="s">
        <v>33</v>
      </c>
      <c r="G428" s="1" t="s">
        <v>37</v>
      </c>
      <c r="H428" s="9">
        <v>14510</v>
      </c>
      <c r="I428" s="9">
        <v>14510</v>
      </c>
      <c r="J428" s="9">
        <v>13616.36</v>
      </c>
      <c r="K428" s="9">
        <f t="shared" si="278"/>
        <v>93.841212956581671</v>
      </c>
    </row>
    <row r="429" spans="1:11" ht="46.15" customHeight="1" x14ac:dyDescent="0.2">
      <c r="A429" s="7" t="s">
        <v>254</v>
      </c>
      <c r="B429" s="1" t="s">
        <v>14</v>
      </c>
      <c r="C429" s="1" t="s">
        <v>23</v>
      </c>
      <c r="D429" s="1" t="s">
        <v>237</v>
      </c>
      <c r="E429" s="1" t="s">
        <v>253</v>
      </c>
      <c r="F429" s="1" t="s">
        <v>255</v>
      </c>
      <c r="G429" s="8" t="s">
        <v>0</v>
      </c>
      <c r="H429" s="9">
        <f t="shared" ref="H429:I429" si="285">H430</f>
        <v>939146</v>
      </c>
      <c r="I429" s="9">
        <f t="shared" si="285"/>
        <v>939146</v>
      </c>
      <c r="J429" s="9">
        <f>J430</f>
        <v>724669.81</v>
      </c>
      <c r="K429" s="9">
        <f t="shared" si="278"/>
        <v>77.162636054457991</v>
      </c>
    </row>
    <row r="430" spans="1:11" ht="110.25" x14ac:dyDescent="0.2">
      <c r="A430" s="7" t="s">
        <v>28</v>
      </c>
      <c r="B430" s="1" t="s">
        <v>14</v>
      </c>
      <c r="C430" s="1" t="s">
        <v>23</v>
      </c>
      <c r="D430" s="1" t="s">
        <v>237</v>
      </c>
      <c r="E430" s="1" t="s">
        <v>253</v>
      </c>
      <c r="F430" s="1" t="s">
        <v>255</v>
      </c>
      <c r="G430" s="1" t="s">
        <v>29</v>
      </c>
      <c r="H430" s="9">
        <f t="shared" ref="H430:I430" si="286">H431</f>
        <v>939146</v>
      </c>
      <c r="I430" s="9">
        <f t="shared" si="286"/>
        <v>939146</v>
      </c>
      <c r="J430" s="9">
        <f>J431</f>
        <v>724669.81</v>
      </c>
      <c r="K430" s="9">
        <f t="shared" si="278"/>
        <v>77.162636054457991</v>
      </c>
    </row>
    <row r="431" spans="1:11" ht="47.25" x14ac:dyDescent="0.2">
      <c r="A431" s="7" t="s">
        <v>30</v>
      </c>
      <c r="B431" s="1" t="s">
        <v>14</v>
      </c>
      <c r="C431" s="1" t="s">
        <v>23</v>
      </c>
      <c r="D431" s="1" t="s">
        <v>237</v>
      </c>
      <c r="E431" s="1" t="s">
        <v>253</v>
      </c>
      <c r="F431" s="1" t="s">
        <v>255</v>
      </c>
      <c r="G431" s="1" t="s">
        <v>31</v>
      </c>
      <c r="H431" s="9">
        <v>939146</v>
      </c>
      <c r="I431" s="9">
        <v>939146</v>
      </c>
      <c r="J431" s="9">
        <v>724669.81</v>
      </c>
      <c r="K431" s="9">
        <f t="shared" si="278"/>
        <v>77.162636054457991</v>
      </c>
    </row>
    <row r="432" spans="1:11" ht="21.6" customHeight="1" x14ac:dyDescent="0.2">
      <c r="A432" s="30" t="s">
        <v>256</v>
      </c>
      <c r="B432" s="30"/>
      <c r="C432" s="30"/>
      <c r="D432" s="30"/>
      <c r="E432" s="30"/>
      <c r="F432" s="30"/>
      <c r="G432" s="30"/>
      <c r="H432" s="5">
        <f>H12+H232+H245+H350+H389</f>
        <v>437859160.90999997</v>
      </c>
      <c r="I432" s="5">
        <f>I12+I232+I245+I350+I389</f>
        <v>446606314.73999995</v>
      </c>
      <c r="J432" s="5">
        <f>J12+J232+J245+J350+J389</f>
        <v>207134318.88999999</v>
      </c>
      <c r="K432" s="5">
        <f t="shared" si="278"/>
        <v>46.379621616095378</v>
      </c>
    </row>
  </sheetData>
  <mergeCells count="10">
    <mergeCell ref="A8:K8"/>
    <mergeCell ref="A9:K9"/>
    <mergeCell ref="A432:G432"/>
    <mergeCell ref="A1:K1"/>
    <mergeCell ref="A2:K2"/>
    <mergeCell ref="A3:K3"/>
    <mergeCell ref="A4:K4"/>
    <mergeCell ref="A5:K5"/>
    <mergeCell ref="A6:K6"/>
    <mergeCell ref="A7:K7"/>
  </mergeCells>
  <pageMargins left="0" right="0" top="0.55118110236220474" bottom="0" header="0.31496062992125984" footer="0.31496062992125984"/>
  <pageSetup paperSize="9" scale="65" orientation="portrait" r:id="rId1"/>
  <headerFooter differentFirst="1">
    <oddHeader>&amp;L&amp;P</oddHeader>
    <firstHeader>&amp;L&amp;P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2024-10-24T06:06:23Z</dcterms:modified>
</cp:coreProperties>
</file>