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55" windowWidth="13395" windowHeight="6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7" i="1" l="1"/>
  <c r="E57" i="1"/>
  <c r="C57" i="1"/>
  <c r="E49" i="1"/>
  <c r="D49" i="1"/>
  <c r="C49" i="1"/>
  <c r="D134" i="1" l="1"/>
  <c r="E134" i="1"/>
  <c r="C134" i="1"/>
  <c r="D60" i="1" l="1"/>
  <c r="E60" i="1"/>
  <c r="C60" i="1"/>
  <c r="D165" i="1" l="1"/>
  <c r="D164" i="1" s="1"/>
  <c r="E165" i="1"/>
  <c r="E164" i="1" s="1"/>
  <c r="C165" i="1"/>
  <c r="C164" i="1" s="1"/>
  <c r="D117" i="1" l="1"/>
  <c r="D116" i="1" s="1"/>
  <c r="E117" i="1"/>
  <c r="E116" i="1" s="1"/>
  <c r="C117" i="1"/>
  <c r="C116" i="1" s="1"/>
  <c r="C95" i="1" s="1"/>
  <c r="D52" i="1" l="1"/>
  <c r="E52" i="1"/>
  <c r="C52" i="1"/>
  <c r="E156" i="1" l="1"/>
  <c r="E155" i="1" s="1"/>
  <c r="E154" i="1" s="1"/>
  <c r="D156" i="1"/>
  <c r="D155" i="1" s="1"/>
  <c r="D154" i="1" s="1"/>
  <c r="C156" i="1"/>
  <c r="C155" i="1" s="1"/>
  <c r="C154" i="1" s="1"/>
  <c r="D133" i="1" l="1"/>
  <c r="D126" i="1" s="1"/>
  <c r="E133" i="1"/>
  <c r="E126" i="1" s="1"/>
  <c r="C133" i="1"/>
  <c r="C126" i="1" s="1"/>
  <c r="E95" i="1"/>
  <c r="D95" i="1"/>
  <c r="D56" i="1" l="1"/>
  <c r="E56" i="1"/>
  <c r="C56" i="1"/>
  <c r="C31" i="1" l="1"/>
  <c r="D31" i="1"/>
  <c r="E31" i="1"/>
  <c r="E67" i="1" l="1"/>
  <c r="C67" i="1"/>
  <c r="D67" i="1"/>
  <c r="C40" i="1" l="1"/>
  <c r="C39" i="1" s="1"/>
  <c r="E93" i="1" l="1"/>
  <c r="D93" i="1"/>
  <c r="C88" i="1" l="1"/>
  <c r="D55" i="1"/>
  <c r="C55" i="1"/>
  <c r="D48" i="1"/>
  <c r="C48" i="1"/>
  <c r="D36" i="1"/>
  <c r="C36" i="1"/>
  <c r="D22" i="1"/>
  <c r="D21" i="1" s="1"/>
  <c r="C22" i="1"/>
  <c r="C21" i="1" s="1"/>
  <c r="D16" i="1"/>
  <c r="D15" i="1" s="1"/>
  <c r="D14" i="1" s="1"/>
  <c r="C16" i="1"/>
  <c r="C15" i="1" s="1"/>
  <c r="E16" i="1"/>
  <c r="D40" i="1" l="1"/>
  <c r="D88" i="1"/>
  <c r="C14" i="1"/>
  <c r="D39" i="1" l="1"/>
  <c r="D87" i="1"/>
  <c r="D86" i="1" s="1"/>
  <c r="C87" i="1"/>
  <c r="C86" i="1" s="1"/>
  <c r="C167" i="1" s="1"/>
  <c r="D167" i="1" l="1"/>
  <c r="E88" i="1"/>
  <c r="E40" i="1"/>
  <c r="E39" i="1" s="1"/>
  <c r="E48" i="1"/>
  <c r="E55" i="1"/>
  <c r="E36" i="1"/>
  <c r="E22" i="1"/>
  <c r="E21" i="1" s="1"/>
  <c r="E15" i="1"/>
  <c r="E14" i="1" l="1"/>
  <c r="E87" i="1"/>
  <c r="E86" i="1" s="1"/>
  <c r="E167" i="1" l="1"/>
</calcChain>
</file>

<file path=xl/sharedStrings.xml><?xml version="1.0" encoding="utf-8"?>
<sst xmlns="http://schemas.openxmlformats.org/spreadsheetml/2006/main" count="272" uniqueCount="270">
  <si>
    <t xml:space="preserve">                                                                                                                        к решению Жирятинского </t>
  </si>
  <si>
    <t xml:space="preserve">                                                                                                             районного Совета народных депутатов</t>
  </si>
  <si>
    <t>рублей</t>
  </si>
  <si>
    <t>Наименование доходов</t>
  </si>
  <si>
    <t>000 1 00 00000 00 0000 000</t>
  </si>
  <si>
    <t>НАЛОГОВЫЕ  И 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</si>
  <si>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</si>
  <si>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</si>
  <si>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</si>
  <si>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</si>
  <si>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</si>
  <si>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000 1 01 02020 01 0000 110</t>
  </si>
  <si>
    <t>000 1 01 02030 01 0000 110</t>
  </si>
  <si>
    <t>000 1 01 02040 01 0000 110</t>
  </si>
  <si>
    <t>НАЛОГИ НА ТОВАРЫ (РАБОТЫ, УСЛУГИ), РЕАЛИЗУЕМЫЕ НА ТЕРРИТОРИИ РОССИЙСКОЙ ФЕДЕРАЦИИ</t>
  </si>
  <si>
    <t>000 1 03 02000 01 0000 110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</si>
  <si>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</si>
  <si>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</si>
  <si>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</si>
  <si>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</si>
  <si>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</si>
  <si>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000 1 08 00000 00 0000 000</t>
  </si>
  <si>
    <t>ГОСУДАРСТВЕННАЯ  ПОШЛИНА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</si>
  <si>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</si>
  <si>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</si>
  <si>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</si>
  <si>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 Верховного Суда Российской Федерации)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</si>
  <si>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</si>
  <si>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</si>
  <si>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</si>
  <si>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</si>
  <si>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000 1 11 05010 00 0000 120</t>
  </si>
  <si>
    <t>Доходы, получаемые в виде арендной платы за земельные участки, государственная собственность  на которые не разграничена, а также средства  от продажи права на заключение договоров аренды указанных земельных участков</t>
  </si>
  <si>
    <t xml:space="preserve">000 1 11 05030 00 0000 120 </t>
  </si>
  <si>
    <t>Доходы от сдачи в аренду имущества, находящегося в оперативном управлении  органов государственной власти, органов местного самоуправления, 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</si>
  <si>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000 1 11 05035 05 0000 120 </t>
  </si>
  <si>
    <t>Доходы от сдачи в аренду имущества, находящегося в оперативном управлении  органов управления муниципальных районов  и созданных ими учреждений (за исключением имущества  муниципальных бюджетных и  автономных учреждений)</t>
  </si>
  <si>
    <t>000 1 11 07000 00 0000 120</t>
  </si>
  <si>
    <t>Платежи от государственных и муниципальных унитарных предприятий</t>
  </si>
  <si>
    <t>000 1 11 07010 00 0000 120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</si>
  <si>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</si>
  <si>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</si>
  <si>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 муниципальных унитарных предприятий, созданных муниципальными районами 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</si>
  <si>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</si>
  <si>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</si>
  <si>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</si>
  <si>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000 1 12 01010 01 0000 120</t>
  </si>
  <si>
    <t>Плата за выбросы загрязняющих веществ в атмосферный воздух стационарными объектами</t>
  </si>
  <si>
    <t>000 1 12 01030 01 0000 120</t>
  </si>
  <si>
    <t>Плата за сбросы загрязняющих веществ в водные объекты</t>
  </si>
  <si>
    <t>Плата за размещение отходов 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</si>
  <si>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</si>
  <si>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</si>
  <si>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000 1 13 02000 00 0000 130</t>
  </si>
  <si>
    <t>Доходы от компенсации затрат государства</t>
  </si>
  <si>
    <t>000 1 16 00000 00 0000 140</t>
  </si>
  <si>
    <t>ШТРАФЫ, САНКЦИИ, ВОЗМЕЩЕНИЕ УЩЕРБА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</si>
  <si>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</si>
  <si>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</si>
  <si>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</si>
  <si>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 бюджетной системы Российской Федерации</t>
  </si>
  <si>
    <t>Дотации   на выравнивание  бюджетной обеспеченности</t>
  </si>
  <si>
    <t xml:space="preserve">Дотации бюджетам   на поддержку мер по обеспечению   сбалансированности бюджетов </t>
  </si>
  <si>
    <t xml:space="preserve">Дотации бюджетам муниципальных районов  на поддержку мер по обеспечению   сбалансированности бюджетов </t>
  </si>
  <si>
    <t>Субвенции  местным бюджетам на выполнение передаваемых полномочий субъектов Российской Федерации</t>
  </si>
  <si>
    <t>Субвенции   бюджетам муниципальных районов на выполнение передаваемых полномочий субъектов Российской Федерации</t>
  </si>
  <si>
    <t>Код бюджетной классификации Российской Федерации</t>
  </si>
  <si>
    <t>Акцизы по подакцизным товарам (продукции), производимым на территории Российской Федерации</t>
  </si>
  <si>
    <t>Иные межбюджетные трансферты</t>
  </si>
  <si>
    <t xml:space="preserve">Прочие межбюджетные трансферты, передаваемые бюджетам </t>
  </si>
  <si>
    <t>Прочие межбюджетные трансферты, передаваемые бюджетам муниципальных районов</t>
  </si>
  <si>
    <t>ВСЕГО: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</si>
  <si>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</si>
  <si>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</si>
  <si>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образований   на  осуществление отдельных  государственных полномочий Брянской области в сфере деятельности по профилактике безнадзорности и правонарушений несовершеннолетних , организации деятельности административных комиссий и определения  перечня должностных лиц органов местного самоуправления, уполномоченных составлять протоколы об административных правонарушениях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</si>
  <si>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</si>
  <si>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</si>
  <si>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</si>
  <si>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субсидии на организацию отдыха детей в каникулярное время в лагерях с дневным пребыванием на базе образовательных организаций, учреждений физической культуры и спорта</t>
  </si>
  <si>
    <t>ПРИЛОЖЕНИЕ 1</t>
  </si>
  <si>
    <t>000 1 11 05013 05 0000 120</t>
  </si>
  <si>
    <t>Субсидии бюджетам на софинансирование капитальных вложений в объекты государственной (муниципальной) собственности</t>
  </si>
  <si>
    <t>Субсидии бюджетам муниципальных районовна софинансирование капитальных вложений в объекты государственной (муниципальной) собственности</t>
  </si>
  <si>
    <t xml:space="preserve">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</si>
  <si>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000 2 02 02077 00 0000 151</t>
  </si>
  <si>
    <t>000 2 02 02077 05 0000 151</t>
  </si>
  <si>
    <t xml:space="preserve">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</si>
  <si>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</si>
  <si>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Субсидии бюджетам  на реализацию мероприятий по обеспечению жильем молодых семей</t>
  </si>
  <si>
    <t xml:space="preserve"> Субсидии бюджетам муниципальных районов на реализацию мероприятий по обеспечению жильем молодых семей</t>
  </si>
  <si>
    <t xml:space="preserve"> Субсидии бюджетам на поддержку отрасли культуры</t>
  </si>
  <si>
    <t>000 2 02 25519 05 0000 151</t>
  </si>
  <si>
    <t xml:space="preserve"> Субсидии бюджетам муниципальных районов на поддержку отрасли культуры</t>
  </si>
  <si>
    <t>000 1 12 01041 01 0000 120</t>
  </si>
  <si>
    <t xml:space="preserve">Прочие дотации </t>
  </si>
  <si>
    <t>Прочие дотации бюджетам муниципальных районов</t>
  </si>
  <si>
    <t xml:space="preserve">Дотации  бюджетам бюджетной системы Российской Федерации </t>
  </si>
  <si>
    <t xml:space="preserve">Субвенции бюджетам бюджетной системы Российской Федерации </t>
  </si>
  <si>
    <t>на передаваемые полномочия по осуществлению внутреннего финансового контроля</t>
  </si>
  <si>
    <t>на передаваемые полномочия по решению вопросов местного значения сельских поселений по созданию условий для организации досуга и обеспечения жителей услугами организаций культуры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</si>
  <si>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</si>
  <si>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</si>
  <si>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</si>
  <si>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</si>
  <si>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</si>
  <si>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000 2 02 19999 00 0000 150</t>
  </si>
  <si>
    <t>000 2 02 19999 05 0000 150</t>
  </si>
  <si>
    <t>000 2 02 20000 00 0000 150</t>
  </si>
  <si>
    <t>000 2 02 25467 00 0000 150</t>
  </si>
  <si>
    <t>000 2 02 25467 05 0000 150</t>
  </si>
  <si>
    <t>000 2 02 25497 00 0000 150</t>
  </si>
  <si>
    <t>000 2 02 25497 05 0000 150</t>
  </si>
  <si>
    <t>000 2 02 25519 00 0000 150</t>
  </si>
  <si>
    <t>000 2 02 29999 00 0000 150</t>
  </si>
  <si>
    <t>000 2 02 29999 05 0000 150</t>
  </si>
  <si>
    <t>000 2 02 30000 00 0000 150</t>
  </si>
  <si>
    <t>000 2 02 35120 00 0000 150</t>
  </si>
  <si>
    <t>000 2 02 35120 05 0000 150</t>
  </si>
  <si>
    <t>000 2 02 30024 00 0000 150</t>
  </si>
  <si>
    <t>000 2 02 30024 05 0000 150</t>
  </si>
  <si>
    <t>000 2 02 30029 00 0000 150</t>
  </si>
  <si>
    <t>000 2 02 30029 05 0000 150</t>
  </si>
  <si>
    <t>000 2 02 35082 00 0000 150</t>
  </si>
  <si>
    <t>000 2 02 35082 05 0000 150</t>
  </si>
  <si>
    <t>000 2 02 40000 00 0000 150</t>
  </si>
  <si>
    <t>000 2 02 40014 00 0000 150</t>
  </si>
  <si>
    <t>000 2 02 40014 05 0000 150</t>
  </si>
  <si>
    <t>000 2 02 49999 00 0000 150</t>
  </si>
  <si>
    <t>000 2 02 49999 05 0000 150</t>
  </si>
  <si>
    <t>000 1 12 01042 01 0000 120</t>
  </si>
  <si>
    <t>Плата за размещение твердых коммунальных отходов</t>
  </si>
  <si>
    <t>000 1 03 02231 01 0000 110</t>
  </si>
  <si>
    <t>000 1 03 02241 01 0000 110</t>
  </si>
  <si>
    <t>000 1 03 02251 01 0000 110</t>
  </si>
  <si>
    <t>000 1 03 02261 01 0000 110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</si>
  <si>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</si>
  <si>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</si>
  <si>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</si>
  <si>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</si>
  <si>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000 1 13 02060 00 0000 130</t>
  </si>
  <si>
    <t>000 1 12 01040 01 0000 120</t>
  </si>
  <si>
    <t xml:space="preserve">Плата за размещение отходов  производства </t>
  </si>
  <si>
    <t>000 1 05 04020 02 0000 110</t>
  </si>
  <si>
    <t>Налог, взимаемый в связи с применением патентной системы налогооблажения</t>
  </si>
  <si>
    <t>000 1 05 04000 02 0000 110</t>
  </si>
  <si>
    <t>Налог, взимаемый в связи с применением патентной системы налогооблажения, зачисляемый в бюджеты муниципальных районов</t>
  </si>
  <si>
    <t>000 2 02 25228 05 0000 150</t>
  </si>
  <si>
    <t>000 2 02 25228 00 0000 150</t>
  </si>
  <si>
    <t xml:space="preserve"> Субсидии бюджетам  на оснащение объектов спортивной инфраструктуры спортивно-технологическим оборудованием</t>
  </si>
  <si>
    <t xml:space="preserve">субвенции бюджетам муниципальных районов   на предоставление мер социальной поддержки по оплате жилья и коммунальных услуг отдельным категориям граждан, работающих в учреждениях культуры, находящихся сельской местности или поселках городского типа </t>
  </si>
  <si>
    <t>субвенции бюджетам муниципальных районов  на осуществление отдельных полномочий в сфере образования</t>
  </si>
  <si>
    <t>субвенции бюджетам муниципальных районов   на осуществление отдельных  государственных полномочий Брянской области  в области охраны труда и уведомительной регистрации территориальных соглашений и коллективных договоров</t>
  </si>
  <si>
    <t xml:space="preserve"> Субсидии бюджетам муниципальных районов на оснащение объектов спортивной инфраструктуры спортивно-технологическим оборудованием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</si>
  <si>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</si>
  <si>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имущества</t>
  </si>
  <si>
    <t>000 1 13 02065 05 0000 130</t>
  </si>
  <si>
    <t>000 1 13 02995 05 0000 130</t>
  </si>
  <si>
    <t>Прочие доходы от компенсации затрат бюджетов муниципальных районов</t>
  </si>
  <si>
    <t>«О бюджете Жирятинского муниципального  района Брянской области</t>
  </si>
  <si>
    <t>000 1 16 01053 01 0000 140</t>
  </si>
  <si>
    <t>000 1 16 01063 01 0000 140</t>
  </si>
  <si>
    <t>000 1 16 01203 01 0000 140</t>
  </si>
  <si>
    <t>000 1 16 01073 01 0000 140</t>
  </si>
  <si>
    <t>000 1 16 01050 01 0000 140</t>
  </si>
  <si>
    <t>000 1 16 01060 01 0000 140</t>
  </si>
  <si>
    <t>000 1 16 01070 01 0000 140</t>
  </si>
  <si>
    <t>000 1 16 01200 01 0000 140</t>
  </si>
  <si>
    <t>000 1 16 01143 01 0000 140</t>
  </si>
  <si>
    <t>000 1 16 01190 01 0000 140</t>
  </si>
  <si>
    <t>000 1 16 01193 01 0000 140</t>
  </si>
  <si>
    <t>000 1 1601330 00 0000 140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</si>
  <si>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</si>
  <si>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﻿Административные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этилогового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</si>
  <si>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000 1 16 02010 02 0000 140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</si>
  <si>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</si>
  <si>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</si>
  <si>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</si>
  <si>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 xml:space="preserve"> субвенции бюджетам муниципальных районов  на осуществление отдельных государственных полномочий Брянской области по организации проведения на территории  Брянской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оборудования и содержания скотомогильников (биотермических ям) и по организации мероприятий при осуществлении деятельности по обращению с животными без владельцев</t>
  </si>
  <si>
    <t xml:space="preserve"> субвенции бюджетам муниципальных районов  на организацию и  осуществление деятельности по опеке и попечительству</t>
  </si>
  <si>
    <t xml:space="preserve">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</si>
  <si>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000 1 1601333 01 0000 140</t>
  </si>
  <si>
    <t>000 1 03 00000 00 0000 000</t>
  </si>
  <si>
    <t>Доходы, получаемые в виде арендной платы за земельные участки, государственная собственность  на которые не разграничена и которые расположены в границах сельских поселений и межселенных территорий муниципальных районов , а также средства от продажи права на заключение договоров аренды  указанных земельных участков</t>
  </si>
  <si>
    <t>000 1 12 00000 00 0000 000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</si>
  <si>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</si>
  <si>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</si>
  <si>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</si>
  <si>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</si>
  <si>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﻿Административные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правонарушения, в области охраны собственности</t>
  </si>
  <si>
    <t>﻿Административные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правонарушения, в области охраны собственности, налагаемые мировыми судьями, комиссиями по делам несовершеннолетних и защите их прав</t>
  </si>
  <si>
    <t>﻿Административные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правонарушения,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</si>
  <si>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﻿Административные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</si>
  <si>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﻿Административные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</si>
  <si>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</si>
  <si>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</si>
  <si>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Дотации  бюджетам муниципальных районов на выравнивание  бюджетной обеспеченности из бюджета субъекта Российской Федерации</t>
  </si>
  <si>
    <t>000 2 02 20216 00 0000 150</t>
  </si>
  <si>
    <t>000 2 02 20216 05 0000 150</t>
  </si>
  <si>
    <t>субсидии на приведение в соответствие с брендбуком "Точка роста" помещений муниципальныхо бщеобразовательных организаций в рамках государственной программы "Развитие образования и науки Брянской области"</t>
  </si>
  <si>
    <t>000 2 02 45303 00 0000 150</t>
  </si>
  <si>
    <t>000 2 02 45303 05 0000 150</t>
  </si>
  <si>
    <t>полномочия по осуществлению муниципального контроля в сфере благоустройства</t>
  </si>
  <si>
    <t xml:space="preserve">  ДОХОДЫ ОТ ПРОДАЖИ МАТЕРИАЛЬНЫХ И НЕМАТЕРИАЛЬНЫХ АКТИВОВ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</si>
  <si>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</si>
  <si>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Доходы от продажи земельных участков, государственная собственность на которые не разграничена</t>
  </si>
  <si>
    <t>Субсидии бюджетам муниципальных районов на поддержку отрасли культуры</t>
  </si>
  <si>
    <t>Субсидии бюджетам  на поддержку отрасли культуры</t>
  </si>
  <si>
    <t>000 2 02 25304 05 0000 150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</si>
  <si>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</si>
  <si>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</si>
  <si>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</si>
  <si>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000 20 2 25519 05 0000 150</t>
  </si>
  <si>
    <t>000 2 02 25753 00 0000 150</t>
  </si>
  <si>
    <t>000 2 02 25753 05 0000 150</t>
  </si>
  <si>
    <t>Субсидии бюджетам муниципальных районов на проведение комплексных кадастровых работ</t>
  </si>
  <si>
    <t>Субсидии бюджетам на проведение комплексных кадастровых работ</t>
  </si>
  <si>
    <t>000 2 02 25511 00 0000 150</t>
  </si>
  <si>
    <t>000 2 02 25511 05 0000 150</t>
  </si>
  <si>
    <t>субвенции бюджетам муниципальных районов  на осуществление отдельных полномочий Брянской области по установлению регулируемых тарифов на регулярные перевозки пассажиров и багажа автомобильным траспортом и городским наземным электрическим траспортом по муниципальным маршрутам решулярных перевозок</t>
  </si>
  <si>
    <t>Субсидии бюджетам на софинансирование закупки оборудования для создания "умных" спортивных площадок</t>
  </si>
  <si>
    <t>Субсидии бюджетам  муниципальных районов на софинансирование закупки оборудования для создания "умных" спортивных площадок</t>
  </si>
  <si>
    <t>2025 год</t>
  </si>
  <si>
    <t>2026 год</t>
  </si>
  <si>
    <t>000 1 16 01140 01 0000 140</t>
  </si>
  <si>
    <t>﻿Административные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правонарушения, в области предпринимательской деятельности и деятельности саморегулируемых организаций</t>
  </si>
  <si>
    <t>субсидии на организацию мероприятий по проведению оздоровительной кампании детей в рамках комплекса мероприятий "Проведение оздоровительной кампании детей" государтвенной программы "Развитие образования и науки Брянской области"</t>
  </si>
  <si>
    <t>субсидии на установление и описание местоположения границ территориальных зон в рамках комплекса процессных мероприятий " Реализация мероприятий в сфере местного самоуправления" государственной программы "Региональная политика Брянской области"</t>
  </si>
  <si>
    <t>субвенции бюджетам муниципальных районов  на  выравнивание  бюджетной обеспеченности поселений</t>
  </si>
  <si>
    <t>субвенции бюджетам муниципальных районов  на обеспечение сохранности жилых помещений, закрепленных за детьми-сиротами и детьми, оставщихся без попечения родителей</t>
  </si>
  <si>
    <t>000 20245179 00 0000 150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</si>
  <si>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</si>
  <si>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000 20245179 05 0000 150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</si>
  <si>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</si>
  <si>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</si>
  <si>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000 1 14 06013 05 0000 430</t>
  </si>
  <si>
    <t xml:space="preserve"> 000 1 14 06010 00 0000 430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</si>
  <si>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</si>
  <si>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</si>
  <si>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</si>
  <si>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</si>
  <si>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</si>
  <si>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</si>
  <si>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на осуществление первичного воинского учета, где отсутствуют военные комиссариаты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</si>
  <si>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</si>
  <si>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000 1 14 060000  00 0000 430</t>
  </si>
  <si>
    <t>000 1 14 02053 05 0000 410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</si>
  <si>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</si>
  <si>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</si>
  <si>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</si>
  <si>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</si>
  <si>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000 1 14 00000 00 0000 000</t>
  </si>
  <si>
    <t>Субвенции бюджетам муниципальных районов на обеспечение детяй-сирот и детей, оставшихся без попечения родителей, лиц из числа детей -сирот и детей оставшихся без попечения родителей, жилыми помещениями</t>
  </si>
  <si>
    <t>Субвенции бюджетам  на обеспечение детяй-сирот и детей, оставшихся без попечения родителей, лиц из числа детей -сирот и детей оставшихся без попечения родителей, жилыми помещениями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</si>
  <si>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</si>
  <si>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</si>
  <si>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</si>
  <si>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</si>
  <si>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</si>
  <si>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</si>
  <si>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</si>
  <si>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</si>
  <si>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 2025 год и на плановый период 2026 и 2027 годов"</t>
  </si>
  <si>
    <t>2027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</si>
  <si>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</si>
  <si>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</si>
  <si>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</si>
  <si>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</si>
  <si>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 xml:space="preserve">Прогнозируемые доходы  бюджета Жирятинского муниципального  района Брянской области  на 2025 год и на плановый период 2026 и 2027 годов  </t>
  </si>
  <si>
    <t>субсидии на подготовку объектов жилищно-коммунального хозяйства к зиме в рамках комплекса процессных мероприятий "Поддержание технического состояния коммунальной инфраструктуры " государственной программы"Развитие топливно-энергетического комплекса и жилищно-коммунального хозяйства Брянской области"</t>
  </si>
  <si>
    <t xml:space="preserve">                                                                                                             от             .2024 г. 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</si>
</sst>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12" applyNumberFormat="0" applyAlignment="0" applyProtection="0"/>
    <xf numFmtId="0" fontId="10" fillId="28" borderId="13" applyNumberFormat="0" applyAlignment="0" applyProtection="0"/>
    <xf numFmtId="0" fontId="11" fillId="28" borderId="12" applyNumberFormat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29" borderId="18" applyNumberFormat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7" fillId="0" borderId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2" borderId="19" applyNumberFormat="0" applyFont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49" fontId="24" fillId="0" borderId="21">
      <alignment horizontal="center"/>
    </xf>
    <xf numFmtId="0" fontId="24" fillId="0" borderId="22">
      <alignment horizontal="left" wrapText="1" indent="2"/>
    </xf>
  </cellStyleXfs>
  <cellXfs count="9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horizontal="justify" vertical="center" wrapText="1"/>
    </xf>
    <xf numFmtId="4" fontId="27" fillId="0" borderId="4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justify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0" fontId="28" fillId="0" borderId="3" xfId="0" applyFont="1" applyBorder="1" applyAlignment="1">
      <alignment horizontal="justify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horizontal="justify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horizontal="justify" vertical="center" wrapText="1"/>
    </xf>
    <xf numFmtId="0" fontId="28" fillId="0" borderId="23" xfId="0" applyFont="1" applyBorder="1" applyAlignment="1">
      <alignment horizontal="justify" vertical="center" wrapText="1"/>
    </xf>
    <xf numFmtId="4" fontId="29" fillId="0" borderId="1" xfId="0" applyNumberFormat="1" applyFont="1" applyBorder="1"/>
    <xf numFmtId="4" fontId="27" fillId="0" borderId="1" xfId="0" applyNumberFormat="1" applyFont="1" applyBorder="1"/>
    <xf numFmtId="4" fontId="27" fillId="0" borderId="7" xfId="0" applyNumberFormat="1" applyFont="1" applyBorder="1"/>
    <xf numFmtId="4" fontId="29" fillId="0" borderId="1" xfId="0" applyNumberFormat="1" applyFont="1" applyBorder="1" applyAlignment="1">
      <alignment horizontal="right"/>
    </xf>
    <xf numFmtId="4" fontId="29" fillId="0" borderId="7" xfId="0" applyNumberFormat="1" applyFont="1" applyBorder="1"/>
    <xf numFmtId="4" fontId="29" fillId="0" borderId="1" xfId="0" applyNumberFormat="1" applyFont="1" applyBorder="1" applyAlignment="1">
      <alignment horizontal="right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4" fontId="29" fillId="0" borderId="1" xfId="0" applyNumberFormat="1" applyFont="1" applyBorder="1" applyAlignment="1">
      <alignment vertical="center" wrapText="1"/>
    </xf>
    <xf numFmtId="0" fontId="30" fillId="0" borderId="0" xfId="0" applyFont="1"/>
    <xf numFmtId="4" fontId="29" fillId="0" borderId="7" xfId="0" applyNumberFormat="1" applyFont="1" applyBorder="1" applyAlignment="1">
      <alignment horizontal="right" wrapText="1"/>
    </xf>
    <xf numFmtId="0" fontId="26" fillId="0" borderId="1" xfId="0" applyFont="1" applyBorder="1" applyAlignment="1">
      <alignment horizontal="justify" vertical="center" wrapText="1"/>
    </xf>
    <xf numFmtId="0" fontId="26" fillId="0" borderId="6" xfId="0" applyFont="1" applyBorder="1" applyAlignment="1">
      <alignment vertical="center" wrapText="1"/>
    </xf>
    <xf numFmtId="0" fontId="28" fillId="0" borderId="1" xfId="0" applyFont="1" applyBorder="1" applyAlignment="1">
      <alignment horizontal="justify" vertical="center" wrapText="1"/>
    </xf>
    <xf numFmtId="4" fontId="29" fillId="0" borderId="7" xfId="0" applyNumberFormat="1" applyFont="1" applyBorder="1" applyAlignment="1">
      <alignment horizontal="right" vertical="center" wrapText="1"/>
    </xf>
    <xf numFmtId="4" fontId="29" fillId="0" borderId="7" xfId="0" applyNumberFormat="1" applyFont="1" applyBorder="1" applyAlignment="1"/>
    <xf numFmtId="0" fontId="28" fillId="2" borderId="1" xfId="0" quotePrefix="1" applyNumberFormat="1" applyFont="1" applyFill="1" applyBorder="1" applyAlignment="1">
      <alignment horizontal="left" vertical="center" shrinkToFit="1"/>
    </xf>
    <xf numFmtId="0" fontId="28" fillId="2" borderId="2" xfId="0" applyNumberFormat="1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right" vertical="center" shrinkToFit="1"/>
    </xf>
    <xf numFmtId="4" fontId="29" fillId="2" borderId="1" xfId="0" applyNumberFormat="1" applyFont="1" applyFill="1" applyBorder="1" applyAlignment="1">
      <alignment horizontal="right" wrapText="1"/>
    </xf>
    <xf numFmtId="0" fontId="28" fillId="2" borderId="4" xfId="0" quotePrefix="1" applyNumberFormat="1" applyFont="1" applyFill="1" applyBorder="1" applyAlignment="1">
      <alignment horizontal="left" vertical="center" shrinkToFit="1"/>
    </xf>
    <xf numFmtId="0" fontId="28" fillId="2" borderId="8" xfId="0" applyNumberFormat="1" applyFont="1" applyFill="1" applyBorder="1" applyAlignment="1">
      <alignment horizontal="left"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justify" vertical="center" wrapText="1"/>
    </xf>
    <xf numFmtId="0" fontId="26" fillId="0" borderId="4" xfId="0" applyFont="1" applyBorder="1" applyAlignment="1">
      <alignment vertical="center" wrapText="1"/>
    </xf>
    <xf numFmtId="0" fontId="26" fillId="0" borderId="4" xfId="0" applyFont="1" applyBorder="1" applyAlignment="1">
      <alignment horizontal="justify" vertical="center" wrapText="1"/>
    </xf>
    <xf numFmtId="0" fontId="28" fillId="34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Border="1" applyAlignment="1">
      <alignment wrapText="1"/>
    </xf>
    <xf numFmtId="0" fontId="26" fillId="34" borderId="1" xfId="0" applyFont="1" applyFill="1" applyBorder="1" applyAlignment="1">
      <alignment vertical="center" wrapText="1"/>
    </xf>
    <xf numFmtId="0" fontId="26" fillId="34" borderId="1" xfId="0" applyFont="1" applyFill="1" applyBorder="1" applyAlignment="1">
      <alignment horizontal="justify" vertical="center" wrapText="1"/>
    </xf>
    <xf numFmtId="0" fontId="28" fillId="34" borderId="1" xfId="0" applyFont="1" applyFill="1" applyBorder="1" applyAlignment="1">
      <alignment vertical="center" wrapText="1"/>
    </xf>
    <xf numFmtId="0" fontId="28" fillId="34" borderId="0" xfId="0" applyFont="1" applyFill="1" applyBorder="1" applyAlignment="1">
      <alignment horizontal="justify" vertical="center" wrapText="1"/>
    </xf>
    <xf numFmtId="0" fontId="28" fillId="34" borderId="2" xfId="0" applyFont="1" applyFill="1" applyBorder="1" applyAlignment="1">
      <alignment horizontal="justify" vertical="center" wrapText="1"/>
    </xf>
    <xf numFmtId="0" fontId="28" fillId="34" borderId="1" xfId="0" applyFont="1" applyFill="1" applyBorder="1" applyAlignment="1">
      <alignment horizontal="justify" vertical="center" wrapText="1"/>
    </xf>
    <xf numFmtId="0" fontId="28" fillId="34" borderId="5" xfId="0" applyFont="1" applyFill="1" applyBorder="1" applyAlignment="1">
      <alignment vertical="center" wrapText="1"/>
    </xf>
    <xf numFmtId="0" fontId="28" fillId="34" borderId="6" xfId="0" applyFont="1" applyFill="1" applyBorder="1" applyAlignment="1">
      <alignment vertical="center" wrapText="1"/>
    </xf>
    <xf numFmtId="4" fontId="29" fillId="0" borderId="4" xfId="0" applyNumberFormat="1" applyFont="1" applyBorder="1"/>
    <xf numFmtId="4" fontId="31" fillId="0" borderId="7" xfId="0" applyNumberFormat="1" applyFont="1" applyBorder="1"/>
    <xf numFmtId="4" fontId="32" fillId="0" borderId="7" xfId="0" applyNumberFormat="1" applyFont="1" applyBorder="1"/>
    <xf numFmtId="4" fontId="32" fillId="34" borderId="7" xfId="0" applyNumberFormat="1" applyFont="1" applyFill="1" applyBorder="1"/>
    <xf numFmtId="4" fontId="29" fillId="34" borderId="7" xfId="0" applyNumberFormat="1" applyFont="1" applyFill="1" applyBorder="1"/>
    <xf numFmtId="4" fontId="29" fillId="34" borderId="7" xfId="0" applyNumberFormat="1" applyFont="1" applyFill="1" applyBorder="1" applyAlignment="1">
      <alignment horizontal="right" wrapText="1"/>
    </xf>
    <xf numFmtId="4" fontId="27" fillId="34" borderId="7" xfId="0" applyNumberFormat="1" applyFont="1" applyFill="1" applyBorder="1"/>
    <xf numFmtId="4" fontId="29" fillId="34" borderId="1" xfId="0" applyNumberFormat="1" applyFont="1" applyFill="1" applyBorder="1"/>
    <xf numFmtId="4" fontId="29" fillId="34" borderId="1" xfId="0" applyNumberFormat="1" applyFont="1" applyFill="1" applyBorder="1" applyAlignment="1">
      <alignment horizontal="right" vertical="center" wrapText="1"/>
    </xf>
    <xf numFmtId="4" fontId="29" fillId="34" borderId="1" xfId="0" applyNumberFormat="1" applyFont="1" applyFill="1" applyBorder="1" applyAlignment="1">
      <alignment horizontal="right" wrapText="1"/>
    </xf>
    <xf numFmtId="4" fontId="29" fillId="34" borderId="7" xfId="0" applyNumberFormat="1" applyFont="1" applyFill="1" applyBorder="1" applyAlignment="1"/>
    <xf numFmtId="4" fontId="29" fillId="34" borderId="1" xfId="0" applyNumberFormat="1" applyFont="1" applyFill="1" applyBorder="1" applyAlignment="1">
      <alignment wrapText="1"/>
    </xf>
    <xf numFmtId="4" fontId="29" fillId="34" borderId="7" xfId="0" applyNumberFormat="1" applyFont="1" applyFill="1" applyBorder="1" applyAlignment="1">
      <alignment wrapText="1"/>
    </xf>
    <xf numFmtId="4" fontId="27" fillId="0" borderId="1" xfId="0" applyNumberFormat="1" applyFont="1" applyBorder="1" applyAlignment="1"/>
    <xf numFmtId="4" fontId="29" fillId="0" borderId="1" xfId="0" applyNumberFormat="1" applyFont="1" applyBorder="1" applyAlignment="1"/>
    <xf numFmtId="4" fontId="29" fillId="0" borderId="2" xfId="0" applyNumberFormat="1" applyFont="1" applyBorder="1" applyAlignment="1">
      <alignment wrapText="1"/>
    </xf>
    <xf numFmtId="4" fontId="29" fillId="0" borderId="7" xfId="0" applyNumberFormat="1" applyFont="1" applyBorder="1" applyAlignment="1">
      <alignment wrapText="1"/>
    </xf>
    <xf numFmtId="4" fontId="27" fillId="0" borderId="7" xfId="0" applyNumberFormat="1" applyFont="1" applyBorder="1" applyAlignment="1"/>
    <xf numFmtId="0" fontId="26" fillId="2" borderId="5" xfId="0" quotePrefix="1" applyNumberFormat="1" applyFont="1" applyFill="1" applyBorder="1" applyAlignment="1">
      <alignment horizontal="left" vertical="center" shrinkToFit="1"/>
    </xf>
    <xf numFmtId="0" fontId="26" fillId="2" borderId="23" xfId="0" applyNumberFormat="1" applyFont="1" applyFill="1" applyBorder="1" applyAlignment="1">
      <alignment horizontal="left" vertical="center" wrapText="1"/>
    </xf>
    <xf numFmtId="4" fontId="27" fillId="2" borderId="5" xfId="0" applyNumberFormat="1" applyFont="1" applyFill="1" applyBorder="1" applyAlignment="1">
      <alignment horizontal="right" vertical="center" shrinkToFit="1"/>
    </xf>
    <xf numFmtId="4" fontId="29" fillId="0" borderId="7" xfId="0" applyNumberFormat="1" applyFont="1" applyBorder="1" applyAlignment="1">
      <alignment vertical="center"/>
    </xf>
    <xf numFmtId="9" fontId="0" fillId="0" borderId="0" xfId="0" applyNumberFormat="1"/>
    <xf numFmtId="49" fontId="28" fillId="34" borderId="1" xfId="0" applyNumberFormat="1" applyFont="1" applyFill="1" applyBorder="1" applyAlignment="1">
      <alignment horizontal="justify" vertical="center" wrapText="1"/>
    </xf>
    <xf numFmtId="4" fontId="29" fillId="34" borderId="11" xfId="0" applyNumberFormat="1" applyFont="1" applyFill="1" applyBorder="1" applyAlignment="1"/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4" xfId="44"/>
    <cellStyle name="xl52" xfId="43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abSelected="1" zoomScale="110" zoomScaleNormal="110" workbookViewId="0">
      <selection activeCell="E1" sqref="E1"/>
    </sheetView>
  </sheetViews>
  <sheetFormatPr defaultRowHeight="15" x14ac:dyDescent="0.25"/>
  <cols>
    <col min="1" max="1" width="25.5703125" customWidth="1"/>
    <col min="2" max="2" width="56.5703125" customWidth="1"/>
    <col min="3" max="3" width="16.7109375" customWidth="1"/>
    <col min="4" max="4" width="15.140625" customWidth="1"/>
    <col min="5" max="5" width="16.42578125" customWidth="1"/>
  </cols>
  <sheetData>
    <row r="1" spans="1:5" x14ac:dyDescent="0.25">
      <c r="B1" s="4"/>
      <c r="C1" s="5"/>
      <c r="D1" s="5"/>
      <c r="E1" s="4" t="s">
        <v>79</v>
      </c>
    </row>
    <row r="2" spans="1:5" x14ac:dyDescent="0.25">
      <c r="E2" s="1" t="s">
        <v>0</v>
      </c>
    </row>
    <row r="3" spans="1:5" x14ac:dyDescent="0.25">
      <c r="E3" s="1" t="s">
        <v>1</v>
      </c>
    </row>
    <row r="4" spans="1:5" x14ac:dyDescent="0.25">
      <c r="E4" s="1" t="s">
        <v>269</v>
      </c>
    </row>
    <row r="5" spans="1:5" x14ac:dyDescent="0.25">
      <c r="E5" s="1" t="s">
        <v>158</v>
      </c>
    </row>
    <row r="6" spans="1:5" x14ac:dyDescent="0.25">
      <c r="B6" s="89" t="s">
        <v>261</v>
      </c>
      <c r="C6" s="89"/>
      <c r="D6" s="89"/>
      <c r="E6" s="89"/>
    </row>
    <row r="7" spans="1:5" ht="14.45" x14ac:dyDescent="0.3">
      <c r="B7" s="3"/>
      <c r="C7" s="5"/>
      <c r="D7" s="5"/>
      <c r="E7" s="3"/>
    </row>
    <row r="8" spans="1:5" ht="14.45" x14ac:dyDescent="0.3">
      <c r="E8" s="1"/>
    </row>
    <row r="9" spans="1:5" ht="54" customHeight="1" x14ac:dyDescent="0.25">
      <c r="A9" s="81" t="s">
        <v>267</v>
      </c>
      <c r="B9" s="81"/>
      <c r="C9" s="81"/>
      <c r="D9" s="81"/>
      <c r="E9" s="81"/>
    </row>
    <row r="10" spans="1:5" x14ac:dyDescent="0.25">
      <c r="C10" s="78"/>
      <c r="E10" s="1" t="s">
        <v>2</v>
      </c>
    </row>
    <row r="11" spans="1:5" x14ac:dyDescent="0.25">
      <c r="A11" s="82" t="s">
        <v>66</v>
      </c>
      <c r="B11" s="84" t="s">
        <v>3</v>
      </c>
      <c r="C11" s="90" t="s">
        <v>221</v>
      </c>
      <c r="D11" s="90" t="s">
        <v>222</v>
      </c>
      <c r="E11" s="87" t="s">
        <v>262</v>
      </c>
    </row>
    <row r="12" spans="1:5" x14ac:dyDescent="0.25">
      <c r="A12" s="83"/>
      <c r="B12" s="85"/>
      <c r="C12" s="85"/>
      <c r="D12" s="85"/>
      <c r="E12" s="88"/>
    </row>
    <row r="13" spans="1:5" x14ac:dyDescent="0.25">
      <c r="A13" s="83"/>
      <c r="B13" s="86"/>
      <c r="C13" s="86"/>
      <c r="D13" s="86"/>
      <c r="E13" s="88"/>
    </row>
    <row r="14" spans="1:5" x14ac:dyDescent="0.25">
      <c r="A14" s="6" t="s">
        <v>4</v>
      </c>
      <c r="B14" s="7" t="s">
        <v>5</v>
      </c>
      <c r="C14" s="8">
        <f>C15+C21+C31++C36+C39+C48+C55+C60+C67</f>
        <v>96782663</v>
      </c>
      <c r="D14" s="8">
        <f>D15+D21+D31++D36+D39+D48+D55+D60+D67</f>
        <v>100303526</v>
      </c>
      <c r="E14" s="8">
        <f>E15+E21+E31++E36+E39+E48+E55+E60+E67</f>
        <v>108236058</v>
      </c>
    </row>
    <row r="15" spans="1:5" x14ac:dyDescent="0.25">
      <c r="A15" s="6" t="s">
        <v>6</v>
      </c>
      <c r="B15" s="9" t="s">
        <v>7</v>
      </c>
      <c r="C15" s="10">
        <f t="shared" ref="C15:D15" si="0">C16</f>
        <v>65543300</v>
      </c>
      <c r="D15" s="10">
        <f t="shared" si="0"/>
        <v>68919950</v>
      </c>
      <c r="E15" s="10">
        <f>E16</f>
        <v>74013700</v>
      </c>
    </row>
    <row r="16" spans="1:5" ht="22.5" customHeight="1" x14ac:dyDescent="0.25">
      <c r="A16" s="11" t="s">
        <v>8</v>
      </c>
      <c r="B16" s="12" t="s">
        <v>9</v>
      </c>
      <c r="C16" s="13">
        <f t="shared" ref="C16:D16" si="1">C17+C18+C19+C20</f>
        <v>65543300</v>
      </c>
      <c r="D16" s="13">
        <f t="shared" si="1"/>
        <v>68919950</v>
      </c>
      <c r="E16" s="13">
        <f>E17+E18+E19+E20</f>
        <v>74013700</v>
      </c>
    </row>
    <row r="17" spans="1:5" ht="186" customHeight="1" x14ac:dyDescent="0.25">
      <c r="A17" s="11" t="s">
        <v>10</v>
      </c>
      <c r="B17" s="14" t="s">
        <v>263</v>
      </c>
      <c r="C17" s="15">
        <v>64726300</v>
      </c>
      <c r="D17" s="15">
        <v>68052450</v>
      </c>
      <c r="E17" s="15">
        <v>73125700</v>
      </c>
    </row>
    <row r="18" spans="1:5" ht="155.25" customHeight="1" x14ac:dyDescent="0.25">
      <c r="A18" s="11" t="s">
        <v>11</v>
      </c>
      <c r="B18" s="16" t="s">
        <v>264</v>
      </c>
      <c r="C18" s="15">
        <v>15000</v>
      </c>
      <c r="D18" s="15">
        <v>15000</v>
      </c>
      <c r="E18" s="15">
        <v>15000</v>
      </c>
    </row>
    <row r="19" spans="1:5" ht="126" customHeight="1" x14ac:dyDescent="0.25">
      <c r="A19" s="11" t="s">
        <v>12</v>
      </c>
      <c r="B19" s="14" t="s">
        <v>265</v>
      </c>
      <c r="C19" s="15">
        <v>800000</v>
      </c>
      <c r="D19" s="15">
        <v>850000</v>
      </c>
      <c r="E19" s="15">
        <v>870000</v>
      </c>
    </row>
    <row r="20" spans="1:5" ht="130.5" customHeight="1" x14ac:dyDescent="0.25">
      <c r="A20" s="11" t="s">
        <v>13</v>
      </c>
      <c r="B20" s="17" t="s">
        <v>266</v>
      </c>
      <c r="C20" s="15">
        <v>2000</v>
      </c>
      <c r="D20" s="15">
        <v>2500</v>
      </c>
      <c r="E20" s="15">
        <v>3000</v>
      </c>
    </row>
    <row r="21" spans="1:5" ht="41.25" customHeight="1" x14ac:dyDescent="0.25">
      <c r="A21" s="74" t="s">
        <v>181</v>
      </c>
      <c r="B21" s="75" t="s">
        <v>14</v>
      </c>
      <c r="C21" s="76">
        <f t="shared" ref="C21:D21" si="2">C22</f>
        <v>9364861</v>
      </c>
      <c r="D21" s="76">
        <f t="shared" si="2"/>
        <v>9471174</v>
      </c>
      <c r="E21" s="76">
        <f>E22</f>
        <v>12275156</v>
      </c>
    </row>
    <row r="22" spans="1:5" ht="25.5" x14ac:dyDescent="0.25">
      <c r="A22" s="36" t="s">
        <v>15</v>
      </c>
      <c r="B22" s="37" t="s">
        <v>67</v>
      </c>
      <c r="C22" s="38">
        <f t="shared" ref="C22:D22" si="3">C24+C26+C28+C30</f>
        <v>9364861</v>
      </c>
      <c r="D22" s="38">
        <f t="shared" si="3"/>
        <v>9471174</v>
      </c>
      <c r="E22" s="38">
        <f>E24+E26+E28+E30</f>
        <v>12275156</v>
      </c>
    </row>
    <row r="23" spans="1:5" ht="56.25" customHeight="1" x14ac:dyDescent="0.25">
      <c r="A23" s="36" t="s">
        <v>253</v>
      </c>
      <c r="B23" s="37" t="s">
        <v>254</v>
      </c>
      <c r="C23" s="38">
        <v>4897981</v>
      </c>
      <c r="D23" s="38">
        <v>4958456</v>
      </c>
      <c r="E23" s="38">
        <v>6416734</v>
      </c>
    </row>
    <row r="24" spans="1:5" ht="89.25" customHeight="1" x14ac:dyDescent="0.25">
      <c r="A24" s="36" t="s">
        <v>131</v>
      </c>
      <c r="B24" s="37" t="s">
        <v>135</v>
      </c>
      <c r="C24" s="39">
        <v>4897981</v>
      </c>
      <c r="D24" s="39">
        <v>4958456</v>
      </c>
      <c r="E24" s="18">
        <v>6416734</v>
      </c>
    </row>
    <row r="25" spans="1:5" ht="89.25" customHeight="1" x14ac:dyDescent="0.25">
      <c r="A25" s="36" t="s">
        <v>255</v>
      </c>
      <c r="B25" s="37" t="s">
        <v>256</v>
      </c>
      <c r="C25" s="39">
        <v>22071</v>
      </c>
      <c r="D25" s="39">
        <v>22993</v>
      </c>
      <c r="E25" s="18">
        <v>29735</v>
      </c>
    </row>
    <row r="26" spans="1:5" ht="102" customHeight="1" x14ac:dyDescent="0.25">
      <c r="A26" s="36" t="s">
        <v>132</v>
      </c>
      <c r="B26" s="37" t="s">
        <v>136</v>
      </c>
      <c r="C26" s="39">
        <v>22071</v>
      </c>
      <c r="D26" s="39">
        <v>22993</v>
      </c>
      <c r="E26" s="18">
        <v>29735</v>
      </c>
    </row>
    <row r="27" spans="1:5" ht="102" customHeight="1" x14ac:dyDescent="0.25">
      <c r="A27" s="36" t="s">
        <v>257</v>
      </c>
      <c r="B27" s="37" t="s">
        <v>258</v>
      </c>
      <c r="C27" s="39">
        <v>4946489</v>
      </c>
      <c r="D27" s="39">
        <v>4982943</v>
      </c>
      <c r="E27" s="18">
        <v>6443180</v>
      </c>
    </row>
    <row r="28" spans="1:5" ht="109.5" customHeight="1" x14ac:dyDescent="0.25">
      <c r="A28" s="36" t="s">
        <v>133</v>
      </c>
      <c r="B28" s="37" t="s">
        <v>137</v>
      </c>
      <c r="C28" s="39">
        <v>4946489</v>
      </c>
      <c r="D28" s="39">
        <v>4982943</v>
      </c>
      <c r="E28" s="18">
        <v>6443180</v>
      </c>
    </row>
    <row r="29" spans="1:5" ht="109.5" customHeight="1" x14ac:dyDescent="0.25">
      <c r="A29" s="40" t="s">
        <v>259</v>
      </c>
      <c r="B29" s="41" t="s">
        <v>260</v>
      </c>
      <c r="C29" s="39">
        <v>-501680</v>
      </c>
      <c r="D29" s="39">
        <v>-493218</v>
      </c>
      <c r="E29" s="18">
        <v>-614493</v>
      </c>
    </row>
    <row r="30" spans="1:5" ht="89.25" x14ac:dyDescent="0.25">
      <c r="A30" s="40" t="s">
        <v>134</v>
      </c>
      <c r="B30" s="41" t="s">
        <v>138</v>
      </c>
      <c r="C30" s="39">
        <v>-501680</v>
      </c>
      <c r="D30" s="39">
        <v>-493218</v>
      </c>
      <c r="E30" s="18">
        <v>-614493</v>
      </c>
    </row>
    <row r="31" spans="1:5" x14ac:dyDescent="0.25">
      <c r="A31" s="6" t="s">
        <v>16</v>
      </c>
      <c r="B31" s="7" t="s">
        <v>17</v>
      </c>
      <c r="C31" s="19">
        <f>C32+C34</f>
        <v>703200</v>
      </c>
      <c r="D31" s="19">
        <f t="shared" ref="D31:E31" si="4">D32+D34</f>
        <v>731100</v>
      </c>
      <c r="E31" s="19">
        <f t="shared" si="4"/>
        <v>755900</v>
      </c>
    </row>
    <row r="32" spans="1:5" x14ac:dyDescent="0.25">
      <c r="A32" s="11" t="s">
        <v>18</v>
      </c>
      <c r="B32" s="16" t="s">
        <v>19</v>
      </c>
      <c r="C32" s="21">
        <v>141200</v>
      </c>
      <c r="D32" s="21">
        <v>149100</v>
      </c>
      <c r="E32" s="21">
        <v>155900</v>
      </c>
    </row>
    <row r="33" spans="1:5" x14ac:dyDescent="0.25">
      <c r="A33" s="11" t="s">
        <v>20</v>
      </c>
      <c r="B33" s="14" t="s">
        <v>19</v>
      </c>
      <c r="C33" s="15">
        <v>141200</v>
      </c>
      <c r="D33" s="15">
        <v>149100</v>
      </c>
      <c r="E33" s="22">
        <v>155900</v>
      </c>
    </row>
    <row r="34" spans="1:5" ht="25.5" x14ac:dyDescent="0.25">
      <c r="A34" s="11" t="s">
        <v>144</v>
      </c>
      <c r="B34" s="14" t="s">
        <v>143</v>
      </c>
      <c r="C34" s="15">
        <v>562000</v>
      </c>
      <c r="D34" s="15">
        <v>582000</v>
      </c>
      <c r="E34" s="15">
        <v>600000</v>
      </c>
    </row>
    <row r="35" spans="1:5" ht="38.25" x14ac:dyDescent="0.25">
      <c r="A35" s="11" t="s">
        <v>142</v>
      </c>
      <c r="B35" s="14" t="s">
        <v>145</v>
      </c>
      <c r="C35" s="23">
        <v>562000</v>
      </c>
      <c r="D35" s="30">
        <v>582000</v>
      </c>
      <c r="E35" s="35">
        <v>600000</v>
      </c>
    </row>
    <row r="36" spans="1:5" x14ac:dyDescent="0.25">
      <c r="A36" s="6" t="s">
        <v>21</v>
      </c>
      <c r="B36" s="7" t="s">
        <v>22</v>
      </c>
      <c r="C36" s="19">
        <f t="shared" ref="C36:D36" si="5">C37</f>
        <v>380000</v>
      </c>
      <c r="D36" s="20">
        <f t="shared" si="5"/>
        <v>390000</v>
      </c>
      <c r="E36" s="20">
        <f>E37</f>
        <v>400000</v>
      </c>
    </row>
    <row r="37" spans="1:5" ht="25.5" x14ac:dyDescent="0.25">
      <c r="A37" s="11" t="s">
        <v>23</v>
      </c>
      <c r="B37" s="14" t="s">
        <v>24</v>
      </c>
      <c r="C37" s="18">
        <v>380000</v>
      </c>
      <c r="D37" s="18">
        <v>390000</v>
      </c>
      <c r="E37" s="18">
        <v>400000</v>
      </c>
    </row>
    <row r="38" spans="1:5" ht="38.25" x14ac:dyDescent="0.25">
      <c r="A38" s="11" t="s">
        <v>25</v>
      </c>
      <c r="B38" s="14" t="s">
        <v>26</v>
      </c>
      <c r="C38" s="23">
        <v>380000</v>
      </c>
      <c r="D38" s="23">
        <v>390000</v>
      </c>
      <c r="E38" s="22">
        <v>400000</v>
      </c>
    </row>
    <row r="39" spans="1:5" ht="38.25" x14ac:dyDescent="0.25">
      <c r="A39" s="6" t="s">
        <v>27</v>
      </c>
      <c r="B39" s="24" t="s">
        <v>28</v>
      </c>
      <c r="C39" s="19">
        <f t="shared" ref="C39:D39" si="6">C40+C45</f>
        <v>1206242</v>
      </c>
      <c r="D39" s="20">
        <f t="shared" si="6"/>
        <v>1206242</v>
      </c>
      <c r="E39" s="20">
        <f>E40+E45</f>
        <v>1206242</v>
      </c>
    </row>
    <row r="40" spans="1:5" ht="63.75" x14ac:dyDescent="0.25">
      <c r="A40" s="11" t="s">
        <v>29</v>
      </c>
      <c r="B40" s="25" t="s">
        <v>30</v>
      </c>
      <c r="C40" s="18">
        <f>C41+C43</f>
        <v>1206242</v>
      </c>
      <c r="D40" s="22">
        <f t="shared" ref="D40" si="7">D41+D43</f>
        <v>1206242</v>
      </c>
      <c r="E40" s="22">
        <f>E41+E43</f>
        <v>1206242</v>
      </c>
    </row>
    <row r="41" spans="1:5" ht="51" x14ac:dyDescent="0.25">
      <c r="A41" s="26" t="s">
        <v>31</v>
      </c>
      <c r="B41" s="25" t="s">
        <v>32</v>
      </c>
      <c r="C41" s="18">
        <v>767426</v>
      </c>
      <c r="D41" s="18">
        <v>767426</v>
      </c>
      <c r="E41" s="18">
        <v>767426</v>
      </c>
    </row>
    <row r="42" spans="1:5" ht="84.75" customHeight="1" x14ac:dyDescent="0.25">
      <c r="A42" s="11" t="s">
        <v>80</v>
      </c>
      <c r="B42" s="25" t="s">
        <v>182</v>
      </c>
      <c r="C42" s="18">
        <v>767426</v>
      </c>
      <c r="D42" s="22">
        <v>767426</v>
      </c>
      <c r="E42" s="22">
        <v>767426</v>
      </c>
    </row>
    <row r="43" spans="1:5" ht="63.75" x14ac:dyDescent="0.25">
      <c r="A43" s="11" t="s">
        <v>33</v>
      </c>
      <c r="B43" s="25" t="s">
        <v>34</v>
      </c>
      <c r="C43" s="18">
        <v>438816</v>
      </c>
      <c r="D43" s="18">
        <v>438816</v>
      </c>
      <c r="E43" s="18">
        <v>438816</v>
      </c>
    </row>
    <row r="44" spans="1:5" ht="51" x14ac:dyDescent="0.25">
      <c r="A44" s="26" t="s">
        <v>35</v>
      </c>
      <c r="B44" s="25" t="s">
        <v>36</v>
      </c>
      <c r="C44" s="18">
        <v>438816</v>
      </c>
      <c r="D44" s="22">
        <v>438816</v>
      </c>
      <c r="E44" s="22">
        <v>438816</v>
      </c>
    </row>
    <row r="45" spans="1:5" ht="26.45" hidden="1" x14ac:dyDescent="0.3">
      <c r="A45" s="11" t="s">
        <v>37</v>
      </c>
      <c r="B45" s="25" t="s">
        <v>38</v>
      </c>
      <c r="C45" s="18"/>
      <c r="D45" s="22"/>
      <c r="E45" s="22"/>
    </row>
    <row r="46" spans="1:5" ht="39.6" hidden="1" x14ac:dyDescent="0.3">
      <c r="A46" s="11" t="s">
        <v>39</v>
      </c>
      <c r="B46" s="25" t="s">
        <v>40</v>
      </c>
      <c r="C46" s="18"/>
      <c r="D46" s="22"/>
      <c r="E46" s="22"/>
    </row>
    <row r="47" spans="1:5" ht="39.6" hidden="1" x14ac:dyDescent="0.3">
      <c r="A47" s="11" t="s">
        <v>41</v>
      </c>
      <c r="B47" s="27" t="s">
        <v>42</v>
      </c>
      <c r="C47" s="28"/>
      <c r="D47" s="28"/>
      <c r="E47" s="18"/>
    </row>
    <row r="48" spans="1:5" ht="30.75" customHeight="1" x14ac:dyDescent="0.25">
      <c r="A48" s="6" t="s">
        <v>183</v>
      </c>
      <c r="B48" s="24" t="s">
        <v>43</v>
      </c>
      <c r="C48" s="20">
        <f t="shared" ref="C48:D48" si="8">C49</f>
        <v>329300</v>
      </c>
      <c r="D48" s="20">
        <f t="shared" si="8"/>
        <v>329300</v>
      </c>
      <c r="E48" s="20">
        <f>E49</f>
        <v>329300</v>
      </c>
    </row>
    <row r="49" spans="1:6" x14ac:dyDescent="0.25">
      <c r="A49" s="11" t="s">
        <v>44</v>
      </c>
      <c r="B49" s="27" t="s">
        <v>45</v>
      </c>
      <c r="C49" s="18">
        <f>C50+C51+C52</f>
        <v>329300</v>
      </c>
      <c r="D49" s="18">
        <f>D50+D51+D52</f>
        <v>329300</v>
      </c>
      <c r="E49" s="18">
        <f>E50+E51+E52</f>
        <v>329300</v>
      </c>
    </row>
    <row r="50" spans="1:6" ht="25.5" x14ac:dyDescent="0.25">
      <c r="A50" s="11" t="s">
        <v>46</v>
      </c>
      <c r="B50" s="25" t="s">
        <v>47</v>
      </c>
      <c r="C50" s="28">
        <v>75300</v>
      </c>
      <c r="D50" s="28">
        <v>75300</v>
      </c>
      <c r="E50" s="77">
        <v>75300</v>
      </c>
    </row>
    <row r="51" spans="1:6" x14ac:dyDescent="0.25">
      <c r="A51" s="11" t="s">
        <v>48</v>
      </c>
      <c r="B51" s="25" t="s">
        <v>49</v>
      </c>
      <c r="C51" s="28">
        <v>37700</v>
      </c>
      <c r="D51" s="28">
        <v>37700</v>
      </c>
      <c r="E51" s="22">
        <v>37700</v>
      </c>
    </row>
    <row r="52" spans="1:6" x14ac:dyDescent="0.25">
      <c r="A52" s="11" t="s">
        <v>140</v>
      </c>
      <c r="B52" s="25" t="s">
        <v>50</v>
      </c>
      <c r="C52" s="28">
        <f>C53+C54</f>
        <v>216300</v>
      </c>
      <c r="D52" s="28">
        <f t="shared" ref="D52:E52" si="9">D53+D54</f>
        <v>216300</v>
      </c>
      <c r="E52" s="28">
        <f t="shared" si="9"/>
        <v>216300</v>
      </c>
    </row>
    <row r="53" spans="1:6" x14ac:dyDescent="0.25">
      <c r="A53" s="11" t="s">
        <v>93</v>
      </c>
      <c r="B53" s="25" t="s">
        <v>141</v>
      </c>
      <c r="C53" s="28">
        <v>24700</v>
      </c>
      <c r="D53" s="28">
        <v>24700</v>
      </c>
      <c r="E53" s="22">
        <v>24700</v>
      </c>
    </row>
    <row r="54" spans="1:6" x14ac:dyDescent="0.25">
      <c r="A54" s="11" t="s">
        <v>129</v>
      </c>
      <c r="B54" s="11" t="s">
        <v>130</v>
      </c>
      <c r="C54" s="28">
        <v>191600</v>
      </c>
      <c r="D54" s="28">
        <v>191600</v>
      </c>
      <c r="E54" s="18">
        <v>191600</v>
      </c>
    </row>
    <row r="55" spans="1:6" ht="25.5" x14ac:dyDescent="0.25">
      <c r="A55" s="6" t="s">
        <v>51</v>
      </c>
      <c r="B55" s="6" t="s">
        <v>52</v>
      </c>
      <c r="C55" s="19">
        <f t="shared" ref="C55:D55" si="10">C56</f>
        <v>185760</v>
      </c>
      <c r="D55" s="19">
        <f t="shared" si="10"/>
        <v>185760</v>
      </c>
      <c r="E55" s="19">
        <f>E56</f>
        <v>185760</v>
      </c>
      <c r="F55" s="29"/>
    </row>
    <row r="56" spans="1:6" x14ac:dyDescent="0.25">
      <c r="A56" s="11" t="s">
        <v>53</v>
      </c>
      <c r="B56" s="27" t="s">
        <v>54</v>
      </c>
      <c r="C56" s="18">
        <f>C57+C59</f>
        <v>185760</v>
      </c>
      <c r="D56" s="18">
        <f t="shared" ref="D56:E56" si="11">D57+D59</f>
        <v>185760</v>
      </c>
      <c r="E56" s="18">
        <f t="shared" si="11"/>
        <v>185760</v>
      </c>
      <c r="F56" s="29"/>
    </row>
    <row r="57" spans="1:6" ht="25.5" x14ac:dyDescent="0.25">
      <c r="A57" s="26" t="s">
        <v>139</v>
      </c>
      <c r="B57" s="25" t="s">
        <v>154</v>
      </c>
      <c r="C57" s="18">
        <f>C58</f>
        <v>180760</v>
      </c>
      <c r="D57" s="18">
        <f t="shared" ref="D57:E57" si="12">D58</f>
        <v>180760</v>
      </c>
      <c r="E57" s="18">
        <f t="shared" si="12"/>
        <v>180760</v>
      </c>
      <c r="F57" s="29"/>
    </row>
    <row r="58" spans="1:6" ht="38.25" x14ac:dyDescent="0.25">
      <c r="A58" s="42" t="s">
        <v>155</v>
      </c>
      <c r="B58" s="27" t="s">
        <v>153</v>
      </c>
      <c r="C58" s="56">
        <v>180760</v>
      </c>
      <c r="D58" s="56">
        <v>180760</v>
      </c>
      <c r="E58" s="56">
        <v>180760</v>
      </c>
      <c r="F58" s="29"/>
    </row>
    <row r="59" spans="1:6" ht="25.5" x14ac:dyDescent="0.25">
      <c r="A59" s="11" t="s">
        <v>156</v>
      </c>
      <c r="B59" s="11" t="s">
        <v>157</v>
      </c>
      <c r="C59" s="18">
        <v>5000</v>
      </c>
      <c r="D59" s="18">
        <v>5000</v>
      </c>
      <c r="E59" s="18">
        <v>5000</v>
      </c>
      <c r="F59" s="29"/>
    </row>
    <row r="60" spans="1:6" ht="41.25" customHeight="1" x14ac:dyDescent="0.25">
      <c r="A60" s="6" t="s">
        <v>250</v>
      </c>
      <c r="B60" s="6" t="s">
        <v>202</v>
      </c>
      <c r="C60" s="20">
        <f>C61+C64</f>
        <v>18600000</v>
      </c>
      <c r="D60" s="20">
        <f t="shared" ref="D60:E60" si="13">D61+D64</f>
        <v>18600000</v>
      </c>
      <c r="E60" s="20">
        <f t="shared" si="13"/>
        <v>18600000</v>
      </c>
      <c r="F60" s="29"/>
    </row>
    <row r="61" spans="1:6" ht="84" customHeight="1" x14ac:dyDescent="0.25">
      <c r="A61" s="11" t="s">
        <v>248</v>
      </c>
      <c r="B61" s="11" t="s">
        <v>249</v>
      </c>
      <c r="C61" s="22">
        <v>4600000</v>
      </c>
      <c r="D61" s="22">
        <v>4600000</v>
      </c>
      <c r="E61" s="22">
        <v>4600000</v>
      </c>
      <c r="F61" s="29"/>
    </row>
    <row r="62" spans="1:6" ht="94.5" customHeight="1" x14ac:dyDescent="0.25">
      <c r="A62" s="11" t="s">
        <v>247</v>
      </c>
      <c r="B62" s="11" t="s">
        <v>246</v>
      </c>
      <c r="C62" s="22">
        <v>4600000</v>
      </c>
      <c r="D62" s="22">
        <v>4600000</v>
      </c>
      <c r="E62" s="22">
        <v>4600000</v>
      </c>
      <c r="F62" s="29"/>
    </row>
    <row r="63" spans="1:6" ht="96" customHeight="1" x14ac:dyDescent="0.25">
      <c r="A63" s="11" t="s">
        <v>245</v>
      </c>
      <c r="B63" s="11" t="s">
        <v>243</v>
      </c>
      <c r="C63" s="22">
        <v>4600000</v>
      </c>
      <c r="D63" s="22">
        <v>460000</v>
      </c>
      <c r="E63" s="22">
        <v>4600000</v>
      </c>
      <c r="F63" s="29"/>
    </row>
    <row r="64" spans="1:6" ht="30" customHeight="1" x14ac:dyDescent="0.25">
      <c r="A64" s="11" t="s">
        <v>244</v>
      </c>
      <c r="B64" s="11" t="s">
        <v>203</v>
      </c>
      <c r="C64" s="22">
        <v>14000000</v>
      </c>
      <c r="D64" s="22">
        <v>14000000</v>
      </c>
      <c r="E64" s="22">
        <v>14000000</v>
      </c>
      <c r="F64" s="29"/>
    </row>
    <row r="65" spans="1:6" ht="27" customHeight="1" x14ac:dyDescent="0.25">
      <c r="A65" s="11" t="s">
        <v>235</v>
      </c>
      <c r="B65" s="11" t="s">
        <v>204</v>
      </c>
      <c r="C65" s="22">
        <v>14000000</v>
      </c>
      <c r="D65" s="22">
        <v>14000000</v>
      </c>
      <c r="E65" s="22">
        <v>14000000</v>
      </c>
      <c r="F65" s="29"/>
    </row>
    <row r="66" spans="1:6" ht="60.75" customHeight="1" x14ac:dyDescent="0.25">
      <c r="A66" s="11" t="s">
        <v>234</v>
      </c>
      <c r="B66" s="11" t="s">
        <v>233</v>
      </c>
      <c r="C66" s="22">
        <v>14000000</v>
      </c>
      <c r="D66" s="22">
        <v>14000000</v>
      </c>
      <c r="E66" s="22">
        <v>14000000</v>
      </c>
      <c r="F66" s="29"/>
    </row>
    <row r="67" spans="1:6" x14ac:dyDescent="0.25">
      <c r="A67" s="6" t="s">
        <v>55</v>
      </c>
      <c r="B67" s="6" t="s">
        <v>56</v>
      </c>
      <c r="C67" s="20">
        <f>C68+C70+C72+C74+C76+C78+C80+C82+C84</f>
        <v>470000</v>
      </c>
      <c r="D67" s="20">
        <f t="shared" ref="D67:E67" si="14">D68+D70+D72+D74+D76+D78+D80+D82+D84</f>
        <v>470000</v>
      </c>
      <c r="E67" s="20">
        <f t="shared" si="14"/>
        <v>470000</v>
      </c>
    </row>
    <row r="68" spans="1:6" ht="55.15" customHeight="1" x14ac:dyDescent="0.25">
      <c r="A68" s="11" t="s">
        <v>163</v>
      </c>
      <c r="B68" s="11" t="s">
        <v>184</v>
      </c>
      <c r="C68" s="22">
        <v>15000</v>
      </c>
      <c r="D68" s="22">
        <v>15000</v>
      </c>
      <c r="E68" s="22">
        <v>15000</v>
      </c>
    </row>
    <row r="69" spans="1:6" ht="74.25" customHeight="1" x14ac:dyDescent="0.25">
      <c r="A69" s="11" t="s">
        <v>159</v>
      </c>
      <c r="B69" s="11" t="s">
        <v>185</v>
      </c>
      <c r="C69" s="30">
        <v>15000</v>
      </c>
      <c r="D69" s="30">
        <v>15000</v>
      </c>
      <c r="E69" s="30">
        <v>15000</v>
      </c>
    </row>
    <row r="70" spans="1:6" ht="74.25" customHeight="1" x14ac:dyDescent="0.25">
      <c r="A70" s="11" t="s">
        <v>164</v>
      </c>
      <c r="B70" s="11" t="s">
        <v>186</v>
      </c>
      <c r="C70" s="30">
        <v>30000</v>
      </c>
      <c r="D70" s="30">
        <v>30000</v>
      </c>
      <c r="E70" s="30">
        <v>30000</v>
      </c>
    </row>
    <row r="71" spans="1:6" ht="90.75" customHeight="1" x14ac:dyDescent="0.25">
      <c r="A71" s="11" t="s">
        <v>160</v>
      </c>
      <c r="B71" s="11" t="s">
        <v>187</v>
      </c>
      <c r="C71" s="30">
        <v>30000</v>
      </c>
      <c r="D71" s="30">
        <v>30000</v>
      </c>
      <c r="E71" s="30">
        <v>30000</v>
      </c>
    </row>
    <row r="72" spans="1:6" ht="90.75" customHeight="1" x14ac:dyDescent="0.25">
      <c r="A72" s="11" t="s">
        <v>165</v>
      </c>
      <c r="B72" s="11" t="s">
        <v>188</v>
      </c>
      <c r="C72" s="30">
        <v>8000</v>
      </c>
      <c r="D72" s="30">
        <v>8000</v>
      </c>
      <c r="E72" s="30">
        <v>8000</v>
      </c>
    </row>
    <row r="73" spans="1:6" ht="90" customHeight="1" x14ac:dyDescent="0.25">
      <c r="A73" s="11" t="s">
        <v>162</v>
      </c>
      <c r="B73" s="11" t="s">
        <v>189</v>
      </c>
      <c r="C73" s="30">
        <v>8000</v>
      </c>
      <c r="D73" s="30">
        <v>8000</v>
      </c>
      <c r="E73" s="30">
        <v>8000</v>
      </c>
    </row>
    <row r="74" spans="1:6" ht="90.75" hidden="1" customHeight="1" x14ac:dyDescent="0.25">
      <c r="A74" s="11"/>
      <c r="B74" s="11"/>
      <c r="C74" s="30"/>
      <c r="D74" s="30"/>
      <c r="E74" s="30"/>
    </row>
    <row r="75" spans="1:6" ht="90.75" hidden="1" customHeight="1" x14ac:dyDescent="0.25">
      <c r="A75" s="11"/>
      <c r="B75" s="11"/>
      <c r="C75" s="30"/>
      <c r="D75" s="30"/>
      <c r="E75" s="30"/>
    </row>
    <row r="76" spans="1:6" ht="97.5" customHeight="1" x14ac:dyDescent="0.25">
      <c r="A76" s="11" t="s">
        <v>223</v>
      </c>
      <c r="B76" s="11" t="s">
        <v>224</v>
      </c>
      <c r="C76" s="30">
        <v>12000</v>
      </c>
      <c r="D76" s="30">
        <v>12000</v>
      </c>
      <c r="E76" s="30">
        <v>12000</v>
      </c>
    </row>
    <row r="77" spans="1:6" ht="90.75" customHeight="1" x14ac:dyDescent="0.25">
      <c r="A77" s="11" t="s">
        <v>167</v>
      </c>
      <c r="B77" s="11" t="s">
        <v>190</v>
      </c>
      <c r="C77" s="30">
        <v>12000</v>
      </c>
      <c r="D77" s="30">
        <v>12000</v>
      </c>
      <c r="E77" s="30">
        <v>12000</v>
      </c>
    </row>
    <row r="78" spans="1:6" ht="90.75" customHeight="1" x14ac:dyDescent="0.25">
      <c r="A78" s="11" t="s">
        <v>168</v>
      </c>
      <c r="B78" s="11" t="s">
        <v>191</v>
      </c>
      <c r="C78" s="30">
        <v>20000</v>
      </c>
      <c r="D78" s="30">
        <v>20000</v>
      </c>
      <c r="E78" s="30">
        <v>20000</v>
      </c>
    </row>
    <row r="79" spans="1:6" ht="90.75" customHeight="1" x14ac:dyDescent="0.25">
      <c r="A79" s="11" t="s">
        <v>169</v>
      </c>
      <c r="B79" s="11" t="s">
        <v>192</v>
      </c>
      <c r="C79" s="30">
        <v>20000</v>
      </c>
      <c r="D79" s="30">
        <v>20000</v>
      </c>
      <c r="E79" s="30">
        <v>20000</v>
      </c>
    </row>
    <row r="80" spans="1:6" ht="90.75" customHeight="1" x14ac:dyDescent="0.25">
      <c r="A80" s="11" t="s">
        <v>166</v>
      </c>
      <c r="B80" s="11" t="s">
        <v>193</v>
      </c>
      <c r="C80" s="30">
        <v>220000</v>
      </c>
      <c r="D80" s="30">
        <v>220000</v>
      </c>
      <c r="E80" s="30">
        <v>220000</v>
      </c>
    </row>
    <row r="81" spans="1:5" ht="84.75" customHeight="1" x14ac:dyDescent="0.25">
      <c r="A81" s="11" t="s">
        <v>161</v>
      </c>
      <c r="B81" s="11" t="s">
        <v>194</v>
      </c>
      <c r="C81" s="23">
        <v>220000</v>
      </c>
      <c r="D81" s="23">
        <v>220000</v>
      </c>
      <c r="E81" s="23">
        <v>220000</v>
      </c>
    </row>
    <row r="82" spans="1:5" ht="91.9" customHeight="1" x14ac:dyDescent="0.25">
      <c r="A82" s="11" t="s">
        <v>170</v>
      </c>
      <c r="B82" s="11" t="s">
        <v>172</v>
      </c>
      <c r="C82" s="30">
        <v>164000</v>
      </c>
      <c r="D82" s="30">
        <v>164000</v>
      </c>
      <c r="E82" s="30">
        <v>164000</v>
      </c>
    </row>
    <row r="83" spans="1:5" ht="103.15" customHeight="1" x14ac:dyDescent="0.25">
      <c r="A83" s="11" t="s">
        <v>180</v>
      </c>
      <c r="B83" s="11" t="s">
        <v>171</v>
      </c>
      <c r="C83" s="30">
        <v>164000</v>
      </c>
      <c r="D83" s="30">
        <v>164000</v>
      </c>
      <c r="E83" s="30">
        <v>164000</v>
      </c>
    </row>
    <row r="84" spans="1:5" ht="103.15" customHeight="1" x14ac:dyDescent="0.25">
      <c r="A84" s="11" t="s">
        <v>174</v>
      </c>
      <c r="B84" s="11" t="s">
        <v>175</v>
      </c>
      <c r="C84" s="30">
        <v>1000</v>
      </c>
      <c r="D84" s="30">
        <v>1000</v>
      </c>
      <c r="E84" s="30">
        <v>1000</v>
      </c>
    </row>
    <row r="85" spans="1:5" ht="103.15" customHeight="1" x14ac:dyDescent="0.25">
      <c r="A85" s="11" t="s">
        <v>173</v>
      </c>
      <c r="B85" s="11" t="s">
        <v>176</v>
      </c>
      <c r="C85" s="30">
        <v>1000</v>
      </c>
      <c r="D85" s="30">
        <v>1000</v>
      </c>
      <c r="E85" s="30">
        <v>1000</v>
      </c>
    </row>
    <row r="86" spans="1:5" x14ac:dyDescent="0.25">
      <c r="A86" s="6" t="s">
        <v>57</v>
      </c>
      <c r="B86" s="31" t="s">
        <v>58</v>
      </c>
      <c r="C86" s="20">
        <f t="shared" ref="C86:D86" si="15">C87</f>
        <v>179232858.97999999</v>
      </c>
      <c r="D86" s="20">
        <f t="shared" si="15"/>
        <v>170491451.47</v>
      </c>
      <c r="E86" s="20">
        <f>E87</f>
        <v>167333411.47</v>
      </c>
    </row>
    <row r="87" spans="1:5" ht="25.5" x14ac:dyDescent="0.25">
      <c r="A87" s="6" t="s">
        <v>59</v>
      </c>
      <c r="B87" s="31" t="s">
        <v>60</v>
      </c>
      <c r="C87" s="20">
        <f>C88+C95+C126+C154</f>
        <v>179232858.97999999</v>
      </c>
      <c r="D87" s="20">
        <f>D88+D95+D126+D154</f>
        <v>170491451.47</v>
      </c>
      <c r="E87" s="20">
        <f>E88+E95+E126+E154</f>
        <v>167333411.47</v>
      </c>
    </row>
    <row r="88" spans="1:5" ht="21" customHeight="1" x14ac:dyDescent="0.25">
      <c r="A88" s="32" t="s">
        <v>100</v>
      </c>
      <c r="B88" s="31" t="s">
        <v>96</v>
      </c>
      <c r="C88" s="20">
        <f>C89+C91+C93</f>
        <v>26332000</v>
      </c>
      <c r="D88" s="20">
        <f t="shared" ref="D88" si="16">D89+D91</f>
        <v>16903000</v>
      </c>
      <c r="E88" s="20">
        <f>E89+E91</f>
        <v>15628000</v>
      </c>
    </row>
    <row r="89" spans="1:5" x14ac:dyDescent="0.25">
      <c r="A89" s="11" t="s">
        <v>101</v>
      </c>
      <c r="B89" s="16" t="s">
        <v>61</v>
      </c>
      <c r="C89" s="18">
        <v>20968000</v>
      </c>
      <c r="D89" s="18">
        <v>11638000</v>
      </c>
      <c r="E89" s="18">
        <v>10363000</v>
      </c>
    </row>
    <row r="90" spans="1:5" ht="38.25" x14ac:dyDescent="0.25">
      <c r="A90" s="26" t="s">
        <v>102</v>
      </c>
      <c r="B90" s="33" t="s">
        <v>195</v>
      </c>
      <c r="C90" s="34">
        <v>20968000</v>
      </c>
      <c r="D90" s="34">
        <v>11638000</v>
      </c>
      <c r="E90" s="77">
        <v>10363000</v>
      </c>
    </row>
    <row r="91" spans="1:5" ht="25.5" x14ac:dyDescent="0.25">
      <c r="A91" s="11" t="s">
        <v>103</v>
      </c>
      <c r="B91" s="16" t="s">
        <v>62</v>
      </c>
      <c r="C91" s="21">
        <v>5364000</v>
      </c>
      <c r="D91" s="21">
        <v>5265000</v>
      </c>
      <c r="E91" s="18">
        <v>5265000</v>
      </c>
    </row>
    <row r="92" spans="1:5" ht="25.5" x14ac:dyDescent="0.25">
      <c r="A92" s="11" t="s">
        <v>104</v>
      </c>
      <c r="B92" s="33" t="s">
        <v>63</v>
      </c>
      <c r="C92" s="34">
        <v>5364000</v>
      </c>
      <c r="D92" s="34">
        <v>5265000</v>
      </c>
      <c r="E92" s="22">
        <v>5265000</v>
      </c>
    </row>
    <row r="93" spans="1:5" ht="0.6" customHeight="1" x14ac:dyDescent="0.3">
      <c r="A93" s="11" t="s">
        <v>105</v>
      </c>
      <c r="B93" s="16" t="s">
        <v>94</v>
      </c>
      <c r="C93" s="21">
        <v>0</v>
      </c>
      <c r="D93" s="21">
        <f t="shared" ref="D93" si="17">D94</f>
        <v>0</v>
      </c>
      <c r="E93" s="18">
        <f>E94</f>
        <v>0</v>
      </c>
    </row>
    <row r="94" spans="1:5" ht="14.45" hidden="1" x14ac:dyDescent="0.3">
      <c r="A94" s="11" t="s">
        <v>106</v>
      </c>
      <c r="B94" s="33" t="s">
        <v>95</v>
      </c>
      <c r="C94" s="34">
        <v>0</v>
      </c>
      <c r="D94" s="34">
        <v>0</v>
      </c>
      <c r="E94" s="22">
        <v>0</v>
      </c>
    </row>
    <row r="95" spans="1:5" ht="25.5" x14ac:dyDescent="0.25">
      <c r="A95" s="44" t="s">
        <v>107</v>
      </c>
      <c r="B95" s="45" t="s">
        <v>75</v>
      </c>
      <c r="C95" s="20">
        <f>C98+C102+C104+C106+C110+C112+C114+C116</f>
        <v>13477795.51</v>
      </c>
      <c r="D95" s="20">
        <f>D98+D102+D104+D106+D110+D112+D114+D116</f>
        <v>11375702</v>
      </c>
      <c r="E95" s="20">
        <f>E98+E102+E104+E106+E110+E112+E114+E116</f>
        <v>11897136</v>
      </c>
    </row>
    <row r="96" spans="1:5" ht="0.75" customHeight="1" x14ac:dyDescent="0.25">
      <c r="A96" s="46" t="s">
        <v>84</v>
      </c>
      <c r="B96" s="46" t="s">
        <v>81</v>
      </c>
      <c r="C96" s="58"/>
      <c r="D96" s="58"/>
      <c r="E96" s="57"/>
    </row>
    <row r="97" spans="1:5" ht="39.6" hidden="1" x14ac:dyDescent="0.3">
      <c r="A97" s="46" t="s">
        <v>85</v>
      </c>
      <c r="B97" s="46" t="s">
        <v>82</v>
      </c>
      <c r="C97" s="58"/>
      <c r="D97" s="58"/>
      <c r="E97" s="57"/>
    </row>
    <row r="98" spans="1:5" ht="66" customHeight="1" x14ac:dyDescent="0.25">
      <c r="A98" s="11" t="s">
        <v>196</v>
      </c>
      <c r="B98" s="47" t="s">
        <v>179</v>
      </c>
      <c r="C98" s="60">
        <v>8599583.5099999998</v>
      </c>
      <c r="D98" s="60">
        <v>8341596</v>
      </c>
      <c r="E98" s="60">
        <v>8341596</v>
      </c>
    </row>
    <row r="99" spans="1:5" ht="71.45" customHeight="1" x14ac:dyDescent="0.25">
      <c r="A99" s="11" t="s">
        <v>197</v>
      </c>
      <c r="B99" s="47" t="s">
        <v>83</v>
      </c>
      <c r="C99" s="60">
        <v>8599583.5099999998</v>
      </c>
      <c r="D99" s="60">
        <v>8341596</v>
      </c>
      <c r="E99" s="60">
        <v>8341596</v>
      </c>
    </row>
    <row r="100" spans="1:5" ht="72.599999999999994" hidden="1" customHeight="1" x14ac:dyDescent="0.3">
      <c r="A100" s="11" t="s">
        <v>147</v>
      </c>
      <c r="B100" s="47" t="s">
        <v>148</v>
      </c>
      <c r="C100" s="59"/>
      <c r="D100" s="59"/>
      <c r="E100" s="59"/>
    </row>
    <row r="101" spans="1:5" ht="72.599999999999994" hidden="1" customHeight="1" x14ac:dyDescent="0.3">
      <c r="A101" s="11" t="s">
        <v>146</v>
      </c>
      <c r="B101" s="47" t="s">
        <v>152</v>
      </c>
      <c r="C101" s="59"/>
      <c r="D101" s="59"/>
      <c r="E101" s="59"/>
    </row>
    <row r="102" spans="1:5" ht="100.5" customHeight="1" x14ac:dyDescent="0.25">
      <c r="A102" s="11" t="s">
        <v>209</v>
      </c>
      <c r="B102" s="47" t="s">
        <v>210</v>
      </c>
      <c r="C102" s="60">
        <v>875517</v>
      </c>
      <c r="D102" s="60">
        <v>910506</v>
      </c>
      <c r="E102" s="60">
        <v>946940</v>
      </c>
    </row>
    <row r="103" spans="1:5" ht="72.599999999999994" customHeight="1" x14ac:dyDescent="0.25">
      <c r="A103" s="11" t="s">
        <v>207</v>
      </c>
      <c r="B103" s="47" t="s">
        <v>208</v>
      </c>
      <c r="C103" s="60">
        <v>875517</v>
      </c>
      <c r="D103" s="60">
        <v>910506</v>
      </c>
      <c r="E103" s="60">
        <v>946940</v>
      </c>
    </row>
    <row r="104" spans="1:5" ht="39" hidden="1" x14ac:dyDescent="0.25">
      <c r="A104" s="11" t="s">
        <v>108</v>
      </c>
      <c r="B104" s="47" t="s">
        <v>86</v>
      </c>
      <c r="C104" s="60"/>
      <c r="D104" s="60"/>
      <c r="E104" s="60"/>
    </row>
    <row r="105" spans="1:5" ht="51.75" hidden="1" x14ac:dyDescent="0.25">
      <c r="A105" s="11" t="s">
        <v>109</v>
      </c>
      <c r="B105" s="47" t="s">
        <v>87</v>
      </c>
      <c r="C105" s="60"/>
      <c r="D105" s="60"/>
      <c r="E105" s="60"/>
    </row>
    <row r="106" spans="1:5" ht="26.25" hidden="1" x14ac:dyDescent="0.25">
      <c r="A106" s="11" t="s">
        <v>110</v>
      </c>
      <c r="B106" s="47" t="s">
        <v>88</v>
      </c>
      <c r="C106" s="60"/>
      <c r="D106" s="60"/>
      <c r="E106" s="60"/>
    </row>
    <row r="107" spans="1:5" ht="26.25" hidden="1" x14ac:dyDescent="0.25">
      <c r="A107" s="11" t="s">
        <v>111</v>
      </c>
      <c r="B107" s="47" t="s">
        <v>89</v>
      </c>
      <c r="C107" s="60"/>
      <c r="D107" s="60"/>
      <c r="E107" s="60"/>
    </row>
    <row r="108" spans="1:5" ht="0.75" hidden="1" customHeight="1" x14ac:dyDescent="0.25">
      <c r="A108" s="11" t="s">
        <v>112</v>
      </c>
      <c r="B108" s="47" t="s">
        <v>90</v>
      </c>
      <c r="C108" s="60"/>
      <c r="D108" s="60"/>
      <c r="E108" s="60"/>
    </row>
    <row r="109" spans="1:5" ht="27" hidden="1" x14ac:dyDescent="0.3">
      <c r="A109" s="11" t="s">
        <v>91</v>
      </c>
      <c r="B109" s="47" t="s">
        <v>92</v>
      </c>
      <c r="C109" s="60"/>
      <c r="D109" s="60"/>
      <c r="E109" s="60"/>
    </row>
    <row r="110" spans="1:5" hidden="1" x14ac:dyDescent="0.25">
      <c r="A110" s="11" t="s">
        <v>112</v>
      </c>
      <c r="B110" s="47" t="s">
        <v>206</v>
      </c>
      <c r="C110" s="60"/>
      <c r="D110" s="60"/>
      <c r="E110" s="60"/>
    </row>
    <row r="111" spans="1:5" ht="26.25" hidden="1" x14ac:dyDescent="0.25">
      <c r="A111" s="11" t="s">
        <v>211</v>
      </c>
      <c r="B111" s="47" t="s">
        <v>205</v>
      </c>
      <c r="C111" s="60"/>
      <c r="D111" s="60"/>
      <c r="E111" s="60"/>
    </row>
    <row r="112" spans="1:5" ht="27" customHeight="1" x14ac:dyDescent="0.25">
      <c r="A112" s="11" t="s">
        <v>216</v>
      </c>
      <c r="B112" s="47" t="s">
        <v>215</v>
      </c>
      <c r="C112" s="60">
        <v>1865200</v>
      </c>
      <c r="D112" s="60">
        <v>0</v>
      </c>
      <c r="E112" s="60">
        <v>0</v>
      </c>
    </row>
    <row r="113" spans="1:5" ht="26.25" x14ac:dyDescent="0.25">
      <c r="A113" s="11" t="s">
        <v>217</v>
      </c>
      <c r="B113" s="47" t="s">
        <v>214</v>
      </c>
      <c r="C113" s="60">
        <v>1865200</v>
      </c>
      <c r="D113" s="60">
        <v>0</v>
      </c>
      <c r="E113" s="60">
        <v>0</v>
      </c>
    </row>
    <row r="114" spans="1:5" ht="0.75" customHeight="1" x14ac:dyDescent="0.25">
      <c r="A114" s="11" t="s">
        <v>212</v>
      </c>
      <c r="B114" s="47" t="s">
        <v>219</v>
      </c>
      <c r="C114" s="60"/>
      <c r="D114" s="60"/>
      <c r="E114" s="60"/>
    </row>
    <row r="115" spans="1:5" ht="31.5" hidden="1" customHeight="1" x14ac:dyDescent="0.25">
      <c r="A115" s="11" t="s">
        <v>213</v>
      </c>
      <c r="B115" s="47" t="s">
        <v>220</v>
      </c>
      <c r="C115" s="60"/>
      <c r="D115" s="60"/>
      <c r="E115" s="60"/>
    </row>
    <row r="116" spans="1:5" x14ac:dyDescent="0.25">
      <c r="A116" s="11" t="s">
        <v>113</v>
      </c>
      <c r="B116" s="33" t="s">
        <v>76</v>
      </c>
      <c r="C116" s="60">
        <f>C117</f>
        <v>2137495</v>
      </c>
      <c r="D116" s="60">
        <f t="shared" ref="D116:E116" si="18">D117</f>
        <v>2123600</v>
      </c>
      <c r="E116" s="60">
        <f t="shared" si="18"/>
        <v>2608600</v>
      </c>
    </row>
    <row r="117" spans="1:5" ht="25.15" customHeight="1" x14ac:dyDescent="0.25">
      <c r="A117" s="11" t="s">
        <v>114</v>
      </c>
      <c r="B117" s="33" t="s">
        <v>77</v>
      </c>
      <c r="C117" s="60">
        <f>C119+C120+C122+C123</f>
        <v>2137495</v>
      </c>
      <c r="D117" s="60">
        <f t="shared" ref="D117:E117" si="19">D119+D120+D122+D123</f>
        <v>2123600</v>
      </c>
      <c r="E117" s="60">
        <f t="shared" si="19"/>
        <v>2608600</v>
      </c>
    </row>
    <row r="118" spans="1:5" ht="38.25" hidden="1" x14ac:dyDescent="0.25">
      <c r="A118" s="11"/>
      <c r="B118" s="33" t="s">
        <v>78</v>
      </c>
      <c r="C118" s="61"/>
      <c r="D118" s="61"/>
      <c r="E118" s="60"/>
    </row>
    <row r="119" spans="1:5" ht="54" customHeight="1" x14ac:dyDescent="0.25">
      <c r="A119" s="11"/>
      <c r="B119" s="33" t="s">
        <v>225</v>
      </c>
      <c r="C119" s="61">
        <v>183600</v>
      </c>
      <c r="D119" s="61">
        <v>183600</v>
      </c>
      <c r="E119" s="60">
        <v>183600</v>
      </c>
    </row>
    <row r="120" spans="1:5" ht="76.5" x14ac:dyDescent="0.25">
      <c r="A120" s="11"/>
      <c r="B120" s="33" t="s">
        <v>268</v>
      </c>
      <c r="C120" s="61">
        <v>1455000</v>
      </c>
      <c r="D120" s="61">
        <v>1940000</v>
      </c>
      <c r="E120" s="60">
        <v>2425000</v>
      </c>
    </row>
    <row r="121" spans="1:5" ht="1.5" hidden="1" customHeight="1" x14ac:dyDescent="0.25">
      <c r="A121" s="11"/>
      <c r="B121" s="33"/>
      <c r="C121" s="61"/>
      <c r="D121" s="61"/>
      <c r="E121" s="60"/>
    </row>
    <row r="122" spans="1:5" ht="51" hidden="1" x14ac:dyDescent="0.25">
      <c r="A122" s="11"/>
      <c r="B122" s="33" t="s">
        <v>198</v>
      </c>
      <c r="C122" s="61"/>
      <c r="D122" s="61"/>
      <c r="E122" s="60"/>
    </row>
    <row r="123" spans="1:5" ht="79.5" customHeight="1" x14ac:dyDescent="0.25">
      <c r="A123" s="11"/>
      <c r="B123" s="33" t="s">
        <v>226</v>
      </c>
      <c r="C123" s="61">
        <v>498895</v>
      </c>
      <c r="D123" s="61">
        <v>0</v>
      </c>
      <c r="E123" s="60">
        <v>0</v>
      </c>
    </row>
    <row r="124" spans="1:5" ht="13.5" hidden="1" customHeight="1" x14ac:dyDescent="0.25">
      <c r="A124" s="11"/>
      <c r="B124" s="33"/>
      <c r="C124" s="61"/>
      <c r="D124" s="61"/>
      <c r="E124" s="60"/>
    </row>
    <row r="125" spans="1:5" ht="113.25" hidden="1" customHeight="1" x14ac:dyDescent="0.25">
      <c r="A125" s="11"/>
      <c r="B125" s="33"/>
      <c r="C125" s="61"/>
      <c r="D125" s="61"/>
      <c r="E125" s="60"/>
    </row>
    <row r="126" spans="1:5" ht="24.75" customHeight="1" x14ac:dyDescent="0.25">
      <c r="A126" s="48" t="s">
        <v>115</v>
      </c>
      <c r="B126" s="49" t="s">
        <v>97</v>
      </c>
      <c r="C126" s="62">
        <f>C133+C144+C146+C148</f>
        <v>136967842.47</v>
      </c>
      <c r="D126" s="62">
        <f t="shared" ref="D126:E126" si="20">D133+D144+D146+D148</f>
        <v>139676916.47</v>
      </c>
      <c r="E126" s="62">
        <f t="shared" si="20"/>
        <v>137212916.47</v>
      </c>
    </row>
    <row r="127" spans="1:5" hidden="1" x14ac:dyDescent="0.25">
      <c r="A127" s="50"/>
      <c r="B127" s="51"/>
      <c r="C127" s="63"/>
      <c r="D127" s="63"/>
      <c r="E127" s="63"/>
    </row>
    <row r="128" spans="1:5" hidden="1" x14ac:dyDescent="0.25">
      <c r="A128" s="50"/>
      <c r="B128" s="52"/>
      <c r="C128" s="64"/>
      <c r="D128" s="64"/>
      <c r="E128" s="60"/>
    </row>
    <row r="129" spans="1:6" hidden="1" x14ac:dyDescent="0.25">
      <c r="A129" s="50"/>
      <c r="B129" s="53"/>
      <c r="C129" s="65"/>
      <c r="D129" s="65"/>
      <c r="E129" s="66"/>
    </row>
    <row r="130" spans="1:6" hidden="1" x14ac:dyDescent="0.25">
      <c r="A130" s="50"/>
      <c r="B130" s="53"/>
      <c r="C130" s="65"/>
      <c r="D130" s="65"/>
      <c r="E130" s="66"/>
    </row>
    <row r="131" spans="1:6" hidden="1" x14ac:dyDescent="0.25">
      <c r="A131" s="54"/>
      <c r="B131" s="51"/>
      <c r="C131" s="65"/>
      <c r="D131" s="65"/>
      <c r="E131" s="60"/>
    </row>
    <row r="132" spans="1:6" hidden="1" x14ac:dyDescent="0.25">
      <c r="A132" s="55"/>
      <c r="B132" s="52"/>
      <c r="C132" s="65"/>
      <c r="D132" s="65"/>
      <c r="E132" s="60"/>
    </row>
    <row r="133" spans="1:6" ht="36.75" customHeight="1" x14ac:dyDescent="0.25">
      <c r="A133" s="50" t="s">
        <v>118</v>
      </c>
      <c r="B133" s="53" t="s">
        <v>64</v>
      </c>
      <c r="C133" s="63">
        <f>C134</f>
        <v>108750580.3</v>
      </c>
      <c r="D133" s="63">
        <f t="shared" ref="D133:E133" si="21">D134</f>
        <v>108870880.3</v>
      </c>
      <c r="E133" s="63">
        <f t="shared" si="21"/>
        <v>108995780.3</v>
      </c>
    </row>
    <row r="134" spans="1:6" ht="36" customHeight="1" x14ac:dyDescent="0.25">
      <c r="A134" s="55" t="s">
        <v>119</v>
      </c>
      <c r="B134" s="53" t="s">
        <v>65</v>
      </c>
      <c r="C134" s="60">
        <f>C135+C136+C137+C138+C139+C140+C141+C142+C143</f>
        <v>108750580.3</v>
      </c>
      <c r="D134" s="60">
        <f t="shared" ref="D134:E134" si="22">D135+D136+D137+D138+D139+D140+D141+D142+D143</f>
        <v>108870880.3</v>
      </c>
      <c r="E134" s="60">
        <f t="shared" si="22"/>
        <v>108995780.3</v>
      </c>
    </row>
    <row r="135" spans="1:6" ht="89.25" x14ac:dyDescent="0.25">
      <c r="A135" s="50"/>
      <c r="B135" s="51" t="s">
        <v>74</v>
      </c>
      <c r="C135" s="65">
        <v>1282814</v>
      </c>
      <c r="D135" s="65">
        <v>1282814</v>
      </c>
      <c r="E135" s="63">
        <v>1282814</v>
      </c>
    </row>
    <row r="136" spans="1:6" ht="63.75" x14ac:dyDescent="0.25">
      <c r="A136" s="50"/>
      <c r="B136" s="53" t="s">
        <v>149</v>
      </c>
      <c r="C136" s="67">
        <v>72000</v>
      </c>
      <c r="D136" s="67">
        <v>72000</v>
      </c>
      <c r="E136" s="63">
        <v>72000</v>
      </c>
    </row>
    <row r="137" spans="1:6" ht="25.5" x14ac:dyDescent="0.25">
      <c r="A137" s="55"/>
      <c r="B137" s="53" t="s">
        <v>178</v>
      </c>
      <c r="C137" s="68">
        <v>4000900</v>
      </c>
      <c r="D137" s="68">
        <v>4121200</v>
      </c>
      <c r="E137" s="60">
        <v>4246100</v>
      </c>
    </row>
    <row r="138" spans="1:6" ht="25.5" x14ac:dyDescent="0.25">
      <c r="A138" s="50"/>
      <c r="B138" s="79" t="s">
        <v>227</v>
      </c>
      <c r="C138" s="67">
        <v>371100</v>
      </c>
      <c r="D138" s="67">
        <v>371100</v>
      </c>
      <c r="E138" s="63">
        <v>371100</v>
      </c>
    </row>
    <row r="139" spans="1:6" ht="53.25" customHeight="1" x14ac:dyDescent="0.25">
      <c r="A139" s="50"/>
      <c r="B139" s="53" t="s">
        <v>151</v>
      </c>
      <c r="C139" s="67">
        <v>320654</v>
      </c>
      <c r="D139" s="67">
        <v>320654</v>
      </c>
      <c r="E139" s="63">
        <v>320654</v>
      </c>
    </row>
    <row r="140" spans="1:6" ht="25.5" x14ac:dyDescent="0.25">
      <c r="A140" s="50"/>
      <c r="B140" s="53" t="s">
        <v>150</v>
      </c>
      <c r="C140" s="68">
        <v>102221352</v>
      </c>
      <c r="D140" s="68">
        <v>102221352</v>
      </c>
      <c r="E140" s="60">
        <v>102221352</v>
      </c>
    </row>
    <row r="141" spans="1:6" ht="76.5" x14ac:dyDescent="0.25">
      <c r="A141" s="55"/>
      <c r="B141" s="53" t="s">
        <v>218</v>
      </c>
      <c r="C141" s="68">
        <v>64131</v>
      </c>
      <c r="D141" s="68">
        <v>64131</v>
      </c>
      <c r="E141" s="60">
        <v>64131</v>
      </c>
    </row>
    <row r="142" spans="1:6" ht="114.75" x14ac:dyDescent="0.25">
      <c r="A142" s="55"/>
      <c r="B142" s="53" t="s">
        <v>177</v>
      </c>
      <c r="C142" s="68">
        <v>383229.3</v>
      </c>
      <c r="D142" s="68">
        <v>383229.3</v>
      </c>
      <c r="E142" s="60">
        <v>383229.3</v>
      </c>
    </row>
    <row r="143" spans="1:6" ht="38.25" x14ac:dyDescent="0.25">
      <c r="A143" s="55"/>
      <c r="B143" s="53" t="s">
        <v>228</v>
      </c>
      <c r="C143" s="68">
        <v>34400</v>
      </c>
      <c r="D143" s="68">
        <v>34400</v>
      </c>
      <c r="E143" s="60">
        <v>34400</v>
      </c>
    </row>
    <row r="144" spans="1:6" ht="62.25" customHeight="1" x14ac:dyDescent="0.25">
      <c r="A144" s="50" t="s">
        <v>120</v>
      </c>
      <c r="B144" s="53" t="s">
        <v>237</v>
      </c>
      <c r="C144" s="66">
        <v>550368</v>
      </c>
      <c r="D144" s="66">
        <v>550368</v>
      </c>
      <c r="E144" s="66">
        <v>550368</v>
      </c>
      <c r="F144" s="80"/>
    </row>
    <row r="145" spans="1:5" ht="75.75" customHeight="1" x14ac:dyDescent="0.25">
      <c r="A145" s="50" t="s">
        <v>121</v>
      </c>
      <c r="B145" s="53" t="s">
        <v>236</v>
      </c>
      <c r="C145" s="68">
        <v>550368</v>
      </c>
      <c r="D145" s="68">
        <v>550368</v>
      </c>
      <c r="E145" s="60">
        <v>550368</v>
      </c>
    </row>
    <row r="146" spans="1:5" ht="63" customHeight="1" x14ac:dyDescent="0.25">
      <c r="A146" s="50" t="s">
        <v>122</v>
      </c>
      <c r="B146" s="53" t="s">
        <v>252</v>
      </c>
      <c r="C146" s="68">
        <v>27664048.170000002</v>
      </c>
      <c r="D146" s="68">
        <v>30232669.170000002</v>
      </c>
      <c r="E146" s="68">
        <v>27664048.170000002</v>
      </c>
    </row>
    <row r="147" spans="1:5" ht="57.75" customHeight="1" x14ac:dyDescent="0.25">
      <c r="A147" s="50" t="s">
        <v>123</v>
      </c>
      <c r="B147" s="53" t="s">
        <v>251</v>
      </c>
      <c r="C147" s="68">
        <v>27664048.170000002</v>
      </c>
      <c r="D147" s="68">
        <v>30232669.170000002</v>
      </c>
      <c r="E147" s="60">
        <v>27664048.170000002</v>
      </c>
    </row>
    <row r="148" spans="1:5" ht="51" x14ac:dyDescent="0.25">
      <c r="A148" s="50" t="s">
        <v>116</v>
      </c>
      <c r="B148" s="53" t="s">
        <v>239</v>
      </c>
      <c r="C148" s="68">
        <v>2846</v>
      </c>
      <c r="D148" s="68">
        <v>22999</v>
      </c>
      <c r="E148" s="68">
        <v>2720</v>
      </c>
    </row>
    <row r="149" spans="1:5" ht="52.5" customHeight="1" x14ac:dyDescent="0.25">
      <c r="A149" s="50" t="s">
        <v>117</v>
      </c>
      <c r="B149" s="53" t="s">
        <v>238</v>
      </c>
      <c r="C149" s="68">
        <v>2846</v>
      </c>
      <c r="D149" s="68">
        <v>22999</v>
      </c>
      <c r="E149" s="60">
        <v>2720</v>
      </c>
    </row>
    <row r="150" spans="1:5" ht="0.75" customHeight="1" x14ac:dyDescent="0.25">
      <c r="A150" s="68"/>
      <c r="B150" s="68"/>
    </row>
    <row r="151" spans="1:5" hidden="1" x14ac:dyDescent="0.25">
      <c r="A151" s="68"/>
      <c r="B151" s="60"/>
    </row>
    <row r="152" spans="1:5" hidden="1" x14ac:dyDescent="0.25">
      <c r="A152" s="68"/>
      <c r="B152" s="60"/>
    </row>
    <row r="153" spans="1:5" hidden="1" x14ac:dyDescent="0.25">
      <c r="A153" s="68"/>
      <c r="B153" s="60"/>
    </row>
    <row r="154" spans="1:5" x14ac:dyDescent="0.25">
      <c r="A154" s="6" t="s">
        <v>124</v>
      </c>
      <c r="B154" s="31" t="s">
        <v>68</v>
      </c>
      <c r="C154" s="69">
        <f>C155+C160+C162+C164</f>
        <v>2455221</v>
      </c>
      <c r="D154" s="69">
        <f>D155+D160+D162+D164</f>
        <v>2535833</v>
      </c>
      <c r="E154" s="69">
        <f>E155+E160+E162+E164</f>
        <v>2595359</v>
      </c>
    </row>
    <row r="155" spans="1:5" ht="51" x14ac:dyDescent="0.25">
      <c r="A155" s="11" t="s">
        <v>125</v>
      </c>
      <c r="B155" s="33" t="s">
        <v>72</v>
      </c>
      <c r="C155" s="70">
        <f>C156</f>
        <v>2064487</v>
      </c>
      <c r="D155" s="70">
        <f>D156</f>
        <v>2107383</v>
      </c>
      <c r="E155" s="70">
        <f>E156</f>
        <v>2151303</v>
      </c>
    </row>
    <row r="156" spans="1:5" ht="51" x14ac:dyDescent="0.25">
      <c r="A156" s="11" t="s">
        <v>126</v>
      </c>
      <c r="B156" s="33" t="s">
        <v>73</v>
      </c>
      <c r="C156" s="70">
        <f>C157+C158+C159</f>
        <v>2064487</v>
      </c>
      <c r="D156" s="70">
        <f>D157+D158+D159</f>
        <v>2107383</v>
      </c>
      <c r="E156" s="70">
        <f>E157+E158+E159</f>
        <v>2151303</v>
      </c>
    </row>
    <row r="157" spans="1:5" ht="45" customHeight="1" x14ac:dyDescent="0.25">
      <c r="A157" s="11"/>
      <c r="B157" s="14" t="s">
        <v>99</v>
      </c>
      <c r="C157" s="71">
        <v>2061487</v>
      </c>
      <c r="D157" s="71">
        <v>2104383</v>
      </c>
      <c r="E157" s="23">
        <v>2148303</v>
      </c>
    </row>
    <row r="158" spans="1:5" ht="45" customHeight="1" x14ac:dyDescent="0.25">
      <c r="A158" s="11"/>
      <c r="B158" s="14" t="s">
        <v>201</v>
      </c>
      <c r="C158" s="71">
        <v>1800</v>
      </c>
      <c r="D158" s="71">
        <v>1800</v>
      </c>
      <c r="E158" s="23">
        <v>1800</v>
      </c>
    </row>
    <row r="159" spans="1:5" ht="45" customHeight="1" x14ac:dyDescent="0.25">
      <c r="A159" s="11"/>
      <c r="B159" s="14" t="s">
        <v>98</v>
      </c>
      <c r="C159" s="71">
        <v>1200</v>
      </c>
      <c r="D159" s="71">
        <v>1200</v>
      </c>
      <c r="E159" s="23">
        <v>1200</v>
      </c>
    </row>
    <row r="160" spans="1:5" ht="0.75" customHeight="1" x14ac:dyDescent="0.25">
      <c r="A160" s="11" t="s">
        <v>199</v>
      </c>
      <c r="B160" s="14" t="s">
        <v>241</v>
      </c>
      <c r="C160" s="71"/>
      <c r="D160" s="71"/>
      <c r="E160" s="23"/>
    </row>
    <row r="161" spans="1:5" ht="0.75" hidden="1" customHeight="1" x14ac:dyDescent="0.25">
      <c r="A161" s="11" t="s">
        <v>200</v>
      </c>
      <c r="B161" s="14" t="s">
        <v>240</v>
      </c>
      <c r="C161" s="71"/>
      <c r="D161" s="71"/>
      <c r="E161" s="23"/>
    </row>
    <row r="162" spans="1:5" ht="66" hidden="1" customHeight="1" x14ac:dyDescent="0.25">
      <c r="A162" s="11" t="s">
        <v>229</v>
      </c>
      <c r="B162" s="14" t="s">
        <v>230</v>
      </c>
      <c r="C162" s="71"/>
      <c r="D162" s="71"/>
      <c r="E162" s="23"/>
    </row>
    <row r="163" spans="1:5" ht="71.25" hidden="1" customHeight="1" x14ac:dyDescent="0.25">
      <c r="A163" s="11" t="s">
        <v>231</v>
      </c>
      <c r="B163" s="14" t="s">
        <v>232</v>
      </c>
      <c r="C163" s="71"/>
      <c r="D163" s="71"/>
      <c r="E163" s="23"/>
    </row>
    <row r="164" spans="1:5" x14ac:dyDescent="0.25">
      <c r="A164" s="11" t="s">
        <v>127</v>
      </c>
      <c r="B164" s="33" t="s">
        <v>69</v>
      </c>
      <c r="C164" s="70">
        <f>C165</f>
        <v>390734</v>
      </c>
      <c r="D164" s="70">
        <f t="shared" ref="D164:E164" si="23">D165</f>
        <v>428450</v>
      </c>
      <c r="E164" s="70">
        <f t="shared" si="23"/>
        <v>444056</v>
      </c>
    </row>
    <row r="165" spans="1:5" ht="25.5" x14ac:dyDescent="0.25">
      <c r="A165" s="42" t="s">
        <v>128</v>
      </c>
      <c r="B165" s="43" t="s">
        <v>70</v>
      </c>
      <c r="C165" s="70">
        <f>C166</f>
        <v>390734</v>
      </c>
      <c r="D165" s="70">
        <f t="shared" ref="D165:E165" si="24">D166</f>
        <v>428450</v>
      </c>
      <c r="E165" s="70">
        <f t="shared" si="24"/>
        <v>444056</v>
      </c>
    </row>
    <row r="166" spans="1:5" ht="28.5" customHeight="1" x14ac:dyDescent="0.25">
      <c r="A166" s="42"/>
      <c r="B166" s="33" t="s">
        <v>242</v>
      </c>
      <c r="C166" s="72">
        <v>390734</v>
      </c>
      <c r="D166" s="72">
        <v>428450</v>
      </c>
      <c r="E166" s="22">
        <v>444056</v>
      </c>
    </row>
    <row r="167" spans="1:5" ht="24" customHeight="1" x14ac:dyDescent="0.25">
      <c r="A167" s="6"/>
      <c r="B167" s="6" t="s">
        <v>71</v>
      </c>
      <c r="C167" s="73">
        <f>C86+C14</f>
        <v>276015521.98000002</v>
      </c>
      <c r="D167" s="73">
        <f>D86+D14</f>
        <v>270794977.47000003</v>
      </c>
      <c r="E167" s="73">
        <f>E86+E14</f>
        <v>275569469.47000003</v>
      </c>
    </row>
    <row r="168" spans="1:5" ht="55.5" customHeight="1" x14ac:dyDescent="0.25">
      <c r="E168" s="2"/>
    </row>
    <row r="169" spans="1:5" ht="64.5" customHeight="1" x14ac:dyDescent="0.25">
      <c r="E169" s="2"/>
    </row>
  </sheetData>
  <mergeCells count="7">
    <mergeCell ref="A9:E9"/>
    <mergeCell ref="A11:A13"/>
    <mergeCell ref="B11:B13"/>
    <mergeCell ref="E11:E13"/>
    <mergeCell ref="B6:E6"/>
    <mergeCell ref="C11:C13"/>
    <mergeCell ref="D11:D13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Трусова</dc:creator>
  <cp:lastModifiedBy>Богдановская Л. В.</cp:lastModifiedBy>
  <cp:lastPrinted>2024-11-02T06:28:03Z</cp:lastPrinted>
  <dcterms:created xsi:type="dcterms:W3CDTF">2014-11-05T13:31:02Z</dcterms:created>
  <dcterms:modified xsi:type="dcterms:W3CDTF">2024-11-15T05:41:12Z</dcterms:modified>
</cp:coreProperties>
</file>