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315" windowWidth="10005" windowHeight="6825" activeTab="0"/>
  </bookViews>
  <sheets>
    <sheet name="Документ" sheetId="1" r:id="rId1"/>
  </sheets>
  <definedNames>
    <definedName name="_xlnm.Print_Titles" localSheetId="0">'Документ'!$3:$6</definedName>
    <definedName name="_xlnm.Print_Area" localSheetId="0">'Документ'!$A$1:$H$28</definedName>
  </definedNames>
  <calcPr fullCalcOnLoad="1"/>
</workbook>
</file>

<file path=xl/sharedStrings.xml><?xml version="1.0" encoding="utf-8"?>
<sst xmlns="http://schemas.openxmlformats.org/spreadsheetml/2006/main" count="59" uniqueCount="56">
  <si>
    <t>Наименование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</si>
  <si>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</si>
  <si>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</si>
  <si>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</si>
  <si>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</si>
  <si>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</si>
  <si>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</si>
  <si>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</si>
  <si>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</si>
  <si>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</si>
  <si>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</si>
  <si>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В С Е Г О:</t>
  </si>
  <si>
    <t>НАЛОГИ НА СОВОКУПНЫЙ ДОХОД</t>
  </si>
  <si>
    <t>НАЛОГОВЫЕ ДОХОДЫ</t>
  </si>
  <si>
    <t>Акцизы на автомобильный бензин, дизельное топливо, моторные масла</t>
  </si>
  <si>
    <t>Единый сельскохозяйственный налог</t>
  </si>
  <si>
    <t>НЕНАЛОГОВЫЕ ДОХОДЫ</t>
  </si>
  <si>
    <t>ПРОЧИЕ НЕНАЛОГОВЫЕ ДОХОДЫ</t>
  </si>
  <si>
    <t>(первоначальный)</t>
  </si>
  <si>
    <t>Код бюджетной классификации Российской Федерации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</si>
  <si>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</si>
  <si>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</si>
  <si>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</si>
  <si>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</si>
  <si>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</si>
  <si>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</si>
  <si>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 xml:space="preserve"> 1 05 03000 01 0000 110</t>
  </si>
  <si>
    <t>1 08 00000 00 0000 000</t>
  </si>
  <si>
    <t>1 11 00000 00 0000 000</t>
  </si>
  <si>
    <t>1 12 00000 00 0000 000</t>
  </si>
  <si>
    <t>1 13 00000 00 0000 000</t>
  </si>
  <si>
    <t>1 16 00000 00 0000 000</t>
  </si>
  <si>
    <t>1 17 00000 00 0000 000</t>
  </si>
  <si>
    <t>в том числе:</t>
  </si>
  <si>
    <t xml:space="preserve">Сумма                                      на 2015 год </t>
  </si>
  <si>
    <t>Кассовое исполнение за 2015 год</t>
  </si>
  <si>
    <t>(в рублях)</t>
  </si>
  <si>
    <t>Решение от 12.12.2014 № 5-57</t>
  </si>
  <si>
    <t>1 05 02000 02 0000 110</t>
  </si>
  <si>
    <t>Единый налог на вмененный доход для отдельных видов деятельности</t>
  </si>
  <si>
    <t>(уточненный)</t>
  </si>
  <si>
    <t>1 09 00000 00 0000 000</t>
  </si>
  <si>
    <t>ЗАДОЛЖЕННОСТЬ И ПЕРЕРАСЧЕТЫ ПО ОТМЕНЕННЫМ НАЛОГАМ, СБОРАМ И ИНЫМ ОБЯЗАТЕЛЬНЫМ ПЛАТЕЖАМ</t>
  </si>
  <si>
    <t>1 14 00000 00 0000 000</t>
  </si>
  <si>
    <t>ДОХОДЫ ОТ ПРОДАЖИ МАТЕРИАЛЬНЫХ И НЕМАТЕРИАЛЬНЫХ АКТИВОВ</t>
  </si>
  <si>
    <t>Процент исполнения к первоначальным назначениям</t>
  </si>
  <si>
    <t>Процент исполнения к уточненным назначениям</t>
  </si>
  <si>
    <t xml:space="preserve">Увеличение объемов реализации акцизов на нефтепродукты </t>
  </si>
  <si>
    <t>Сведения о фактических поступлениях доходов в разрезе видов налоговых и неналоговых доходов в сравнении с первоначально утвержденными Решением о бюджете Жирятинского района значениями</t>
  </si>
  <si>
    <t>Рост налогооблагаемой базы</t>
  </si>
  <si>
    <t>Решение от 24.12.2015               № 5-149</t>
  </si>
  <si>
    <t>Рост налогооблагаемой базы и уплата задолженности отдельными плательщиками</t>
  </si>
  <si>
    <t>Превышение фактических  показателей над  плановыми по государственной пошлине сложилось за счет увеличения количества обращений юридических и физических лиц для совершения юридически значимых действий</t>
  </si>
  <si>
    <t xml:space="preserve">Превышение фактических  показателей над  плановыми по плате за негативное воздействие на окружающую среду  сложилось в связи с уплатой задолженности </t>
  </si>
  <si>
    <t xml:space="preserve">Причина отклонения от первоначального плана </t>
  </si>
  <si>
    <t>Активизация контрольной работы органов власти всех уровней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</si>
</sst>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vertical="center"/>
    </xf>
    <xf numFmtId="4" fontId="48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wrapText="1"/>
    </xf>
    <xf numFmtId="0" fontId="48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168" fontId="3" fillId="0" borderId="10" xfId="0" applyNumberFormat="1" applyFont="1" applyFill="1" applyBorder="1" applyAlignment="1">
      <alignment horizontal="right" vertical="center" shrinkToFit="1"/>
    </xf>
    <xf numFmtId="4" fontId="2" fillId="33" borderId="10" xfId="0" applyNumberFormat="1" applyFont="1" applyFill="1" applyBorder="1" applyAlignment="1">
      <alignment horizontal="right" vertical="center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4" fontId="4" fillId="33" borderId="10" xfId="0" applyNumberFormat="1" applyFont="1" applyFill="1" applyBorder="1" applyAlignment="1">
      <alignment horizontal="right" vertical="center" shrinkToFit="1"/>
    </xf>
    <xf numFmtId="0" fontId="48" fillId="0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49" fontId="50" fillId="33" borderId="10" xfId="0" applyNumberFormat="1" applyFont="1" applyFill="1" applyBorder="1" applyAlignment="1">
      <alignment horizontal="justify" vertical="top" wrapText="1" shrinkToFit="1"/>
    </xf>
    <xf numFmtId="0" fontId="51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8" fillId="0" borderId="0" xfId="0" applyFont="1" applyAlignment="1">
      <alignment horizontal="justify" vertical="center"/>
    </xf>
    <xf numFmtId="0" fontId="2" fillId="0" borderId="0" xfId="0" applyFont="1" applyFill="1" applyAlignment="1">
      <alignment horizontal="right" vertical="center"/>
    </xf>
    <xf numFmtId="0" fontId="48" fillId="0" borderId="10" xfId="0" applyFont="1" applyBorder="1" applyAlignment="1">
      <alignment horizontal="justify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justify" vertical="top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tabSelected="1" view="pageBreakPreview" zoomScale="70" zoomScaleNormal="70" zoomScaleSheetLayoutView="70" zoomScalePageLayoutView="0" workbookViewId="0" topLeftCell="A1">
      <selection activeCell="H19" sqref="H19"/>
    </sheetView>
  </sheetViews>
  <sheetFormatPr defaultColWidth="9.140625" defaultRowHeight="15"/>
  <cols>
    <col min="1" max="1" width="22.00390625" style="1" customWidth="1"/>
    <col min="2" max="2" width="55.28125" style="7" customWidth="1"/>
    <col min="3" max="3" width="20.7109375" style="7" customWidth="1"/>
    <col min="4" max="4" width="21.28125" style="7" customWidth="1"/>
    <col min="5" max="5" width="20.421875" style="7" customWidth="1"/>
    <col min="6" max="6" width="15.57421875" style="7" customWidth="1"/>
    <col min="7" max="7" width="17.00390625" style="7" customWidth="1"/>
    <col min="8" max="8" width="56.7109375" style="28" customWidth="1"/>
    <col min="9" max="9" width="20.57421875" style="1" customWidth="1"/>
    <col min="10" max="10" width="21.57421875" style="1" customWidth="1"/>
    <col min="11" max="11" width="18.8515625" style="1" customWidth="1"/>
    <col min="12" max="16384" width="9.140625" style="1" customWidth="1"/>
  </cols>
  <sheetData>
    <row r="1" spans="1:8" ht="56.25" customHeight="1">
      <c r="A1" s="33" t="s">
        <v>48</v>
      </c>
      <c r="B1" s="34"/>
      <c r="C1" s="34"/>
      <c r="D1" s="34"/>
      <c r="E1" s="34"/>
      <c r="F1" s="34"/>
      <c r="G1" s="34"/>
      <c r="H1" s="34"/>
    </row>
    <row r="2" spans="2:8" ht="18.75">
      <c r="B2" s="4"/>
      <c r="C2" s="4"/>
      <c r="D2" s="4"/>
      <c r="E2" s="4"/>
      <c r="F2" s="4"/>
      <c r="G2" s="4"/>
      <c r="H2" s="31" t="s">
        <v>36</v>
      </c>
    </row>
    <row r="3" spans="1:8" ht="38.25" customHeight="1">
      <c r="A3" s="38" t="s">
        <v>19</v>
      </c>
      <c r="B3" s="38" t="s">
        <v>0</v>
      </c>
      <c r="C3" s="11" t="s">
        <v>34</v>
      </c>
      <c r="D3" s="11" t="s">
        <v>34</v>
      </c>
      <c r="E3" s="35" t="s">
        <v>35</v>
      </c>
      <c r="F3" s="35" t="s">
        <v>45</v>
      </c>
      <c r="G3" s="35" t="s">
        <v>46</v>
      </c>
      <c r="H3" s="35" t="s">
        <v>54</v>
      </c>
    </row>
    <row r="4" spans="1:8" ht="59.25" customHeight="1">
      <c r="A4" s="39"/>
      <c r="B4" s="39"/>
      <c r="C4" s="12" t="s">
        <v>37</v>
      </c>
      <c r="D4" s="12" t="s">
        <v>50</v>
      </c>
      <c r="E4" s="36"/>
      <c r="F4" s="36"/>
      <c r="G4" s="36"/>
      <c r="H4" s="36"/>
    </row>
    <row r="5" spans="1:8" ht="26.25" customHeight="1">
      <c r="A5" s="40"/>
      <c r="B5" s="40"/>
      <c r="C5" s="13" t="s">
        <v>18</v>
      </c>
      <c r="D5" s="13" t="s">
        <v>40</v>
      </c>
      <c r="E5" s="37"/>
      <c r="F5" s="37"/>
      <c r="G5" s="37"/>
      <c r="H5" s="37"/>
    </row>
    <row r="6" spans="1:8" ht="18.75" customHeight="1">
      <c r="A6" s="5">
        <v>1</v>
      </c>
      <c r="B6" s="5">
        <v>2</v>
      </c>
      <c r="C6" s="5">
        <v>3</v>
      </c>
      <c r="D6" s="5"/>
      <c r="E6" s="5">
        <v>4</v>
      </c>
      <c r="F6" s="5"/>
      <c r="G6" s="5">
        <v>5</v>
      </c>
      <c r="H6" s="5">
        <v>6</v>
      </c>
    </row>
    <row r="7" spans="1:8" ht="37.5">
      <c r="A7" s="24" t="s">
        <v>20</v>
      </c>
      <c r="B7" s="14" t="s">
        <v>1</v>
      </c>
      <c r="C7" s="15">
        <f>C8+C21</f>
        <v>31312790</v>
      </c>
      <c r="D7" s="15">
        <f>D8+D21</f>
        <v>36300779</v>
      </c>
      <c r="E7" s="15">
        <f>E8+E21</f>
        <v>37264202.129999995</v>
      </c>
      <c r="F7" s="15">
        <f>E7/C7*100</f>
        <v>119.00632977770425</v>
      </c>
      <c r="G7" s="16">
        <f>E7/D7*100</f>
        <v>102.65400125435325</v>
      </c>
      <c r="H7" s="26"/>
    </row>
    <row r="8" spans="1:8" ht="18.75">
      <c r="A8" s="24"/>
      <c r="B8" s="14" t="s">
        <v>13</v>
      </c>
      <c r="C8" s="15">
        <f>C9+C12+C16+C19</f>
        <v>29259358</v>
      </c>
      <c r="D8" s="15">
        <f>D9+D12+D16+D19+D20</f>
        <v>33770539</v>
      </c>
      <c r="E8" s="15">
        <f>E9+E12+E16+E19+E20</f>
        <v>34792080.47</v>
      </c>
      <c r="F8" s="16">
        <f aca="true" t="shared" si="0" ref="F8:F28">E8/C8*100</f>
        <v>118.90924083159993</v>
      </c>
      <c r="G8" s="16">
        <f aca="true" t="shared" si="1" ref="G8:G27">E8/D8*100</f>
        <v>103.0249486690159</v>
      </c>
      <c r="H8" s="26"/>
    </row>
    <row r="9" spans="1:8" ht="19.5">
      <c r="A9" s="25" t="s">
        <v>21</v>
      </c>
      <c r="B9" s="9" t="s">
        <v>2</v>
      </c>
      <c r="C9" s="10">
        <f>C11</f>
        <v>25377550</v>
      </c>
      <c r="D9" s="10">
        <f>D11</f>
        <v>28486458</v>
      </c>
      <c r="E9" s="10">
        <f>E11</f>
        <v>29177448.8</v>
      </c>
      <c r="F9" s="16">
        <f t="shared" si="0"/>
        <v>114.97346591771074</v>
      </c>
      <c r="G9" s="16">
        <f t="shared" si="1"/>
        <v>102.4256817046191</v>
      </c>
      <c r="H9" s="26"/>
    </row>
    <row r="10" spans="1:8" ht="19.5">
      <c r="A10" s="25"/>
      <c r="B10" s="8" t="s">
        <v>33</v>
      </c>
      <c r="C10" s="10"/>
      <c r="D10" s="10"/>
      <c r="E10" s="10"/>
      <c r="F10" s="16"/>
      <c r="G10" s="16"/>
      <c r="H10" s="26"/>
    </row>
    <row r="11" spans="1:10" ht="18.75">
      <c r="A11" s="5" t="s">
        <v>22</v>
      </c>
      <c r="B11" s="8" t="s">
        <v>3</v>
      </c>
      <c r="C11" s="18">
        <v>25377550</v>
      </c>
      <c r="D11" s="18">
        <v>28486458</v>
      </c>
      <c r="E11" s="18">
        <v>29177448.8</v>
      </c>
      <c r="F11" s="16">
        <f t="shared" si="0"/>
        <v>114.97346591771074</v>
      </c>
      <c r="G11" s="16">
        <f t="shared" si="1"/>
        <v>102.4256817046191</v>
      </c>
      <c r="H11" s="41" t="s">
        <v>49</v>
      </c>
      <c r="J11" s="3"/>
    </row>
    <row r="12" spans="1:8" ht="72.75" customHeight="1">
      <c r="A12" s="25" t="s">
        <v>23</v>
      </c>
      <c r="B12" s="9" t="s">
        <v>4</v>
      </c>
      <c r="C12" s="10">
        <f>C13</f>
        <v>2623070</v>
      </c>
      <c r="D12" s="10">
        <f>D13</f>
        <v>3748735</v>
      </c>
      <c r="E12" s="10">
        <f>E13</f>
        <v>4071623.68</v>
      </c>
      <c r="F12" s="16">
        <f t="shared" si="0"/>
        <v>155.22359982768285</v>
      </c>
      <c r="G12" s="16">
        <f t="shared" si="1"/>
        <v>108.61327034319577</v>
      </c>
      <c r="H12" s="26"/>
    </row>
    <row r="13" spans="1:8" ht="59.25" customHeight="1">
      <c r="A13" s="5" t="s">
        <v>24</v>
      </c>
      <c r="B13" s="8" t="s">
        <v>5</v>
      </c>
      <c r="C13" s="18">
        <f>C15</f>
        <v>2623070</v>
      </c>
      <c r="D13" s="18">
        <f>D15</f>
        <v>3748735</v>
      </c>
      <c r="E13" s="18">
        <f>E15</f>
        <v>4071623.68</v>
      </c>
      <c r="F13" s="16">
        <f t="shared" si="0"/>
        <v>155.22359982768285</v>
      </c>
      <c r="G13" s="16">
        <f t="shared" si="1"/>
        <v>108.61327034319577</v>
      </c>
      <c r="H13" s="26"/>
    </row>
    <row r="14" spans="1:8" ht="18.75">
      <c r="A14" s="5"/>
      <c r="B14" s="8" t="s">
        <v>33</v>
      </c>
      <c r="C14" s="18"/>
      <c r="D14" s="18"/>
      <c r="E14" s="18"/>
      <c r="F14" s="16"/>
      <c r="G14" s="16"/>
      <c r="H14" s="26"/>
    </row>
    <row r="15" spans="1:8" s="23" customFormat="1" ht="37.5">
      <c r="A15" s="24"/>
      <c r="B15" s="22" t="s">
        <v>14</v>
      </c>
      <c r="C15" s="21">
        <v>2623070</v>
      </c>
      <c r="D15" s="21">
        <v>3748735</v>
      </c>
      <c r="E15" s="21">
        <v>4071623.68</v>
      </c>
      <c r="F15" s="16">
        <f t="shared" si="0"/>
        <v>155.22359982768285</v>
      </c>
      <c r="G15" s="16">
        <f t="shared" si="1"/>
        <v>108.61327034319577</v>
      </c>
      <c r="H15" s="41" t="s">
        <v>47</v>
      </c>
    </row>
    <row r="16" spans="1:8" s="23" customFormat="1" ht="19.5">
      <c r="A16" s="25" t="s">
        <v>25</v>
      </c>
      <c r="B16" s="9" t="s">
        <v>12</v>
      </c>
      <c r="C16" s="10">
        <f>C17+C18</f>
        <v>1098738</v>
      </c>
      <c r="D16" s="10">
        <f>D17+D18</f>
        <v>1363124</v>
      </c>
      <c r="E16" s="19">
        <f>E17+E18</f>
        <v>1363565.6600000001</v>
      </c>
      <c r="F16" s="16">
        <f t="shared" si="0"/>
        <v>124.10289441158857</v>
      </c>
      <c r="G16" s="16">
        <f t="shared" si="1"/>
        <v>100.03240057397566</v>
      </c>
      <c r="H16" s="26"/>
    </row>
    <row r="17" spans="1:8" ht="37.5">
      <c r="A17" s="5" t="s">
        <v>38</v>
      </c>
      <c r="B17" s="20" t="s">
        <v>39</v>
      </c>
      <c r="C17" s="18">
        <v>1053000</v>
      </c>
      <c r="D17" s="18">
        <v>1246697</v>
      </c>
      <c r="E17" s="17">
        <v>1246788.06</v>
      </c>
      <c r="F17" s="16">
        <f t="shared" si="0"/>
        <v>118.40342450142451</v>
      </c>
      <c r="G17" s="16">
        <f t="shared" si="1"/>
        <v>100.00730410035479</v>
      </c>
      <c r="H17" s="41" t="s">
        <v>51</v>
      </c>
    </row>
    <row r="18" spans="1:8" ht="42" customHeight="1">
      <c r="A18" s="5" t="s">
        <v>26</v>
      </c>
      <c r="B18" s="20" t="s">
        <v>15</v>
      </c>
      <c r="C18" s="18">
        <v>45738</v>
      </c>
      <c r="D18" s="18">
        <v>116427</v>
      </c>
      <c r="E18" s="17">
        <v>116777.6</v>
      </c>
      <c r="F18" s="16">
        <f t="shared" si="0"/>
        <v>255.3185535003717</v>
      </c>
      <c r="G18" s="16">
        <f t="shared" si="1"/>
        <v>100.30113289872624</v>
      </c>
      <c r="H18" s="41" t="s">
        <v>49</v>
      </c>
    </row>
    <row r="19" spans="1:8" ht="96" customHeight="1">
      <c r="A19" s="25" t="s">
        <v>27</v>
      </c>
      <c r="B19" s="9" t="s">
        <v>6</v>
      </c>
      <c r="C19" s="10">
        <v>160000</v>
      </c>
      <c r="D19" s="10">
        <v>214000</v>
      </c>
      <c r="E19" s="10">
        <v>221220.94</v>
      </c>
      <c r="F19" s="16">
        <f t="shared" si="0"/>
        <v>138.2630875</v>
      </c>
      <c r="G19" s="16">
        <f t="shared" si="1"/>
        <v>103.37427102803738</v>
      </c>
      <c r="H19" s="32" t="s">
        <v>52</v>
      </c>
    </row>
    <row r="20" spans="1:9" ht="71.25" customHeight="1">
      <c r="A20" s="25" t="s">
        <v>41</v>
      </c>
      <c r="B20" s="9" t="s">
        <v>42</v>
      </c>
      <c r="C20" s="10"/>
      <c r="D20" s="10">
        <v>-41778</v>
      </c>
      <c r="E20" s="10">
        <v>-41778.61</v>
      </c>
      <c r="F20" s="16"/>
      <c r="G20" s="16">
        <f t="shared" si="1"/>
        <v>100.0014600986165</v>
      </c>
      <c r="H20" s="26"/>
      <c r="I20" s="29"/>
    </row>
    <row r="21" spans="1:8" ht="43.5" customHeight="1">
      <c r="A21" s="24"/>
      <c r="B21" s="14" t="s">
        <v>16</v>
      </c>
      <c r="C21" s="15">
        <f>C22+C23+C24+C26</f>
        <v>2053432</v>
      </c>
      <c r="D21" s="15">
        <f>D22+D23+D24+D25+D26+D27</f>
        <v>2530240</v>
      </c>
      <c r="E21" s="15">
        <f>E22+E23+E24+E25+E26+E27</f>
        <v>2472121.66</v>
      </c>
      <c r="F21" s="16">
        <f t="shared" si="0"/>
        <v>120.38975042757687</v>
      </c>
      <c r="G21" s="16">
        <f t="shared" si="1"/>
        <v>97.70305030352853</v>
      </c>
      <c r="H21" s="26"/>
    </row>
    <row r="22" spans="1:8" ht="80.25" customHeight="1">
      <c r="A22" s="25" t="s">
        <v>28</v>
      </c>
      <c r="B22" s="9" t="s">
        <v>7</v>
      </c>
      <c r="C22" s="10">
        <v>1501557</v>
      </c>
      <c r="D22" s="10">
        <v>1526245</v>
      </c>
      <c r="E22" s="10">
        <v>1446064.25</v>
      </c>
      <c r="F22" s="16">
        <f t="shared" si="0"/>
        <v>96.3043194497445</v>
      </c>
      <c r="G22" s="16">
        <f t="shared" si="1"/>
        <v>94.74653479618279</v>
      </c>
      <c r="H22" s="26"/>
    </row>
    <row r="23" spans="1:8" ht="76.5" customHeight="1">
      <c r="A23" s="25" t="s">
        <v>29</v>
      </c>
      <c r="B23" s="9" t="s">
        <v>8</v>
      </c>
      <c r="C23" s="10">
        <v>220000</v>
      </c>
      <c r="D23" s="10">
        <v>266502</v>
      </c>
      <c r="E23" s="10">
        <v>286353.45</v>
      </c>
      <c r="F23" s="16">
        <f t="shared" si="0"/>
        <v>130.1606590909091</v>
      </c>
      <c r="G23" s="16">
        <f t="shared" si="1"/>
        <v>107.44889344170025</v>
      </c>
      <c r="H23" s="30" t="s">
        <v>53</v>
      </c>
    </row>
    <row r="24" spans="1:8" ht="64.5" customHeight="1">
      <c r="A24" s="25" t="s">
        <v>30</v>
      </c>
      <c r="B24" s="9" t="s">
        <v>9</v>
      </c>
      <c r="C24" s="10">
        <v>101875</v>
      </c>
      <c r="D24" s="10">
        <v>103219</v>
      </c>
      <c r="E24" s="10">
        <v>103219.1</v>
      </c>
      <c r="F24" s="16">
        <f t="shared" si="0"/>
        <v>101.31936196319018</v>
      </c>
      <c r="G24" s="16">
        <f t="shared" si="1"/>
        <v>100.00009688138812</v>
      </c>
      <c r="H24" s="26"/>
    </row>
    <row r="25" spans="1:8" ht="63" customHeight="1">
      <c r="A25" s="25" t="s">
        <v>43</v>
      </c>
      <c r="B25" s="9" t="s">
        <v>44</v>
      </c>
      <c r="C25" s="10">
        <v>0</v>
      </c>
      <c r="D25" s="10">
        <v>392193</v>
      </c>
      <c r="E25" s="10">
        <v>392193.86</v>
      </c>
      <c r="F25" s="16"/>
      <c r="G25" s="16">
        <f t="shared" si="1"/>
        <v>100.00021927979337</v>
      </c>
      <c r="H25" s="26"/>
    </row>
    <row r="26" spans="1:8" s="2" customFormat="1" ht="42" customHeight="1">
      <c r="A26" s="25" t="s">
        <v>31</v>
      </c>
      <c r="B26" s="9" t="s">
        <v>10</v>
      </c>
      <c r="C26" s="10">
        <v>230000</v>
      </c>
      <c r="D26" s="10">
        <v>242070</v>
      </c>
      <c r="E26" s="10">
        <v>244279.5</v>
      </c>
      <c r="F26" s="16">
        <f t="shared" si="0"/>
        <v>106.20847826086957</v>
      </c>
      <c r="G26" s="16">
        <f t="shared" si="1"/>
        <v>100.91275250960466</v>
      </c>
      <c r="H26" s="41" t="s">
        <v>55</v>
      </c>
    </row>
    <row r="27" spans="1:8" s="2" customFormat="1" ht="19.5">
      <c r="A27" s="25" t="s">
        <v>32</v>
      </c>
      <c r="B27" s="9" t="s">
        <v>17</v>
      </c>
      <c r="C27" s="21"/>
      <c r="D27" s="19">
        <v>11</v>
      </c>
      <c r="E27" s="10">
        <v>11.5</v>
      </c>
      <c r="F27" s="16"/>
      <c r="G27" s="16">
        <f t="shared" si="1"/>
        <v>104.54545454545455</v>
      </c>
      <c r="H27" s="26"/>
    </row>
    <row r="28" spans="1:8" ht="18.75">
      <c r="A28" s="24"/>
      <c r="B28" s="14" t="s">
        <v>11</v>
      </c>
      <c r="C28" s="15">
        <f>C7</f>
        <v>31312790</v>
      </c>
      <c r="D28" s="15">
        <f>D7</f>
        <v>36300779</v>
      </c>
      <c r="E28" s="15">
        <f>E7</f>
        <v>37264202.129999995</v>
      </c>
      <c r="F28" s="16">
        <f t="shared" si="0"/>
        <v>119.00632977770425</v>
      </c>
      <c r="G28" s="16">
        <f>G7</f>
        <v>102.65400125435325</v>
      </c>
      <c r="H28" s="26"/>
    </row>
    <row r="29" spans="2:8" ht="27.75" customHeight="1">
      <c r="B29" s="6"/>
      <c r="C29" s="6"/>
      <c r="D29" s="6"/>
      <c r="E29" s="6"/>
      <c r="F29" s="6"/>
      <c r="G29" s="6"/>
      <c r="H29" s="27"/>
    </row>
    <row r="30" spans="2:8" ht="18.75">
      <c r="B30" s="6"/>
      <c r="C30" s="6"/>
      <c r="D30" s="6"/>
      <c r="E30" s="6"/>
      <c r="F30" s="6"/>
      <c r="G30" s="6"/>
      <c r="H30" s="27"/>
    </row>
  </sheetData>
  <sheetProtection/>
  <mergeCells count="7">
    <mergeCell ref="A1:H1"/>
    <mergeCell ref="E3:E5"/>
    <mergeCell ref="G3:G5"/>
    <mergeCell ref="H3:H5"/>
    <mergeCell ref="B3:B5"/>
    <mergeCell ref="A3:A5"/>
    <mergeCell ref="F3:F5"/>
  </mergeCells>
  <printOptions/>
  <pageMargins left="0.3937007874015748" right="0.3937007874015748" top="0.4724409448818898" bottom="0.31496062992125984" header="0.2755905511811024" footer="0.2755905511811024"/>
  <pageSetup fitToHeight="0" horizontalDpi="600" verticalDpi="600" orientation="landscape" paperSize="9" scale="6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Варульникова С.</dc:creator>
  <cp:keywords/>
  <dc:description/>
  <cp:lastModifiedBy>Трусова</cp:lastModifiedBy>
  <cp:lastPrinted>2016-06-30T09:14:18Z</cp:lastPrinted>
  <dcterms:created xsi:type="dcterms:W3CDTF">2012-04-06T11:02:09Z</dcterms:created>
  <dcterms:modified xsi:type="dcterms:W3CDTF">2016-06-30T09:15:14Z</dcterms:modified>
  <cp:category/>
  <cp:version/>
  <cp:contentType/>
  <cp:contentStatus/>
</cp:coreProperties>
</file>