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55" windowWidth="13395" windowHeight="71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90" i="1" l="1"/>
  <c r="C90" i="1"/>
  <c r="D55" i="1" l="1"/>
  <c r="C55" i="1"/>
  <c r="C69" i="1" l="1"/>
  <c r="D73" i="1"/>
  <c r="C73" i="1"/>
  <c r="D37" i="1"/>
  <c r="C16" i="1"/>
  <c r="C15" i="1" s="1"/>
  <c r="D93" i="1"/>
  <c r="D92" i="1" s="1"/>
  <c r="D88" i="1"/>
  <c r="D76" i="1"/>
  <c r="D75" i="1" s="1"/>
  <c r="D71" i="1"/>
  <c r="D66" i="1"/>
  <c r="D64" i="1"/>
  <c r="D59" i="1"/>
  <c r="D52" i="1"/>
  <c r="D51" i="1" s="1"/>
  <c r="D50" i="1" s="1"/>
  <c r="D45" i="1"/>
  <c r="D44" i="1" s="1"/>
  <c r="D42" i="1"/>
  <c r="D41" i="1" s="1"/>
  <c r="D39" i="1"/>
  <c r="D36" i="1" s="1"/>
  <c r="D33" i="1"/>
  <c r="D32" i="1" s="1"/>
  <c r="D30" i="1"/>
  <c r="D28" i="1"/>
  <c r="D22" i="1"/>
  <c r="D21" i="1" s="1"/>
  <c r="D16" i="1"/>
  <c r="D15" i="1" s="1"/>
  <c r="C93" i="1"/>
  <c r="C92" i="1" s="1"/>
  <c r="C88" i="1"/>
  <c r="C76" i="1"/>
  <c r="C75" i="1" s="1"/>
  <c r="C71" i="1"/>
  <c r="C66" i="1"/>
  <c r="C64" i="1"/>
  <c r="C59" i="1"/>
  <c r="C52" i="1"/>
  <c r="C51" i="1" s="1"/>
  <c r="C50" i="1" s="1"/>
  <c r="C45" i="1"/>
  <c r="C44" i="1" s="1"/>
  <c r="C42" i="1"/>
  <c r="C41" i="1" s="1"/>
  <c r="C39" i="1"/>
  <c r="C37" i="1"/>
  <c r="C33" i="1"/>
  <c r="C32" i="1" s="1"/>
  <c r="C30" i="1"/>
  <c r="C28" i="1"/>
  <c r="C22" i="1"/>
  <c r="C21" i="1" s="1"/>
  <c r="C63" i="1" l="1"/>
  <c r="D63" i="1"/>
  <c r="C36" i="1"/>
  <c r="D68" i="1"/>
  <c r="C68" i="1"/>
  <c r="D27" i="1"/>
  <c r="C27" i="1"/>
  <c r="D54" i="1"/>
  <c r="C54" i="1"/>
  <c r="D35" i="1"/>
  <c r="C35" i="1"/>
  <c r="D14" i="1" l="1"/>
  <c r="C14" i="1"/>
  <c r="D62" i="1"/>
  <c r="D61" i="1" s="1"/>
  <c r="D95" i="1" s="1"/>
  <c r="C62" i="1"/>
  <c r="C61" i="1" s="1"/>
  <c r="C95" i="1" l="1"/>
</calcChain>
</file>

<file path=xl/sharedStrings.xml><?xml version="1.0" encoding="utf-8"?>
<sst xmlns="http://schemas.openxmlformats.org/spreadsheetml/2006/main" count="164" uniqueCount="162">
  <si>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</si>
  <si>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</si>
  <si>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 xml:space="preserve">«О бюджете Жирятинского района  на 2015 год </t>
  </si>
  <si>
    <t xml:space="preserve">и на плановый период 2016 и 2017 годов»    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</si>
  <si>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</si>
  <si>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</si>
  <si>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</si>
  <si>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</si>
  <si>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</si>
  <si>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</si>
  <si>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</si>
  <si>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</si>
  <si>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</si>
  <si>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</si>
  <si>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</si>
  <si>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</si>
  <si>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</si>
  <si>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</si>
  <si>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</si>
  <si>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</si>
  <si>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</si>
  <si>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</si>
  <si>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</si>
  <si>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</si>
  <si>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</si>
  <si>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</si>
  <si>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</si>
  <si>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</si>
  <si>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</si>
  <si>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</si>
  <si>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</si>
  <si>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</si>
  <si>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</si>
  <si>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</si>
  <si>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</si>
  <si>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</si>
  <si>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</si>
  <si>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</si>
  <si>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</si>
  <si>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</si>
  <si>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</si>
  <si>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</si>
  <si>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</si>
  <si>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</si>
  <si>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</si>
  <si>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</si>
  <si>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</si>
  <si>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, а также средства от продажи права на заключение договоров аренды 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</si>
  <si>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</si>
  <si>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</si>
  <si>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</si>
  <si>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</si>
  <si>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</si>
  <si>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</si>
  <si>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</si>
  <si>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</si>
  <si>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</si>
  <si>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</si>
  <si>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</si>
  <si>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</si>
  <si>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</si>
  <si>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</si>
  <si>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</si>
  <si>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</si>
  <si>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</si>
  <si>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</si>
  <si>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</si>
  <si>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</si>
  <si>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</si>
  <si>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</si>
  <si>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</si>
  <si>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</si>
  <si>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</si>
  <si>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</si>
  <si>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</si>
  <si>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</si>
  <si>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</si>
  <si>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</si>
  <si>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</si>
  <si>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</si>
  <si>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</si>
  <si>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</si>
  <si>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</si>
  <si>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000 1 16 25060 01 0000 140</t>
  </si>
  <si>
    <t>Денежные взыскания (штрафы) 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</si>
  <si>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</si>
  <si>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</si>
  <si>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</si>
  <si>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</si>
  <si>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</si>
  <si>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</si>
  <si>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</si>
  <si>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</si>
  <si>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</si>
  <si>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</si>
  <si>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000 2 02 01000 00 0000 151</t>
  </si>
  <si>
    <t>Дотации  бюджетам субъектов Российской Федерации и муниципальных образований</t>
  </si>
  <si>
    <t>000 2 02 01001 00 0000 151</t>
  </si>
  <si>
    <t>Дотации   на выравнивание  бюджетной обеспеченности</t>
  </si>
  <si>
    <t>000 2 02 01001 05 0000 151</t>
  </si>
  <si>
    <t>Дотации  бюджетам муниципальных районов на выравнивание  бюджетной обеспеченности</t>
  </si>
  <si>
    <t>000 2 02 01003 00 0000 151</t>
  </si>
  <si>
    <t xml:space="preserve">Дотации бюджетам   на поддержку мер по обеспечению   сбалансированности бюджетов </t>
  </si>
  <si>
    <t>000 2 02 01003 05 0000 151</t>
  </si>
  <si>
    <t xml:space="preserve">Дотации бюджетам муниципальных районов  на поддержку мер по обеспечению   сбалансированности бюджетов 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</si>
  <si>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</si>
  <si>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</si>
  <si>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000 2 02 03007 00 0000 151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</si>
  <si>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</si>
  <si>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</si>
  <si>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</si>
  <si>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000 2 02 03015 00 0000 151</t>
  </si>
  <si>
    <t>Субвенции бюджетам на осуществление первичного воинского учета на территориях , где отсутствуют военные комиссариаты</t>
  </si>
  <si>
    <t>000 2 02 03015 05 0000 151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</si>
  <si>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</si>
  <si>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000 2 02 0320 00 0000 151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</si>
  <si>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</si>
  <si>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</si>
  <si>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</si>
  <si>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000 2 02 03024 00 0000 151</t>
  </si>
  <si>
    <t>Субвенции  местным бюджетам на выполнение передаваемых полномочий субъектов Российской Федерации</t>
  </si>
  <si>
    <t>000 2 02 03024 05 0000 151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</si>
  <si>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</si>
  <si>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</si>
  <si>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-субвенции бюджетам муниципальных районов  на поддержку мер по обеспечению сбалансированности бюджетов поселений</t>
  </si>
  <si>
    <t>000 2 02 03029 00 0000 151</t>
  </si>
  <si>
    <t>Субвенции бюджетам муниципальных образований на компенсацию части родительской платы за содержание  ребенка  в государственных  и муниципальных 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</si>
  <si>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</si>
  <si>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районов на компенсацию части родительской платы за содержание  ребенка  в муниципальных  образовательных учреждениях, реализующих основную общеобразовательную программу дошкольного образования</t>
  </si>
  <si>
    <t>000 2 02 03119 00 0000 151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</si>
  <si>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</si>
  <si>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</si>
  <si>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</si>
  <si>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000 2 02 04000 00 0000 151</t>
  </si>
  <si>
    <t>Иные межбюджетные трансферты</t>
  </si>
  <si>
    <t>000 2 02 04999 00 0000 151</t>
  </si>
  <si>
    <t xml:space="preserve">Прочие межбюджетные трансферты, передаваемые бюджетам </t>
  </si>
  <si>
    <t>000 2 02 04999 05 0000 151</t>
  </si>
  <si>
    <t>Прочие межбюджетные трансферты, передаваемые бюджетам муниципальных районов</t>
  </si>
  <si>
    <t>000 1 13 02995 00 0000 130</t>
  </si>
  <si>
    <t>Код бюджетной классификации Российской Федерации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</si>
  <si>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</si>
  <si>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</si>
  <si>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 xml:space="preserve"> субвенции бюджетам муниципальных районов (городских округов) на финансовое обеспечение получения дошкольного образования в общеобразовательных организациях</t>
  </si>
  <si>
    <t>субвенции бюджетам муниципальных районов (городских округов) на финансовое обеспечение деятельности общеобразовательных организаций, имеющих государственную аккредитацию негосударственных общеобразовательных организаций в части  реализации  ими государственного стандарта общего образования</t>
  </si>
  <si>
    <t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</si>
  <si>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оставшихся без попечения родителей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</si>
  <si>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</si>
  <si>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</si>
  <si>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</si>
  <si>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000 1 03 00000 00 0000 000</t>
  </si>
  <si>
    <t>000 1 03 02230 01 0000 110</t>
  </si>
  <si>
    <t>000 1 03 02240 01 0000 110</t>
  </si>
  <si>
    <t>000 1 03 02250 01 0000 110</t>
  </si>
  <si>
    <t xml:space="preserve"> 000 1 03 02260 01 0000 110</t>
  </si>
  <si>
    <t>Сумма  на 2016 год</t>
  </si>
  <si>
    <t>Сумма  на 2017 год</t>
  </si>
  <si>
    <t xml:space="preserve">                                                                                                             от  «     »__________________  2014г.  №_____</t>
  </si>
  <si>
    <t xml:space="preserve">                                                                                                                                                                       ПРИЛОЖЕНИЕ 2</t>
  </si>
  <si>
    <t xml:space="preserve">Прогнозируемые доходы  бюджета Жирятинского района  на плановый период 2016 и 2017  годов  </t>
  </si>
  <si>
    <t>Акцизы по подакцизным товарам (продукции), производимым на территории Российской Федерации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</si>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</sst>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42">
    <xf numFmtId="0" fontId="0" fillId="0" borderId="0" xfId="0"/>
    <xf numFmtId="0" fontId="23" fillId="33" borderId="10" xfId="0" applyNumberFormat="1" applyFont="1" applyFill="1" applyBorder="1" applyAlignment="1">
      <alignment horizontal="left" vertical="center" wrapText="1"/>
    </xf>
    <xf numFmtId="0" fontId="24" fillId="33" borderId="10" xfId="0" applyNumberFormat="1" applyFont="1" applyFill="1" applyBorder="1" applyAlignment="1">
      <alignment horizontal="left" vertical="center" wrapText="1"/>
    </xf>
    <xf numFmtId="0" fontId="0" fillId="0" borderId="0" xfId="0"/>
    <xf numFmtId="0" fontId="24" fillId="33" borderId="10" xfId="0" quotePrefix="1" applyNumberFormat="1" applyFont="1" applyFill="1" applyBorder="1" applyAlignment="1">
      <alignment horizontal="left" vertical="center" shrinkToFit="1"/>
    </xf>
    <xf numFmtId="0" fontId="23" fillId="33" borderId="10" xfId="0" quotePrefix="1" applyNumberFormat="1" applyFont="1" applyFill="1" applyBorder="1" applyAlignment="1">
      <alignment horizontal="left" vertical="center" shrinkToFit="1"/>
    </xf>
    <xf numFmtId="4" fontId="23" fillId="33" borderId="13" xfId="0" applyNumberFormat="1" applyFont="1" applyFill="1" applyBorder="1" applyAlignment="1">
      <alignment horizontal="right" vertical="center" shrinkToFit="1"/>
    </xf>
    <xf numFmtId="4" fontId="21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1" fillId="0" borderId="10" xfId="0" applyFont="1" applyBorder="1" applyAlignment="1">
      <alignment horizontal="justify" vertical="center" wrapText="1"/>
    </xf>
    <xf numFmtId="4" fontId="23" fillId="33" borderId="10" xfId="0" applyNumberFormat="1" applyFont="1" applyFill="1" applyBorder="1" applyAlignment="1">
      <alignment horizontal="right" vertical="center" shrinkToFit="1"/>
    </xf>
    <xf numFmtId="4" fontId="24" fillId="33" borderId="12" xfId="0" applyNumberFormat="1" applyFont="1" applyFill="1" applyBorder="1" applyAlignment="1">
      <alignment horizontal="right" vertical="center" shrinkToFit="1"/>
    </xf>
    <xf numFmtId="4" fontId="24" fillId="33" borderId="10" xfId="0" applyNumberFormat="1" applyFont="1" applyFill="1" applyBorder="1" applyAlignment="1">
      <alignment horizontal="right" vertical="center" shrinkToFit="1"/>
    </xf>
    <xf numFmtId="0" fontId="21" fillId="0" borderId="11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justify" vertical="center" wrapText="1"/>
    </xf>
    <xf numFmtId="0" fontId="20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justify" vertical="center" wrapText="1"/>
    </xf>
    <xf numFmtId="0" fontId="19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horizontal="justify" vertical="center" wrapText="1"/>
    </xf>
    <xf numFmtId="4" fontId="21" fillId="0" borderId="14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8" fillId="0" borderId="14" xfId="0" applyNumberFormat="1" applyFont="1" applyBorder="1" applyAlignment="1">
      <alignment horizontal="center" vertical="center" wrapText="1"/>
    </xf>
    <xf numFmtId="4" fontId="0" fillId="0" borderId="12" xfId="0" applyNumberFormat="1" applyBorder="1"/>
    <xf numFmtId="4" fontId="0" fillId="0" borderId="10" xfId="0" applyNumberFormat="1" applyBorder="1"/>
    <xf numFmtId="4" fontId="16" fillId="0" borderId="10" xfId="0" applyNumberFormat="1" applyFont="1" applyBorder="1"/>
    <xf numFmtId="4" fontId="25" fillId="0" borderId="10" xfId="0" applyNumberFormat="1" applyFont="1" applyBorder="1"/>
    <xf numFmtId="4" fontId="16" fillId="0" borderId="17" xfId="0" applyNumberFormat="1" applyFont="1" applyBorder="1"/>
    <xf numFmtId="4" fontId="0" fillId="0" borderId="17" xfId="0" applyNumberFormat="1" applyBorder="1"/>
    <xf numFmtId="4" fontId="14" fillId="0" borderId="17" xfId="0" applyNumberFormat="1" applyFont="1" applyBorder="1"/>
    <xf numFmtId="4" fontId="14" fillId="0" borderId="10" xfId="0" applyNumberFormat="1" applyFont="1" applyBorder="1"/>
    <xf numFmtId="4" fontId="25" fillId="0" borderId="17" xfId="0" applyNumberFormat="1" applyFont="1" applyBorder="1"/>
    <xf numFmtId="4" fontId="27" fillId="0" borderId="10" xfId="0" applyNumberFormat="1" applyFont="1" applyBorder="1"/>
    <xf numFmtId="0" fontId="18" fillId="0" borderId="0" xfId="0" applyFont="1" applyAlignment="1">
      <alignment horizontal="right" vertical="center"/>
    </xf>
    <xf numFmtId="0" fontId="28" fillId="0" borderId="0" xfId="0" applyFont="1"/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5"/>
  <sheetViews>
    <sheetView tabSelected="1" workbookViewId="0">
      <selection activeCell="F9" sqref="F9"/>
    </sheetView>
  </sheetViews>
  <sheetFormatPr defaultRowHeight="15" x14ac:dyDescent="0.25"/>
  <cols>
    <col min="1" max="1" width="23.42578125" customWidth="1"/>
    <col min="2" max="2" width="53.85546875" customWidth="1"/>
    <col min="3" max="3" width="13.5703125" customWidth="1"/>
    <col min="4" max="4" width="14" customWidth="1"/>
  </cols>
  <sheetData>
    <row r="2" spans="1:4" x14ac:dyDescent="0.25">
      <c r="A2" s="3"/>
      <c r="B2" s="37" t="s">
        <v>158</v>
      </c>
      <c r="C2" s="37"/>
      <c r="D2" s="37"/>
    </row>
    <row r="3" spans="1:4" x14ac:dyDescent="0.25">
      <c r="A3" s="3"/>
      <c r="B3" s="37" t="s">
        <v>0</v>
      </c>
      <c r="C3" s="37"/>
      <c r="D3" s="37"/>
    </row>
    <row r="4" spans="1:4" x14ac:dyDescent="0.25">
      <c r="A4" s="3"/>
      <c r="B4" s="37" t="s">
        <v>1</v>
      </c>
      <c r="C4" s="37"/>
      <c r="D4" s="37"/>
    </row>
    <row r="5" spans="1:4" x14ac:dyDescent="0.25">
      <c r="A5" s="3"/>
      <c r="B5" s="37" t="s">
        <v>157</v>
      </c>
      <c r="C5" s="37"/>
      <c r="D5" s="37"/>
    </row>
    <row r="6" spans="1:4" x14ac:dyDescent="0.25">
      <c r="A6" s="3"/>
      <c r="B6" s="37" t="s">
        <v>2</v>
      </c>
      <c r="C6" s="37"/>
      <c r="D6" s="37"/>
    </row>
    <row r="7" spans="1:4" x14ac:dyDescent="0.25">
      <c r="A7" s="3"/>
      <c r="B7" s="37" t="s">
        <v>3</v>
      </c>
      <c r="C7" s="37"/>
      <c r="D7" s="37"/>
    </row>
    <row r="9" spans="1:4" ht="15.75" x14ac:dyDescent="0.25">
      <c r="A9" s="8" t="s">
        <v>159</v>
      </c>
      <c r="B9" s="8"/>
      <c r="C9" s="38"/>
      <c r="D9" s="38"/>
    </row>
    <row r="10" spans="1:4" x14ac:dyDescent="0.25">
      <c r="D10" s="9" t="s">
        <v>4</v>
      </c>
    </row>
    <row r="11" spans="1:4" ht="15" customHeight="1" x14ac:dyDescent="0.25">
      <c r="A11" s="39" t="s">
        <v>140</v>
      </c>
      <c r="B11" s="39" t="s">
        <v>5</v>
      </c>
      <c r="C11" s="39" t="s">
        <v>155</v>
      </c>
      <c r="D11" s="39" t="s">
        <v>156</v>
      </c>
    </row>
    <row r="12" spans="1:4" x14ac:dyDescent="0.25">
      <c r="A12" s="40"/>
      <c r="B12" s="40"/>
      <c r="C12" s="40"/>
      <c r="D12" s="40"/>
    </row>
    <row r="13" spans="1:4" ht="27" customHeight="1" x14ac:dyDescent="0.25">
      <c r="A13" s="41"/>
      <c r="B13" s="41"/>
      <c r="C13" s="41"/>
      <c r="D13" s="41"/>
    </row>
    <row r="14" spans="1:4" ht="25.5" x14ac:dyDescent="0.25">
      <c r="A14" s="14" t="s">
        <v>6</v>
      </c>
      <c r="B14" s="10" t="s">
        <v>7</v>
      </c>
      <c r="C14" s="7">
        <f>C15+C21+C27+C32+C35+C44+C50+C54</f>
        <v>33937410</v>
      </c>
      <c r="D14" s="7">
        <f>D15+D21+D27+D32+D35+D44+D50+D54</f>
        <v>36500030</v>
      </c>
    </row>
    <row r="15" spans="1:4" ht="25.5" x14ac:dyDescent="0.25">
      <c r="A15" s="15" t="s">
        <v>8</v>
      </c>
      <c r="B15" s="10" t="s">
        <v>9</v>
      </c>
      <c r="C15" s="7">
        <f>C16</f>
        <v>27289860</v>
      </c>
      <c r="D15" s="24">
        <f>D16</f>
        <v>30438690</v>
      </c>
    </row>
    <row r="16" spans="1:4" x14ac:dyDescent="0.25">
      <c r="A16" s="16" t="s">
        <v>10</v>
      </c>
      <c r="B16" s="17" t="s">
        <v>11</v>
      </c>
      <c r="C16" s="25">
        <f>C17+C18+C19+C20</f>
        <v>27289860</v>
      </c>
      <c r="D16" s="25">
        <f>D17+D18+D19+D20</f>
        <v>30438690</v>
      </c>
    </row>
    <row r="17" spans="1:4" ht="63.75" x14ac:dyDescent="0.25">
      <c r="A17" s="16" t="s">
        <v>12</v>
      </c>
      <c r="B17" s="17" t="s">
        <v>13</v>
      </c>
      <c r="C17" s="25">
        <v>26928430</v>
      </c>
      <c r="D17" s="25">
        <v>30042760</v>
      </c>
    </row>
    <row r="18" spans="1:4" ht="89.25" x14ac:dyDescent="0.25">
      <c r="A18" s="16" t="s">
        <v>14</v>
      </c>
      <c r="B18" s="17" t="s">
        <v>15</v>
      </c>
      <c r="C18" s="25">
        <v>207330</v>
      </c>
      <c r="D18" s="25">
        <v>231170</v>
      </c>
    </row>
    <row r="19" spans="1:4" ht="38.25" x14ac:dyDescent="0.25">
      <c r="A19" s="16" t="s">
        <v>16</v>
      </c>
      <c r="B19" s="17" t="s">
        <v>17</v>
      </c>
      <c r="C19" s="25">
        <v>49100</v>
      </c>
      <c r="D19" s="25">
        <v>54760</v>
      </c>
    </row>
    <row r="20" spans="1:4" ht="76.5" x14ac:dyDescent="0.25">
      <c r="A20" s="16" t="s">
        <v>18</v>
      </c>
      <c r="B20" s="17" t="s">
        <v>19</v>
      </c>
      <c r="C20" s="26">
        <v>105000</v>
      </c>
      <c r="D20" s="25">
        <v>110000</v>
      </c>
    </row>
    <row r="21" spans="1:4" ht="38.25" x14ac:dyDescent="0.25">
      <c r="A21" s="5" t="s">
        <v>150</v>
      </c>
      <c r="B21" s="1" t="s">
        <v>20</v>
      </c>
      <c r="C21" s="6">
        <f>C22</f>
        <v>3266630</v>
      </c>
      <c r="D21" s="11">
        <f>D22</f>
        <v>2611670</v>
      </c>
    </row>
    <row r="22" spans="1:4" s="3" customFormat="1" ht="25.5" x14ac:dyDescent="0.25">
      <c r="A22" s="4" t="s">
        <v>25</v>
      </c>
      <c r="B22" s="2" t="s">
        <v>160</v>
      </c>
      <c r="C22" s="12">
        <f>C23+C24+C25+C26</f>
        <v>3266630</v>
      </c>
      <c r="D22" s="13">
        <f>D23+D24+D25+D26</f>
        <v>2611670</v>
      </c>
    </row>
    <row r="23" spans="1:4" ht="63.75" x14ac:dyDescent="0.25">
      <c r="A23" s="4" t="s">
        <v>151</v>
      </c>
      <c r="B23" s="2" t="s">
        <v>21</v>
      </c>
      <c r="C23" s="27">
        <v>1045324</v>
      </c>
      <c r="D23" s="28">
        <v>977377</v>
      </c>
    </row>
    <row r="24" spans="1:4" ht="76.5" x14ac:dyDescent="0.25">
      <c r="A24" s="4" t="s">
        <v>152</v>
      </c>
      <c r="B24" s="2" t="s">
        <v>22</v>
      </c>
      <c r="C24" s="27">
        <v>32666</v>
      </c>
      <c r="D24" s="28">
        <v>30378</v>
      </c>
    </row>
    <row r="25" spans="1:4" ht="63.75" x14ac:dyDescent="0.25">
      <c r="A25" s="4" t="s">
        <v>153</v>
      </c>
      <c r="B25" s="2" t="s">
        <v>23</v>
      </c>
      <c r="C25" s="27">
        <v>2155975</v>
      </c>
      <c r="D25" s="28">
        <v>1573862</v>
      </c>
    </row>
    <row r="26" spans="1:4" ht="63.75" x14ac:dyDescent="0.25">
      <c r="A26" s="4" t="s">
        <v>154</v>
      </c>
      <c r="B26" s="2" t="s">
        <v>24</v>
      </c>
      <c r="C26" s="28">
        <v>32665</v>
      </c>
      <c r="D26" s="28">
        <v>30053</v>
      </c>
    </row>
    <row r="27" spans="1:4" ht="25.5" x14ac:dyDescent="0.25">
      <c r="A27" s="15" t="s">
        <v>26</v>
      </c>
      <c r="B27" s="10" t="s">
        <v>27</v>
      </c>
      <c r="C27" s="29">
        <f>C28+C30</f>
        <v>1145738</v>
      </c>
      <c r="D27" s="29">
        <f>D28+D30</f>
        <v>1192738</v>
      </c>
    </row>
    <row r="28" spans="1:4" ht="25.5" x14ac:dyDescent="0.25">
      <c r="A28" s="16" t="s">
        <v>28</v>
      </c>
      <c r="B28" s="17" t="s">
        <v>29</v>
      </c>
      <c r="C28" s="28">
        <f>C29</f>
        <v>1100000</v>
      </c>
      <c r="D28" s="28">
        <f>D29</f>
        <v>1147000</v>
      </c>
    </row>
    <row r="29" spans="1:4" ht="25.5" x14ac:dyDescent="0.25">
      <c r="A29" s="16" t="s">
        <v>30</v>
      </c>
      <c r="B29" s="17" t="s">
        <v>29</v>
      </c>
      <c r="C29" s="28">
        <v>1100000</v>
      </c>
      <c r="D29" s="28">
        <v>1147000</v>
      </c>
    </row>
    <row r="30" spans="1:4" x14ac:dyDescent="0.25">
      <c r="A30" s="16" t="s">
        <v>31</v>
      </c>
      <c r="B30" s="17" t="s">
        <v>32</v>
      </c>
      <c r="C30" s="28">
        <f>C31</f>
        <v>45738</v>
      </c>
      <c r="D30" s="28">
        <f>D31</f>
        <v>45738</v>
      </c>
    </row>
    <row r="31" spans="1:4" x14ac:dyDescent="0.25">
      <c r="A31" s="16" t="s">
        <v>33</v>
      </c>
      <c r="B31" s="17" t="s">
        <v>32</v>
      </c>
      <c r="C31" s="28">
        <v>45738</v>
      </c>
      <c r="D31" s="28">
        <v>45738</v>
      </c>
    </row>
    <row r="32" spans="1:4" ht="25.5" x14ac:dyDescent="0.25">
      <c r="A32" s="15" t="s">
        <v>34</v>
      </c>
      <c r="B32" s="10" t="s">
        <v>35</v>
      </c>
      <c r="C32" s="29">
        <f t="shared" ref="C32:D33" si="0">C33</f>
        <v>165000</v>
      </c>
      <c r="D32" s="29">
        <f t="shared" si="0"/>
        <v>170000</v>
      </c>
    </row>
    <row r="33" spans="1:4" ht="25.5" x14ac:dyDescent="0.25">
      <c r="A33" s="16" t="s">
        <v>36</v>
      </c>
      <c r="B33" s="17" t="s">
        <v>37</v>
      </c>
      <c r="C33" s="28">
        <f t="shared" si="0"/>
        <v>165000</v>
      </c>
      <c r="D33" s="28">
        <f t="shared" si="0"/>
        <v>170000</v>
      </c>
    </row>
    <row r="34" spans="1:4" ht="38.25" x14ac:dyDescent="0.25">
      <c r="A34" s="16" t="s">
        <v>38</v>
      </c>
      <c r="B34" s="17" t="s">
        <v>39</v>
      </c>
      <c r="C34" s="28">
        <v>165000</v>
      </c>
      <c r="D34" s="28">
        <v>170000</v>
      </c>
    </row>
    <row r="35" spans="1:4" ht="38.25" x14ac:dyDescent="0.25">
      <c r="A35" s="15" t="s">
        <v>40</v>
      </c>
      <c r="B35" s="15" t="s">
        <v>41</v>
      </c>
      <c r="C35" s="29">
        <f>C36+C41</f>
        <v>1500307</v>
      </c>
      <c r="D35" s="29">
        <f>D36+D41</f>
        <v>1499057</v>
      </c>
    </row>
    <row r="36" spans="1:4" ht="76.5" x14ac:dyDescent="0.25">
      <c r="A36" s="16" t="s">
        <v>42</v>
      </c>
      <c r="B36" s="16" t="s">
        <v>43</v>
      </c>
      <c r="C36" s="28">
        <f>C37+C39</f>
        <v>1480307</v>
      </c>
      <c r="D36" s="28">
        <f>D37+D39</f>
        <v>1480307</v>
      </c>
    </row>
    <row r="37" spans="1:4" ht="51" x14ac:dyDescent="0.25">
      <c r="A37" s="16" t="s">
        <v>44</v>
      </c>
      <c r="B37" s="16" t="s">
        <v>45</v>
      </c>
      <c r="C37" s="28">
        <f>C38</f>
        <v>1138712</v>
      </c>
      <c r="D37" s="28">
        <f>D38</f>
        <v>1138712</v>
      </c>
    </row>
    <row r="38" spans="1:4" ht="63.75" x14ac:dyDescent="0.25">
      <c r="A38" s="16" t="s">
        <v>46</v>
      </c>
      <c r="B38" s="16" t="s">
        <v>47</v>
      </c>
      <c r="C38" s="28">
        <v>1138712</v>
      </c>
      <c r="D38" s="28">
        <v>1138712</v>
      </c>
    </row>
    <row r="39" spans="1:4" ht="76.5" x14ac:dyDescent="0.25">
      <c r="A39" s="16" t="s">
        <v>48</v>
      </c>
      <c r="B39" s="16" t="s">
        <v>49</v>
      </c>
      <c r="C39" s="28">
        <f>C40</f>
        <v>341595</v>
      </c>
      <c r="D39" s="28">
        <f>D40</f>
        <v>341595</v>
      </c>
    </row>
    <row r="40" spans="1:4" ht="63.75" x14ac:dyDescent="0.25">
      <c r="A40" s="16" t="s">
        <v>50</v>
      </c>
      <c r="B40" s="16" t="s">
        <v>51</v>
      </c>
      <c r="C40" s="28">
        <v>341595</v>
      </c>
      <c r="D40" s="28">
        <v>341595</v>
      </c>
    </row>
    <row r="41" spans="1:4" ht="25.5" x14ac:dyDescent="0.25">
      <c r="A41" s="16" t="s">
        <v>52</v>
      </c>
      <c r="B41" s="16" t="s">
        <v>53</v>
      </c>
      <c r="C41" s="28">
        <f t="shared" ref="C41:D42" si="1">C42</f>
        <v>20000</v>
      </c>
      <c r="D41" s="28">
        <f t="shared" si="1"/>
        <v>18750</v>
      </c>
    </row>
    <row r="42" spans="1:4" ht="38.25" x14ac:dyDescent="0.25">
      <c r="A42" s="16" t="s">
        <v>54</v>
      </c>
      <c r="B42" s="16" t="s">
        <v>55</v>
      </c>
      <c r="C42" s="28">
        <f t="shared" si="1"/>
        <v>20000</v>
      </c>
      <c r="D42" s="28">
        <f t="shared" si="1"/>
        <v>18750</v>
      </c>
    </row>
    <row r="43" spans="1:4" ht="51" x14ac:dyDescent="0.25">
      <c r="A43" s="16" t="s">
        <v>56</v>
      </c>
      <c r="B43" s="16" t="s">
        <v>57</v>
      </c>
      <c r="C43" s="28">
        <v>20000</v>
      </c>
      <c r="D43" s="28">
        <v>18750</v>
      </c>
    </row>
    <row r="44" spans="1:4" ht="25.5" x14ac:dyDescent="0.25">
      <c r="A44" s="15" t="s">
        <v>58</v>
      </c>
      <c r="B44" s="15" t="s">
        <v>59</v>
      </c>
      <c r="C44" s="29">
        <f>C45</f>
        <v>233000</v>
      </c>
      <c r="D44" s="29">
        <f>D45</f>
        <v>246000</v>
      </c>
    </row>
    <row r="45" spans="1:4" x14ac:dyDescent="0.25">
      <c r="A45" s="16" t="s">
        <v>60</v>
      </c>
      <c r="B45" s="16" t="s">
        <v>61</v>
      </c>
      <c r="C45" s="30">
        <f>C46+C47+C48+C49</f>
        <v>233000</v>
      </c>
      <c r="D45" s="30">
        <f>D46+D47+D48+D49</f>
        <v>246000</v>
      </c>
    </row>
    <row r="46" spans="1:4" ht="25.5" x14ac:dyDescent="0.25">
      <c r="A46" s="16" t="s">
        <v>62</v>
      </c>
      <c r="B46" s="16" t="s">
        <v>63</v>
      </c>
      <c r="C46" s="30">
        <v>90430</v>
      </c>
      <c r="D46" s="30">
        <v>95470</v>
      </c>
    </row>
    <row r="47" spans="1:4" ht="25.5" x14ac:dyDescent="0.25">
      <c r="A47" s="16" t="s">
        <v>64</v>
      </c>
      <c r="B47" s="16" t="s">
        <v>65</v>
      </c>
      <c r="C47" s="30">
        <v>9000</v>
      </c>
      <c r="D47" s="30">
        <v>9100</v>
      </c>
    </row>
    <row r="48" spans="1:4" x14ac:dyDescent="0.25">
      <c r="A48" s="16" t="s">
        <v>66</v>
      </c>
      <c r="B48" s="16" t="s">
        <v>67</v>
      </c>
      <c r="C48" s="30">
        <v>43970</v>
      </c>
      <c r="D48" s="30">
        <v>46830</v>
      </c>
    </row>
    <row r="49" spans="1:4" x14ac:dyDescent="0.25">
      <c r="A49" s="16" t="s">
        <v>68</v>
      </c>
      <c r="B49" s="16" t="s">
        <v>69</v>
      </c>
      <c r="C49" s="30">
        <v>89600</v>
      </c>
      <c r="D49" s="30">
        <v>94600</v>
      </c>
    </row>
    <row r="50" spans="1:4" ht="25.5" x14ac:dyDescent="0.25">
      <c r="A50" s="18" t="s">
        <v>70</v>
      </c>
      <c r="B50" s="18" t="s">
        <v>71</v>
      </c>
      <c r="C50" s="29">
        <f t="shared" ref="C50:D52" si="2">C51</f>
        <v>101875</v>
      </c>
      <c r="D50" s="29">
        <f t="shared" si="2"/>
        <v>101875</v>
      </c>
    </row>
    <row r="51" spans="1:4" x14ac:dyDescent="0.25">
      <c r="A51" s="19" t="s">
        <v>72</v>
      </c>
      <c r="B51" s="19" t="s">
        <v>73</v>
      </c>
      <c r="C51" s="28">
        <f t="shared" si="2"/>
        <v>101875</v>
      </c>
      <c r="D51" s="28">
        <f t="shared" si="2"/>
        <v>101875</v>
      </c>
    </row>
    <row r="52" spans="1:4" x14ac:dyDescent="0.25">
      <c r="A52" s="19" t="s">
        <v>139</v>
      </c>
      <c r="B52" s="19" t="s">
        <v>75</v>
      </c>
      <c r="C52" s="28">
        <f t="shared" si="2"/>
        <v>101875</v>
      </c>
      <c r="D52" s="28">
        <f t="shared" si="2"/>
        <v>101875</v>
      </c>
    </row>
    <row r="53" spans="1:4" ht="25.5" x14ac:dyDescent="0.25">
      <c r="A53" s="19" t="s">
        <v>74</v>
      </c>
      <c r="B53" s="19" t="s">
        <v>76</v>
      </c>
      <c r="C53" s="28">
        <v>101875</v>
      </c>
      <c r="D53" s="28">
        <v>101875</v>
      </c>
    </row>
    <row r="54" spans="1:4" ht="25.5" x14ac:dyDescent="0.25">
      <c r="A54" s="15" t="s">
        <v>77</v>
      </c>
      <c r="B54" s="15" t="s">
        <v>78</v>
      </c>
      <c r="C54" s="31">
        <f>C55+C57+C58+C59</f>
        <v>235000</v>
      </c>
      <c r="D54" s="29">
        <f>D55+D57+D58+D59</f>
        <v>240000</v>
      </c>
    </row>
    <row r="55" spans="1:4" ht="25.5" x14ac:dyDescent="0.25">
      <c r="A55" s="16" t="s">
        <v>79</v>
      </c>
      <c r="B55" s="16" t="s">
        <v>80</v>
      </c>
      <c r="C55" s="32">
        <f>C56</f>
        <v>2000</v>
      </c>
      <c r="D55" s="28">
        <f>D56</f>
        <v>2000</v>
      </c>
    </row>
    <row r="56" spans="1:4" ht="51" x14ac:dyDescent="0.25">
      <c r="A56" s="16" t="s">
        <v>81</v>
      </c>
      <c r="B56" s="16" t="s">
        <v>82</v>
      </c>
      <c r="C56" s="32">
        <v>2000</v>
      </c>
      <c r="D56" s="28">
        <v>2000</v>
      </c>
    </row>
    <row r="57" spans="1:4" ht="25.5" x14ac:dyDescent="0.25">
      <c r="A57" s="16" t="s">
        <v>83</v>
      </c>
      <c r="B57" s="16" t="s">
        <v>84</v>
      </c>
      <c r="C57" s="32">
        <v>13000</v>
      </c>
      <c r="D57" s="28">
        <v>13000</v>
      </c>
    </row>
    <row r="58" spans="1:4" ht="51" x14ac:dyDescent="0.25">
      <c r="A58" s="16" t="s">
        <v>85</v>
      </c>
      <c r="B58" s="16" t="s">
        <v>86</v>
      </c>
      <c r="C58" s="32">
        <v>15000</v>
      </c>
      <c r="D58" s="28">
        <v>15000</v>
      </c>
    </row>
    <row r="59" spans="1:4" ht="25.5" x14ac:dyDescent="0.25">
      <c r="A59" s="16" t="s">
        <v>87</v>
      </c>
      <c r="B59" s="17" t="s">
        <v>88</v>
      </c>
      <c r="C59" s="32">
        <f>C60</f>
        <v>205000</v>
      </c>
      <c r="D59" s="28">
        <f>D60</f>
        <v>210000</v>
      </c>
    </row>
    <row r="60" spans="1:4" ht="38.25" x14ac:dyDescent="0.25">
      <c r="A60" s="16" t="s">
        <v>89</v>
      </c>
      <c r="B60" s="17" t="s">
        <v>90</v>
      </c>
      <c r="C60" s="32">
        <v>205000</v>
      </c>
      <c r="D60" s="28">
        <v>210000</v>
      </c>
    </row>
    <row r="61" spans="1:4" ht="25.5" x14ac:dyDescent="0.25">
      <c r="A61" s="15" t="s">
        <v>91</v>
      </c>
      <c r="B61" s="10" t="s">
        <v>92</v>
      </c>
      <c r="C61" s="29">
        <f>C62</f>
        <v>96142197</v>
      </c>
      <c r="D61" s="29">
        <f>D62</f>
        <v>94588221</v>
      </c>
    </row>
    <row r="62" spans="1:4" ht="25.5" x14ac:dyDescent="0.25">
      <c r="A62" s="15" t="s">
        <v>93</v>
      </c>
      <c r="B62" s="10" t="s">
        <v>94</v>
      </c>
      <c r="C62" s="36">
        <f>C63+C68+C92</f>
        <v>96142197</v>
      </c>
      <c r="D62" s="36">
        <f>D63+D68+D92</f>
        <v>94588221</v>
      </c>
    </row>
    <row r="63" spans="1:4" ht="25.5" x14ac:dyDescent="0.25">
      <c r="A63" s="15" t="s">
        <v>95</v>
      </c>
      <c r="B63" s="10" t="s">
        <v>96</v>
      </c>
      <c r="C63" s="29">
        <f>C64+C66</f>
        <v>17581000</v>
      </c>
      <c r="D63" s="29">
        <f>D64+D66</f>
        <v>15948000</v>
      </c>
    </row>
    <row r="64" spans="1:4" x14ac:dyDescent="0.25">
      <c r="A64" s="16" t="s">
        <v>97</v>
      </c>
      <c r="B64" s="17" t="s">
        <v>98</v>
      </c>
      <c r="C64" s="32">
        <f>C65</f>
        <v>6045000</v>
      </c>
      <c r="D64" s="28">
        <f>D65</f>
        <v>6525000</v>
      </c>
    </row>
    <row r="65" spans="1:4" ht="25.5" x14ac:dyDescent="0.25">
      <c r="A65" s="16" t="s">
        <v>99</v>
      </c>
      <c r="B65" s="17" t="s">
        <v>100</v>
      </c>
      <c r="C65" s="32">
        <v>6045000</v>
      </c>
      <c r="D65" s="28">
        <v>6525000</v>
      </c>
    </row>
    <row r="66" spans="1:4" ht="25.5" x14ac:dyDescent="0.25">
      <c r="A66" s="16" t="s">
        <v>101</v>
      </c>
      <c r="B66" s="17" t="s">
        <v>102</v>
      </c>
      <c r="C66" s="32">
        <f>C67</f>
        <v>11536000</v>
      </c>
      <c r="D66" s="28">
        <f>D67</f>
        <v>9423000</v>
      </c>
    </row>
    <row r="67" spans="1:4" ht="25.5" x14ac:dyDescent="0.25">
      <c r="A67" s="16" t="s">
        <v>103</v>
      </c>
      <c r="B67" s="17" t="s">
        <v>104</v>
      </c>
      <c r="C67" s="32">
        <v>11536000</v>
      </c>
      <c r="D67" s="28">
        <v>9423000</v>
      </c>
    </row>
    <row r="68" spans="1:4" ht="25.5" x14ac:dyDescent="0.25">
      <c r="A68" s="18" t="s">
        <v>105</v>
      </c>
      <c r="B68" s="21" t="s">
        <v>106</v>
      </c>
      <c r="C68" s="31">
        <f>C69+C71+C73+C75+C88+C90</f>
        <v>73439443</v>
      </c>
      <c r="D68" s="29">
        <f>D69+D71+D73+D75+D88+D90</f>
        <v>73426405</v>
      </c>
    </row>
    <row r="69" spans="1:4" ht="38.25" x14ac:dyDescent="0.25">
      <c r="A69" s="19" t="s">
        <v>107</v>
      </c>
      <c r="B69" s="20" t="s">
        <v>108</v>
      </c>
      <c r="C69" s="32">
        <f>C70</f>
        <v>5220</v>
      </c>
      <c r="D69" s="28"/>
    </row>
    <row r="70" spans="1:4" ht="51" x14ac:dyDescent="0.25">
      <c r="A70" s="19" t="s">
        <v>109</v>
      </c>
      <c r="B70" s="20" t="s">
        <v>110</v>
      </c>
      <c r="C70" s="32">
        <v>5220</v>
      </c>
      <c r="D70" s="28"/>
    </row>
    <row r="71" spans="1:4" ht="25.5" x14ac:dyDescent="0.25">
      <c r="A71" s="16" t="s">
        <v>111</v>
      </c>
      <c r="B71" s="17" t="s">
        <v>112</v>
      </c>
      <c r="C71" s="32">
        <f>C72</f>
        <v>260486</v>
      </c>
      <c r="D71" s="28">
        <f>D72</f>
        <v>248968</v>
      </c>
    </row>
    <row r="72" spans="1:4" ht="38.25" x14ac:dyDescent="0.25">
      <c r="A72" s="19" t="s">
        <v>113</v>
      </c>
      <c r="B72" s="20" t="s">
        <v>114</v>
      </c>
      <c r="C72" s="32">
        <v>260486</v>
      </c>
      <c r="D72" s="28">
        <v>248968</v>
      </c>
    </row>
    <row r="73" spans="1:4" ht="38.25" x14ac:dyDescent="0.25">
      <c r="A73" s="19" t="s">
        <v>115</v>
      </c>
      <c r="B73" s="20" t="s">
        <v>116</v>
      </c>
      <c r="C73" s="32">
        <f>C74</f>
        <v>60000</v>
      </c>
      <c r="D73" s="28">
        <f>D74</f>
        <v>62700</v>
      </c>
    </row>
    <row r="74" spans="1:4" ht="38.25" x14ac:dyDescent="0.25">
      <c r="A74" s="19" t="s">
        <v>117</v>
      </c>
      <c r="B74" s="20" t="s">
        <v>118</v>
      </c>
      <c r="C74" s="35">
        <v>60000</v>
      </c>
      <c r="D74" s="30">
        <v>62700</v>
      </c>
    </row>
    <row r="75" spans="1:4" ht="25.5" x14ac:dyDescent="0.25">
      <c r="A75" s="16" t="s">
        <v>119</v>
      </c>
      <c r="B75" s="17" t="s">
        <v>120</v>
      </c>
      <c r="C75" s="32">
        <f>C76</f>
        <v>65633675</v>
      </c>
      <c r="D75" s="28">
        <f>D76</f>
        <v>65634675</v>
      </c>
    </row>
    <row r="76" spans="1:4" ht="25.5" x14ac:dyDescent="0.25">
      <c r="A76" s="16" t="s">
        <v>121</v>
      </c>
      <c r="B76" s="17" t="s">
        <v>122</v>
      </c>
      <c r="C76" s="32">
        <f>C77+C78+C79+C80+C81+C82+C83+C84+C85+C86+C87</f>
        <v>65633675</v>
      </c>
      <c r="D76" s="28">
        <f>D77+D78+D79+D80+D81+D82+D83+D84+D85+D86+D87</f>
        <v>65634675</v>
      </c>
    </row>
    <row r="77" spans="1:4" ht="103.5" customHeight="1" x14ac:dyDescent="0.25">
      <c r="A77" s="19"/>
      <c r="B77" s="20" t="s">
        <v>141</v>
      </c>
      <c r="C77" s="32">
        <v>681200</v>
      </c>
      <c r="D77" s="28">
        <v>681200</v>
      </c>
    </row>
    <row r="78" spans="1:4" ht="65.25" customHeight="1" x14ac:dyDescent="0.25">
      <c r="A78" s="19"/>
      <c r="B78" s="20" t="s">
        <v>145</v>
      </c>
      <c r="C78" s="32">
        <v>2046360</v>
      </c>
      <c r="D78" s="28">
        <v>2046360</v>
      </c>
    </row>
    <row r="79" spans="1:4" ht="80.25" customHeight="1" x14ac:dyDescent="0.25">
      <c r="A79" s="19"/>
      <c r="B79" s="20" t="s">
        <v>142</v>
      </c>
      <c r="C79" s="32">
        <v>114480</v>
      </c>
      <c r="D79" s="28">
        <v>114480</v>
      </c>
    </row>
    <row r="80" spans="1:4" ht="76.5" x14ac:dyDescent="0.25">
      <c r="A80" s="19"/>
      <c r="B80" s="20" t="s">
        <v>147</v>
      </c>
      <c r="C80" s="32">
        <v>5133200</v>
      </c>
      <c r="D80" s="28">
        <v>5133200</v>
      </c>
    </row>
    <row r="81" spans="1:4" ht="76.5" x14ac:dyDescent="0.25">
      <c r="A81" s="19"/>
      <c r="B81" s="20" t="s">
        <v>123</v>
      </c>
      <c r="C81" s="32">
        <v>2178000</v>
      </c>
      <c r="D81" s="28">
        <v>2178000</v>
      </c>
    </row>
    <row r="82" spans="1:4" ht="25.5" x14ac:dyDescent="0.25">
      <c r="A82" s="19"/>
      <c r="B82" s="20" t="s">
        <v>124</v>
      </c>
      <c r="C82" s="32">
        <v>3050000</v>
      </c>
      <c r="D82" s="28">
        <v>3051000</v>
      </c>
    </row>
    <row r="83" spans="1:4" ht="63.75" x14ac:dyDescent="0.25">
      <c r="A83" s="19"/>
      <c r="B83" s="20" t="s">
        <v>148</v>
      </c>
      <c r="C83" s="32">
        <v>173500</v>
      </c>
      <c r="D83" s="28">
        <v>173500</v>
      </c>
    </row>
    <row r="84" spans="1:4" ht="51" x14ac:dyDescent="0.25">
      <c r="A84" s="19"/>
      <c r="B84" s="20" t="s">
        <v>146</v>
      </c>
      <c r="C84" s="32">
        <v>18000</v>
      </c>
      <c r="D84" s="28">
        <v>18000</v>
      </c>
    </row>
    <row r="85" spans="1:4" ht="76.5" x14ac:dyDescent="0.25">
      <c r="A85" s="19"/>
      <c r="B85" s="20" t="s">
        <v>144</v>
      </c>
      <c r="C85" s="32">
        <v>41835364</v>
      </c>
      <c r="D85" s="28">
        <v>41835364</v>
      </c>
    </row>
    <row r="86" spans="1:4" ht="38.25" x14ac:dyDescent="0.25">
      <c r="A86" s="19"/>
      <c r="B86" s="20" t="s">
        <v>143</v>
      </c>
      <c r="C86" s="32">
        <v>10392431</v>
      </c>
      <c r="D86" s="28">
        <v>10392431</v>
      </c>
    </row>
    <row r="87" spans="1:4" s="3" customFormat="1" ht="127.5" x14ac:dyDescent="0.25">
      <c r="A87" s="19"/>
      <c r="B87" s="20" t="s">
        <v>149</v>
      </c>
      <c r="C87" s="32">
        <v>11140</v>
      </c>
      <c r="D87" s="28">
        <v>11140</v>
      </c>
    </row>
    <row r="88" spans="1:4" ht="63.75" x14ac:dyDescent="0.25">
      <c r="A88" s="19" t="s">
        <v>125</v>
      </c>
      <c r="B88" s="20" t="s">
        <v>126</v>
      </c>
      <c r="C88" s="32">
        <f>C89</f>
        <v>358662</v>
      </c>
      <c r="D88" s="28">
        <f>D89</f>
        <v>358662</v>
      </c>
    </row>
    <row r="89" spans="1:4" ht="63.75" x14ac:dyDescent="0.25">
      <c r="A89" s="19" t="s">
        <v>127</v>
      </c>
      <c r="B89" s="20" t="s">
        <v>128</v>
      </c>
      <c r="C89" s="33">
        <v>358662</v>
      </c>
      <c r="D89" s="34">
        <v>358662</v>
      </c>
    </row>
    <row r="90" spans="1:4" ht="51" x14ac:dyDescent="0.25">
      <c r="A90" s="19" t="s">
        <v>129</v>
      </c>
      <c r="B90" s="20" t="s">
        <v>130</v>
      </c>
      <c r="C90" s="32">
        <f>C91</f>
        <v>7121400</v>
      </c>
      <c r="D90" s="28">
        <f>D91</f>
        <v>7121400</v>
      </c>
    </row>
    <row r="91" spans="1:4" ht="51" x14ac:dyDescent="0.25">
      <c r="A91" s="19" t="s">
        <v>131</v>
      </c>
      <c r="B91" s="20" t="s">
        <v>132</v>
      </c>
      <c r="C91" s="35">
        <v>7121400</v>
      </c>
      <c r="D91" s="30">
        <v>7121400</v>
      </c>
    </row>
    <row r="92" spans="1:4" ht="25.5" x14ac:dyDescent="0.25">
      <c r="A92" s="18" t="s">
        <v>133</v>
      </c>
      <c r="B92" s="21" t="s">
        <v>134</v>
      </c>
      <c r="C92" s="32">
        <f>C93</f>
        <v>5121754</v>
      </c>
      <c r="D92" s="28">
        <f>D93</f>
        <v>5213816</v>
      </c>
    </row>
    <row r="93" spans="1:4" x14ac:dyDescent="0.25">
      <c r="A93" s="19" t="s">
        <v>135</v>
      </c>
      <c r="B93" s="17" t="s">
        <v>136</v>
      </c>
      <c r="C93" s="32">
        <f>C94</f>
        <v>5121754</v>
      </c>
      <c r="D93" s="28">
        <f>D94</f>
        <v>5213816</v>
      </c>
    </row>
    <row r="94" spans="1:4" ht="25.5" x14ac:dyDescent="0.25">
      <c r="A94" s="22" t="s">
        <v>137</v>
      </c>
      <c r="B94" s="23" t="s">
        <v>138</v>
      </c>
      <c r="C94" s="32">
        <v>5121754</v>
      </c>
      <c r="D94" s="28">
        <v>5213816</v>
      </c>
    </row>
    <row r="95" spans="1:4" x14ac:dyDescent="0.25">
      <c r="A95" s="15"/>
      <c r="B95" s="15" t="s">
        <v>161</v>
      </c>
      <c r="C95" s="31">
        <f>C61+C14</f>
        <v>130079607</v>
      </c>
      <c r="D95" s="29">
        <f>D61+D14</f>
        <v>131088251</v>
      </c>
    </row>
  </sheetData>
  <mergeCells count="10">
    <mergeCell ref="B2:D2"/>
    <mergeCell ref="B3:D3"/>
    <mergeCell ref="B4:D4"/>
    <mergeCell ref="B5:D5"/>
    <mergeCell ref="B6:D6"/>
    <mergeCell ref="D11:D13"/>
    <mergeCell ref="A11:A13"/>
    <mergeCell ref="B11:B13"/>
    <mergeCell ref="C11:C13"/>
    <mergeCell ref="B7:D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2014-11-14T11:28:51Z</cp:lastPrinted>
  <dcterms:created xsi:type="dcterms:W3CDTF">2014-11-05T13:31:02Z</dcterms:created>
  <dcterms:modified xsi:type="dcterms:W3CDTF">2014-11-14T11:30:01Z</dcterms:modified>
</cp:coreProperties>
</file>