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7895" windowHeight="11190"/>
  </bookViews>
  <sheets>
    <sheet name="Доходы" sheetId="2" r:id="rId1"/>
  </sheets>
  <definedNames>
    <definedName name="_xlnm.Print_Titles" localSheetId="0">Доходы!$9:$11</definedName>
  </definedNames>
  <calcPr calcId="145621"/>
  <fileRecoveryPr repairLoad="1"/>
</workbook>
</file>

<file path=xl/calcChain.xml><?xml version="1.0" encoding="utf-8"?>
<calcChain xmlns="http://schemas.openxmlformats.org/spreadsheetml/2006/main">
  <c r="F47" i="2" l="1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32" i="2"/>
  <c r="F133" i="2"/>
  <c r="F42" i="2"/>
  <c r="F43" i="2"/>
  <c r="F44" i="2"/>
  <c r="F45" i="2"/>
  <c r="F46" i="2"/>
  <c r="F35" i="2"/>
  <c r="F36" i="2"/>
  <c r="F37" i="2"/>
  <c r="F38" i="2"/>
  <c r="F39" i="2"/>
  <c r="F40" i="2"/>
  <c r="F41" i="2"/>
  <c r="F23" i="2"/>
  <c r="F24" i="2"/>
  <c r="F26" i="2"/>
  <c r="F27" i="2"/>
  <c r="F28" i="2"/>
  <c r="F29" i="2"/>
  <c r="F30" i="2"/>
  <c r="F31" i="2"/>
  <c r="F32" i="2"/>
  <c r="F33" i="2"/>
  <c r="F34" i="2"/>
  <c r="F21" i="2"/>
  <c r="F22" i="2"/>
  <c r="F18" i="2"/>
  <c r="F19" i="2"/>
  <c r="F20" i="2"/>
  <c r="F13" i="2"/>
  <c r="F14" i="2"/>
  <c r="F15" i="2"/>
  <c r="F16" i="2"/>
  <c r="F17" i="2"/>
  <c r="F12" i="2"/>
  <c r="G18" i="2" l="1"/>
  <c r="G19" i="2"/>
  <c r="G20" i="2"/>
  <c r="G21" i="2"/>
  <c r="G22" i="2"/>
  <c r="G23" i="2"/>
  <c r="G24" i="2"/>
  <c r="G26" i="2"/>
  <c r="G27" i="2"/>
  <c r="G28" i="2"/>
  <c r="G29" i="2"/>
  <c r="G30" i="2"/>
  <c r="G31" i="2"/>
  <c r="G32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5" i="2"/>
  <c r="G86" i="2"/>
  <c r="G87" i="2"/>
  <c r="G88" i="2"/>
  <c r="G89" i="2"/>
  <c r="G90" i="2"/>
  <c r="G91" i="2"/>
  <c r="G92" i="2"/>
  <c r="G93" i="2"/>
  <c r="G96" i="2"/>
  <c r="G97" i="2"/>
  <c r="G98" i="2"/>
  <c r="G99" i="2"/>
  <c r="G100" i="2"/>
  <c r="G101" i="2"/>
  <c r="G102" i="2"/>
  <c r="G103" i="2"/>
  <c r="G104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" i="2"/>
  <c r="G14" i="2"/>
  <c r="G15" i="2"/>
  <c r="G16" i="2"/>
  <c r="G12" i="2"/>
  <c r="C50" i="2" l="1"/>
  <c r="G50" i="2" s="1"/>
  <c r="C33" i="2"/>
  <c r="G33" i="2" s="1"/>
  <c r="D25" i="2"/>
  <c r="F25" i="2" s="1"/>
  <c r="C25" i="2"/>
  <c r="G25" i="2" s="1"/>
</calcChain>
</file>

<file path=xl/sharedStrings.xml><?xml version="1.0" encoding="utf-8"?>
<sst xmlns="http://schemas.openxmlformats.org/spreadsheetml/2006/main" count="257" uniqueCount="247">
  <si>
    <t>1</t>
  </si>
  <si>
    <t>2</t>
  </si>
  <si>
    <t>3</t>
  </si>
  <si>
    <t>4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</si>
  <si>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</si>
  <si>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</si>
  <si>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</si>
  <si>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</si>
  <si>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</si>
  <si>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</si>
  <si>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</si>
  <si>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</si>
  <si>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</si>
  <si>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</si>
  <si>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</si>
  <si>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</si>
  <si>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</si>
  <si>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</si>
  <si>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</si>
  <si>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</si>
  <si>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</si>
  <si>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</si>
  <si>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</si>
  <si>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</si>
  <si>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</si>
  <si>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</si>
  <si>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</si>
  <si>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</si>
  <si>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</si>
  <si>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</si>
  <si>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</si>
  <si>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</si>
  <si>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</si>
  <si>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</si>
  <si>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</si>
  <si>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</si>
  <si>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</si>
  <si>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</si>
  <si>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</si>
  <si>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</si>
  <si>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</si>
  <si>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</si>
  <si>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</si>
  <si>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</si>
  <si>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</si>
  <si>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</si>
  <si>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</si>
  <si>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</si>
  <si>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</si>
  <si>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</si>
  <si>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</si>
  <si>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</si>
  <si>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</si>
  <si>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</si>
  <si>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</si>
  <si>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</si>
  <si>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</si>
  <si>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</si>
  <si>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</si>
  <si>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</si>
  <si>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</si>
  <si>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</si>
  <si>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</si>
  <si>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</si>
  <si>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</si>
  <si>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</si>
  <si>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</si>
  <si>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</si>
  <si>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</si>
  <si>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</si>
  <si>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</si>
  <si>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</si>
  <si>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</si>
  <si>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</si>
  <si>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</si>
  <si>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</si>
  <si>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</si>
  <si>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</si>
  <si>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</si>
  <si>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</si>
  <si>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</si>
  <si>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</si>
  <si>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</si>
  <si>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</si>
  <si>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</si>
  <si>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</si>
  <si>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</si>
  <si>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</si>
  <si>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</si>
  <si>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</si>
  <si>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</si>
  <si>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</si>
  <si>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</si>
  <si>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</si>
  <si>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</si>
  <si>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</si>
  <si>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</si>
  <si>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</si>
  <si>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</si>
  <si>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</si>
  <si>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</si>
  <si>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</si>
  <si>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</si>
  <si>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</si>
  <si>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</si>
  <si>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</si>
  <si>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</si>
  <si>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</si>
  <si>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</si>
  <si>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</si>
  <si>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</si>
  <si>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</si>
  <si>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</si>
  <si>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</si>
  <si>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</si>
  <si>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</si>
  <si>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</si>
  <si>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</si>
  <si>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</si>
  <si>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</si>
  <si>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</si>
  <si>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</si>
  <si>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</si>
  <si>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</si>
  <si>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</si>
  <si>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</si>
  <si>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</si>
  <si>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</si>
  <si>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</si>
  <si>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</si>
  <si>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</si>
  <si>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</si>
  <si>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</si>
  <si>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</si>
  <si>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</si>
  <si>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</si>
  <si>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</si>
  <si>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</si>
  <si>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</si>
  <si>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</si>
  <si>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</si>
  <si>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</si>
  <si>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</si>
  <si>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</si>
  <si>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Код бюджетной классификации Российской Федерации</t>
  </si>
  <si>
    <t>Наименование доходов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</si>
  <si>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</si>
  <si>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ИТОГО: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</si>
  <si>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</si>
  <si>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налогам и сборам субъектов Российской Федерации)</t>
  </si>
  <si>
    <t>Налог с продаж</t>
  </si>
  <si>
    <t>000 1090000000 0000 000</t>
  </si>
  <si>
    <t>000 1090600002 0000 110</t>
  </si>
  <si>
    <t>000 1090601002 0000 110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</si>
  <si>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</si>
  <si>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000 2023000000 0000 151</t>
  </si>
  <si>
    <t xml:space="preserve"> 000 2023002400 0000 151</t>
  </si>
  <si>
    <t xml:space="preserve"> 000 2023002405 0000 151</t>
  </si>
  <si>
    <t xml:space="preserve"> 000 2023002900 0000 151</t>
  </si>
  <si>
    <t xml:space="preserve"> 000 2023002905 0000 151</t>
  </si>
  <si>
    <t xml:space="preserve"> 000 2023508200 0000 151</t>
  </si>
  <si>
    <t xml:space="preserve"> 000 2023508205 0000 151</t>
  </si>
  <si>
    <t xml:space="preserve"> 000 2023526000 0000 151</t>
  </si>
  <si>
    <t xml:space="preserve"> 000 2023511800 0000 151</t>
  </si>
  <si>
    <t xml:space="preserve"> 000 2023511805 0000 151</t>
  </si>
  <si>
    <t xml:space="preserve"> 000 2024000000 0000 151</t>
  </si>
  <si>
    <t xml:space="preserve"> 000 2024001400 0000 151</t>
  </si>
  <si>
    <t xml:space="preserve"> 000 2024001405 0000 151</t>
  </si>
  <si>
    <t xml:space="preserve"> 000 2024999900 0000 151</t>
  </si>
  <si>
    <t xml:space="preserve"> 000 2024999905 0000 151</t>
  </si>
  <si>
    <t xml:space="preserve"> 000 2021000000 0000 151</t>
  </si>
  <si>
    <t xml:space="preserve"> 000 2021500105 0000 151</t>
  </si>
  <si>
    <t xml:space="preserve"> 000 2021500200 0000 151</t>
  </si>
  <si>
    <t xml:space="preserve"> 000 202150205 0000 151</t>
  </si>
  <si>
    <t xml:space="preserve"> 000 2022000000 0000 151</t>
  </si>
  <si>
    <t xml:space="preserve"> 000 2022021600 0000 151</t>
  </si>
  <si>
    <t xml:space="preserve"> 000 2022021605 0000 151</t>
  </si>
  <si>
    <t>000 20225097000000151</t>
  </si>
  <si>
    <t>000 202225097050000151</t>
  </si>
  <si>
    <t xml:space="preserve"> 000 2022999900 0000 151</t>
  </si>
  <si>
    <t xml:space="preserve"> 000 2022999905 0000 151</t>
  </si>
  <si>
    <t xml:space="preserve"> 000 2190000005 0000 000</t>
  </si>
  <si>
    <t xml:space="preserve"> 000 1110501305 0000 120</t>
  </si>
  <si>
    <t>000 1160800001 0000 140</t>
  </si>
  <si>
    <t>Денежные взыскания ( штрафы) за административные правонаругения в области государственного регулирования производства и оборота этилового спирта, алкогольной спиртосодеожащей и табачной продукции</t>
  </si>
  <si>
    <t>000 2021999900 0000 151</t>
  </si>
  <si>
    <t>Прочие дотации</t>
  </si>
  <si>
    <t>000 2022551900 0000 151</t>
  </si>
  <si>
    <t>Субсидия бюджетам на поддержку отрасли культуры</t>
  </si>
  <si>
    <t>Приложение 1</t>
  </si>
  <si>
    <t>Жирятинского района</t>
  </si>
  <si>
    <t xml:space="preserve">      к постановлению адинистрации</t>
  </si>
  <si>
    <t xml:space="preserve"> 000 2021999905 0000 15</t>
  </si>
  <si>
    <t>Прочие дотации бюджетам муниципальных районов</t>
  </si>
  <si>
    <t>Уточненные назначения на 2018 год</t>
  </si>
  <si>
    <t>000 1120104101 0000 120</t>
  </si>
  <si>
    <t xml:space="preserve"> 000 1140601305 0000 430</t>
  </si>
  <si>
    <t>000 1160801001 0000 140</t>
  </si>
  <si>
    <t>000 1160802001 0000 140</t>
  </si>
  <si>
    <t>Денежные взыскания ( штрафы) за административные правонаругения в области государственного регулирования производства и оборота  табачной продукции</t>
  </si>
  <si>
    <t xml:space="preserve"> 000 2021500100 0000 151</t>
  </si>
  <si>
    <t>000 2022007700 0000 151</t>
  </si>
  <si>
    <t>000 2022007705 0000 151</t>
  </si>
  <si>
    <t>Субсидии бюджетам на софинансирование капитальных вложений в объекты государственной (муниципальной)собственности</t>
  </si>
  <si>
    <t>Субсидии бюджетаммуниципальных районов на софинансирование капитальных вложений в объекты муниципальной собственности</t>
  </si>
  <si>
    <t>000 2022546700 0000 151</t>
  </si>
  <si>
    <t>000 2022546705 0000 151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</si>
  <si>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</si>
  <si>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</si>
  <si>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муниципальных районов на поддержку отрасли культуры</t>
  </si>
  <si>
    <t>000 2022551905 0000 151</t>
  </si>
  <si>
    <t xml:space="preserve"> 000 2023526005 0000 151</t>
  </si>
  <si>
    <t>000 1050400002 0000 110</t>
  </si>
  <si>
    <t>000 1050402002 0000 110</t>
  </si>
  <si>
    <t>Налог, взимаемый в связи с применением патентной системы налогооблажения</t>
  </si>
  <si>
    <t xml:space="preserve">Налог, взимаемый в связи с применением патентной системы налогооблажения,зачисляемый в бюджеты муниципальных районов </t>
  </si>
  <si>
    <t xml:space="preserve"> 000 1163305005 0000 140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</si>
  <si>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муниципальных районов</t>
  </si>
  <si>
    <t>000 1164300001 0000 140</t>
  </si>
  <si>
    <t>Денежные взыскания(штрафы)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административныхз правонарушениях</t>
  </si>
  <si>
    <t>Кассовое исполнение за 1 полугодие 2017 года</t>
  </si>
  <si>
    <t xml:space="preserve"> 000 1110501310 0000 120</t>
  </si>
  <si>
    <t xml:space="preserve"> 000 1140601310 0000 430</t>
  </si>
  <si>
    <t xml:space="preserve"> 000 2022005100 0000 151</t>
  </si>
  <si>
    <t>Субсидии бюджетам на реализацию федеральных целевых программ</t>
  </si>
  <si>
    <t>Субсидии бюджетам  муниципальных районов на реализацию федеральных целевых программ</t>
  </si>
  <si>
    <t xml:space="preserve"> 000 2022005105 0000 151</t>
  </si>
  <si>
    <t xml:space="preserve"> 000 2196001005 0000 151</t>
  </si>
  <si>
    <t>Процент кассового исполнения к уточненным назначениям</t>
  </si>
  <si>
    <t>Темп роста 2018 к соответствующиему периоду 2017,%</t>
  </si>
  <si>
    <t>в 4,5 р.</t>
  </si>
  <si>
    <t>в 5,3 р.</t>
  </si>
  <si>
    <t>в 7,7 р.</t>
  </si>
  <si>
    <t>000 202199900 0000 181</t>
  </si>
  <si>
    <t>000 202199905 0000 181</t>
  </si>
  <si>
    <t xml:space="preserve"> </t>
  </si>
  <si>
    <t xml:space="preserve"> 000 1170100000 0000 180</t>
  </si>
  <si>
    <t>Невыясненнные поступления</t>
  </si>
  <si>
    <t xml:space="preserve"> 000 1170105005 0000 180</t>
  </si>
  <si>
    <t xml:space="preserve">  Прочие невыясненные поступления, зачисляемые в  бюджеты муниципальных районов</t>
  </si>
  <si>
    <t>Субсидии бюджетам на реализацию мероприятий по обеспечению жильем молодых семей</t>
  </si>
  <si>
    <t>000 2022549700 0000 151</t>
  </si>
  <si>
    <t>000 2022549705 0000 151</t>
  </si>
  <si>
    <t>Субсидии бюджетам  муниципальных райнов на реализацию мероприятий по обеспечению жильем молодых семей</t>
  </si>
  <si>
    <t>Кассовое исполнение за 9 месяцев 2018 года</t>
  </si>
  <si>
    <t>Доходы бюджета муниципального образования Жирятинский район за 9 месяцев  2018 г.</t>
  </si>
  <si>
    <t>от "1" ноября 2018 года № 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</si>
</sst>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0.0%"/>
  </numFmts>
  <fonts count="19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86">
    <xf numFmtId="0" fontId="0" fillId="0" borderId="0"/>
    <xf numFmtId="0" fontId="4" fillId="0" borderId="1"/>
    <xf numFmtId="0" fontId="1" fillId="0" borderId="1">
      <alignment horizontal="center" wrapText="1"/>
    </xf>
    <xf numFmtId="0" fontId="6" fillId="0" borderId="11"/>
    <xf numFmtId="0" fontId="6" fillId="0" borderId="1"/>
    <xf numFmtId="0" fontId="3" fillId="0" borderId="1"/>
    <xf numFmtId="0" fontId="1" fillId="0" borderId="1">
      <alignment horizontal="left" wrapText="1"/>
    </xf>
    <xf numFmtId="0" fontId="7" fillId="0" borderId="1"/>
    <xf numFmtId="0" fontId="6" fillId="0" borderId="10"/>
    <xf numFmtId="0" fontId="3" fillId="0" borderId="13"/>
    <xf numFmtId="0" fontId="2" fillId="0" borderId="1">
      <alignment horizontal="left"/>
    </xf>
    <xf numFmtId="0" fontId="8" fillId="0" borderId="1">
      <alignment horizontal="center" vertical="top"/>
    </xf>
    <xf numFmtId="49" fontId="9" fillId="0" borderId="14">
      <alignment horizontal="right"/>
    </xf>
    <xf numFmtId="0" fontId="3" fillId="0" borderId="15"/>
    <xf numFmtId="49" fontId="3" fillId="0" borderId="1"/>
    <xf numFmtId="49" fontId="2" fillId="0" borderId="1">
      <alignment horizontal="right"/>
    </xf>
    <xf numFmtId="0" fontId="2" fillId="0" borderId="1"/>
    <xf numFmtId="0" fontId="2" fillId="0" borderId="14">
      <alignment horizontal="right"/>
    </xf>
    <xf numFmtId="49" fontId="2" fillId="0" borderId="1"/>
    <xf numFmtId="0" fontId="2" fillId="0" borderId="1">
      <alignment horizontal="right"/>
    </xf>
    <xf numFmtId="0" fontId="2" fillId="0" borderId="12">
      <alignment horizontal="left"/>
    </xf>
    <xf numFmtId="49" fontId="2" fillId="0" borderId="12"/>
    <xf numFmtId="0" fontId="10" fillId="0" borderId="1"/>
    <xf numFmtId="0" fontId="10" fillId="0" borderId="16"/>
    <xf numFmtId="49" fontId="2" fillId="0" borderId="8">
      <alignment horizontal="center" vertical="center" wrapText="1"/>
    </xf>
    <xf numFmtId="49" fontId="2" fillId="0" borderId="2">
      <alignment horizontal="center" vertical="center" wrapText="1"/>
    </xf>
    <xf numFmtId="0" fontId="2" fillId="0" borderId="17">
      <alignment horizontal="left" wrapText="1"/>
    </xf>
    <xf numFmtId="49" fontId="2" fillId="0" borderId="18">
      <alignment horizontal="center" wrapText="1"/>
    </xf>
    <xf numFmtId="49" fontId="2" fillId="0" borderId="19">
      <alignment horizontal="center"/>
    </xf>
    <xf numFmtId="4" fontId="2" fillId="0" borderId="8">
      <alignment horizontal="right"/>
    </xf>
    <xf numFmtId="0" fontId="2" fillId="0" borderId="20">
      <alignment horizontal="left" wrapText="1"/>
    </xf>
    <xf numFmtId="4" fontId="2" fillId="0" borderId="20">
      <alignment horizontal="right"/>
    </xf>
    <xf numFmtId="0" fontId="2" fillId="0" borderId="21">
      <alignment horizontal="left" wrapText="1" indent="1"/>
    </xf>
    <xf numFmtId="49" fontId="2" fillId="0" borderId="22">
      <alignment horizontal="center" wrapText="1"/>
    </xf>
    <xf numFmtId="49" fontId="2" fillId="0" borderId="23">
      <alignment horizontal="center"/>
    </xf>
    <xf numFmtId="49" fontId="2" fillId="0" borderId="24">
      <alignment horizontal="center"/>
    </xf>
    <xf numFmtId="0" fontId="2" fillId="0" borderId="25">
      <alignment horizontal="left" wrapText="1" indent="2"/>
    </xf>
    <xf numFmtId="49" fontId="2" fillId="0" borderId="26">
      <alignment horizontal="center"/>
    </xf>
    <xf numFmtId="49" fontId="2" fillId="0" borderId="8">
      <alignment horizontal="center"/>
    </xf>
    <xf numFmtId="0" fontId="2" fillId="0" borderId="16"/>
    <xf numFmtId="0" fontId="2" fillId="2" borderId="16"/>
    <xf numFmtId="0" fontId="2" fillId="0" borderId="1">
      <alignment horizontal="left" wrapText="1"/>
    </xf>
    <xf numFmtId="49" fontId="2" fillId="0" borderId="1">
      <alignment horizontal="center" wrapText="1"/>
    </xf>
    <xf numFmtId="49" fontId="2" fillId="0" borderId="1">
      <alignment horizontal="center"/>
    </xf>
    <xf numFmtId="0" fontId="2" fillId="0" borderId="11">
      <alignment horizontal="left"/>
    </xf>
    <xf numFmtId="49" fontId="2" fillId="0" borderId="11"/>
    <xf numFmtId="0" fontId="2" fillId="0" borderId="11"/>
    <xf numFmtId="0" fontId="3" fillId="0" borderId="11"/>
    <xf numFmtId="0" fontId="2" fillId="0" borderId="27">
      <alignment horizontal="left" wrapText="1"/>
    </xf>
    <xf numFmtId="49" fontId="2" fillId="0" borderId="28">
      <alignment horizontal="center" wrapText="1"/>
    </xf>
    <xf numFmtId="4" fontId="2" fillId="0" borderId="28">
      <alignment horizontal="right"/>
    </xf>
    <xf numFmtId="0" fontId="2" fillId="0" borderId="29">
      <alignment horizontal="left" wrapText="1"/>
    </xf>
    <xf numFmtId="4" fontId="2" fillId="0" borderId="30">
      <alignment horizontal="right"/>
    </xf>
    <xf numFmtId="49" fontId="2" fillId="0" borderId="26">
      <alignment horizontal="center" wrapText="1"/>
    </xf>
    <xf numFmtId="0" fontId="2" fillId="0" borderId="31">
      <alignment horizontal="left" wrapText="1" indent="1"/>
    </xf>
    <xf numFmtId="49" fontId="2" fillId="0" borderId="20">
      <alignment horizontal="center"/>
    </xf>
    <xf numFmtId="0" fontId="2" fillId="0" borderId="30">
      <alignment horizontal="left" wrapText="1" indent="2"/>
    </xf>
    <xf numFmtId="49" fontId="2" fillId="0" borderId="32">
      <alignment horizontal="center"/>
    </xf>
    <xf numFmtId="49" fontId="2" fillId="0" borderId="28">
      <alignment horizontal="center"/>
    </xf>
    <xf numFmtId="0" fontId="2" fillId="0" borderId="33"/>
    <xf numFmtId="0" fontId="2" fillId="0" borderId="34"/>
    <xf numFmtId="0" fontId="4" fillId="0" borderId="35">
      <alignment horizontal="left" wrapText="1"/>
    </xf>
    <xf numFmtId="0" fontId="2" fillId="0" borderId="36">
      <alignment horizontal="center" wrapText="1"/>
    </xf>
    <xf numFmtId="49" fontId="2" fillId="0" borderId="37">
      <alignment horizontal="center" wrapText="1"/>
    </xf>
    <xf numFmtId="4" fontId="2" fillId="0" borderId="19">
      <alignment horizontal="right"/>
    </xf>
    <xf numFmtId="0" fontId="4" fillId="0" borderId="20">
      <alignment horizontal="left" wrapText="1"/>
    </xf>
    <xf numFmtId="4" fontId="2" fillId="0" borderId="38">
      <alignment horizontal="right"/>
    </xf>
    <xf numFmtId="0" fontId="2" fillId="2" borderId="1"/>
    <xf numFmtId="0" fontId="2" fillId="0" borderId="1">
      <alignment horizontal="center" wrapText="1"/>
    </xf>
    <xf numFmtId="0" fontId="4" fillId="0" borderId="11"/>
    <xf numFmtId="49" fontId="2" fillId="0" borderId="11">
      <alignment horizontal="left"/>
    </xf>
    <xf numFmtId="0" fontId="2" fillId="0" borderId="21">
      <alignment horizontal="left" wrapText="1"/>
    </xf>
    <xf numFmtId="0" fontId="2" fillId="0" borderId="31">
      <alignment horizontal="left" wrapText="1"/>
    </xf>
    <xf numFmtId="0" fontId="3" fillId="0" borderId="39"/>
    <xf numFmtId="0" fontId="3" fillId="0" borderId="12"/>
    <xf numFmtId="0" fontId="2" fillId="0" borderId="27">
      <alignment horizontal="left" wrapText="1" indent="1"/>
    </xf>
    <xf numFmtId="49" fontId="2" fillId="0" borderId="32">
      <alignment horizontal="center" wrapText="1"/>
    </xf>
    <xf numFmtId="0" fontId="2" fillId="0" borderId="29">
      <alignment horizontal="left" wrapText="1" indent="1"/>
    </xf>
    <xf numFmtId="0" fontId="2" fillId="0" borderId="21">
      <alignment horizontal="left" wrapText="1" indent="2"/>
    </xf>
    <xf numFmtId="0" fontId="2" fillId="0" borderId="31">
      <alignment horizontal="left" wrapText="1" indent="2"/>
    </xf>
    <xf numFmtId="49" fontId="2" fillId="0" borderId="32">
      <alignment horizontal="left" wrapText="1"/>
    </xf>
    <xf numFmtId="49" fontId="2" fillId="0" borderId="30">
      <alignment horizontal="center"/>
    </xf>
    <xf numFmtId="0" fontId="2" fillId="0" borderId="29">
      <alignment horizontal="left" wrapText="1" indent="2"/>
    </xf>
    <xf numFmtId="49" fontId="2" fillId="0" borderId="32">
      <alignment horizontal="center" shrinkToFit="1"/>
    </xf>
    <xf numFmtId="49" fontId="2" fillId="0" borderId="28">
      <alignment horizontal="center" shrinkToFit="1"/>
    </xf>
    <xf numFmtId="49" fontId="2" fillId="0" borderId="8">
      <alignment horizontal="center" vertical="top" wrapText="1"/>
    </xf>
    <xf numFmtId="0" fontId="2" fillId="0" borderId="8">
      <alignment horizontal="center" vertical="top" wrapText="1"/>
    </xf>
    <xf numFmtId="0" fontId="4" fillId="0" borderId="25"/>
    <xf numFmtId="49" fontId="4" fillId="0" borderId="18">
      <alignment horizontal="center"/>
    </xf>
    <xf numFmtId="49" fontId="11" fillId="0" borderId="40">
      <alignment horizontal="left" vertical="center" wrapText="1"/>
    </xf>
    <xf numFmtId="49" fontId="4" fillId="0" borderId="26">
      <alignment horizontal="center" vertical="center" wrapText="1"/>
    </xf>
    <xf numFmtId="49" fontId="2" fillId="0" borderId="31">
      <alignment horizontal="left" vertical="center" wrapText="1" indent="2"/>
    </xf>
    <xf numFmtId="49" fontId="2" fillId="0" borderId="22">
      <alignment horizontal="center" vertical="center" wrapText="1"/>
    </xf>
    <xf numFmtId="0" fontId="2" fillId="0" borderId="23"/>
    <xf numFmtId="4" fontId="2" fillId="0" borderId="23">
      <alignment horizontal="right"/>
    </xf>
    <xf numFmtId="4" fontId="2" fillId="0" borderId="24">
      <alignment horizontal="right"/>
    </xf>
    <xf numFmtId="49" fontId="2" fillId="0" borderId="29">
      <alignment horizontal="left" vertical="center" wrapText="1" indent="3"/>
    </xf>
    <xf numFmtId="49" fontId="2" fillId="0" borderId="32">
      <alignment horizontal="center" vertical="center" wrapText="1"/>
    </xf>
    <xf numFmtId="49" fontId="2" fillId="0" borderId="40">
      <alignment horizontal="left" vertical="center" wrapText="1" indent="3"/>
    </xf>
    <xf numFmtId="49" fontId="2" fillId="0" borderId="26">
      <alignment horizontal="center" vertical="center" wrapText="1"/>
    </xf>
    <xf numFmtId="49" fontId="2" fillId="0" borderId="41">
      <alignment horizontal="left" vertical="center" wrapText="1" indent="3"/>
    </xf>
    <xf numFmtId="0" fontId="11" fillId="0" borderId="25">
      <alignment horizontal="left" vertical="center" wrapText="1"/>
    </xf>
    <xf numFmtId="0" fontId="4" fillId="0" borderId="12">
      <alignment horizontal="center" vertical="center" textRotation="90" wrapText="1"/>
    </xf>
    <xf numFmtId="49" fontId="2" fillId="0" borderId="12">
      <alignment horizontal="left" vertical="center" wrapText="1" indent="3"/>
    </xf>
    <xf numFmtId="49" fontId="2" fillId="0" borderId="12">
      <alignment horizontal="center" vertical="center" wrapText="1"/>
    </xf>
    <xf numFmtId="4" fontId="2" fillId="0" borderId="12">
      <alignment horizontal="right"/>
    </xf>
    <xf numFmtId="0" fontId="2" fillId="0" borderId="1">
      <alignment vertical="center"/>
    </xf>
    <xf numFmtId="49" fontId="2" fillId="0" borderId="1">
      <alignment horizontal="left" vertical="center" wrapText="1" indent="3"/>
    </xf>
    <xf numFmtId="49" fontId="2" fillId="0" borderId="1">
      <alignment horizontal="center" vertical="center" wrapText="1"/>
    </xf>
    <xf numFmtId="4" fontId="2" fillId="0" borderId="1">
      <alignment horizontal="right" shrinkToFit="1"/>
    </xf>
    <xf numFmtId="0" fontId="4" fillId="0" borderId="1">
      <alignment horizontal="center" vertical="center" textRotation="90" wrapText="1"/>
    </xf>
    <xf numFmtId="49" fontId="2" fillId="0" borderId="11">
      <alignment horizontal="left" vertical="center" wrapText="1" indent="3"/>
    </xf>
    <xf numFmtId="49" fontId="2" fillId="0" borderId="11">
      <alignment horizontal="center" vertical="center" wrapText="1"/>
    </xf>
    <xf numFmtId="4" fontId="2" fillId="0" borderId="11">
      <alignment horizontal="right"/>
    </xf>
    <xf numFmtId="49" fontId="4" fillId="0" borderId="18">
      <alignment horizontal="center" vertical="center" wrapText="1"/>
    </xf>
    <xf numFmtId="0" fontId="2" fillId="0" borderId="24"/>
    <xf numFmtId="49" fontId="2" fillId="0" borderId="42">
      <alignment horizontal="center" vertical="center" wrapText="1"/>
    </xf>
    <xf numFmtId="4" fontId="2" fillId="0" borderId="2">
      <alignment horizontal="right"/>
    </xf>
    <xf numFmtId="4" fontId="2" fillId="0" borderId="43">
      <alignment horizontal="right"/>
    </xf>
    <xf numFmtId="0" fontId="4" fillId="0" borderId="1">
      <alignment horizontal="center" vertical="center" textRotation="90"/>
    </xf>
    <xf numFmtId="49" fontId="11" fillId="0" borderId="25">
      <alignment horizontal="left" vertical="center" wrapText="1"/>
    </xf>
    <xf numFmtId="0" fontId="3" fillId="0" borderId="16"/>
    <xf numFmtId="0" fontId="2" fillId="0" borderId="18">
      <alignment horizontal="center" vertical="center"/>
    </xf>
    <xf numFmtId="0" fontId="2" fillId="0" borderId="40">
      <alignment horizontal="left" vertical="center" wrapText="1"/>
    </xf>
    <xf numFmtId="0" fontId="2" fillId="0" borderId="22">
      <alignment horizontal="center" vertical="center"/>
    </xf>
    <xf numFmtId="0" fontId="2" fillId="0" borderId="32">
      <alignment horizontal="center" vertical="center"/>
    </xf>
    <xf numFmtId="0" fontId="2" fillId="0" borderId="26">
      <alignment horizontal="center" vertical="center"/>
    </xf>
    <xf numFmtId="0" fontId="2" fillId="0" borderId="41">
      <alignment horizontal="left" vertical="center" wrapText="1"/>
    </xf>
    <xf numFmtId="49" fontId="11" fillId="0" borderId="44">
      <alignment horizontal="left" vertical="center" wrapText="1"/>
    </xf>
    <xf numFmtId="49" fontId="2" fillId="0" borderId="19">
      <alignment horizontal="center" vertical="center"/>
    </xf>
    <xf numFmtId="49" fontId="2" fillId="0" borderId="45">
      <alignment horizontal="left" vertical="center" wrapText="1"/>
    </xf>
    <xf numFmtId="49" fontId="2" fillId="0" borderId="23">
      <alignment horizontal="center" vertical="center"/>
    </xf>
    <xf numFmtId="49" fontId="2" fillId="0" borderId="28">
      <alignment horizontal="center" vertical="center"/>
    </xf>
    <xf numFmtId="49" fontId="2" fillId="0" borderId="8">
      <alignment horizontal="center" vertical="center"/>
    </xf>
    <xf numFmtId="49" fontId="2" fillId="0" borderId="46">
      <alignment horizontal="left" vertical="center" wrapText="1"/>
    </xf>
    <xf numFmtId="49" fontId="2" fillId="0" borderId="1">
      <alignment horizontal="left"/>
    </xf>
    <xf numFmtId="0" fontId="2" fillId="0" borderId="1">
      <alignment horizontal="center"/>
    </xf>
    <xf numFmtId="0" fontId="5" fillId="0" borderId="11">
      <alignment wrapText="1"/>
    </xf>
    <xf numFmtId="0" fontId="5" fillId="0" borderId="12">
      <alignment wrapText="1"/>
    </xf>
    <xf numFmtId="0" fontId="2" fillId="0" borderId="12"/>
    <xf numFmtId="0" fontId="12" fillId="0" borderId="0"/>
    <xf numFmtId="0" fontId="12" fillId="0" borderId="0"/>
    <xf numFmtId="0" fontId="12" fillId="0" borderId="0"/>
    <xf numFmtId="0" fontId="3" fillId="0" borderId="1"/>
    <xf numFmtId="0" fontId="3" fillId="0" borderId="1"/>
    <xf numFmtId="0" fontId="3" fillId="3" borderId="1"/>
    <xf numFmtId="0" fontId="3" fillId="3" borderId="11"/>
    <xf numFmtId="49" fontId="2" fillId="0" borderId="8">
      <alignment horizontal="center" vertical="center" wrapText="1"/>
    </xf>
    <xf numFmtId="0" fontId="3" fillId="3" borderId="33"/>
    <xf numFmtId="0" fontId="3" fillId="3" borderId="47"/>
    <xf numFmtId="0" fontId="1" fillId="0" borderId="1">
      <alignment horizontal="center" wrapText="1"/>
    </xf>
    <xf numFmtId="0" fontId="2" fillId="0" borderId="11">
      <alignment wrapText="1"/>
    </xf>
    <xf numFmtId="0" fontId="2" fillId="0" borderId="33">
      <alignment wrapText="1"/>
    </xf>
    <xf numFmtId="0" fontId="3" fillId="3" borderId="48"/>
    <xf numFmtId="0" fontId="3" fillId="3" borderId="12"/>
    <xf numFmtId="0" fontId="3" fillId="3" borderId="49"/>
    <xf numFmtId="0" fontId="2" fillId="0" borderId="1">
      <alignment horizontal="left"/>
    </xf>
    <xf numFmtId="49" fontId="2" fillId="0" borderId="8">
      <alignment horizontal="center" vertical="center" wrapText="1"/>
    </xf>
    <xf numFmtId="0" fontId="3" fillId="3" borderId="50"/>
    <xf numFmtId="0" fontId="2" fillId="0" borderId="2">
      <alignment horizontal="center"/>
    </xf>
    <xf numFmtId="49" fontId="3" fillId="0" borderId="3">
      <alignment horizontal="center"/>
    </xf>
    <xf numFmtId="164" fontId="2" fillId="0" borderId="4">
      <alignment horizontal="center"/>
    </xf>
    <xf numFmtId="0" fontId="2" fillId="0" borderId="5">
      <alignment horizontal="center"/>
    </xf>
    <xf numFmtId="49" fontId="2" fillId="0" borderId="6">
      <alignment horizontal="center"/>
    </xf>
    <xf numFmtId="49" fontId="2" fillId="0" borderId="4">
      <alignment horizontal="center"/>
    </xf>
    <xf numFmtId="0" fontId="2" fillId="0" borderId="4">
      <alignment horizontal="center"/>
    </xf>
    <xf numFmtId="49" fontId="2" fillId="0" borderId="7">
      <alignment horizontal="center"/>
    </xf>
    <xf numFmtId="0" fontId="3" fillId="3" borderId="16"/>
    <xf numFmtId="49" fontId="2" fillId="0" borderId="1">
      <alignment horizontal="right"/>
    </xf>
    <xf numFmtId="0" fontId="2" fillId="0" borderId="1">
      <alignment horizontal="center"/>
    </xf>
    <xf numFmtId="0" fontId="4" fillId="0" borderId="1">
      <alignment horizontal="center"/>
    </xf>
    <xf numFmtId="0" fontId="4" fillId="0" borderId="9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4" fillId="0" borderId="10">
      <alignment horizontal="center" vertical="center" textRotation="90"/>
    </xf>
    <xf numFmtId="0" fontId="4" fillId="0" borderId="8">
      <alignment horizontal="center" vertical="center" textRotation="90"/>
    </xf>
    <xf numFmtId="0" fontId="5" fillId="0" borderId="8">
      <alignment wrapText="1"/>
    </xf>
    <xf numFmtId="0" fontId="2" fillId="0" borderId="8">
      <alignment horizontal="center" vertical="top" wrapText="1"/>
    </xf>
    <xf numFmtId="49" fontId="2" fillId="0" borderId="11">
      <alignment horizontal="center"/>
    </xf>
    <xf numFmtId="0" fontId="2" fillId="0" borderId="12">
      <alignment horizontal="center"/>
    </xf>
    <xf numFmtId="49" fontId="2" fillId="0" borderId="11"/>
    <xf numFmtId="0" fontId="2" fillId="0" borderId="8">
      <alignment horizontal="center" vertical="top"/>
    </xf>
    <xf numFmtId="0" fontId="2" fillId="0" borderId="11">
      <alignment horizontal="center"/>
    </xf>
    <xf numFmtId="49" fontId="2" fillId="0" borderId="12">
      <alignment horizontal="center"/>
    </xf>
    <xf numFmtId="0" fontId="2" fillId="0" borderId="8">
      <alignment horizontal="center" vertical="top"/>
    </xf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Protection="1">
      <protection locked="0"/>
    </xf>
    <xf numFmtId="0" fontId="3" fillId="0" borderId="1" xfId="5" applyNumberFormat="1" applyProtection="1">
      <protection locked="0"/>
    </xf>
    <xf numFmtId="0" fontId="13" fillId="0" borderId="1" xfId="11" applyNumberFormat="1" applyFont="1" applyProtection="1">
      <alignment horizontal="center" vertical="top"/>
      <protection locked="0"/>
    </xf>
    <xf numFmtId="49" fontId="13" fillId="0" borderId="1" xfId="12" applyNumberFormat="1" applyFont="1" applyBorder="1" applyProtection="1">
      <alignment horizontal="right"/>
      <protection locked="0"/>
    </xf>
    <xf numFmtId="0" fontId="13" fillId="0" borderId="1" xfId="16" applyNumberFormat="1" applyFont="1" applyBorder="1" applyProtection="1">
      <protection locked="0"/>
    </xf>
    <xf numFmtId="0" fontId="13" fillId="0" borderId="1" xfId="0" applyNumberFormat="1" applyFont="1" applyFill="1" applyBorder="1" applyAlignment="1" applyProtection="1">
      <alignment horizontal="left"/>
    </xf>
    <xf numFmtId="0" fontId="13" fillId="0" borderId="1" xfId="17" applyNumberFormat="1" applyFont="1" applyBorder="1" applyProtection="1">
      <alignment horizontal="right"/>
      <protection locked="0"/>
    </xf>
    <xf numFmtId="0" fontId="13" fillId="0" borderId="1" xfId="20" applyNumberFormat="1" applyFont="1" applyBorder="1" applyProtection="1">
      <alignment horizontal="left"/>
      <protection locked="0"/>
    </xf>
    <xf numFmtId="49" fontId="13" fillId="0" borderId="1" xfId="21" applyNumberFormat="1" applyFont="1" applyBorder="1" applyProtection="1">
      <protection locked="0"/>
    </xf>
    <xf numFmtId="0" fontId="13" fillId="0" borderId="1" xfId="10" applyNumberFormat="1" applyFont="1" applyProtection="1">
      <alignment horizontal="left"/>
      <protection locked="0"/>
    </xf>
    <xf numFmtId="49" fontId="13" fillId="0" borderId="1" xfId="18" applyNumberFormat="1" applyFont="1" applyProtection="1">
      <protection locked="0"/>
    </xf>
    <xf numFmtId="0" fontId="13" fillId="0" borderId="1" xfId="22" applyNumberFormat="1" applyFont="1" applyProtection="1">
      <protection locked="0"/>
    </xf>
    <xf numFmtId="0" fontId="13" fillId="0" borderId="1" xfId="5" applyNumberFormat="1" applyFont="1" applyProtection="1">
      <protection locked="0"/>
    </xf>
    <xf numFmtId="0" fontId="14" fillId="0" borderId="1" xfId="1" applyNumberFormat="1" applyFont="1" applyProtection="1">
      <protection locked="0"/>
    </xf>
    <xf numFmtId="0" fontId="15" fillId="0" borderId="0" xfId="0" applyFont="1" applyProtection="1">
      <protection locked="0"/>
    </xf>
    <xf numFmtId="49" fontId="13" fillId="0" borderId="51" xfId="24" applyNumberFormat="1" applyFont="1" applyBorder="1" applyProtection="1">
      <alignment horizontal="center" vertical="center" wrapText="1"/>
      <protection locked="0"/>
    </xf>
    <xf numFmtId="49" fontId="13" fillId="0" borderId="51" xfId="25" applyNumberFormat="1" applyFont="1" applyBorder="1" applyProtection="1">
      <alignment horizontal="center" vertical="center" wrapText="1"/>
      <protection locked="0"/>
    </xf>
    <xf numFmtId="4" fontId="13" fillId="0" borderId="51" xfId="29" applyNumberFormat="1" applyFont="1" applyBorder="1" applyProtection="1">
      <alignment horizontal="right"/>
      <protection locked="0"/>
    </xf>
    <xf numFmtId="49" fontId="13" fillId="0" borderId="51" xfId="38" applyNumberFormat="1" applyFont="1" applyBorder="1" applyProtection="1">
      <alignment horizontal="center"/>
      <protection locked="0"/>
    </xf>
    <xf numFmtId="0" fontId="13" fillId="0" borderId="51" xfId="39" applyNumberFormat="1" applyFont="1" applyBorder="1" applyProtection="1">
      <protection locked="0"/>
    </xf>
    <xf numFmtId="0" fontId="13" fillId="0" borderId="51" xfId="36" applyNumberFormat="1" applyFont="1" applyBorder="1" applyAlignment="1" applyProtection="1">
      <alignment wrapText="1"/>
      <protection locked="0"/>
    </xf>
    <xf numFmtId="0" fontId="13" fillId="0" borderId="51" xfId="16" applyNumberFormat="1" applyFont="1" applyBorder="1" applyAlignment="1" applyProtection="1">
      <protection locked="0"/>
    </xf>
    <xf numFmtId="0" fontId="15" fillId="0" borderId="51" xfId="0" applyFont="1" applyBorder="1" applyProtection="1">
      <protection locked="0"/>
    </xf>
    <xf numFmtId="0" fontId="13" fillId="0" borderId="53" xfId="36" applyNumberFormat="1" applyFont="1" applyBorder="1" applyAlignment="1" applyProtection="1">
      <alignment wrapText="1"/>
      <protection locked="0"/>
    </xf>
    <xf numFmtId="0" fontId="15" fillId="0" borderId="51" xfId="32" applyNumberFormat="1" applyFont="1" applyBorder="1" applyAlignment="1" applyProtection="1">
      <alignment wrapText="1"/>
    </xf>
    <xf numFmtId="49" fontId="13" fillId="4" borderId="51" xfId="38" applyNumberFormat="1" applyFont="1" applyFill="1" applyBorder="1" applyProtection="1">
      <alignment horizontal="center"/>
      <protection locked="0"/>
    </xf>
    <xf numFmtId="49" fontId="15" fillId="4" borderId="51" xfId="158" applyNumberFormat="1" applyFont="1" applyFill="1" applyBorder="1" applyAlignment="1" applyProtection="1">
      <alignment horizontal="center"/>
    </xf>
    <xf numFmtId="49" fontId="13" fillId="0" borderId="52" xfId="38" applyNumberFormat="1" applyFont="1" applyBorder="1" applyProtection="1">
      <alignment horizontal="center"/>
      <protection locked="0"/>
    </xf>
    <xf numFmtId="4" fontId="15" fillId="0" borderId="51" xfId="29" applyNumberFormat="1" applyFont="1" applyBorder="1" applyProtection="1">
      <alignment horizontal="right"/>
      <protection locked="0"/>
    </xf>
    <xf numFmtId="0" fontId="15" fillId="2" borderId="51" xfId="40" applyNumberFormat="1" applyFont="1" applyBorder="1" applyProtection="1">
      <protection locked="0"/>
    </xf>
    <xf numFmtId="0" fontId="5" fillId="0" borderId="1" xfId="5" applyNumberFormat="1" applyFont="1" applyAlignment="1" applyProtection="1"/>
    <xf numFmtId="0" fontId="5" fillId="0" borderId="1" xfId="16" applyNumberFormat="1" applyFont="1" applyAlignment="1" applyProtection="1"/>
    <xf numFmtId="0" fontId="13" fillId="0" borderId="1" xfId="5" applyNumberFormat="1" applyFont="1" applyAlignment="1" applyProtection="1">
      <protection locked="0"/>
    </xf>
    <xf numFmtId="2" fontId="13" fillId="0" borderId="51" xfId="25" applyNumberFormat="1" applyFont="1" applyBorder="1" applyProtection="1">
      <alignment horizontal="center" vertical="center" wrapText="1"/>
      <protection locked="0"/>
    </xf>
    <xf numFmtId="43" fontId="13" fillId="0" borderId="51" xfId="184" applyFont="1" applyBorder="1" applyAlignment="1" applyProtection="1">
      <alignment horizontal="right"/>
      <protection locked="0"/>
    </xf>
    <xf numFmtId="0" fontId="3" fillId="0" borderId="51" xfId="9" applyNumberFormat="1" applyBorder="1" applyProtection="1">
      <protection locked="0"/>
    </xf>
    <xf numFmtId="0" fontId="0" fillId="0" borderId="51" xfId="0" applyBorder="1" applyProtection="1">
      <protection locked="0"/>
    </xf>
    <xf numFmtId="10" fontId="0" fillId="0" borderId="51" xfId="185" applyNumberFormat="1" applyFont="1" applyBorder="1" applyAlignment="1" applyProtection="1">
      <alignment horizontal="center"/>
      <protection locked="0"/>
    </xf>
    <xf numFmtId="4" fontId="17" fillId="0" borderId="51" xfId="29" applyNumberFormat="1" applyFont="1" applyBorder="1" applyProtection="1">
      <alignment horizontal="right"/>
      <protection locked="0"/>
    </xf>
    <xf numFmtId="165" fontId="3" fillId="0" borderId="51" xfId="185" applyNumberFormat="1" applyFont="1" applyBorder="1" applyAlignment="1" applyProtection="1">
      <alignment horizontal="center"/>
      <protection locked="0"/>
    </xf>
    <xf numFmtId="0" fontId="5" fillId="0" borderId="1" xfId="5" applyNumberFormat="1" applyFont="1" applyAlignment="1" applyProtection="1">
      <alignment horizontal="right"/>
    </xf>
    <xf numFmtId="0" fontId="18" fillId="0" borderId="1" xfId="5" applyNumberFormat="1" applyFont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 wrapText="1"/>
    </xf>
    <xf numFmtId="0" fontId="5" fillId="0" borderId="51" xfId="9" applyNumberFormat="1" applyFont="1" applyBorder="1" applyAlignment="1" applyProtection="1">
      <alignment wrapText="1"/>
      <protection locked="0"/>
    </xf>
    <xf numFmtId="0" fontId="16" fillId="0" borderId="51" xfId="0" applyFont="1" applyBorder="1" applyAlignment="1">
      <alignment wrapText="1"/>
    </xf>
    <xf numFmtId="0" fontId="16" fillId="0" borderId="51" xfId="0" applyFont="1" applyBorder="1" applyAlignment="1" applyProtection="1">
      <alignment wrapText="1"/>
      <protection locked="0"/>
    </xf>
    <xf numFmtId="49" fontId="13" fillId="0" borderId="55" xfId="0" applyNumberFormat="1" applyFont="1" applyFill="1" applyBorder="1" applyAlignment="1" applyProtection="1">
      <alignment horizontal="center" vertical="center" wrapText="1"/>
    </xf>
    <xf numFmtId="49" fontId="13" fillId="0" borderId="56" xfId="0" applyNumberFormat="1" applyFont="1" applyFill="1" applyBorder="1" applyAlignment="1" applyProtection="1">
      <alignment horizontal="center" vertical="center" wrapText="1"/>
    </xf>
    <xf numFmtId="49" fontId="13" fillId="0" borderId="23" xfId="0" applyNumberFormat="1" applyFont="1" applyFill="1" applyBorder="1" applyAlignment="1" applyProtection="1">
      <alignment horizontal="center" vertical="center" wrapText="1"/>
    </xf>
    <xf numFmtId="49" fontId="13" fillId="0" borderId="57" xfId="0" applyNumberFormat="1" applyFont="1" applyFill="1" applyBorder="1" applyAlignment="1" applyProtection="1">
      <alignment horizontal="center" vertical="center" wrapText="1"/>
    </xf>
    <xf numFmtId="2" fontId="15" fillId="0" borderId="52" xfId="24" applyNumberFormat="1" applyFont="1" applyBorder="1" applyAlignment="1" applyProtection="1">
      <alignment horizontal="center" vertical="center" wrapText="1"/>
      <protection locked="0"/>
    </xf>
    <xf numFmtId="2" fontId="15" fillId="0" borderId="54" xfId="24" applyNumberFormat="1" applyFont="1" applyBorder="1" applyAlignment="1" applyProtection="1">
      <alignment horizontal="center" vertical="center" wrapText="1"/>
      <protection locked="0"/>
    </xf>
    <xf numFmtId="49" fontId="15" fillId="0" borderId="52" xfId="24" applyNumberFormat="1" applyFont="1" applyBorder="1" applyAlignment="1" applyProtection="1">
      <alignment horizontal="center" vertical="center" wrapText="1"/>
      <protection locked="0"/>
    </xf>
    <xf numFmtId="49" fontId="15" fillId="0" borderId="54" xfId="24" applyNumberFormat="1" applyFont="1" applyBorder="1" applyAlignment="1" applyProtection="1">
      <alignment horizontal="center" vertical="center" wrapText="1"/>
      <protection locked="0"/>
    </xf>
  </cellXfs>
  <cellStyles count="186">
    <cellStyle name="br" xfId="142"/>
    <cellStyle name="col" xfId="141"/>
    <cellStyle name="style0" xfId="143"/>
    <cellStyle name="td" xfId="144"/>
    <cellStyle name="tr" xfId="140"/>
    <cellStyle name="xl100" xfId="50"/>
    <cellStyle name="xl101" xfId="64"/>
    <cellStyle name="xl102" xfId="168"/>
    <cellStyle name="xl103" xfId="51"/>
    <cellStyle name="xl104" xfId="54"/>
    <cellStyle name="xl105" xfId="65"/>
    <cellStyle name="xl106" xfId="67"/>
    <cellStyle name="xl107" xfId="46"/>
    <cellStyle name="xl108" xfId="169"/>
    <cellStyle name="xl109" xfId="47"/>
    <cellStyle name="xl110" xfId="52"/>
    <cellStyle name="xl111" xfId="55"/>
    <cellStyle name="xl112" xfId="66"/>
    <cellStyle name="xl113" xfId="170"/>
    <cellStyle name="xl114" xfId="69"/>
    <cellStyle name="xl115" xfId="71"/>
    <cellStyle name="xl116" xfId="75"/>
    <cellStyle name="xl117" xfId="78"/>
    <cellStyle name="xl118" xfId="82"/>
    <cellStyle name="xl119" xfId="68"/>
    <cellStyle name="xl120" xfId="70"/>
    <cellStyle name="xl121" xfId="76"/>
    <cellStyle name="xl122" xfId="80"/>
    <cellStyle name="xl123" xfId="83"/>
    <cellStyle name="xl124" xfId="84"/>
    <cellStyle name="xl125" xfId="72"/>
    <cellStyle name="xl126" xfId="77"/>
    <cellStyle name="xl127" xfId="79"/>
    <cellStyle name="xl128" xfId="73"/>
    <cellStyle name="xl129" xfId="74"/>
    <cellStyle name="xl130" xfId="81"/>
    <cellStyle name="xl131" xfId="171"/>
    <cellStyle name="xl132" xfId="102"/>
    <cellStyle name="xl133" xfId="106"/>
    <cellStyle name="xl134" xfId="110"/>
    <cellStyle name="xl135" xfId="172"/>
    <cellStyle name="xl136" xfId="119"/>
    <cellStyle name="xl137" xfId="173"/>
    <cellStyle name="xl138" xfId="174"/>
    <cellStyle name="xl139" xfId="137"/>
    <cellStyle name="xl140" xfId="175"/>
    <cellStyle name="xl141" xfId="138"/>
    <cellStyle name="xl142" xfId="176"/>
    <cellStyle name="xl143" xfId="87"/>
    <cellStyle name="xl144" xfId="89"/>
    <cellStyle name="xl145" xfId="91"/>
    <cellStyle name="xl146" xfId="96"/>
    <cellStyle name="xl147" xfId="98"/>
    <cellStyle name="xl148" xfId="100"/>
    <cellStyle name="xl149" xfId="101"/>
    <cellStyle name="xl150" xfId="103"/>
    <cellStyle name="xl151" xfId="107"/>
    <cellStyle name="xl152" xfId="111"/>
    <cellStyle name="xl153" xfId="120"/>
    <cellStyle name="xl154" xfId="123"/>
    <cellStyle name="xl155" xfId="127"/>
    <cellStyle name="xl156" xfId="128"/>
    <cellStyle name="xl157" xfId="130"/>
    <cellStyle name="xl158" xfId="134"/>
    <cellStyle name="xl159" xfId="88"/>
    <cellStyle name="xl160" xfId="90"/>
    <cellStyle name="xl161" xfId="92"/>
    <cellStyle name="xl162" xfId="97"/>
    <cellStyle name="xl163" xfId="99"/>
    <cellStyle name="xl164" xfId="104"/>
    <cellStyle name="xl165" xfId="108"/>
    <cellStyle name="xl166" xfId="112"/>
    <cellStyle name="xl167" xfId="114"/>
    <cellStyle name="xl168" xfId="116"/>
    <cellStyle name="xl169" xfId="121"/>
    <cellStyle name="xl170" xfId="122"/>
    <cellStyle name="xl171" xfId="124"/>
    <cellStyle name="xl172" xfId="125"/>
    <cellStyle name="xl173" xfId="126"/>
    <cellStyle name="xl174" xfId="129"/>
    <cellStyle name="xl175" xfId="131"/>
    <cellStyle name="xl176" xfId="132"/>
    <cellStyle name="xl177" xfId="133"/>
    <cellStyle name="xl178" xfId="177"/>
    <cellStyle name="xl179" xfId="178"/>
    <cellStyle name="xl180" xfId="136"/>
    <cellStyle name="xl181" xfId="179"/>
    <cellStyle name="xl182" xfId="180"/>
    <cellStyle name="xl183" xfId="85"/>
    <cellStyle name="xl184" xfId="93"/>
    <cellStyle name="xl185" xfId="105"/>
    <cellStyle name="xl186" xfId="109"/>
    <cellStyle name="xl187" xfId="113"/>
    <cellStyle name="xl188" xfId="117"/>
    <cellStyle name="xl189" xfId="139"/>
    <cellStyle name="xl190" xfId="86"/>
    <cellStyle name="xl191" xfId="181"/>
    <cellStyle name="xl192" xfId="182"/>
    <cellStyle name="xl193" xfId="135"/>
    <cellStyle name="xl194" xfId="94"/>
    <cellStyle name="xl195" xfId="183"/>
    <cellStyle name="xl196" xfId="95"/>
    <cellStyle name="xl197" xfId="115"/>
    <cellStyle name="xl198" xfId="118"/>
    <cellStyle name="xl21" xfId="145"/>
    <cellStyle name="xl22" xfId="1"/>
    <cellStyle name="xl23" xfId="7"/>
    <cellStyle name="xl24" xfId="10"/>
    <cellStyle name="xl25" xfId="16"/>
    <cellStyle name="xl26" xfId="22"/>
    <cellStyle name="xl27" xfId="5"/>
    <cellStyle name="xl28" xfId="146"/>
    <cellStyle name="xl29" xfId="147"/>
    <cellStyle name="xl30" xfId="24"/>
    <cellStyle name="xl31" xfId="148"/>
    <cellStyle name="xl32" xfId="26"/>
    <cellStyle name="xl33" xfId="32"/>
    <cellStyle name="xl34" xfId="36"/>
    <cellStyle name="xl35" xfId="149"/>
    <cellStyle name="xl36" xfId="150"/>
    <cellStyle name="xl37" xfId="11"/>
    <cellStyle name="xl38" xfId="151"/>
    <cellStyle name="xl39" xfId="152"/>
    <cellStyle name="xl40" xfId="20"/>
    <cellStyle name="xl41" xfId="153"/>
    <cellStyle name="xl42" xfId="27"/>
    <cellStyle name="xl43" xfId="33"/>
    <cellStyle name="xl44" xfId="37"/>
    <cellStyle name="xl45" xfId="154"/>
    <cellStyle name="xl46" xfId="155"/>
    <cellStyle name="xl47" xfId="39"/>
    <cellStyle name="xl48" xfId="156"/>
    <cellStyle name="xl49" xfId="21"/>
    <cellStyle name="xl50" xfId="18"/>
    <cellStyle name="xl51" xfId="28"/>
    <cellStyle name="xl52" xfId="34"/>
    <cellStyle name="xl53" xfId="38"/>
    <cellStyle name="xl54" xfId="157"/>
    <cellStyle name="xl55" xfId="25"/>
    <cellStyle name="xl56" xfId="158"/>
    <cellStyle name="xl57" xfId="29"/>
    <cellStyle name="xl58" xfId="40"/>
    <cellStyle name="xl59" xfId="2"/>
    <cellStyle name="xl60" xfId="8"/>
    <cellStyle name="xl61" xfId="12"/>
    <cellStyle name="xl62" xfId="17"/>
    <cellStyle name="xl63" xfId="3"/>
    <cellStyle name="xl64" xfId="159"/>
    <cellStyle name="xl65" xfId="160"/>
    <cellStyle name="xl66" xfId="161"/>
    <cellStyle name="xl67" xfId="162"/>
    <cellStyle name="xl68" xfId="163"/>
    <cellStyle name="xl69" xfId="164"/>
    <cellStyle name="xl70" xfId="165"/>
    <cellStyle name="xl71" xfId="166"/>
    <cellStyle name="xl72" xfId="23"/>
    <cellStyle name="xl73" xfId="4"/>
    <cellStyle name="xl74" xfId="9"/>
    <cellStyle name="xl75" xfId="13"/>
    <cellStyle name="xl76" xfId="30"/>
    <cellStyle name="xl77" xfId="35"/>
    <cellStyle name="xl78" xfId="6"/>
    <cellStyle name="xl79" xfId="14"/>
    <cellStyle name="xl80" xfId="19"/>
    <cellStyle name="xl81" xfId="15"/>
    <cellStyle name="xl82" xfId="31"/>
    <cellStyle name="xl83" xfId="41"/>
    <cellStyle name="xl84" xfId="44"/>
    <cellStyle name="xl85" xfId="48"/>
    <cellStyle name="xl86" xfId="59"/>
    <cellStyle name="xl87" xfId="61"/>
    <cellStyle name="xl88" xfId="56"/>
    <cellStyle name="xl89" xfId="42"/>
    <cellStyle name="xl90" xfId="53"/>
    <cellStyle name="xl91" xfId="60"/>
    <cellStyle name="xl92" xfId="62"/>
    <cellStyle name="xl93" xfId="167"/>
    <cellStyle name="xl94" xfId="57"/>
    <cellStyle name="xl95" xfId="43"/>
    <cellStyle name="xl96" xfId="49"/>
    <cellStyle name="xl97" xfId="63"/>
    <cellStyle name="xl98" xfId="58"/>
    <cellStyle name="xl99" xfId="45"/>
    <cellStyle name="Обычный" xfId="0" builtinId="0"/>
    <cellStyle name="Процентный" xfId="185" builtinId="5"/>
    <cellStyle name="Финансовый" xfId="184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tabSelected="1" zoomScaleNormal="100" workbookViewId="0">
      <selection activeCell="B9" sqref="B9:B10"/>
    </sheetView>
  </sheetViews>
  <sheetFormatPr defaultRowHeight="15" x14ac:dyDescent="0.25"/>
  <cols>
    <col min="1" max="1" width="26.140625" style="1" customWidth="1"/>
    <col min="2" max="2" width="60" style="1" customWidth="1"/>
    <col min="3" max="3" width="0.28515625" style="1" customWidth="1"/>
    <col min="4" max="4" width="16.140625" style="1" customWidth="1"/>
    <col min="5" max="5" width="17.85546875" style="1" bestFit="1" customWidth="1"/>
    <col min="6" max="6" width="12.5703125" style="1" bestFit="1" customWidth="1"/>
    <col min="7" max="7" width="12.42578125" style="1" hidden="1" customWidth="1"/>
    <col min="8" max="16384" width="9.140625" style="1"/>
  </cols>
  <sheetData>
    <row r="1" spans="1:7" ht="17.100000000000001" customHeight="1" x14ac:dyDescent="0.25">
      <c r="A1" s="43"/>
      <c r="B1" s="43"/>
      <c r="C1" s="41" t="s">
        <v>189</v>
      </c>
      <c r="D1" s="41"/>
      <c r="E1" s="41"/>
      <c r="F1" s="31"/>
    </row>
    <row r="2" spans="1:7" ht="14.1" customHeight="1" x14ac:dyDescent="0.25">
      <c r="A2" s="3"/>
      <c r="B2" s="3"/>
      <c r="C2" s="4"/>
      <c r="D2" s="32" t="s">
        <v>191</v>
      </c>
      <c r="E2" s="32"/>
      <c r="F2" s="32"/>
    </row>
    <row r="3" spans="1:7" ht="14.1" customHeight="1" x14ac:dyDescent="0.25">
      <c r="A3" s="5"/>
      <c r="B3" s="6"/>
      <c r="C3" s="41" t="s">
        <v>190</v>
      </c>
      <c r="D3" s="41"/>
      <c r="E3" s="41"/>
      <c r="F3" s="31"/>
    </row>
    <row r="4" spans="1:7" ht="14.1" customHeight="1" x14ac:dyDescent="0.25">
      <c r="A4" s="8"/>
      <c r="B4" s="9"/>
      <c r="C4" s="41" t="s">
        <v>246</v>
      </c>
      <c r="D4" s="41"/>
      <c r="E4" s="41"/>
      <c r="F4" s="31"/>
    </row>
    <row r="5" spans="1:7" ht="14.1" customHeight="1" x14ac:dyDescent="0.25">
      <c r="A5" s="10"/>
      <c r="B5" s="11"/>
      <c r="C5" s="7"/>
      <c r="D5" s="33"/>
      <c r="E5" s="33"/>
      <c r="F5" s="2"/>
    </row>
    <row r="6" spans="1:7" ht="15" customHeight="1" x14ac:dyDescent="0.25">
      <c r="A6" s="12"/>
      <c r="B6" s="12"/>
      <c r="C6" s="12"/>
      <c r="D6" s="13"/>
      <c r="E6" s="13"/>
      <c r="F6" s="2"/>
    </row>
    <row r="7" spans="1:7" ht="27" customHeight="1" x14ac:dyDescent="0.3">
      <c r="A7" s="42" t="s">
        <v>245</v>
      </c>
      <c r="B7" s="42"/>
      <c r="C7" s="42"/>
      <c r="D7" s="42"/>
      <c r="E7" s="42"/>
      <c r="F7" s="2"/>
    </row>
    <row r="8" spans="1:7" ht="24.75" customHeight="1" x14ac:dyDescent="0.25">
      <c r="A8" s="14"/>
      <c r="B8" s="10"/>
      <c r="C8" s="11"/>
      <c r="D8" s="13"/>
      <c r="E8" s="13"/>
      <c r="F8" s="2"/>
    </row>
    <row r="9" spans="1:7" ht="11.25" customHeight="1" x14ac:dyDescent="0.25">
      <c r="A9" s="49" t="s">
        <v>144</v>
      </c>
      <c r="B9" s="47" t="s">
        <v>145</v>
      </c>
      <c r="C9" s="53" t="s">
        <v>220</v>
      </c>
      <c r="D9" s="53" t="s">
        <v>194</v>
      </c>
      <c r="E9" s="51" t="s">
        <v>244</v>
      </c>
      <c r="F9" s="44" t="s">
        <v>228</v>
      </c>
      <c r="G9" s="46" t="s">
        <v>229</v>
      </c>
    </row>
    <row r="10" spans="1:7" ht="81.75" customHeight="1" x14ac:dyDescent="0.25">
      <c r="A10" s="50"/>
      <c r="B10" s="48"/>
      <c r="C10" s="54"/>
      <c r="D10" s="54"/>
      <c r="E10" s="52"/>
      <c r="F10" s="45"/>
      <c r="G10" s="45"/>
    </row>
    <row r="11" spans="1:7" ht="11.45" customHeight="1" x14ac:dyDescent="0.25">
      <c r="A11" s="16" t="s">
        <v>0</v>
      </c>
      <c r="B11" s="16" t="s">
        <v>1</v>
      </c>
      <c r="C11" s="17" t="s">
        <v>2</v>
      </c>
      <c r="D11" s="17" t="s">
        <v>3</v>
      </c>
      <c r="E11" s="34"/>
      <c r="F11" s="36"/>
      <c r="G11" s="37"/>
    </row>
    <row r="12" spans="1:7" ht="15" customHeight="1" x14ac:dyDescent="0.25">
      <c r="A12" s="19" t="s">
        <v>5</v>
      </c>
      <c r="B12" s="21" t="s">
        <v>4</v>
      </c>
      <c r="C12" s="18">
        <v>38841244.18</v>
      </c>
      <c r="D12" s="18">
        <v>49250116</v>
      </c>
      <c r="E12" s="35">
        <v>26122912.32</v>
      </c>
      <c r="F12" s="40">
        <f>E12/D12</f>
        <v>0.53041321405212527</v>
      </c>
      <c r="G12" s="38">
        <f>E12/C12</f>
        <v>0.67255601285427202</v>
      </c>
    </row>
    <row r="13" spans="1:7" ht="15" customHeight="1" x14ac:dyDescent="0.25">
      <c r="A13" s="19" t="s">
        <v>7</v>
      </c>
      <c r="B13" s="21" t="s">
        <v>6</v>
      </c>
      <c r="C13" s="18">
        <v>17068476.48</v>
      </c>
      <c r="D13" s="18">
        <v>40073110</v>
      </c>
      <c r="E13" s="35">
        <v>18671275.879999999</v>
      </c>
      <c r="F13" s="40">
        <f t="shared" ref="F13:F76" si="0">E13/D13</f>
        <v>0.46593029290713894</v>
      </c>
      <c r="G13" s="38">
        <f t="shared" ref="G13:G76" si="1">E13/C13</f>
        <v>1.09390406940409</v>
      </c>
    </row>
    <row r="14" spans="1:7" ht="15" customHeight="1" x14ac:dyDescent="0.25">
      <c r="A14" s="19" t="s">
        <v>9</v>
      </c>
      <c r="B14" s="21" t="s">
        <v>8</v>
      </c>
      <c r="C14" s="18">
        <v>17068476.48</v>
      </c>
      <c r="D14" s="18">
        <v>40073110</v>
      </c>
      <c r="E14" s="35">
        <v>18671275.879999999</v>
      </c>
      <c r="F14" s="40">
        <f t="shared" si="0"/>
        <v>0.46593029290713894</v>
      </c>
      <c r="G14" s="38">
        <f t="shared" si="1"/>
        <v>1.09390406940409</v>
      </c>
    </row>
    <row r="15" spans="1:7" ht="78" customHeight="1" x14ac:dyDescent="0.25">
      <c r="A15" s="19" t="s">
        <v>11</v>
      </c>
      <c r="B15" s="21" t="s">
        <v>10</v>
      </c>
      <c r="C15" s="18">
        <v>16983543.789999999</v>
      </c>
      <c r="D15" s="18">
        <v>39660360</v>
      </c>
      <c r="E15" s="35">
        <v>18231094.43</v>
      </c>
      <c r="F15" s="40">
        <f t="shared" si="0"/>
        <v>0.45968050794294352</v>
      </c>
      <c r="G15" s="38">
        <f t="shared" si="1"/>
        <v>1.0734564385045815</v>
      </c>
    </row>
    <row r="16" spans="1:7" ht="125.25" customHeight="1" x14ac:dyDescent="0.25">
      <c r="A16" s="19" t="s">
        <v>13</v>
      </c>
      <c r="B16" s="21" t="s">
        <v>12</v>
      </c>
      <c r="C16" s="29">
        <v>37087.79</v>
      </c>
      <c r="D16" s="29">
        <v>280510</v>
      </c>
      <c r="E16" s="35">
        <v>171725.7</v>
      </c>
      <c r="F16" s="40">
        <f t="shared" si="0"/>
        <v>0.61219100923318248</v>
      </c>
      <c r="G16" s="38">
        <f t="shared" si="1"/>
        <v>4.6302489309824066</v>
      </c>
    </row>
    <row r="17" spans="1:7" ht="45.75" customHeight="1" x14ac:dyDescent="0.25">
      <c r="A17" s="19" t="s">
        <v>15</v>
      </c>
      <c r="B17" s="21" t="s">
        <v>14</v>
      </c>
      <c r="C17" s="29">
        <v>19551.599999999999</v>
      </c>
      <c r="D17" s="29">
        <v>60110</v>
      </c>
      <c r="E17" s="35">
        <v>188835.09</v>
      </c>
      <c r="F17" s="40">
        <f t="shared" si="0"/>
        <v>3.1414920978206622</v>
      </c>
      <c r="G17" s="38" t="s">
        <v>232</v>
      </c>
    </row>
    <row r="18" spans="1:7" ht="92.25" customHeight="1" x14ac:dyDescent="0.25">
      <c r="A18" s="19" t="s">
        <v>17</v>
      </c>
      <c r="B18" s="21" t="s">
        <v>16</v>
      </c>
      <c r="C18" s="29">
        <v>28293.3</v>
      </c>
      <c r="D18" s="29">
        <v>72130</v>
      </c>
      <c r="E18" s="35">
        <v>79620.66</v>
      </c>
      <c r="F18" s="40">
        <f>E18/D18</f>
        <v>1.1038494385137947</v>
      </c>
      <c r="G18" s="38">
        <f t="shared" si="1"/>
        <v>2.8141171231351594</v>
      </c>
    </row>
    <row r="19" spans="1:7" ht="31.5" customHeight="1" x14ac:dyDescent="0.25">
      <c r="A19" s="19" t="s">
        <v>19</v>
      </c>
      <c r="B19" s="21" t="s">
        <v>18</v>
      </c>
      <c r="C19" s="29">
        <v>2549664.75</v>
      </c>
      <c r="D19" s="29">
        <v>5559758</v>
      </c>
      <c r="E19" s="35">
        <v>4273623.25</v>
      </c>
      <c r="F19" s="40">
        <f t="shared" si="0"/>
        <v>0.76867073171170397</v>
      </c>
      <c r="G19" s="38">
        <f t="shared" si="1"/>
        <v>1.6761510508391348</v>
      </c>
    </row>
    <row r="20" spans="1:7" ht="28.5" customHeight="1" x14ac:dyDescent="0.25">
      <c r="A20" s="19" t="s">
        <v>21</v>
      </c>
      <c r="B20" s="21" t="s">
        <v>20</v>
      </c>
      <c r="C20" s="29">
        <v>2549664.75</v>
      </c>
      <c r="D20" s="29">
        <v>5559758</v>
      </c>
      <c r="E20" s="35">
        <v>4273623.25</v>
      </c>
      <c r="F20" s="40">
        <f t="shared" si="0"/>
        <v>0.76867073171170397</v>
      </c>
      <c r="G20" s="38">
        <f t="shared" si="1"/>
        <v>1.6761510508391348</v>
      </c>
    </row>
    <row r="21" spans="1:7" ht="76.5" customHeight="1" x14ac:dyDescent="0.25">
      <c r="A21" s="19" t="s">
        <v>23</v>
      </c>
      <c r="B21" s="21" t="s">
        <v>22</v>
      </c>
      <c r="C21" s="29">
        <v>1006901.23</v>
      </c>
      <c r="D21" s="29">
        <v>2293213</v>
      </c>
      <c r="E21" s="35">
        <v>1861078.21</v>
      </c>
      <c r="F21" s="40">
        <f t="shared" si="0"/>
        <v>0.8115592446057126</v>
      </c>
      <c r="G21" s="38">
        <f t="shared" si="1"/>
        <v>1.8483225112357842</v>
      </c>
    </row>
    <row r="22" spans="1:7" ht="96.75" customHeight="1" x14ac:dyDescent="0.25">
      <c r="A22" s="19" t="s">
        <v>25</v>
      </c>
      <c r="B22" s="21" t="s">
        <v>24</v>
      </c>
      <c r="C22" s="29">
        <v>10943.61</v>
      </c>
      <c r="D22" s="29">
        <v>20645</v>
      </c>
      <c r="E22" s="35">
        <v>16880.349999999999</v>
      </c>
      <c r="F22" s="40">
        <f t="shared" si="0"/>
        <v>0.81764834100266404</v>
      </c>
      <c r="G22" s="38">
        <f t="shared" si="1"/>
        <v>1.5424846097402958</v>
      </c>
    </row>
    <row r="23" spans="1:7" ht="81" customHeight="1" x14ac:dyDescent="0.25">
      <c r="A23" s="19" t="s">
        <v>27</v>
      </c>
      <c r="B23" s="21" t="s">
        <v>26</v>
      </c>
      <c r="C23" s="29">
        <v>1736053.72</v>
      </c>
      <c r="D23" s="29">
        <v>3576956</v>
      </c>
      <c r="E23" s="35">
        <v>2812539.08</v>
      </c>
      <c r="F23" s="40">
        <f t="shared" si="0"/>
        <v>0.78629401088523321</v>
      </c>
      <c r="G23" s="38">
        <f t="shared" si="1"/>
        <v>1.620076065388115</v>
      </c>
    </row>
    <row r="24" spans="1:7" ht="76.5" customHeight="1" x14ac:dyDescent="0.25">
      <c r="A24" s="19" t="s">
        <v>29</v>
      </c>
      <c r="B24" s="21" t="s">
        <v>28</v>
      </c>
      <c r="C24" s="29">
        <v>-204233.81</v>
      </c>
      <c r="D24" s="29">
        <v>-331056</v>
      </c>
      <c r="E24" s="35">
        <v>-416874.39</v>
      </c>
      <c r="F24" s="40">
        <f t="shared" si="0"/>
        <v>1.2592262034217776</v>
      </c>
      <c r="G24" s="38">
        <f t="shared" si="1"/>
        <v>2.0411624794151373</v>
      </c>
    </row>
    <row r="25" spans="1:7" ht="15" customHeight="1" x14ac:dyDescent="0.25">
      <c r="A25" s="19" t="s">
        <v>31</v>
      </c>
      <c r="B25" s="21" t="s">
        <v>30</v>
      </c>
      <c r="C25" s="29">
        <f>C26+C29</f>
        <v>635235.39</v>
      </c>
      <c r="D25" s="29">
        <f>D26+D29</f>
        <v>1240400</v>
      </c>
      <c r="E25" s="35">
        <v>1011219.73</v>
      </c>
      <c r="F25" s="40">
        <f t="shared" si="0"/>
        <v>0.81523680264430831</v>
      </c>
      <c r="G25" s="38">
        <f t="shared" si="1"/>
        <v>1.5918819164026738</v>
      </c>
    </row>
    <row r="26" spans="1:7" ht="27" customHeight="1" x14ac:dyDescent="0.25">
      <c r="A26" s="19" t="s">
        <v>33</v>
      </c>
      <c r="B26" s="21" t="s">
        <v>32</v>
      </c>
      <c r="C26" s="29">
        <v>556735.77</v>
      </c>
      <c r="D26" s="29">
        <v>1164000</v>
      </c>
      <c r="E26" s="35">
        <v>812042.58</v>
      </c>
      <c r="F26" s="40">
        <f t="shared" si="0"/>
        <v>0.69763108247422678</v>
      </c>
      <c r="G26" s="38">
        <f t="shared" si="1"/>
        <v>1.4585780611869072</v>
      </c>
    </row>
    <row r="27" spans="1:7" ht="27" customHeight="1" x14ac:dyDescent="0.25">
      <c r="A27" s="19" t="s">
        <v>34</v>
      </c>
      <c r="B27" s="21" t="s">
        <v>32</v>
      </c>
      <c r="C27" s="29">
        <v>556735.77</v>
      </c>
      <c r="D27" s="29">
        <v>1164000</v>
      </c>
      <c r="E27" s="35">
        <v>811003.21</v>
      </c>
      <c r="F27" s="40">
        <f t="shared" si="0"/>
        <v>0.69673815292096219</v>
      </c>
      <c r="G27" s="38">
        <f t="shared" si="1"/>
        <v>1.4567111612030963</v>
      </c>
    </row>
    <row r="28" spans="1:7" ht="45.75" customHeight="1" x14ac:dyDescent="0.25">
      <c r="A28" s="19" t="s">
        <v>36</v>
      </c>
      <c r="B28" s="21" t="s">
        <v>35</v>
      </c>
      <c r="C28" s="29"/>
      <c r="D28" s="29"/>
      <c r="E28" s="35">
        <v>1039.3699999999999</v>
      </c>
      <c r="F28" s="40" t="e">
        <f t="shared" si="0"/>
        <v>#DIV/0!</v>
      </c>
      <c r="G28" s="38" t="e">
        <f t="shared" si="1"/>
        <v>#DIV/0!</v>
      </c>
    </row>
    <row r="29" spans="1:7" ht="15" customHeight="1" x14ac:dyDescent="0.25">
      <c r="A29" s="19" t="s">
        <v>38</v>
      </c>
      <c r="B29" s="21" t="s">
        <v>37</v>
      </c>
      <c r="C29" s="29">
        <v>78499.62</v>
      </c>
      <c r="D29" s="29">
        <v>76400</v>
      </c>
      <c r="E29" s="35">
        <v>194677.15</v>
      </c>
      <c r="F29" s="40">
        <f t="shared" si="0"/>
        <v>2.5481302356020943</v>
      </c>
      <c r="G29" s="38">
        <f t="shared" si="1"/>
        <v>2.4799756992454234</v>
      </c>
    </row>
    <row r="30" spans="1:7" ht="15" customHeight="1" x14ac:dyDescent="0.25">
      <c r="A30" s="19" t="s">
        <v>39</v>
      </c>
      <c r="B30" s="21" t="s">
        <v>37</v>
      </c>
      <c r="C30" s="29">
        <v>78499.62</v>
      </c>
      <c r="D30" s="29">
        <v>76400</v>
      </c>
      <c r="E30" s="35">
        <v>194677.15</v>
      </c>
      <c r="F30" s="40">
        <f t="shared" si="0"/>
        <v>2.5481302356020943</v>
      </c>
      <c r="G30" s="38">
        <f t="shared" si="1"/>
        <v>2.4799756992454234</v>
      </c>
    </row>
    <row r="31" spans="1:7" ht="32.25" customHeight="1" x14ac:dyDescent="0.25">
      <c r="A31" s="19" t="s">
        <v>212</v>
      </c>
      <c r="B31" s="21" t="s">
        <v>214</v>
      </c>
      <c r="C31" s="29"/>
      <c r="D31" s="29"/>
      <c r="E31" s="35">
        <v>4500</v>
      </c>
      <c r="F31" s="40" t="e">
        <f t="shared" si="0"/>
        <v>#DIV/0!</v>
      </c>
      <c r="G31" s="38" t="e">
        <f t="shared" si="1"/>
        <v>#DIV/0!</v>
      </c>
    </row>
    <row r="32" spans="1:7" ht="28.5" customHeight="1" x14ac:dyDescent="0.25">
      <c r="A32" s="19" t="s">
        <v>213</v>
      </c>
      <c r="B32" s="21" t="s">
        <v>215</v>
      </c>
      <c r="C32" s="29"/>
      <c r="D32" s="29"/>
      <c r="E32" s="35">
        <v>4500</v>
      </c>
      <c r="F32" s="40" t="e">
        <f t="shared" si="0"/>
        <v>#DIV/0!</v>
      </c>
      <c r="G32" s="38" t="e">
        <f t="shared" si="1"/>
        <v>#DIV/0!</v>
      </c>
    </row>
    <row r="33" spans="1:7" ht="15" customHeight="1" x14ac:dyDescent="0.25">
      <c r="A33" s="19" t="s">
        <v>41</v>
      </c>
      <c r="B33" s="21" t="s">
        <v>40</v>
      </c>
      <c r="C33" s="29">
        <f>C34</f>
        <v>124651.52</v>
      </c>
      <c r="D33" s="29">
        <v>229000</v>
      </c>
      <c r="E33" s="35">
        <v>165481.57999999999</v>
      </c>
      <c r="F33" s="40">
        <f t="shared" si="0"/>
        <v>0.72262698689956328</v>
      </c>
      <c r="G33" s="38">
        <f t="shared" si="1"/>
        <v>1.3275536471596976</v>
      </c>
    </row>
    <row r="34" spans="1:7" ht="30.75" customHeight="1" x14ac:dyDescent="0.25">
      <c r="A34" s="19" t="s">
        <v>43</v>
      </c>
      <c r="B34" s="21" t="s">
        <v>42</v>
      </c>
      <c r="C34" s="29">
        <v>124651.52</v>
      </c>
      <c r="D34" s="29">
        <v>229000</v>
      </c>
      <c r="E34" s="35">
        <v>165481.57999999999</v>
      </c>
      <c r="F34" s="40">
        <f t="shared" si="0"/>
        <v>0.72262698689956328</v>
      </c>
      <c r="G34" s="38">
        <f t="shared" si="1"/>
        <v>1.3275536471596976</v>
      </c>
    </row>
    <row r="35" spans="1:7" ht="45" customHeight="1" x14ac:dyDescent="0.25">
      <c r="A35" s="19" t="s">
        <v>45</v>
      </c>
      <c r="B35" s="21" t="s">
        <v>44</v>
      </c>
      <c r="C35" s="29">
        <v>124651.52</v>
      </c>
      <c r="D35" s="29">
        <v>229000</v>
      </c>
      <c r="E35" s="35">
        <v>165481.57999999999</v>
      </c>
      <c r="F35" s="40">
        <f t="shared" si="0"/>
        <v>0.72262698689956328</v>
      </c>
      <c r="G35" s="38">
        <f t="shared" si="1"/>
        <v>1.3275536471596976</v>
      </c>
    </row>
    <row r="36" spans="1:7" ht="2.25" customHeight="1" x14ac:dyDescent="0.25">
      <c r="A36" s="19" t="s">
        <v>151</v>
      </c>
      <c r="B36" s="21" t="s">
        <v>148</v>
      </c>
      <c r="C36" s="29">
        <v>-1268.02</v>
      </c>
      <c r="D36" s="29"/>
      <c r="E36" s="35"/>
      <c r="F36" s="40" t="e">
        <f t="shared" si="0"/>
        <v>#DIV/0!</v>
      </c>
      <c r="G36" s="38">
        <f t="shared" si="1"/>
        <v>0</v>
      </c>
    </row>
    <row r="37" spans="1:7" ht="26.25" hidden="1" customHeight="1" x14ac:dyDescent="0.25">
      <c r="A37" s="19" t="s">
        <v>152</v>
      </c>
      <c r="B37" s="21" t="s">
        <v>149</v>
      </c>
      <c r="C37" s="29">
        <v>-1268.02</v>
      </c>
      <c r="D37" s="29"/>
      <c r="E37" s="35"/>
      <c r="F37" s="40" t="e">
        <f t="shared" si="0"/>
        <v>#DIV/0!</v>
      </c>
      <c r="G37" s="38">
        <f t="shared" si="1"/>
        <v>0</v>
      </c>
    </row>
    <row r="38" spans="1:7" ht="21.75" hidden="1" customHeight="1" x14ac:dyDescent="0.25">
      <c r="A38" s="19" t="s">
        <v>153</v>
      </c>
      <c r="B38" s="21" t="s">
        <v>150</v>
      </c>
      <c r="C38" s="29">
        <v>-1268.02</v>
      </c>
      <c r="D38" s="29"/>
      <c r="E38" s="35"/>
      <c r="F38" s="40" t="e">
        <f t="shared" si="0"/>
        <v>#DIV/0!</v>
      </c>
      <c r="G38" s="38">
        <f t="shared" si="1"/>
        <v>0</v>
      </c>
    </row>
    <row r="39" spans="1:7" ht="45.75" customHeight="1" x14ac:dyDescent="0.25">
      <c r="A39" s="19" t="s">
        <v>47</v>
      </c>
      <c r="B39" s="21" t="s">
        <v>46</v>
      </c>
      <c r="C39" s="29">
        <v>777725.51</v>
      </c>
      <c r="D39" s="29">
        <v>1580097</v>
      </c>
      <c r="E39" s="35">
        <v>1223872.58</v>
      </c>
      <c r="F39" s="40">
        <f t="shared" si="0"/>
        <v>0.7745553469185753</v>
      </c>
      <c r="G39" s="38">
        <f t="shared" si="1"/>
        <v>1.5736562119455231</v>
      </c>
    </row>
    <row r="40" spans="1:7" ht="90" customHeight="1" x14ac:dyDescent="0.25">
      <c r="A40" s="19" t="s">
        <v>49</v>
      </c>
      <c r="B40" s="21" t="s">
        <v>48</v>
      </c>
      <c r="C40" s="29">
        <v>756725.51</v>
      </c>
      <c r="D40" s="29">
        <v>1557597</v>
      </c>
      <c r="E40" s="35">
        <v>1223872.58</v>
      </c>
      <c r="F40" s="40">
        <f t="shared" si="0"/>
        <v>0.78574405317935259</v>
      </c>
      <c r="G40" s="38">
        <f t="shared" si="1"/>
        <v>1.6173269750084149</v>
      </c>
    </row>
    <row r="41" spans="1:7" ht="78" customHeight="1" x14ac:dyDescent="0.25">
      <c r="A41" s="19" t="s">
        <v>51</v>
      </c>
      <c r="B41" s="21" t="s">
        <v>50</v>
      </c>
      <c r="C41" s="29">
        <v>400457.29</v>
      </c>
      <c r="D41" s="29">
        <v>693254</v>
      </c>
      <c r="E41" s="35">
        <v>583751.42000000004</v>
      </c>
      <c r="F41" s="40">
        <f t="shared" si="0"/>
        <v>0.84204551290003382</v>
      </c>
      <c r="G41" s="38">
        <f t="shared" si="1"/>
        <v>1.4577120571334838</v>
      </c>
    </row>
    <row r="42" spans="1:7" ht="90" customHeight="1" x14ac:dyDescent="0.25">
      <c r="A42" s="19" t="s">
        <v>182</v>
      </c>
      <c r="B42" s="21" t="s">
        <v>52</v>
      </c>
      <c r="C42" s="29"/>
      <c r="D42" s="29">
        <v>693254</v>
      </c>
      <c r="E42" s="35">
        <v>583751.42000000004</v>
      </c>
      <c r="F42" s="40">
        <f t="shared" si="0"/>
        <v>0.84204551290003382</v>
      </c>
      <c r="G42" s="38" t="e">
        <f t="shared" si="1"/>
        <v>#DIV/0!</v>
      </c>
    </row>
    <row r="43" spans="1:7" ht="1.5" customHeight="1" x14ac:dyDescent="0.25">
      <c r="A43" s="19" t="s">
        <v>221</v>
      </c>
      <c r="B43" s="21" t="s">
        <v>52</v>
      </c>
      <c r="C43" s="29">
        <v>400457.29</v>
      </c>
      <c r="D43" s="29"/>
      <c r="E43" s="35" t="s">
        <v>235</v>
      </c>
      <c r="F43" s="40" t="e">
        <f t="shared" si="0"/>
        <v>#VALUE!</v>
      </c>
      <c r="G43" s="38" t="e">
        <f t="shared" si="1"/>
        <v>#VALUE!</v>
      </c>
    </row>
    <row r="44" spans="1:7" ht="90.75" customHeight="1" x14ac:dyDescent="0.25">
      <c r="A44" s="19" t="s">
        <v>54</v>
      </c>
      <c r="B44" s="21" t="s">
        <v>53</v>
      </c>
      <c r="C44" s="29">
        <v>356268.22</v>
      </c>
      <c r="D44" s="29">
        <v>864343</v>
      </c>
      <c r="E44" s="35">
        <v>640121.16</v>
      </c>
      <c r="F44" s="40">
        <f t="shared" si="0"/>
        <v>0.74058696605398555</v>
      </c>
      <c r="G44" s="38">
        <f t="shared" si="1"/>
        <v>1.7967394341263447</v>
      </c>
    </row>
    <row r="45" spans="1:7" ht="75" customHeight="1" x14ac:dyDescent="0.25">
      <c r="A45" s="19" t="s">
        <v>56</v>
      </c>
      <c r="B45" s="21" t="s">
        <v>55</v>
      </c>
      <c r="C45" s="29">
        <v>356268.22</v>
      </c>
      <c r="D45" s="29">
        <v>864343</v>
      </c>
      <c r="E45" s="35">
        <v>640121.16</v>
      </c>
      <c r="F45" s="40">
        <f t="shared" si="0"/>
        <v>0.74058696605398555</v>
      </c>
      <c r="G45" s="38">
        <f t="shared" si="1"/>
        <v>1.7967394341263447</v>
      </c>
    </row>
    <row r="46" spans="1:7" ht="31.5" customHeight="1" x14ac:dyDescent="0.25">
      <c r="A46" s="19" t="s">
        <v>58</v>
      </c>
      <c r="B46" s="21" t="s">
        <v>57</v>
      </c>
      <c r="C46" s="29">
        <v>21000</v>
      </c>
      <c r="D46" s="29">
        <v>22500</v>
      </c>
      <c r="E46" s="35">
        <v>0</v>
      </c>
      <c r="F46" s="40">
        <f t="shared" si="0"/>
        <v>0</v>
      </c>
      <c r="G46" s="38">
        <f t="shared" si="1"/>
        <v>0</v>
      </c>
    </row>
    <row r="47" spans="1:7" ht="50.25" customHeight="1" x14ac:dyDescent="0.25">
      <c r="A47" s="19" t="s">
        <v>60</v>
      </c>
      <c r="B47" s="21" t="s">
        <v>59</v>
      </c>
      <c r="C47" s="29">
        <v>21000</v>
      </c>
      <c r="D47" s="29">
        <v>22500</v>
      </c>
      <c r="E47" s="35">
        <v>0</v>
      </c>
      <c r="F47" s="40">
        <f t="shared" si="0"/>
        <v>0</v>
      </c>
      <c r="G47" s="38">
        <f t="shared" si="1"/>
        <v>0</v>
      </c>
    </row>
    <row r="48" spans="1:7" ht="64.5" customHeight="1" x14ac:dyDescent="0.25">
      <c r="A48" s="19" t="s">
        <v>62</v>
      </c>
      <c r="B48" s="21" t="s">
        <v>61</v>
      </c>
      <c r="C48" s="29">
        <v>21000</v>
      </c>
      <c r="D48" s="29">
        <v>22500</v>
      </c>
      <c r="E48" s="35">
        <v>0</v>
      </c>
      <c r="F48" s="40">
        <f t="shared" si="0"/>
        <v>0</v>
      </c>
      <c r="G48" s="38">
        <f t="shared" si="1"/>
        <v>0</v>
      </c>
    </row>
    <row r="49" spans="1:7" ht="15" customHeight="1" x14ac:dyDescent="0.25">
      <c r="A49" s="19" t="s">
        <v>64</v>
      </c>
      <c r="B49" s="21" t="s">
        <v>63</v>
      </c>
      <c r="C49" s="29">
        <v>158510.76999999999</v>
      </c>
      <c r="D49" s="29">
        <v>316000</v>
      </c>
      <c r="E49" s="35">
        <v>164124.98000000001</v>
      </c>
      <c r="F49" s="40">
        <f t="shared" si="0"/>
        <v>0.51938284810126589</v>
      </c>
      <c r="G49" s="38">
        <f t="shared" si="1"/>
        <v>1.0354184766120309</v>
      </c>
    </row>
    <row r="50" spans="1:7" ht="15" customHeight="1" x14ac:dyDescent="0.25">
      <c r="A50" s="19" t="s">
        <v>66</v>
      </c>
      <c r="B50" s="21" t="s">
        <v>65</v>
      </c>
      <c r="C50" s="29">
        <f>C51+C52+C53+C54</f>
        <v>158510.76999999999</v>
      </c>
      <c r="D50" s="29">
        <v>316000</v>
      </c>
      <c r="E50" s="35">
        <v>164124.98000000001</v>
      </c>
      <c r="F50" s="40">
        <f t="shared" si="0"/>
        <v>0.51938284810126589</v>
      </c>
      <c r="G50" s="38">
        <f t="shared" si="1"/>
        <v>1.0354184766120309</v>
      </c>
    </row>
    <row r="51" spans="1:7" ht="27" customHeight="1" x14ac:dyDescent="0.25">
      <c r="A51" s="19" t="s">
        <v>68</v>
      </c>
      <c r="B51" s="21" t="s">
        <v>67</v>
      </c>
      <c r="C51" s="29">
        <v>37667.94</v>
      </c>
      <c r="D51" s="29">
        <v>75020</v>
      </c>
      <c r="E51" s="35">
        <v>44476.09</v>
      </c>
      <c r="F51" s="40">
        <f t="shared" si="0"/>
        <v>0.5928564382831244</v>
      </c>
      <c r="G51" s="38">
        <f t="shared" si="1"/>
        <v>1.1807412351193083</v>
      </c>
    </row>
    <row r="52" spans="1:7" ht="27" customHeight="1" x14ac:dyDescent="0.25">
      <c r="A52" s="19" t="s">
        <v>70</v>
      </c>
      <c r="B52" s="21" t="s">
        <v>69</v>
      </c>
      <c r="C52" s="29">
        <v>88.56</v>
      </c>
      <c r="D52" s="29"/>
      <c r="E52" s="35"/>
      <c r="F52" s="40" t="e">
        <f t="shared" si="0"/>
        <v>#DIV/0!</v>
      </c>
      <c r="G52" s="38">
        <f t="shared" si="1"/>
        <v>0</v>
      </c>
    </row>
    <row r="53" spans="1:7" ht="15" customHeight="1" x14ac:dyDescent="0.25">
      <c r="A53" s="19" t="s">
        <v>72</v>
      </c>
      <c r="B53" s="21" t="s">
        <v>71</v>
      </c>
      <c r="C53" s="29">
        <v>9838.4</v>
      </c>
      <c r="D53" s="29">
        <v>19600</v>
      </c>
      <c r="E53" s="35">
        <v>11227.56</v>
      </c>
      <c r="F53" s="40">
        <f t="shared" si="0"/>
        <v>0.57283469387755104</v>
      </c>
      <c r="G53" s="38">
        <f t="shared" si="1"/>
        <v>1.1411977557326394</v>
      </c>
    </row>
    <row r="54" spans="1:7" ht="15" customHeight="1" x14ac:dyDescent="0.25">
      <c r="A54" s="19" t="s">
        <v>74</v>
      </c>
      <c r="B54" s="21" t="s">
        <v>73</v>
      </c>
      <c r="C54" s="29">
        <v>110915.87</v>
      </c>
      <c r="D54" s="29"/>
      <c r="E54" s="35"/>
      <c r="F54" s="40" t="e">
        <f t="shared" si="0"/>
        <v>#DIV/0!</v>
      </c>
      <c r="G54" s="38">
        <f t="shared" si="1"/>
        <v>0</v>
      </c>
    </row>
    <row r="55" spans="1:7" ht="15" customHeight="1" x14ac:dyDescent="0.25">
      <c r="A55" s="19" t="s">
        <v>195</v>
      </c>
      <c r="B55" s="21" t="s">
        <v>73</v>
      </c>
      <c r="C55" s="29"/>
      <c r="D55" s="29">
        <v>221380</v>
      </c>
      <c r="E55" s="35">
        <v>108421.33</v>
      </c>
      <c r="F55" s="40">
        <f t="shared" si="0"/>
        <v>0.48975214563194508</v>
      </c>
      <c r="G55" s="38" t="e">
        <f t="shared" si="1"/>
        <v>#DIV/0!</v>
      </c>
    </row>
    <row r="56" spans="1:7" ht="29.25" customHeight="1" x14ac:dyDescent="0.3">
      <c r="A56" s="19" t="s">
        <v>76</v>
      </c>
      <c r="B56" s="21" t="s">
        <v>75</v>
      </c>
      <c r="C56" s="39">
        <v>19344.71</v>
      </c>
      <c r="D56" s="39">
        <v>65751</v>
      </c>
      <c r="E56" s="35">
        <v>52263.55</v>
      </c>
      <c r="F56" s="40">
        <f t="shared" si="0"/>
        <v>0.79487080044409975</v>
      </c>
      <c r="G56" s="38">
        <f t="shared" si="1"/>
        <v>2.7016972598710449</v>
      </c>
    </row>
    <row r="57" spans="1:7" ht="23.25" customHeight="1" x14ac:dyDescent="0.25">
      <c r="A57" s="19" t="s">
        <v>78</v>
      </c>
      <c r="B57" s="21" t="s">
        <v>77</v>
      </c>
      <c r="C57" s="29">
        <v>19344.71</v>
      </c>
      <c r="D57" s="29">
        <v>65751</v>
      </c>
      <c r="E57" s="35">
        <v>52263.55</v>
      </c>
      <c r="F57" s="40">
        <f t="shared" si="0"/>
        <v>0.79487080044409975</v>
      </c>
      <c r="G57" s="38">
        <f t="shared" si="1"/>
        <v>2.7016972598710449</v>
      </c>
    </row>
    <row r="58" spans="1:7" ht="15" customHeight="1" x14ac:dyDescent="0.25">
      <c r="A58" s="19" t="s">
        <v>80</v>
      </c>
      <c r="B58" s="21" t="s">
        <v>79</v>
      </c>
      <c r="C58" s="29">
        <v>19344.71</v>
      </c>
      <c r="D58" s="29">
        <v>65751</v>
      </c>
      <c r="E58" s="35">
        <v>52263.55</v>
      </c>
      <c r="F58" s="40">
        <f t="shared" si="0"/>
        <v>0.79487080044409975</v>
      </c>
      <c r="G58" s="38">
        <f t="shared" si="1"/>
        <v>2.7016972598710449</v>
      </c>
    </row>
    <row r="59" spans="1:7" ht="27" customHeight="1" x14ac:dyDescent="0.25">
      <c r="A59" s="19" t="s">
        <v>82</v>
      </c>
      <c r="B59" s="21" t="s">
        <v>81</v>
      </c>
      <c r="C59" s="29">
        <v>19344.71</v>
      </c>
      <c r="D59" s="29">
        <v>65751</v>
      </c>
      <c r="E59" s="35">
        <v>52263.55</v>
      </c>
      <c r="F59" s="40">
        <f t="shared" si="0"/>
        <v>0.79487080044409975</v>
      </c>
      <c r="G59" s="38">
        <f t="shared" si="1"/>
        <v>2.7016972598710449</v>
      </c>
    </row>
    <row r="60" spans="1:7" ht="31.5" customHeight="1" x14ac:dyDescent="0.25">
      <c r="A60" s="19" t="s">
        <v>84</v>
      </c>
      <c r="B60" s="21" t="s">
        <v>83</v>
      </c>
      <c r="C60" s="29">
        <v>17180677.059999999</v>
      </c>
      <c r="D60" s="29"/>
      <c r="E60" s="35">
        <v>231870.88</v>
      </c>
      <c r="F60" s="40" t="e">
        <f t="shared" si="0"/>
        <v>#DIV/0!</v>
      </c>
      <c r="G60" s="38">
        <f t="shared" si="1"/>
        <v>1.3496026913854349E-2</v>
      </c>
    </row>
    <row r="61" spans="1:7" ht="30.75" customHeight="1" x14ac:dyDescent="0.25">
      <c r="A61" s="19" t="s">
        <v>86</v>
      </c>
      <c r="B61" s="21" t="s">
        <v>85</v>
      </c>
      <c r="C61" s="29">
        <v>17180677.059999999</v>
      </c>
      <c r="D61" s="29"/>
      <c r="E61" s="35">
        <v>231870.88</v>
      </c>
      <c r="F61" s="40" t="e">
        <f t="shared" si="0"/>
        <v>#DIV/0!</v>
      </c>
      <c r="G61" s="38">
        <f t="shared" si="1"/>
        <v>1.3496026913854349E-2</v>
      </c>
    </row>
    <row r="62" spans="1:7" ht="30.75" customHeight="1" x14ac:dyDescent="0.25">
      <c r="A62" s="19" t="s">
        <v>88</v>
      </c>
      <c r="B62" s="21" t="s">
        <v>87</v>
      </c>
      <c r="C62" s="29">
        <v>17180677.059999999</v>
      </c>
      <c r="D62" s="29"/>
      <c r="E62" s="35">
        <v>231870.88</v>
      </c>
      <c r="F62" s="40" t="e">
        <f t="shared" si="0"/>
        <v>#DIV/0!</v>
      </c>
      <c r="G62" s="38">
        <f t="shared" si="1"/>
        <v>1.3496026913854349E-2</v>
      </c>
    </row>
    <row r="63" spans="1:7" ht="47.25" customHeight="1" x14ac:dyDescent="0.25">
      <c r="A63" s="19" t="s">
        <v>196</v>
      </c>
      <c r="B63" s="21" t="s">
        <v>89</v>
      </c>
      <c r="C63" s="29"/>
      <c r="D63" s="29"/>
      <c r="E63" s="35">
        <v>231870.88</v>
      </c>
      <c r="F63" s="40" t="e">
        <f t="shared" si="0"/>
        <v>#DIV/0!</v>
      </c>
      <c r="G63" s="38" t="e">
        <f t="shared" si="1"/>
        <v>#DIV/0!</v>
      </c>
    </row>
    <row r="64" spans="1:7" ht="47.25" customHeight="1" x14ac:dyDescent="0.25">
      <c r="A64" s="19" t="s">
        <v>222</v>
      </c>
      <c r="B64" s="21" t="s">
        <v>89</v>
      </c>
      <c r="C64" s="29">
        <v>17180677.059999999</v>
      </c>
      <c r="D64" s="29"/>
      <c r="E64" s="35"/>
      <c r="F64" s="40" t="e">
        <f t="shared" si="0"/>
        <v>#DIV/0!</v>
      </c>
      <c r="G64" s="38">
        <f t="shared" si="1"/>
        <v>0</v>
      </c>
    </row>
    <row r="65" spans="1:7" ht="15" customHeight="1" x14ac:dyDescent="0.25">
      <c r="A65" s="19" t="s">
        <v>91</v>
      </c>
      <c r="B65" s="21" t="s">
        <v>90</v>
      </c>
      <c r="C65" s="29">
        <v>328226.01</v>
      </c>
      <c r="D65" s="29">
        <v>186000</v>
      </c>
      <c r="E65" s="35">
        <v>328991.45</v>
      </c>
      <c r="F65" s="40">
        <f t="shared" si="0"/>
        <v>1.7687712365591399</v>
      </c>
      <c r="G65" s="38">
        <f t="shared" si="1"/>
        <v>1.0023320516250374</v>
      </c>
    </row>
    <row r="66" spans="1:7" ht="34.5" customHeight="1" x14ac:dyDescent="0.25">
      <c r="A66" s="19" t="s">
        <v>93</v>
      </c>
      <c r="B66" s="21" t="s">
        <v>92</v>
      </c>
      <c r="C66" s="29">
        <v>375</v>
      </c>
      <c r="D66" s="29"/>
      <c r="E66" s="35">
        <v>4275</v>
      </c>
      <c r="F66" s="40" t="e">
        <f t="shared" si="0"/>
        <v>#DIV/0!</v>
      </c>
      <c r="G66" s="38" t="s">
        <v>231</v>
      </c>
    </row>
    <row r="67" spans="1:7" ht="78.75" customHeight="1" x14ac:dyDescent="0.25">
      <c r="A67" s="19" t="s">
        <v>95</v>
      </c>
      <c r="B67" s="21" t="s">
        <v>94</v>
      </c>
      <c r="C67" s="29">
        <v>375</v>
      </c>
      <c r="D67" s="29"/>
      <c r="E67" s="35">
        <v>3675</v>
      </c>
      <c r="F67" s="40" t="e">
        <f t="shared" si="0"/>
        <v>#DIV/0!</v>
      </c>
      <c r="G67" s="38" t="s">
        <v>230</v>
      </c>
    </row>
    <row r="68" spans="1:7" ht="62.25" customHeight="1" x14ac:dyDescent="0.25">
      <c r="A68" s="19" t="s">
        <v>97</v>
      </c>
      <c r="B68" s="21" t="s">
        <v>96</v>
      </c>
      <c r="C68" s="29"/>
      <c r="D68" s="29"/>
      <c r="E68" s="35">
        <v>600</v>
      </c>
      <c r="F68" s="40" t="e">
        <f t="shared" si="0"/>
        <v>#DIV/0!</v>
      </c>
      <c r="G68" s="38" t="e">
        <f t="shared" si="1"/>
        <v>#DIV/0!</v>
      </c>
    </row>
    <row r="69" spans="1:7" ht="62.25" customHeight="1" x14ac:dyDescent="0.25">
      <c r="A69" s="19" t="s">
        <v>183</v>
      </c>
      <c r="B69" s="21" t="s">
        <v>184</v>
      </c>
      <c r="C69" s="29"/>
      <c r="D69" s="29">
        <v>10000</v>
      </c>
      <c r="E69" s="35">
        <v>171000</v>
      </c>
      <c r="F69" s="40">
        <f t="shared" si="0"/>
        <v>17.100000000000001</v>
      </c>
      <c r="G69" s="38" t="e">
        <f t="shared" si="1"/>
        <v>#DIV/0!</v>
      </c>
    </row>
    <row r="70" spans="1:7" ht="62.25" customHeight="1" x14ac:dyDescent="0.25">
      <c r="A70" s="19" t="s">
        <v>197</v>
      </c>
      <c r="B70" s="21" t="s">
        <v>184</v>
      </c>
      <c r="C70" s="29"/>
      <c r="D70" s="29"/>
      <c r="E70" s="35">
        <v>171000</v>
      </c>
      <c r="F70" s="40" t="e">
        <f t="shared" si="0"/>
        <v>#DIV/0!</v>
      </c>
      <c r="G70" s="38" t="e">
        <f t="shared" si="1"/>
        <v>#DIV/0!</v>
      </c>
    </row>
    <row r="71" spans="1:7" ht="62.25" customHeight="1" x14ac:dyDescent="0.25">
      <c r="A71" s="19" t="s">
        <v>198</v>
      </c>
      <c r="B71" s="21" t="s">
        <v>199</v>
      </c>
      <c r="C71" s="29"/>
      <c r="D71" s="29">
        <v>10000</v>
      </c>
      <c r="E71" s="35"/>
      <c r="F71" s="40">
        <f t="shared" si="0"/>
        <v>0</v>
      </c>
      <c r="G71" s="38" t="e">
        <f t="shared" si="1"/>
        <v>#DIV/0!</v>
      </c>
    </row>
    <row r="72" spans="1:7" ht="123.75" customHeight="1" x14ac:dyDescent="0.25">
      <c r="A72" s="19" t="s">
        <v>99</v>
      </c>
      <c r="B72" s="21" t="s">
        <v>98</v>
      </c>
      <c r="C72" s="29"/>
      <c r="D72" s="29"/>
      <c r="E72" s="35">
        <v>5000</v>
      </c>
      <c r="F72" s="40" t="e">
        <f t="shared" si="0"/>
        <v>#DIV/0!</v>
      </c>
      <c r="G72" s="38" t="e">
        <f t="shared" si="1"/>
        <v>#DIV/0!</v>
      </c>
    </row>
    <row r="73" spans="1:7" ht="53.25" customHeight="1" x14ac:dyDescent="0.25">
      <c r="A73" s="19" t="s">
        <v>101</v>
      </c>
      <c r="B73" s="21" t="s">
        <v>100</v>
      </c>
      <c r="C73" s="29"/>
      <c r="D73" s="29"/>
      <c r="E73" s="35">
        <v>5000</v>
      </c>
      <c r="F73" s="40" t="e">
        <f t="shared" si="0"/>
        <v>#DIV/0!</v>
      </c>
      <c r="G73" s="38" t="e">
        <f t="shared" si="1"/>
        <v>#DIV/0!</v>
      </c>
    </row>
    <row r="74" spans="1:7" ht="60" customHeight="1" x14ac:dyDescent="0.25">
      <c r="A74" s="19" t="s">
        <v>103</v>
      </c>
      <c r="B74" s="21" t="s">
        <v>102</v>
      </c>
      <c r="C74" s="29">
        <v>30000</v>
      </c>
      <c r="D74" s="29">
        <v>35000</v>
      </c>
      <c r="E74" s="35">
        <v>13100</v>
      </c>
      <c r="F74" s="40">
        <f t="shared" si="0"/>
        <v>0.37428571428571428</v>
      </c>
      <c r="G74" s="38">
        <f t="shared" si="1"/>
        <v>0.43666666666666665</v>
      </c>
    </row>
    <row r="75" spans="1:7" ht="59.25" customHeight="1" x14ac:dyDescent="0.25">
      <c r="A75" s="19" t="s">
        <v>105</v>
      </c>
      <c r="B75" s="21" t="s">
        <v>104</v>
      </c>
      <c r="C75" s="29"/>
      <c r="D75" s="29"/>
      <c r="E75" s="35">
        <v>15000</v>
      </c>
      <c r="F75" s="40" t="e">
        <f t="shared" si="0"/>
        <v>#DIV/0!</v>
      </c>
      <c r="G75" s="38" t="e">
        <f t="shared" si="1"/>
        <v>#DIV/0!</v>
      </c>
    </row>
    <row r="76" spans="1:7" ht="59.25" customHeight="1" x14ac:dyDescent="0.25">
      <c r="A76" s="19" t="s">
        <v>216</v>
      </c>
      <c r="B76" s="21" t="s">
        <v>217</v>
      </c>
      <c r="C76" s="29"/>
      <c r="D76" s="29"/>
      <c r="E76" s="35">
        <v>15000</v>
      </c>
      <c r="F76" s="40" t="e">
        <f t="shared" si="0"/>
        <v>#DIV/0!</v>
      </c>
      <c r="G76" s="38" t="e">
        <f t="shared" si="1"/>
        <v>#DIV/0!</v>
      </c>
    </row>
    <row r="77" spans="1:7" ht="78" customHeight="1" x14ac:dyDescent="0.25">
      <c r="A77" s="19" t="s">
        <v>218</v>
      </c>
      <c r="B77" s="21" t="s">
        <v>219</v>
      </c>
      <c r="C77" s="29"/>
      <c r="D77" s="29"/>
      <c r="E77" s="35">
        <v>11300</v>
      </c>
      <c r="F77" s="40" t="e">
        <f t="shared" ref="F77:F133" si="2">E77/D77</f>
        <v>#DIV/0!</v>
      </c>
      <c r="G77" s="38" t="e">
        <f t="shared" ref="G77:G133" si="3">E77/C77</f>
        <v>#DIV/0!</v>
      </c>
    </row>
    <row r="78" spans="1:7" ht="1.5" customHeight="1" x14ac:dyDescent="0.25">
      <c r="A78" s="19" t="s">
        <v>107</v>
      </c>
      <c r="B78" s="21" t="s">
        <v>106</v>
      </c>
      <c r="C78" s="29">
        <v>297851.01</v>
      </c>
      <c r="D78" s="29">
        <v>141000</v>
      </c>
      <c r="E78" s="35">
        <v>109316.45</v>
      </c>
      <c r="F78" s="40">
        <f t="shared" si="2"/>
        <v>0.77529397163120561</v>
      </c>
      <c r="G78" s="38">
        <f t="shared" si="3"/>
        <v>0.36701722112676399</v>
      </c>
    </row>
    <row r="79" spans="1:7" ht="70.5" hidden="1" customHeight="1" x14ac:dyDescent="0.25">
      <c r="A79" s="19" t="s">
        <v>109</v>
      </c>
      <c r="B79" s="21" t="s">
        <v>108</v>
      </c>
      <c r="C79" s="29">
        <v>297851.01</v>
      </c>
      <c r="D79" s="29">
        <v>141000</v>
      </c>
      <c r="E79" s="35">
        <v>109316.45</v>
      </c>
      <c r="F79" s="40">
        <f t="shared" si="2"/>
        <v>0.77529397163120561</v>
      </c>
      <c r="G79" s="38">
        <f t="shared" si="3"/>
        <v>0.36701722112676399</v>
      </c>
    </row>
    <row r="80" spans="1:7" ht="27.75" customHeight="1" x14ac:dyDescent="0.25">
      <c r="A80" s="19" t="s">
        <v>111</v>
      </c>
      <c r="B80" s="21" t="s">
        <v>110</v>
      </c>
      <c r="C80" s="29"/>
      <c r="D80" s="29"/>
      <c r="E80" s="35">
        <v>188.44</v>
      </c>
      <c r="F80" s="40" t="e">
        <f t="shared" si="2"/>
        <v>#DIV/0!</v>
      </c>
      <c r="G80" s="38" t="e">
        <f t="shared" si="3"/>
        <v>#DIV/0!</v>
      </c>
    </row>
    <row r="81" spans="1:7" ht="19.5" customHeight="1" x14ac:dyDescent="0.25">
      <c r="A81" s="19" t="s">
        <v>236</v>
      </c>
      <c r="B81" s="21" t="s">
        <v>237</v>
      </c>
      <c r="C81" s="29"/>
      <c r="D81" s="29"/>
      <c r="E81" s="35">
        <v>188.44</v>
      </c>
      <c r="F81" s="40" t="e">
        <f t="shared" si="2"/>
        <v>#DIV/0!</v>
      </c>
      <c r="G81" s="38" t="e">
        <f t="shared" si="3"/>
        <v>#DIV/0!</v>
      </c>
    </row>
    <row r="82" spans="1:7" ht="41.25" customHeight="1" x14ac:dyDescent="0.25">
      <c r="A82" s="19" t="s">
        <v>238</v>
      </c>
      <c r="B82" s="21" t="s">
        <v>239</v>
      </c>
      <c r="C82" s="29"/>
      <c r="D82" s="29"/>
      <c r="E82" s="35">
        <v>188.44</v>
      </c>
      <c r="F82" s="40" t="e">
        <f t="shared" si="2"/>
        <v>#DIV/0!</v>
      </c>
      <c r="G82" s="38" t="e">
        <f t="shared" si="3"/>
        <v>#DIV/0!</v>
      </c>
    </row>
    <row r="83" spans="1:7" ht="0.75" customHeight="1" x14ac:dyDescent="0.25">
      <c r="A83" s="19"/>
      <c r="B83" s="21"/>
      <c r="C83" s="29"/>
      <c r="D83" s="29"/>
      <c r="E83" s="35"/>
      <c r="F83" s="40" t="e">
        <f t="shared" si="2"/>
        <v>#DIV/0!</v>
      </c>
      <c r="G83" s="38"/>
    </row>
    <row r="84" spans="1:7" ht="2.25" customHeight="1" x14ac:dyDescent="0.25">
      <c r="A84" s="19"/>
      <c r="B84" s="21"/>
      <c r="C84" s="29"/>
      <c r="D84" s="29"/>
      <c r="E84" s="35"/>
      <c r="F84" s="40" t="e">
        <f t="shared" si="2"/>
        <v>#DIV/0!</v>
      </c>
      <c r="G84" s="38"/>
    </row>
    <row r="85" spans="1:7" ht="15" customHeight="1" x14ac:dyDescent="0.25">
      <c r="A85" s="19" t="s">
        <v>113</v>
      </c>
      <c r="B85" s="21" t="s">
        <v>112</v>
      </c>
      <c r="C85" s="29">
        <v>47393759.670000002</v>
      </c>
      <c r="D85" s="29">
        <v>99962348.620000005</v>
      </c>
      <c r="E85" s="35">
        <v>67355770.290000007</v>
      </c>
      <c r="F85" s="40">
        <f t="shared" si="2"/>
        <v>0.67381140219152247</v>
      </c>
      <c r="G85" s="38">
        <f t="shared" si="3"/>
        <v>1.421194915933961</v>
      </c>
    </row>
    <row r="86" spans="1:7" ht="31.5" customHeight="1" x14ac:dyDescent="0.25">
      <c r="A86" s="19" t="s">
        <v>115</v>
      </c>
      <c r="B86" s="21" t="s">
        <v>114</v>
      </c>
      <c r="C86" s="29">
        <v>47456514.439999998</v>
      </c>
      <c r="D86" s="29">
        <v>99962346.620000005</v>
      </c>
      <c r="E86" s="35">
        <v>67355770.290000007</v>
      </c>
      <c r="F86" s="40">
        <f t="shared" si="2"/>
        <v>0.67381141567282665</v>
      </c>
      <c r="G86" s="38">
        <f t="shared" si="3"/>
        <v>1.4193155794271184</v>
      </c>
    </row>
    <row r="87" spans="1:7" ht="27" customHeight="1" x14ac:dyDescent="0.25">
      <c r="A87" s="19" t="s">
        <v>170</v>
      </c>
      <c r="B87" s="21" t="s">
        <v>116</v>
      </c>
      <c r="C87" s="29">
        <v>13976313</v>
      </c>
      <c r="D87" s="29">
        <v>24353290</v>
      </c>
      <c r="E87" s="35">
        <v>22541850</v>
      </c>
      <c r="F87" s="40">
        <f t="shared" si="2"/>
        <v>0.92561826348719212</v>
      </c>
      <c r="G87" s="38">
        <f t="shared" si="3"/>
        <v>1.6128609884452358</v>
      </c>
    </row>
    <row r="88" spans="1:7" ht="15" customHeight="1" x14ac:dyDescent="0.25">
      <c r="A88" s="19" t="s">
        <v>200</v>
      </c>
      <c r="B88" s="21" t="s">
        <v>117</v>
      </c>
      <c r="C88" s="29">
        <v>6021500</v>
      </c>
      <c r="D88" s="29">
        <v>8417000</v>
      </c>
      <c r="E88" s="35">
        <v>7074750</v>
      </c>
      <c r="F88" s="40">
        <f t="shared" si="2"/>
        <v>0.84053106807651179</v>
      </c>
      <c r="G88" s="38">
        <f t="shared" si="3"/>
        <v>1.1749148883168645</v>
      </c>
    </row>
    <row r="89" spans="1:7" ht="27" customHeight="1" x14ac:dyDescent="0.25">
      <c r="A89" s="19" t="s">
        <v>171</v>
      </c>
      <c r="B89" s="21" t="s">
        <v>118</v>
      </c>
      <c r="C89" s="29">
        <v>6021500</v>
      </c>
      <c r="D89" s="29">
        <v>8417000</v>
      </c>
      <c r="E89" s="35">
        <v>7074750</v>
      </c>
      <c r="F89" s="40">
        <f t="shared" si="2"/>
        <v>0.84053106807651179</v>
      </c>
      <c r="G89" s="38">
        <f t="shared" si="3"/>
        <v>1.1749148883168645</v>
      </c>
    </row>
    <row r="90" spans="1:7" ht="27" customHeight="1" x14ac:dyDescent="0.25">
      <c r="A90" s="19" t="s">
        <v>172</v>
      </c>
      <c r="B90" s="21" t="s">
        <v>119</v>
      </c>
      <c r="C90" s="29">
        <v>7954813</v>
      </c>
      <c r="D90" s="29">
        <v>14976290</v>
      </c>
      <c r="E90" s="35">
        <v>14507100</v>
      </c>
      <c r="F90" s="40">
        <f t="shared" si="2"/>
        <v>0.9686711461917471</v>
      </c>
      <c r="G90" s="38">
        <f t="shared" si="3"/>
        <v>1.8236883758298279</v>
      </c>
    </row>
    <row r="91" spans="1:7" ht="27" customHeight="1" x14ac:dyDescent="0.25">
      <c r="A91" s="19" t="s">
        <v>173</v>
      </c>
      <c r="B91" s="21" t="s">
        <v>120</v>
      </c>
      <c r="C91" s="29">
        <v>7954813</v>
      </c>
      <c r="D91" s="29">
        <v>14976290</v>
      </c>
      <c r="E91" s="35">
        <v>14507100</v>
      </c>
      <c r="F91" s="40">
        <f t="shared" si="2"/>
        <v>0.9686711461917471</v>
      </c>
      <c r="G91" s="38">
        <f t="shared" si="3"/>
        <v>1.8236883758298279</v>
      </c>
    </row>
    <row r="92" spans="1:7" ht="27" hidden="1" customHeight="1" x14ac:dyDescent="0.25">
      <c r="A92" s="19" t="s">
        <v>185</v>
      </c>
      <c r="B92" s="24" t="s">
        <v>186</v>
      </c>
      <c r="C92" s="29"/>
      <c r="D92" s="29"/>
      <c r="E92" s="35"/>
      <c r="F92" s="40" t="e">
        <f t="shared" si="2"/>
        <v>#DIV/0!</v>
      </c>
      <c r="G92" s="38" t="e">
        <f t="shared" si="3"/>
        <v>#DIV/0!</v>
      </c>
    </row>
    <row r="93" spans="1:7" ht="27" hidden="1" customHeight="1" x14ac:dyDescent="0.25">
      <c r="A93" s="19" t="s">
        <v>192</v>
      </c>
      <c r="B93" s="24" t="s">
        <v>193</v>
      </c>
      <c r="C93" s="29"/>
      <c r="D93" s="29"/>
      <c r="E93" s="35"/>
      <c r="F93" s="40" t="e">
        <f t="shared" si="2"/>
        <v>#DIV/0!</v>
      </c>
      <c r="G93" s="38" t="e">
        <f t="shared" si="3"/>
        <v>#DIV/0!</v>
      </c>
    </row>
    <row r="94" spans="1:7" ht="27" customHeight="1" x14ac:dyDescent="0.25">
      <c r="A94" s="19" t="s">
        <v>233</v>
      </c>
      <c r="B94" s="24" t="s">
        <v>186</v>
      </c>
      <c r="C94" s="29"/>
      <c r="D94" s="29">
        <v>960000</v>
      </c>
      <c r="E94" s="35">
        <v>960000</v>
      </c>
      <c r="F94" s="40">
        <f t="shared" si="2"/>
        <v>1</v>
      </c>
      <c r="G94" s="38"/>
    </row>
    <row r="95" spans="1:7" ht="27" customHeight="1" x14ac:dyDescent="0.25">
      <c r="A95" s="19" t="s">
        <v>234</v>
      </c>
      <c r="B95" s="24" t="s">
        <v>193</v>
      </c>
      <c r="C95" s="29"/>
      <c r="D95" s="29">
        <v>960000</v>
      </c>
      <c r="E95" s="35">
        <v>960000</v>
      </c>
      <c r="F95" s="40">
        <f t="shared" si="2"/>
        <v>1</v>
      </c>
      <c r="G95" s="38"/>
    </row>
    <row r="96" spans="1:7" ht="31.5" customHeight="1" x14ac:dyDescent="0.25">
      <c r="A96" s="19" t="s">
        <v>174</v>
      </c>
      <c r="B96" s="24" t="s">
        <v>121</v>
      </c>
      <c r="C96" s="29">
        <v>601920</v>
      </c>
      <c r="D96" s="29">
        <v>6857687</v>
      </c>
      <c r="E96" s="35">
        <v>1346563.1</v>
      </c>
      <c r="F96" s="40">
        <f t="shared" si="2"/>
        <v>0.19635820357505382</v>
      </c>
      <c r="G96" s="38">
        <f t="shared" si="3"/>
        <v>2.2371130715045191</v>
      </c>
    </row>
    <row r="97" spans="1:7" ht="2.25" customHeight="1" x14ac:dyDescent="0.25">
      <c r="A97" s="19" t="s">
        <v>223</v>
      </c>
      <c r="B97" s="24" t="s">
        <v>224</v>
      </c>
      <c r="C97" s="29">
        <v>421920</v>
      </c>
      <c r="D97" s="29"/>
      <c r="E97" s="35"/>
      <c r="F97" s="40" t="e">
        <f t="shared" si="2"/>
        <v>#DIV/0!</v>
      </c>
      <c r="G97" s="38">
        <f t="shared" si="3"/>
        <v>0</v>
      </c>
    </row>
    <row r="98" spans="1:7" ht="31.5" hidden="1" customHeight="1" x14ac:dyDescent="0.25">
      <c r="A98" s="19" t="s">
        <v>226</v>
      </c>
      <c r="B98" s="24" t="s">
        <v>225</v>
      </c>
      <c r="C98" s="29">
        <v>421920</v>
      </c>
      <c r="D98" s="29"/>
      <c r="E98" s="35"/>
      <c r="F98" s="40" t="e">
        <f t="shared" si="2"/>
        <v>#DIV/0!</v>
      </c>
      <c r="G98" s="38">
        <f t="shared" si="3"/>
        <v>0</v>
      </c>
    </row>
    <row r="99" spans="1:7" ht="35.25" customHeight="1" x14ac:dyDescent="0.25">
      <c r="A99" s="27" t="s">
        <v>187</v>
      </c>
      <c r="B99" s="25" t="s">
        <v>188</v>
      </c>
      <c r="C99" s="29"/>
      <c r="D99" s="29">
        <v>163044</v>
      </c>
      <c r="E99" s="35">
        <v>163044</v>
      </c>
      <c r="F99" s="40">
        <f t="shared" si="2"/>
        <v>1</v>
      </c>
      <c r="G99" s="38" t="e">
        <f t="shared" si="3"/>
        <v>#DIV/0!</v>
      </c>
    </row>
    <row r="100" spans="1:7" ht="33.75" customHeight="1" x14ac:dyDescent="0.25">
      <c r="A100" s="27" t="s">
        <v>210</v>
      </c>
      <c r="B100" s="25" t="s">
        <v>209</v>
      </c>
      <c r="C100" s="29"/>
      <c r="D100" s="29">
        <v>163044</v>
      </c>
      <c r="E100" s="35">
        <v>163044</v>
      </c>
      <c r="F100" s="40">
        <f t="shared" si="2"/>
        <v>1</v>
      </c>
      <c r="G100" s="38" t="e">
        <f t="shared" si="3"/>
        <v>#DIV/0!</v>
      </c>
    </row>
    <row r="101" spans="1:7" ht="92.25" customHeight="1" x14ac:dyDescent="0.25">
      <c r="A101" s="19" t="s">
        <v>175</v>
      </c>
      <c r="B101" s="21" t="s">
        <v>146</v>
      </c>
      <c r="C101" s="29"/>
      <c r="D101" s="29">
        <v>1754600</v>
      </c>
      <c r="E101" s="35"/>
      <c r="F101" s="40">
        <f t="shared" si="2"/>
        <v>0</v>
      </c>
      <c r="G101" s="38" t="e">
        <f t="shared" si="3"/>
        <v>#DIV/0!</v>
      </c>
    </row>
    <row r="102" spans="1:7" ht="93.75" customHeight="1" x14ac:dyDescent="0.25">
      <c r="A102" s="19" t="s">
        <v>176</v>
      </c>
      <c r="B102" s="21" t="s">
        <v>122</v>
      </c>
      <c r="C102" s="29"/>
      <c r="D102" s="29">
        <v>1754600</v>
      </c>
      <c r="E102" s="35"/>
      <c r="F102" s="40">
        <f t="shared" si="2"/>
        <v>0</v>
      </c>
      <c r="G102" s="38" t="e">
        <f t="shared" si="3"/>
        <v>#DIV/0!</v>
      </c>
    </row>
    <row r="103" spans="1:7" ht="93.75" customHeight="1" x14ac:dyDescent="0.25">
      <c r="A103" s="19" t="s">
        <v>205</v>
      </c>
      <c r="B103" s="21" t="s">
        <v>207</v>
      </c>
      <c r="C103" s="29"/>
      <c r="D103" s="29">
        <v>1100000</v>
      </c>
      <c r="E103" s="35"/>
      <c r="F103" s="40">
        <f t="shared" si="2"/>
        <v>0</v>
      </c>
      <c r="G103" s="38" t="e">
        <f t="shared" si="3"/>
        <v>#DIV/0!</v>
      </c>
    </row>
    <row r="104" spans="1:7" ht="93.75" customHeight="1" x14ac:dyDescent="0.25">
      <c r="A104" s="19" t="s">
        <v>206</v>
      </c>
      <c r="B104" s="21" t="s">
        <v>208</v>
      </c>
      <c r="C104" s="29"/>
      <c r="D104" s="29">
        <v>1100000</v>
      </c>
      <c r="E104" s="35"/>
      <c r="F104" s="40">
        <f t="shared" si="2"/>
        <v>0</v>
      </c>
      <c r="G104" s="38" t="e">
        <f t="shared" si="3"/>
        <v>#DIV/0!</v>
      </c>
    </row>
    <row r="105" spans="1:7" ht="93.75" customHeight="1" x14ac:dyDescent="0.25">
      <c r="A105" s="19" t="s">
        <v>241</v>
      </c>
      <c r="B105" s="21" t="s">
        <v>243</v>
      </c>
      <c r="C105" s="29"/>
      <c r="D105" s="29">
        <v>990000</v>
      </c>
      <c r="E105" s="35">
        <v>630000</v>
      </c>
      <c r="F105" s="40">
        <f t="shared" si="2"/>
        <v>0.63636363636363635</v>
      </c>
      <c r="G105" s="38"/>
    </row>
    <row r="106" spans="1:7" ht="93.75" customHeight="1" x14ac:dyDescent="0.25">
      <c r="A106" s="19" t="s">
        <v>242</v>
      </c>
      <c r="B106" s="21" t="s">
        <v>240</v>
      </c>
      <c r="C106" s="29"/>
      <c r="D106" s="29">
        <v>990000</v>
      </c>
      <c r="E106" s="35">
        <v>630000</v>
      </c>
      <c r="F106" s="40">
        <f t="shared" si="2"/>
        <v>0.63636363636363635</v>
      </c>
      <c r="G106" s="38"/>
    </row>
    <row r="107" spans="1:7" ht="93.75" customHeight="1" x14ac:dyDescent="0.25">
      <c r="A107" s="19" t="s">
        <v>201</v>
      </c>
      <c r="B107" s="21" t="s">
        <v>203</v>
      </c>
      <c r="C107" s="29"/>
      <c r="D107" s="29">
        <v>2281313</v>
      </c>
      <c r="E107" s="35"/>
      <c r="F107" s="40">
        <f t="shared" si="2"/>
        <v>0</v>
      </c>
      <c r="G107" s="38" t="e">
        <f t="shared" si="3"/>
        <v>#DIV/0!</v>
      </c>
    </row>
    <row r="108" spans="1:7" ht="93.75" customHeight="1" x14ac:dyDescent="0.25">
      <c r="A108" s="19" t="s">
        <v>202</v>
      </c>
      <c r="B108" s="21" t="s">
        <v>204</v>
      </c>
      <c r="C108" s="29"/>
      <c r="D108" s="29">
        <v>2281313</v>
      </c>
      <c r="E108" s="35"/>
      <c r="F108" s="40">
        <f t="shared" si="2"/>
        <v>0</v>
      </c>
      <c r="G108" s="38" t="e">
        <f t="shared" si="3"/>
        <v>#DIV/0!</v>
      </c>
    </row>
    <row r="109" spans="1:7" ht="1.5" customHeight="1" x14ac:dyDescent="0.25">
      <c r="A109" s="19" t="s">
        <v>177</v>
      </c>
      <c r="B109" s="21" t="s">
        <v>154</v>
      </c>
      <c r="C109" s="29"/>
      <c r="D109" s="29">
        <v>568730.80000000005</v>
      </c>
      <c r="E109" s="35">
        <v>553519.1</v>
      </c>
      <c r="F109" s="40">
        <f t="shared" si="2"/>
        <v>0.97325325092293213</v>
      </c>
      <c r="G109" s="38" t="e">
        <f t="shared" si="3"/>
        <v>#DIV/0!</v>
      </c>
    </row>
    <row r="110" spans="1:7" ht="46.5" hidden="1" customHeight="1" x14ac:dyDescent="0.25">
      <c r="A110" s="19" t="s">
        <v>178</v>
      </c>
      <c r="B110" s="21" t="s">
        <v>154</v>
      </c>
      <c r="C110" s="29"/>
      <c r="D110" s="29">
        <v>568730.80000000005</v>
      </c>
      <c r="E110" s="35">
        <v>553519.1</v>
      </c>
      <c r="F110" s="40">
        <f t="shared" si="2"/>
        <v>0.97325325092293213</v>
      </c>
      <c r="G110" s="38" t="e">
        <f t="shared" si="3"/>
        <v>#DIV/0!</v>
      </c>
    </row>
    <row r="111" spans="1:7" ht="15" customHeight="1" x14ac:dyDescent="0.25">
      <c r="A111" s="19" t="s">
        <v>179</v>
      </c>
      <c r="B111" s="21" t="s">
        <v>123</v>
      </c>
      <c r="C111" s="29">
        <v>180000</v>
      </c>
      <c r="D111" s="29">
        <v>568730.80000000005</v>
      </c>
      <c r="E111" s="35">
        <v>553519.1</v>
      </c>
      <c r="F111" s="40">
        <f t="shared" si="2"/>
        <v>0.97325325092293213</v>
      </c>
      <c r="G111" s="38">
        <f t="shared" si="3"/>
        <v>3.0751061111111109</v>
      </c>
    </row>
    <row r="112" spans="1:7" ht="15" customHeight="1" x14ac:dyDescent="0.25">
      <c r="A112" s="19" t="s">
        <v>180</v>
      </c>
      <c r="B112" s="21" t="s">
        <v>124</v>
      </c>
      <c r="C112" s="29">
        <v>180000</v>
      </c>
      <c r="D112" s="29">
        <v>568730.80000000005</v>
      </c>
      <c r="E112" s="35">
        <v>553519.1</v>
      </c>
      <c r="F112" s="40">
        <f t="shared" si="2"/>
        <v>0.97325325092293213</v>
      </c>
      <c r="G112" s="38">
        <f t="shared" si="3"/>
        <v>3.0751061111111109</v>
      </c>
    </row>
    <row r="113" spans="1:7" ht="34.5" customHeight="1" x14ac:dyDescent="0.25">
      <c r="A113" s="19" t="s">
        <v>155</v>
      </c>
      <c r="B113" s="21" t="s">
        <v>125</v>
      </c>
      <c r="C113" s="29">
        <v>31296478.440000001</v>
      </c>
      <c r="D113" s="29">
        <v>64404406.82</v>
      </c>
      <c r="E113" s="35">
        <v>40563307.509999998</v>
      </c>
      <c r="F113" s="40">
        <f t="shared" si="2"/>
        <v>0.629821925436996</v>
      </c>
      <c r="G113" s="38">
        <f t="shared" si="3"/>
        <v>1.2960981404909784</v>
      </c>
    </row>
    <row r="114" spans="1:7" ht="45" customHeight="1" x14ac:dyDescent="0.25">
      <c r="A114" s="19" t="s">
        <v>156</v>
      </c>
      <c r="B114" s="21" t="s">
        <v>130</v>
      </c>
      <c r="C114" s="29">
        <v>31040408.640000001</v>
      </c>
      <c r="D114" s="29">
        <v>62733133.549999997</v>
      </c>
      <c r="E114" s="35">
        <v>40216539.560000002</v>
      </c>
      <c r="F114" s="40">
        <f t="shared" si="2"/>
        <v>0.64107334169663843</v>
      </c>
      <c r="G114" s="38">
        <f t="shared" si="3"/>
        <v>1.2956188826771837</v>
      </c>
    </row>
    <row r="115" spans="1:7" ht="45" customHeight="1" x14ac:dyDescent="0.25">
      <c r="A115" s="19" t="s">
        <v>157</v>
      </c>
      <c r="B115" s="21" t="s">
        <v>131</v>
      </c>
      <c r="C115" s="29">
        <v>31040408.640000001</v>
      </c>
      <c r="D115" s="29">
        <v>62733133.549999997</v>
      </c>
      <c r="E115" s="35">
        <v>40216539.560000002</v>
      </c>
      <c r="F115" s="40">
        <f t="shared" si="2"/>
        <v>0.64107334169663843</v>
      </c>
      <c r="G115" s="38">
        <f t="shared" si="3"/>
        <v>1.2956188826771837</v>
      </c>
    </row>
    <row r="116" spans="1:7" ht="78" customHeight="1" x14ac:dyDescent="0.25">
      <c r="A116" s="19" t="s">
        <v>158</v>
      </c>
      <c r="B116" s="21" t="s">
        <v>132</v>
      </c>
      <c r="C116" s="29">
        <v>122740.8</v>
      </c>
      <c r="D116" s="29">
        <v>386198</v>
      </c>
      <c r="E116" s="35">
        <v>130771.7</v>
      </c>
      <c r="F116" s="40">
        <f t="shared" si="2"/>
        <v>0.33861309483736324</v>
      </c>
      <c r="G116" s="38">
        <f t="shared" si="3"/>
        <v>1.0654297511503916</v>
      </c>
    </row>
    <row r="117" spans="1:7" ht="76.5" customHeight="1" x14ac:dyDescent="0.25">
      <c r="A117" s="19" t="s">
        <v>159</v>
      </c>
      <c r="B117" s="21" t="s">
        <v>133</v>
      </c>
      <c r="C117" s="29">
        <v>122740.8</v>
      </c>
      <c r="D117" s="29">
        <v>386198</v>
      </c>
      <c r="E117" s="35">
        <v>130771.7</v>
      </c>
      <c r="F117" s="40">
        <f t="shared" si="2"/>
        <v>0.33861309483736324</v>
      </c>
      <c r="G117" s="38">
        <f t="shared" si="3"/>
        <v>1.0654297511503916</v>
      </c>
    </row>
    <row r="118" spans="1:7" ht="81.75" customHeight="1" x14ac:dyDescent="0.25">
      <c r="A118" s="19" t="s">
        <v>160</v>
      </c>
      <c r="B118" s="21" t="s">
        <v>134</v>
      </c>
      <c r="C118" s="29"/>
      <c r="D118" s="29">
        <v>946803</v>
      </c>
      <c r="E118" s="35"/>
      <c r="F118" s="40">
        <f t="shared" si="2"/>
        <v>0</v>
      </c>
      <c r="G118" s="38" t="e">
        <f t="shared" si="3"/>
        <v>#DIV/0!</v>
      </c>
    </row>
    <row r="119" spans="1:7" ht="75" customHeight="1" x14ac:dyDescent="0.25">
      <c r="A119" s="19" t="s">
        <v>161</v>
      </c>
      <c r="B119" s="21" t="s">
        <v>135</v>
      </c>
      <c r="C119" s="29"/>
      <c r="D119" s="29">
        <v>946803</v>
      </c>
      <c r="E119" s="35"/>
      <c r="F119" s="40">
        <f t="shared" si="2"/>
        <v>0</v>
      </c>
      <c r="G119" s="38" t="e">
        <f t="shared" si="3"/>
        <v>#DIV/0!</v>
      </c>
    </row>
    <row r="120" spans="1:7" ht="46.5" customHeight="1" x14ac:dyDescent="0.25">
      <c r="A120" s="19" t="s">
        <v>163</v>
      </c>
      <c r="B120" s="21" t="s">
        <v>126</v>
      </c>
      <c r="C120" s="29">
        <v>133329</v>
      </c>
      <c r="D120" s="29">
        <v>287995</v>
      </c>
      <c r="E120" s="35">
        <v>215996.25</v>
      </c>
      <c r="F120" s="40">
        <f t="shared" si="2"/>
        <v>0.75</v>
      </c>
      <c r="G120" s="38">
        <f t="shared" si="3"/>
        <v>1.6200245257970884</v>
      </c>
    </row>
    <row r="121" spans="1:7" ht="49.5" customHeight="1" x14ac:dyDescent="0.25">
      <c r="A121" s="19" t="s">
        <v>164</v>
      </c>
      <c r="B121" s="21" t="s">
        <v>127</v>
      </c>
      <c r="C121" s="29">
        <v>133329</v>
      </c>
      <c r="D121" s="29">
        <v>287995</v>
      </c>
      <c r="E121" s="35">
        <v>215996.25</v>
      </c>
      <c r="F121" s="40">
        <f t="shared" si="2"/>
        <v>0.75</v>
      </c>
      <c r="G121" s="38">
        <f t="shared" si="3"/>
        <v>1.6200245257970884</v>
      </c>
    </row>
    <row r="122" spans="1:7" ht="51.75" customHeight="1" x14ac:dyDescent="0.25">
      <c r="A122" s="19" t="s">
        <v>162</v>
      </c>
      <c r="B122" s="21" t="s">
        <v>128</v>
      </c>
      <c r="C122" s="29"/>
      <c r="D122" s="29">
        <v>50277.27</v>
      </c>
      <c r="E122" s="35"/>
      <c r="F122" s="40">
        <f t="shared" si="2"/>
        <v>0</v>
      </c>
      <c r="G122" s="38" t="e">
        <f t="shared" si="3"/>
        <v>#DIV/0!</v>
      </c>
    </row>
    <row r="123" spans="1:7" ht="65.25" customHeight="1" x14ac:dyDescent="0.25">
      <c r="A123" s="19" t="s">
        <v>211</v>
      </c>
      <c r="B123" s="21" t="s">
        <v>129</v>
      </c>
      <c r="C123" s="29"/>
      <c r="D123" s="29">
        <v>50277.27</v>
      </c>
      <c r="E123" s="35"/>
      <c r="F123" s="40">
        <f t="shared" si="2"/>
        <v>0</v>
      </c>
      <c r="G123" s="38" t="e">
        <f t="shared" si="3"/>
        <v>#DIV/0!</v>
      </c>
    </row>
    <row r="124" spans="1:7" ht="15" customHeight="1" x14ac:dyDescent="0.25">
      <c r="A124" s="19" t="s">
        <v>165</v>
      </c>
      <c r="B124" s="21" t="s">
        <v>136</v>
      </c>
      <c r="C124" s="29">
        <v>1581803</v>
      </c>
      <c r="D124" s="29">
        <v>4346962</v>
      </c>
      <c r="E124" s="35">
        <v>2904049.88</v>
      </c>
      <c r="F124" s="40">
        <f t="shared" si="2"/>
        <v>0.66806424348775073</v>
      </c>
      <c r="G124" s="38">
        <f t="shared" si="3"/>
        <v>1.8359112228261041</v>
      </c>
    </row>
    <row r="125" spans="1:7" ht="62.25" customHeight="1" x14ac:dyDescent="0.25">
      <c r="A125" s="19" t="s">
        <v>166</v>
      </c>
      <c r="B125" s="21" t="s">
        <v>137</v>
      </c>
      <c r="C125" s="29">
        <v>1457726</v>
      </c>
      <c r="D125" s="29">
        <v>3891660</v>
      </c>
      <c r="E125" s="35">
        <v>2488746.9300000002</v>
      </c>
      <c r="F125" s="40">
        <f t="shared" si="2"/>
        <v>0.63950780129816076</v>
      </c>
      <c r="G125" s="38">
        <f t="shared" si="3"/>
        <v>1.7072803325179082</v>
      </c>
    </row>
    <row r="126" spans="1:7" ht="75" customHeight="1" x14ac:dyDescent="0.25">
      <c r="A126" s="28" t="s">
        <v>167</v>
      </c>
      <c r="B126" s="21" t="s">
        <v>138</v>
      </c>
      <c r="C126" s="29">
        <v>1457726</v>
      </c>
      <c r="D126" s="29">
        <v>3891660</v>
      </c>
      <c r="E126" s="35">
        <v>2488746.9300000002</v>
      </c>
      <c r="F126" s="40">
        <f t="shared" si="2"/>
        <v>0.63950780129816076</v>
      </c>
      <c r="G126" s="38">
        <f t="shared" si="3"/>
        <v>1.7072803325179082</v>
      </c>
    </row>
    <row r="127" spans="1:7" ht="31.5" customHeight="1" x14ac:dyDescent="0.25">
      <c r="A127" s="26" t="s">
        <v>168</v>
      </c>
      <c r="B127" s="21" t="s">
        <v>139</v>
      </c>
      <c r="C127" s="29">
        <v>124077</v>
      </c>
      <c r="D127" s="29">
        <v>455302</v>
      </c>
      <c r="E127" s="35">
        <v>415302.75</v>
      </c>
      <c r="F127" s="40">
        <f t="shared" si="2"/>
        <v>0.91214787108336881</v>
      </c>
      <c r="G127" s="38">
        <f t="shared" si="3"/>
        <v>3.3471372615392054</v>
      </c>
    </row>
    <row r="128" spans="1:7" ht="30.75" customHeight="1" x14ac:dyDescent="0.25">
      <c r="A128" s="26" t="s">
        <v>169</v>
      </c>
      <c r="B128" s="21" t="s">
        <v>140</v>
      </c>
      <c r="C128" s="29">
        <v>124077</v>
      </c>
      <c r="D128" s="29">
        <v>455302</v>
      </c>
      <c r="E128" s="35">
        <v>415302.75</v>
      </c>
      <c r="F128" s="40">
        <f t="shared" si="2"/>
        <v>0.91214787108336881</v>
      </c>
      <c r="G128" s="38">
        <f t="shared" si="3"/>
        <v>3.3471372615392054</v>
      </c>
    </row>
    <row r="129" spans="1:7" ht="60.75" hidden="1" customHeight="1" x14ac:dyDescent="0.25">
      <c r="A129" s="19" t="s">
        <v>142</v>
      </c>
      <c r="B129" s="21" t="s">
        <v>141</v>
      </c>
      <c r="C129" s="29">
        <v>-62754.77</v>
      </c>
      <c r="D129" s="29"/>
      <c r="E129" s="35"/>
      <c r="F129" s="40"/>
      <c r="G129" s="38">
        <f t="shared" si="3"/>
        <v>0</v>
      </c>
    </row>
    <row r="130" spans="1:7" ht="54" hidden="1" customHeight="1" x14ac:dyDescent="0.25">
      <c r="A130" s="19" t="s">
        <v>181</v>
      </c>
      <c r="B130" s="21" t="s">
        <v>143</v>
      </c>
      <c r="C130" s="29">
        <v>-62754.77</v>
      </c>
      <c r="D130" s="29"/>
      <c r="E130" s="35"/>
      <c r="F130" s="40"/>
      <c r="G130" s="38">
        <f t="shared" si="3"/>
        <v>0</v>
      </c>
    </row>
    <row r="131" spans="1:7" ht="58.5" hidden="1" customHeight="1" x14ac:dyDescent="0.25">
      <c r="A131" s="19" t="s">
        <v>227</v>
      </c>
      <c r="B131" s="21" t="s">
        <v>143</v>
      </c>
      <c r="C131" s="29">
        <v>-62754.77</v>
      </c>
      <c r="D131" s="29"/>
      <c r="E131" s="35"/>
      <c r="F131" s="40"/>
      <c r="G131" s="38">
        <f t="shared" si="3"/>
        <v>0</v>
      </c>
    </row>
    <row r="132" spans="1:7" ht="0.75" customHeight="1" x14ac:dyDescent="0.25">
      <c r="A132" s="20"/>
      <c r="B132" s="22"/>
      <c r="C132" s="30"/>
      <c r="D132" s="30"/>
      <c r="E132" s="35"/>
      <c r="F132" s="40" t="e">
        <f t="shared" si="2"/>
        <v>#DIV/0!</v>
      </c>
      <c r="G132" s="38" t="e">
        <f t="shared" si="3"/>
        <v>#DIV/0!</v>
      </c>
    </row>
    <row r="133" spans="1:7" ht="15.75" x14ac:dyDescent="0.25">
      <c r="A133" s="23" t="s">
        <v>147</v>
      </c>
      <c r="B133" s="23"/>
      <c r="C133" s="29">
        <v>86235003.849999994</v>
      </c>
      <c r="D133" s="29">
        <v>149212462.62</v>
      </c>
      <c r="E133" s="35">
        <v>93478682.609999999</v>
      </c>
      <c r="F133" s="40">
        <f t="shared" si="2"/>
        <v>0.62648039559579249</v>
      </c>
      <c r="G133" s="38">
        <f t="shared" si="3"/>
        <v>1.0839992860973242</v>
      </c>
    </row>
    <row r="134" spans="1:7" ht="15.75" x14ac:dyDescent="0.25">
      <c r="A134" s="15"/>
      <c r="B134" s="15"/>
      <c r="C134" s="15"/>
      <c r="D134" s="15"/>
      <c r="E134" s="15"/>
    </row>
    <row r="135" spans="1:7" ht="15.75" x14ac:dyDescent="0.25">
      <c r="A135" s="15"/>
      <c r="B135" s="15"/>
      <c r="C135" s="15"/>
      <c r="D135" s="15"/>
      <c r="E135" s="15"/>
    </row>
  </sheetData>
  <mergeCells count="12">
    <mergeCell ref="F9:F10"/>
    <mergeCell ref="G9:G10"/>
    <mergeCell ref="B9:B10"/>
    <mergeCell ref="A9:A10"/>
    <mergeCell ref="E9:E10"/>
    <mergeCell ref="D9:D10"/>
    <mergeCell ref="C9:C10"/>
    <mergeCell ref="C1:E1"/>
    <mergeCell ref="C3:E3"/>
    <mergeCell ref="C4:E4"/>
    <mergeCell ref="A7:E7"/>
    <mergeCell ref="A1:B1"/>
  </mergeCells>
  <pageMargins left="0.19685039370078741" right="0.19685039370078741" top="0.59055118110236227" bottom="0" header="0" footer="0"/>
  <pageSetup paperSize="9" scale="70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4F65A8B-A94E-4F5C-96CB-7E65417C48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user</cp:lastModifiedBy>
  <cp:lastPrinted>2018-11-15T08:55:42Z</cp:lastPrinted>
  <dcterms:created xsi:type="dcterms:W3CDTF">2016-07-05T13:04:41Z</dcterms:created>
  <dcterms:modified xsi:type="dcterms:W3CDTF">2018-11-19T11:09:06Z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C:\Users\user\AppData\Local\Кейсистемс\Свод-Смарт\ReportManager\sv_0503317g_20160101__win_2.xlsx</vt:lpwstr>
  </property>
</Properties>
</file>