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Table1!$3:$4</definedName>
  </definedNames>
  <calcPr calcId="114210" fullCalcOnLoad="1"/>
</workbook>
</file>

<file path=xl/calcChain.xml><?xml version="1.0" encoding="utf-8"?>
<calcChain xmlns="http://schemas.openxmlformats.org/spreadsheetml/2006/main">
  <c r="E57" i="1"/>
  <c r="F32"/>
  <c r="F7"/>
  <c r="F30"/>
  <c r="F5"/>
  <c r="F31"/>
  <c r="F6"/>
  <c r="F18"/>
  <c r="F33"/>
  <c r="F8"/>
  <c r="F9"/>
  <c r="F57"/>
  <c r="F17"/>
  <c r="F12"/>
  <c r="G32"/>
  <c r="G7"/>
  <c r="H32"/>
  <c r="H7"/>
  <c r="E7"/>
  <c r="H18"/>
  <c r="H13"/>
  <c r="H14"/>
  <c r="G18"/>
  <c r="G13"/>
  <c r="G14"/>
  <c r="F13"/>
  <c r="F14"/>
  <c r="E14"/>
  <c r="E13"/>
  <c r="E12"/>
  <c r="E11"/>
  <c r="E10"/>
  <c r="G31"/>
  <c r="G6"/>
  <c r="H31"/>
  <c r="H6"/>
  <c r="E6"/>
  <c r="F37"/>
  <c r="F42"/>
  <c r="G33"/>
  <c r="G8"/>
  <c r="H33"/>
  <c r="H8"/>
  <c r="E8"/>
  <c r="G30"/>
  <c r="G5"/>
  <c r="G9"/>
  <c r="H30"/>
  <c r="H5"/>
  <c r="H9"/>
  <c r="E9"/>
  <c r="E15"/>
  <c r="E16"/>
  <c r="E17"/>
  <c r="E18"/>
  <c r="F19"/>
  <c r="G19"/>
  <c r="H19"/>
  <c r="E19"/>
  <c r="E20"/>
  <c r="E21"/>
  <c r="E22"/>
  <c r="E23"/>
  <c r="F24"/>
  <c r="G24"/>
  <c r="H24"/>
  <c r="E24"/>
  <c r="E25"/>
  <c r="E26"/>
  <c r="E27"/>
  <c r="E28"/>
  <c r="F29"/>
  <c r="G29"/>
  <c r="H29"/>
  <c r="E29"/>
  <c r="E30"/>
  <c r="E31"/>
  <c r="E32"/>
  <c r="E33"/>
  <c r="F34"/>
  <c r="G34"/>
  <c r="H34"/>
  <c r="E34"/>
  <c r="E35"/>
  <c r="E36"/>
  <c r="E37"/>
  <c r="E38"/>
  <c r="F39"/>
  <c r="G39"/>
  <c r="H39"/>
  <c r="E39"/>
  <c r="E50"/>
  <c r="E51"/>
  <c r="E52"/>
  <c r="E53"/>
  <c r="F54"/>
  <c r="G54"/>
  <c r="H54"/>
  <c r="E54"/>
  <c r="E40"/>
  <c r="E41"/>
  <c r="E42"/>
  <c r="E43"/>
  <c r="F44"/>
  <c r="G44"/>
  <c r="H44"/>
  <c r="E44"/>
  <c r="E55"/>
  <c r="E56"/>
  <c r="E58"/>
  <c r="F59"/>
  <c r="G59"/>
  <c r="H59"/>
  <c r="E59"/>
  <c r="E45"/>
  <c r="E46"/>
  <c r="E47"/>
  <c r="E48"/>
  <c r="F49"/>
  <c r="G49"/>
  <c r="H49"/>
  <c r="E49"/>
  <c r="E5"/>
</calcChain>
</file>

<file path=xl/sharedStrings.xml><?xml version="1.0" encoding="utf-8"?>
<sst xmlns="http://schemas.openxmlformats.org/spreadsheetml/2006/main" count="190" uniqueCount="40">
  <si>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</si>
  <si>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</si>
  <si>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</si>
  <si>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</si>
  <si>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</si>
  <si>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</si>
  <si>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</si>
  <si>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</si>
  <si>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</si>
  <si>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</si>
  <si>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</si>
  <si>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</si>
  <si>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Исполнитель №1, исполнитель № 2, исполнитель N</t>
  </si>
  <si>
    <t>Подпрограмма № 1 (20__- 20__ годы)</t>
  </si>
  <si>
    <t>Наменование мероприятия № 1.2.</t>
  </si>
  <si>
    <t>2018 год</t>
  </si>
  <si>
    <t>2019 год</t>
  </si>
  <si>
    <t>2020 год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</si>
  <si>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</si>
  <si>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</si>
  <si>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</si>
  <si>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МКУ КУМИ </t>
  </si>
  <si>
    <t>МКУ КУМИ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</si>
  <si>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</si>
  <si>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</si>
  <si>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Эксплуатация и содержание имущества казны муниципального образования</t>
  </si>
  <si>
    <t>Управление муниципальном имуществом Жирятинского райна (2018-2020 годы)</t>
  </si>
  <si>
    <t>Бюджетные инвестиции в объекты капитального строительства муниципальной собственности</t>
  </si>
  <si>
    <t>наименование целевых показателей (индикаторов)</t>
  </si>
  <si>
    <t>Реализация запланированных мероприятий муниципальной программы Жирятинского района (ежегодно 100%)</t>
  </si>
  <si>
    <t>Приложение 2</t>
  </si>
  <si>
    <t>Всего</t>
  </si>
  <si>
    <t>1.1.</t>
  </si>
  <si>
    <t>2.</t>
  </si>
  <si>
    <t>1.</t>
  </si>
  <si>
    <t>2.1.</t>
  </si>
  <si>
    <t>2.2.</t>
  </si>
  <si>
    <t>2.3.</t>
  </si>
  <si>
    <t>3.</t>
  </si>
  <si>
    <t>4.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</si>
</sst>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7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44" fontId="0" fillId="0" borderId="0">
      <alignment vertical="top" wrapText="1"/>
    </xf>
  </cellStyleXfs>
  <cellXfs count="57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0" fillId="2" borderId="4" xfId="0" applyNumberFormat="1" applyFill="1" applyBorder="1" applyAlignment="1">
      <alignment horizontal="center" vertical="top" wrapText="1"/>
    </xf>
    <xf numFmtId="44" fontId="6" fillId="0" borderId="5" xfId="0" applyFont="1" applyBorder="1" applyAlignment="1">
      <alignment vertical="top" wrapText="1"/>
    </xf>
    <xf numFmtId="0" fontId="0" fillId="0" borderId="0" xfId="0" applyNumberFormat="1" applyFont="1" applyFill="1" applyAlignment="1">
      <alignment vertical="center" wrapText="1" readingOrder="1"/>
    </xf>
    <xf numFmtId="44" fontId="0" fillId="0" borderId="0" xfId="0" applyNumberFormat="1" applyFill="1" applyAlignment="1">
      <alignment horizontal="right" vertical="top" wrapText="1"/>
    </xf>
    <xf numFmtId="0" fontId="2" fillId="2" borderId="6" xfId="0" applyNumberFormat="1" applyFont="1" applyFill="1" applyBorder="1" applyAlignment="1">
      <alignment vertical="top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vertical="top" wrapText="1"/>
    </xf>
    <xf numFmtId="4" fontId="0" fillId="2" borderId="8" xfId="0" applyNumberFormat="1" applyFont="1" applyFill="1" applyBorder="1" applyAlignment="1">
      <alignment horizontal="center" vertical="top" wrapText="1"/>
    </xf>
    <xf numFmtId="44" fontId="6" fillId="0" borderId="9" xfId="0" applyFont="1" applyBorder="1" applyAlignment="1">
      <alignment vertical="top" wrapText="1"/>
    </xf>
    <xf numFmtId="0" fontId="2" fillId="2" borderId="10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horizontal="center" vertical="top" wrapText="1"/>
    </xf>
    <xf numFmtId="44" fontId="6" fillId="0" borderId="12" xfId="0" applyFont="1" applyBorder="1" applyAlignment="1">
      <alignment vertical="top" wrapText="1"/>
    </xf>
    <xf numFmtId="0" fontId="3" fillId="2" borderId="13" xfId="0" applyNumberFormat="1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right" vertical="justify" wrapText="1"/>
    </xf>
    <xf numFmtId="0" fontId="0" fillId="2" borderId="25" xfId="0" applyNumberFormat="1" applyFont="1" applyFill="1" applyBorder="1" applyAlignment="1">
      <alignment horizontal="right" vertical="justify" wrapText="1"/>
    </xf>
    <xf numFmtId="0" fontId="0" fillId="2" borderId="32" xfId="0" applyNumberFormat="1" applyFont="1" applyFill="1" applyBorder="1" applyAlignment="1">
      <alignment horizontal="right" vertical="justify" wrapText="1"/>
    </xf>
    <xf numFmtId="0" fontId="0" fillId="2" borderId="26" xfId="0" applyNumberFormat="1" applyFont="1" applyFill="1" applyBorder="1" applyAlignment="1">
      <alignment horizontal="right" vertical="justify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0" fillId="2" borderId="28" xfId="0" applyNumberFormat="1" applyFill="1" applyBorder="1" applyAlignment="1">
      <alignment horizontal="right" vertical="justify" wrapText="1"/>
    </xf>
    <xf numFmtId="0" fontId="0" fillId="2" borderId="27" xfId="0" applyNumberFormat="1" applyFont="1" applyFill="1" applyBorder="1" applyAlignment="1">
      <alignment horizontal="right" vertical="justify" wrapText="1"/>
    </xf>
    <xf numFmtId="16" fontId="0" fillId="2" borderId="28" xfId="0" applyNumberFormat="1" applyFill="1" applyBorder="1" applyAlignment="1">
      <alignment horizontal="right" vertical="justify" wrapText="1"/>
    </xf>
    <xf numFmtId="0" fontId="0" fillId="2" borderId="31" xfId="0" applyNumberFormat="1" applyFont="1" applyFill="1" applyBorder="1" applyAlignment="1">
      <alignment horizontal="right" vertical="justify" wrapText="1"/>
    </xf>
    <xf numFmtId="0" fontId="2" fillId="2" borderId="18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44" fontId="3" fillId="0" borderId="19" xfId="0" applyFont="1" applyBorder="1" applyAlignment="1">
      <alignment horizontal="center" vertical="center" wrapText="1"/>
    </xf>
    <xf numFmtId="44" fontId="3" fillId="0" borderId="20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2" borderId="24" xfId="0" applyNumberFormat="1" applyFon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horizontal="center" vertical="center" wrapText="1"/>
    </xf>
    <xf numFmtId="0" fontId="0" fillId="2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D73" sqref="D73"/>
    </sheetView>
  </sheetViews>
  <sheetFormatPr defaultRowHeight="12.75"/>
  <cols>
    <col min="1" max="1" width="9.1640625" customWidth="1"/>
    <col min="2" max="2" width="35.83203125" customWidth="1"/>
    <col min="3" max="3" width="22.6640625" style="7" customWidth="1"/>
    <col min="4" max="4" width="20.6640625" customWidth="1"/>
    <col min="5" max="5" width="16.6640625" style="7" customWidth="1"/>
    <col min="6" max="8" width="14.83203125" style="7" customWidth="1"/>
    <col min="9" max="9" width="34" customWidth="1"/>
    <col min="10" max="10" width="18.1640625" bestFit="1" customWidth="1"/>
  </cols>
  <sheetData>
    <row r="1" spans="1:9" ht="15" customHeight="1">
      <c r="A1" s="1" t="s">
        <v>0</v>
      </c>
      <c r="B1" s="1" t="s">
        <v>0</v>
      </c>
      <c r="C1" s="8" t="s">
        <v>0</v>
      </c>
      <c r="F1" s="15"/>
      <c r="G1" s="15"/>
      <c r="H1" s="15"/>
      <c r="I1" s="16" t="s">
        <v>30</v>
      </c>
    </row>
    <row r="2" spans="1:9" ht="20.25" customHeight="1" thickBot="1">
      <c r="A2" s="45" t="s">
        <v>11</v>
      </c>
      <c r="B2" s="45"/>
      <c r="C2" s="45"/>
      <c r="D2" s="45"/>
      <c r="E2" s="45"/>
      <c r="F2" s="45"/>
      <c r="G2" s="45"/>
      <c r="H2" s="45"/>
      <c r="I2" s="45"/>
    </row>
    <row r="3" spans="1:9" ht="21.75" customHeight="1">
      <c r="A3" s="46" t="s">
        <v>1</v>
      </c>
      <c r="B3" s="46" t="s">
        <v>2</v>
      </c>
      <c r="C3" s="46" t="s">
        <v>3</v>
      </c>
      <c r="D3" s="46" t="s">
        <v>4</v>
      </c>
      <c r="E3" s="51" t="s">
        <v>5</v>
      </c>
      <c r="F3" s="52"/>
      <c r="G3" s="52"/>
      <c r="H3" s="53"/>
      <c r="I3" s="49" t="s">
        <v>28</v>
      </c>
    </row>
    <row r="4" spans="1:9" ht="34.5" customHeight="1" thickBot="1">
      <c r="A4" s="47" t="s">
        <v>0</v>
      </c>
      <c r="B4" s="47" t="s">
        <v>0</v>
      </c>
      <c r="C4" s="48" t="s">
        <v>0</v>
      </c>
      <c r="D4" s="48" t="s">
        <v>0</v>
      </c>
      <c r="E4" s="18" t="s">
        <v>31</v>
      </c>
      <c r="F4" s="18" t="s">
        <v>15</v>
      </c>
      <c r="G4" s="18" t="s">
        <v>16</v>
      </c>
      <c r="H4" s="18" t="s">
        <v>17</v>
      </c>
      <c r="I4" s="50"/>
    </row>
    <row r="5" spans="1:9" ht="25.5" customHeight="1">
      <c r="A5" s="54"/>
      <c r="B5" s="43" t="s">
        <v>26</v>
      </c>
      <c r="C5" s="30" t="s">
        <v>21</v>
      </c>
      <c r="D5" s="19" t="s">
        <v>6</v>
      </c>
      <c r="E5" s="20">
        <f>F5+G5+H5</f>
        <v>0</v>
      </c>
      <c r="F5" s="20">
        <f t="shared" ref="F5:H6" si="0">F15+F25+F30</f>
        <v>0</v>
      </c>
      <c r="G5" s="20">
        <f t="shared" si="0"/>
        <v>0</v>
      </c>
      <c r="H5" s="20">
        <f t="shared" si="0"/>
        <v>0</v>
      </c>
      <c r="I5" s="21" t="s">
        <v>29</v>
      </c>
    </row>
    <row r="6" spans="1:9" ht="37.5" customHeight="1">
      <c r="A6" s="55"/>
      <c r="B6" s="44"/>
      <c r="C6" s="26"/>
      <c r="D6" s="5" t="s">
        <v>7</v>
      </c>
      <c r="E6" s="11">
        <f t="shared" ref="E6:E49" si="1">F6+G6+H6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4" t="s">
        <v>29</v>
      </c>
    </row>
    <row r="7" spans="1:9" ht="26.25" customHeight="1">
      <c r="A7" s="55"/>
      <c r="B7" s="3" t="s">
        <v>0</v>
      </c>
      <c r="C7" s="26"/>
      <c r="D7" s="5" t="s">
        <v>8</v>
      </c>
      <c r="E7" s="11">
        <f>F7+G7+H7</f>
        <v>4148913.63</v>
      </c>
      <c r="F7" s="11">
        <f>F17+F27+F32+F52+F57</f>
        <v>2008535.63</v>
      </c>
      <c r="G7" s="11">
        <f>G17+G27+G32</f>
        <v>1020189</v>
      </c>
      <c r="H7" s="11">
        <f>H17+H27+H32</f>
        <v>1120189</v>
      </c>
      <c r="I7" s="14" t="s">
        <v>29</v>
      </c>
    </row>
    <row r="8" spans="1:9" ht="26.25" customHeight="1">
      <c r="A8" s="55"/>
      <c r="B8" s="3"/>
      <c r="C8" s="26"/>
      <c r="D8" s="5" t="s">
        <v>9</v>
      </c>
      <c r="E8" s="11">
        <f t="shared" si="1"/>
        <v>0</v>
      </c>
      <c r="F8" s="11">
        <f>F18+F28+F33</f>
        <v>0</v>
      </c>
      <c r="G8" s="11">
        <f>G18+G28+G33</f>
        <v>0</v>
      </c>
      <c r="H8" s="11">
        <f>H18+H28+H33</f>
        <v>0</v>
      </c>
      <c r="I8" s="14" t="s">
        <v>29</v>
      </c>
    </row>
    <row r="9" spans="1:9" ht="21" customHeight="1">
      <c r="A9" s="56"/>
      <c r="B9" s="4" t="s">
        <v>0</v>
      </c>
      <c r="C9" s="29"/>
      <c r="D9" s="6" t="s">
        <v>10</v>
      </c>
      <c r="E9" s="12">
        <f t="shared" si="1"/>
        <v>4148913.63</v>
      </c>
      <c r="F9" s="12">
        <f>SUM(F5:F8)</f>
        <v>2008535.63</v>
      </c>
      <c r="G9" s="12">
        <f>SUM(G5:G8)</f>
        <v>1020189</v>
      </c>
      <c r="H9" s="12">
        <f>SUM(H5:H8)</f>
        <v>1120189</v>
      </c>
      <c r="I9" s="14" t="s">
        <v>29</v>
      </c>
    </row>
    <row r="10" spans="1:9" ht="25.5" hidden="1" customHeight="1">
      <c r="A10" s="39" t="s">
        <v>34</v>
      </c>
      <c r="B10" s="37" t="s">
        <v>23</v>
      </c>
      <c r="C10" s="28" t="s">
        <v>21</v>
      </c>
      <c r="D10" s="5" t="s">
        <v>6</v>
      </c>
      <c r="E10" s="11">
        <f t="shared" ref="E10:E19" si="2">F10+G10+H10</f>
        <v>0</v>
      </c>
      <c r="F10" s="11">
        <v>0</v>
      </c>
      <c r="G10" s="11">
        <v>0</v>
      </c>
      <c r="H10" s="11">
        <v>0</v>
      </c>
      <c r="I10" s="14" t="s">
        <v>29</v>
      </c>
    </row>
    <row r="11" spans="1:9" ht="38.25" hidden="1" customHeight="1">
      <c r="A11" s="34"/>
      <c r="B11" s="38"/>
      <c r="C11" s="26"/>
      <c r="D11" s="5" t="s">
        <v>7</v>
      </c>
      <c r="E11" s="11">
        <f t="shared" si="2"/>
        <v>0</v>
      </c>
      <c r="F11" s="11">
        <v>0</v>
      </c>
      <c r="G11" s="11">
        <v>0</v>
      </c>
      <c r="H11" s="11">
        <v>0</v>
      </c>
      <c r="I11" s="14" t="s">
        <v>29</v>
      </c>
    </row>
    <row r="12" spans="1:9" ht="26.25" hidden="1" customHeight="1">
      <c r="A12" s="34"/>
      <c r="B12" s="3" t="s">
        <v>0</v>
      </c>
      <c r="C12" s="26"/>
      <c r="D12" s="5" t="s">
        <v>8</v>
      </c>
      <c r="E12" s="11">
        <f t="shared" si="2"/>
        <v>2458299.63</v>
      </c>
      <c r="F12" s="11">
        <f>888783+8214.63</f>
        <v>896997.63</v>
      </c>
      <c r="G12" s="11">
        <v>780651</v>
      </c>
      <c r="H12" s="11">
        <v>780651</v>
      </c>
      <c r="I12" s="14" t="s">
        <v>29</v>
      </c>
    </row>
    <row r="13" spans="1:9" ht="26.25" hidden="1" customHeight="1">
      <c r="A13" s="34"/>
      <c r="B13" s="3" t="s">
        <v>0</v>
      </c>
      <c r="C13" s="26"/>
      <c r="D13" s="5" t="s">
        <v>9</v>
      </c>
      <c r="E13" s="11">
        <f t="shared" si="2"/>
        <v>0</v>
      </c>
      <c r="F13" s="11">
        <f>F18+F23</f>
        <v>0</v>
      </c>
      <c r="G13" s="11">
        <f>G18+G23</f>
        <v>0</v>
      </c>
      <c r="H13" s="11">
        <f>H18+H23</f>
        <v>0</v>
      </c>
      <c r="I13" s="14" t="s">
        <v>29</v>
      </c>
    </row>
    <row r="14" spans="1:9" ht="23.25" hidden="1" customHeight="1">
      <c r="A14" s="36"/>
      <c r="B14" s="4" t="s">
        <v>0</v>
      </c>
      <c r="C14" s="29"/>
      <c r="D14" s="6" t="s">
        <v>10</v>
      </c>
      <c r="E14" s="12">
        <f t="shared" si="2"/>
        <v>2458299.63</v>
      </c>
      <c r="F14" s="12">
        <f>SUM(F10:F13)</f>
        <v>896997.63</v>
      </c>
      <c r="G14" s="12">
        <f>SUM(G10:G13)</f>
        <v>780651</v>
      </c>
      <c r="H14" s="12">
        <f>SUM(H10:H13)</f>
        <v>780651</v>
      </c>
      <c r="I14" s="14" t="s">
        <v>29</v>
      </c>
    </row>
    <row r="15" spans="1:9" ht="28.5" hidden="1" customHeight="1">
      <c r="A15" s="41" t="s">
        <v>32</v>
      </c>
      <c r="B15" s="10" t="s">
        <v>23</v>
      </c>
      <c r="C15" s="28" t="s">
        <v>21</v>
      </c>
      <c r="D15" s="5" t="s">
        <v>6</v>
      </c>
      <c r="E15" s="11">
        <f t="shared" si="2"/>
        <v>0</v>
      </c>
      <c r="F15" s="11">
        <v>0</v>
      </c>
      <c r="G15" s="11">
        <v>0</v>
      </c>
      <c r="H15" s="11">
        <v>0</v>
      </c>
      <c r="I15" s="14" t="s">
        <v>29</v>
      </c>
    </row>
    <row r="16" spans="1:9" ht="37.5" hidden="1" customHeight="1">
      <c r="A16" s="34"/>
      <c r="B16" s="3" t="s">
        <v>0</v>
      </c>
      <c r="C16" s="26"/>
      <c r="D16" s="5" t="s">
        <v>7</v>
      </c>
      <c r="E16" s="11">
        <f t="shared" si="2"/>
        <v>0</v>
      </c>
      <c r="F16" s="11">
        <v>0</v>
      </c>
      <c r="G16" s="11">
        <v>0</v>
      </c>
      <c r="H16" s="11">
        <v>0</v>
      </c>
      <c r="I16" s="14" t="s">
        <v>29</v>
      </c>
    </row>
    <row r="17" spans="1:9" ht="26.25" hidden="1" customHeight="1">
      <c r="A17" s="34"/>
      <c r="B17" s="3" t="s">
        <v>0</v>
      </c>
      <c r="C17" s="26"/>
      <c r="D17" s="5" t="s">
        <v>8</v>
      </c>
      <c r="E17" s="11">
        <f t="shared" si="2"/>
        <v>2458299.63</v>
      </c>
      <c r="F17" s="11">
        <f>888783+8214.63</f>
        <v>896997.63</v>
      </c>
      <c r="G17" s="11">
        <v>780651</v>
      </c>
      <c r="H17" s="11">
        <v>780651</v>
      </c>
      <c r="I17" s="14" t="s">
        <v>29</v>
      </c>
    </row>
    <row r="18" spans="1:9" ht="25.5" hidden="1" customHeight="1">
      <c r="A18" s="34"/>
      <c r="B18" s="3" t="s">
        <v>0</v>
      </c>
      <c r="C18" s="26"/>
      <c r="D18" s="5" t="s">
        <v>9</v>
      </c>
      <c r="E18" s="11">
        <f t="shared" si="2"/>
        <v>0</v>
      </c>
      <c r="F18" s="11">
        <f>F23+F28</f>
        <v>0</v>
      </c>
      <c r="G18" s="11">
        <f>G23+G28</f>
        <v>0</v>
      </c>
      <c r="H18" s="11">
        <f>H23+H28</f>
        <v>0</v>
      </c>
      <c r="I18" s="14" t="s">
        <v>29</v>
      </c>
    </row>
    <row r="19" spans="1:9" ht="21" hidden="1" customHeight="1">
      <c r="A19" s="42"/>
      <c r="B19" s="4" t="s">
        <v>0</v>
      </c>
      <c r="C19" s="29"/>
      <c r="D19" s="6" t="s">
        <v>10</v>
      </c>
      <c r="E19" s="12">
        <f t="shared" si="2"/>
        <v>2458299.63</v>
      </c>
      <c r="F19" s="12">
        <f>SUM(F15:F18)</f>
        <v>896997.63</v>
      </c>
      <c r="G19" s="12">
        <f>SUM(G15:G18)</f>
        <v>780651</v>
      </c>
      <c r="H19" s="12">
        <f>SUM(H15:H18)</f>
        <v>780651</v>
      </c>
      <c r="I19" s="14" t="s">
        <v>29</v>
      </c>
    </row>
    <row r="20" spans="1:9" ht="1.5" hidden="1" customHeight="1">
      <c r="A20" s="40" t="s">
        <v>0</v>
      </c>
      <c r="B20" s="2" t="s">
        <v>14</v>
      </c>
      <c r="C20" s="31" t="s">
        <v>12</v>
      </c>
      <c r="D20" s="5" t="s">
        <v>6</v>
      </c>
      <c r="E20" s="11">
        <f t="shared" si="1"/>
        <v>0</v>
      </c>
      <c r="F20" s="11">
        <v>0</v>
      </c>
      <c r="G20" s="11">
        <v>0</v>
      </c>
      <c r="H20" s="11">
        <v>0</v>
      </c>
      <c r="I20" s="14" t="s">
        <v>29</v>
      </c>
    </row>
    <row r="21" spans="1:9" ht="42.75" hidden="1" customHeight="1">
      <c r="A21" s="34"/>
      <c r="B21" s="3"/>
      <c r="C21" s="31"/>
      <c r="D21" s="5" t="s">
        <v>7</v>
      </c>
      <c r="E21" s="11">
        <f t="shared" si="1"/>
        <v>0</v>
      </c>
      <c r="F21" s="11">
        <v>0</v>
      </c>
      <c r="G21" s="11">
        <v>0</v>
      </c>
      <c r="H21" s="11">
        <v>0</v>
      </c>
      <c r="I21" s="14" t="s">
        <v>29</v>
      </c>
    </row>
    <row r="22" spans="1:9" ht="28.5" hidden="1" customHeight="1">
      <c r="A22" s="34"/>
      <c r="B22" s="3" t="s">
        <v>0</v>
      </c>
      <c r="C22" s="31"/>
      <c r="D22" s="5" t="s">
        <v>8</v>
      </c>
      <c r="E22" s="11">
        <f t="shared" si="1"/>
        <v>0</v>
      </c>
      <c r="F22" s="11">
        <v>0</v>
      </c>
      <c r="G22" s="11">
        <v>0</v>
      </c>
      <c r="H22" s="11">
        <v>0</v>
      </c>
      <c r="I22" s="14" t="s">
        <v>29</v>
      </c>
    </row>
    <row r="23" spans="1:9" ht="28.5" hidden="1" customHeight="1">
      <c r="A23" s="34"/>
      <c r="B23" s="3" t="s">
        <v>0</v>
      </c>
      <c r="C23" s="31"/>
      <c r="D23" s="5" t="s">
        <v>9</v>
      </c>
      <c r="E23" s="11">
        <f t="shared" si="1"/>
        <v>0</v>
      </c>
      <c r="F23" s="11">
        <v>0</v>
      </c>
      <c r="G23" s="11">
        <v>0</v>
      </c>
      <c r="H23" s="11">
        <v>0</v>
      </c>
      <c r="I23" s="14" t="s">
        <v>29</v>
      </c>
    </row>
    <row r="24" spans="1:9" ht="14.25" hidden="1" customHeight="1">
      <c r="A24" s="36"/>
      <c r="B24" s="4" t="s">
        <v>0</v>
      </c>
      <c r="C24" s="32"/>
      <c r="D24" s="6" t="s">
        <v>10</v>
      </c>
      <c r="E24" s="11">
        <f t="shared" si="1"/>
        <v>0</v>
      </c>
      <c r="F24" s="12">
        <f>SUM(F20:F23)</f>
        <v>0</v>
      </c>
      <c r="G24" s="12">
        <f>SUM(G20:G23)</f>
        <v>0</v>
      </c>
      <c r="H24" s="12">
        <f>SUM(H20:H23)</f>
        <v>0</v>
      </c>
      <c r="I24" s="14" t="s">
        <v>29</v>
      </c>
    </row>
    <row r="25" spans="1:9" ht="3" hidden="1" customHeight="1">
      <c r="A25" s="40" t="s">
        <v>0</v>
      </c>
      <c r="B25" s="2" t="s">
        <v>13</v>
      </c>
      <c r="C25" s="31" t="s">
        <v>12</v>
      </c>
      <c r="D25" s="5" t="s">
        <v>6</v>
      </c>
      <c r="E25" s="11">
        <f t="shared" si="1"/>
        <v>0</v>
      </c>
      <c r="F25" s="11">
        <v>0</v>
      </c>
      <c r="G25" s="11">
        <v>0</v>
      </c>
      <c r="H25" s="11">
        <v>0</v>
      </c>
      <c r="I25" s="14" t="s">
        <v>29</v>
      </c>
    </row>
    <row r="26" spans="1:9" ht="42.75" hidden="1" customHeight="1">
      <c r="A26" s="34"/>
      <c r="B26" s="3" t="s">
        <v>0</v>
      </c>
      <c r="C26" s="31"/>
      <c r="D26" s="5" t="s">
        <v>7</v>
      </c>
      <c r="E26" s="11">
        <f t="shared" si="1"/>
        <v>0</v>
      </c>
      <c r="F26" s="11">
        <v>0</v>
      </c>
      <c r="G26" s="11">
        <v>0</v>
      </c>
      <c r="H26" s="11">
        <v>0</v>
      </c>
      <c r="I26" s="14" t="s">
        <v>29</v>
      </c>
    </row>
    <row r="27" spans="1:9" ht="28.5" hidden="1" customHeight="1">
      <c r="A27" s="34"/>
      <c r="B27" s="3" t="s">
        <v>0</v>
      </c>
      <c r="C27" s="31"/>
      <c r="D27" s="5" t="s">
        <v>8</v>
      </c>
      <c r="E27" s="11">
        <f t="shared" si="1"/>
        <v>0</v>
      </c>
      <c r="F27" s="11">
        <v>0</v>
      </c>
      <c r="G27" s="11">
        <v>0</v>
      </c>
      <c r="H27" s="11">
        <v>0</v>
      </c>
      <c r="I27" s="14" t="s">
        <v>29</v>
      </c>
    </row>
    <row r="28" spans="1:9" ht="28.5" hidden="1" customHeight="1">
      <c r="A28" s="34"/>
      <c r="B28" s="3" t="s">
        <v>0</v>
      </c>
      <c r="C28" s="31"/>
      <c r="D28" s="5" t="s">
        <v>9</v>
      </c>
      <c r="E28" s="11">
        <f t="shared" si="1"/>
        <v>0</v>
      </c>
      <c r="F28" s="11">
        <v>0</v>
      </c>
      <c r="G28" s="11">
        <v>0</v>
      </c>
      <c r="H28" s="11">
        <v>0</v>
      </c>
      <c r="I28" s="14" t="s">
        <v>29</v>
      </c>
    </row>
    <row r="29" spans="1:9" ht="14.25" hidden="1" customHeight="1">
      <c r="A29" s="36"/>
      <c r="B29" s="4" t="s">
        <v>0</v>
      </c>
      <c r="C29" s="32"/>
      <c r="D29" s="6" t="s">
        <v>10</v>
      </c>
      <c r="E29" s="11">
        <f t="shared" si="1"/>
        <v>0</v>
      </c>
      <c r="F29" s="12">
        <f>SUM(F25:F28)</f>
        <v>0</v>
      </c>
      <c r="G29" s="12">
        <f>SUM(G25:G28)</f>
        <v>0</v>
      </c>
      <c r="H29" s="12">
        <f>SUM(H25:H28)</f>
        <v>0</v>
      </c>
      <c r="I29" s="14" t="s">
        <v>29</v>
      </c>
    </row>
    <row r="30" spans="1:9" ht="27.75" hidden="1" customHeight="1">
      <c r="A30" s="33" t="s">
        <v>33</v>
      </c>
      <c r="B30" s="37" t="s">
        <v>18</v>
      </c>
      <c r="C30" s="28" t="s">
        <v>22</v>
      </c>
      <c r="D30" s="5" t="s">
        <v>6</v>
      </c>
      <c r="E30" s="11">
        <f t="shared" si="1"/>
        <v>0</v>
      </c>
      <c r="F30" s="11">
        <f t="shared" ref="F30:H31" si="3">F35+F40</f>
        <v>0</v>
      </c>
      <c r="G30" s="11">
        <f t="shared" si="3"/>
        <v>0</v>
      </c>
      <c r="H30" s="11">
        <f t="shared" si="3"/>
        <v>0</v>
      </c>
      <c r="I30" s="14" t="s">
        <v>29</v>
      </c>
    </row>
    <row r="31" spans="1:9" ht="39" hidden="1" customHeight="1">
      <c r="A31" s="34"/>
      <c r="B31" s="38"/>
      <c r="C31" s="26"/>
      <c r="D31" s="5" t="s">
        <v>7</v>
      </c>
      <c r="E31" s="11">
        <f t="shared" si="1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4" t="s">
        <v>29</v>
      </c>
    </row>
    <row r="32" spans="1:9" ht="25.5" hidden="1" customHeight="1">
      <c r="A32" s="34"/>
      <c r="B32" s="3" t="s">
        <v>0</v>
      </c>
      <c r="C32" s="26"/>
      <c r="D32" s="5" t="s">
        <v>8</v>
      </c>
      <c r="E32" s="11">
        <f t="shared" si="1"/>
        <v>1219614</v>
      </c>
      <c r="F32" s="11">
        <f>F37+F42+F47</f>
        <v>640538</v>
      </c>
      <c r="G32" s="11">
        <f>G37+G42+G47</f>
        <v>239538</v>
      </c>
      <c r="H32" s="11">
        <f>H37+H42+H47</f>
        <v>339538</v>
      </c>
      <c r="I32" s="14" t="s">
        <v>29</v>
      </c>
    </row>
    <row r="33" spans="1:9" ht="26.25" hidden="1" customHeight="1">
      <c r="A33" s="34"/>
      <c r="B33" s="3" t="s">
        <v>0</v>
      </c>
      <c r="C33" s="26"/>
      <c r="D33" s="5" t="s">
        <v>9</v>
      </c>
      <c r="E33" s="11">
        <f t="shared" si="1"/>
        <v>0</v>
      </c>
      <c r="F33" s="11">
        <f>F38+F43</f>
        <v>0</v>
      </c>
      <c r="G33" s="11">
        <f>G38+G43</f>
        <v>0</v>
      </c>
      <c r="H33" s="11">
        <f>H38+H43</f>
        <v>0</v>
      </c>
      <c r="I33" s="14" t="s">
        <v>29</v>
      </c>
    </row>
    <row r="34" spans="1:9" ht="18.75" hidden="1" customHeight="1">
      <c r="A34" s="36"/>
      <c r="B34" s="4" t="s">
        <v>0</v>
      </c>
      <c r="C34" s="29"/>
      <c r="D34" s="6" t="s">
        <v>10</v>
      </c>
      <c r="E34" s="12">
        <f t="shared" si="1"/>
        <v>1219614</v>
      </c>
      <c r="F34" s="12">
        <f>SUM(F30:F33)</f>
        <v>640538</v>
      </c>
      <c r="G34" s="12">
        <f>SUM(G30:G33)</f>
        <v>239538</v>
      </c>
      <c r="H34" s="12">
        <f>SUM(H30:H33)</f>
        <v>339538</v>
      </c>
      <c r="I34" s="14" t="s">
        <v>29</v>
      </c>
    </row>
    <row r="35" spans="1:9" ht="27" hidden="1" customHeight="1">
      <c r="A35" s="41" t="s">
        <v>35</v>
      </c>
      <c r="B35" s="10" t="s">
        <v>19</v>
      </c>
      <c r="C35" s="28" t="s">
        <v>21</v>
      </c>
      <c r="D35" s="5" t="s">
        <v>6</v>
      </c>
      <c r="E35" s="11">
        <f t="shared" si="1"/>
        <v>0</v>
      </c>
      <c r="F35" s="11">
        <v>0</v>
      </c>
      <c r="G35" s="11">
        <v>0</v>
      </c>
      <c r="H35" s="11">
        <v>0</v>
      </c>
      <c r="I35" s="14" t="s">
        <v>29</v>
      </c>
    </row>
    <row r="36" spans="1:9" ht="39" hidden="1" customHeight="1">
      <c r="A36" s="34"/>
      <c r="B36" s="3" t="s">
        <v>0</v>
      </c>
      <c r="C36" s="26"/>
      <c r="D36" s="5" t="s">
        <v>7</v>
      </c>
      <c r="E36" s="11">
        <f t="shared" si="1"/>
        <v>0</v>
      </c>
      <c r="F36" s="11">
        <v>0</v>
      </c>
      <c r="G36" s="11">
        <v>0</v>
      </c>
      <c r="H36" s="11">
        <v>0</v>
      </c>
      <c r="I36" s="14" t="s">
        <v>29</v>
      </c>
    </row>
    <row r="37" spans="1:9" ht="24.75" hidden="1" customHeight="1">
      <c r="A37" s="34"/>
      <c r="B37" s="3" t="s">
        <v>0</v>
      </c>
      <c r="C37" s="26"/>
      <c r="D37" s="5" t="s">
        <v>8</v>
      </c>
      <c r="E37" s="11">
        <f t="shared" si="1"/>
        <v>533000</v>
      </c>
      <c r="F37" s="11">
        <f>100000+283000</f>
        <v>383000</v>
      </c>
      <c r="G37" s="11">
        <v>50000</v>
      </c>
      <c r="H37" s="11">
        <v>100000</v>
      </c>
      <c r="I37" s="14" t="s">
        <v>29</v>
      </c>
    </row>
    <row r="38" spans="1:9" ht="26.25" hidden="1" customHeight="1">
      <c r="A38" s="34"/>
      <c r="B38" s="3" t="s">
        <v>0</v>
      </c>
      <c r="C38" s="26"/>
      <c r="D38" s="5" t="s">
        <v>9</v>
      </c>
      <c r="E38" s="11">
        <f t="shared" si="1"/>
        <v>0</v>
      </c>
      <c r="F38" s="11">
        <v>0</v>
      </c>
      <c r="G38" s="11">
        <v>0</v>
      </c>
      <c r="H38" s="11">
        <v>0</v>
      </c>
      <c r="I38" s="14" t="s">
        <v>29</v>
      </c>
    </row>
    <row r="39" spans="1:9" ht="21" hidden="1" customHeight="1">
      <c r="A39" s="42"/>
      <c r="B39" s="4" t="s">
        <v>0</v>
      </c>
      <c r="C39" s="29"/>
      <c r="D39" s="6" t="s">
        <v>10</v>
      </c>
      <c r="E39" s="12">
        <f t="shared" si="1"/>
        <v>533000</v>
      </c>
      <c r="F39" s="12">
        <f>SUM(F35:F38)</f>
        <v>383000</v>
      </c>
      <c r="G39" s="12">
        <f>SUM(G35:G38)</f>
        <v>50000</v>
      </c>
      <c r="H39" s="12">
        <f>SUM(H35:H38)</f>
        <v>100000</v>
      </c>
      <c r="I39" s="14" t="s">
        <v>29</v>
      </c>
    </row>
    <row r="40" spans="1:9" ht="27.75" hidden="1" customHeight="1">
      <c r="A40" s="33" t="s">
        <v>36</v>
      </c>
      <c r="B40" s="10" t="s">
        <v>24</v>
      </c>
      <c r="C40" s="28" t="s">
        <v>21</v>
      </c>
      <c r="D40" s="5" t="s">
        <v>6</v>
      </c>
      <c r="E40" s="11">
        <f t="shared" si="1"/>
        <v>0</v>
      </c>
      <c r="F40" s="11">
        <v>0</v>
      </c>
      <c r="G40" s="11">
        <v>0</v>
      </c>
      <c r="H40" s="11">
        <v>0</v>
      </c>
      <c r="I40" s="14" t="s">
        <v>29</v>
      </c>
    </row>
    <row r="41" spans="1:9" ht="37.5" hidden="1" customHeight="1">
      <c r="A41" s="34"/>
      <c r="B41" s="3"/>
      <c r="C41" s="26"/>
      <c r="D41" s="5" t="s">
        <v>7</v>
      </c>
      <c r="E41" s="11">
        <f t="shared" si="1"/>
        <v>0</v>
      </c>
      <c r="F41" s="11">
        <v>0</v>
      </c>
      <c r="G41" s="11">
        <v>0</v>
      </c>
      <c r="H41" s="11">
        <v>0</v>
      </c>
      <c r="I41" s="14" t="s">
        <v>29</v>
      </c>
    </row>
    <row r="42" spans="1:9" ht="25.5" hidden="1" customHeight="1">
      <c r="A42" s="34"/>
      <c r="B42" s="3" t="s">
        <v>0</v>
      </c>
      <c r="C42" s="26"/>
      <c r="D42" s="5" t="s">
        <v>8</v>
      </c>
      <c r="E42" s="11">
        <f t="shared" si="1"/>
        <v>268000</v>
      </c>
      <c r="F42" s="11">
        <f>100000+18000</f>
        <v>118000</v>
      </c>
      <c r="G42" s="11">
        <v>50000</v>
      </c>
      <c r="H42" s="11">
        <v>100000</v>
      </c>
      <c r="I42" s="14" t="s">
        <v>29</v>
      </c>
    </row>
    <row r="43" spans="1:9" ht="25.5" hidden="1" customHeight="1">
      <c r="A43" s="34"/>
      <c r="B43" s="3" t="s">
        <v>0</v>
      </c>
      <c r="C43" s="26"/>
      <c r="D43" s="5" t="s">
        <v>9</v>
      </c>
      <c r="E43" s="11">
        <f t="shared" si="1"/>
        <v>0</v>
      </c>
      <c r="F43" s="11">
        <v>0</v>
      </c>
      <c r="G43" s="11">
        <v>0</v>
      </c>
      <c r="H43" s="11">
        <v>0</v>
      </c>
      <c r="I43" s="14" t="s">
        <v>29</v>
      </c>
    </row>
    <row r="44" spans="1:9" ht="22.5" hidden="1" customHeight="1">
      <c r="A44" s="36"/>
      <c r="B44" s="4" t="s">
        <v>0</v>
      </c>
      <c r="C44" s="29"/>
      <c r="D44" s="6" t="s">
        <v>10</v>
      </c>
      <c r="E44" s="12">
        <f t="shared" si="1"/>
        <v>268000</v>
      </c>
      <c r="F44" s="12">
        <f>SUM(F40:F43)</f>
        <v>118000</v>
      </c>
      <c r="G44" s="12">
        <f>SUM(G40:G43)</f>
        <v>50000</v>
      </c>
      <c r="H44" s="12">
        <f>SUM(H40:H43)</f>
        <v>100000</v>
      </c>
      <c r="I44" s="14" t="s">
        <v>29</v>
      </c>
    </row>
    <row r="45" spans="1:9" ht="26.25" hidden="1" customHeight="1">
      <c r="A45" s="33" t="s">
        <v>37</v>
      </c>
      <c r="B45" s="37" t="s">
        <v>20</v>
      </c>
      <c r="C45" s="28" t="s">
        <v>22</v>
      </c>
      <c r="D45" s="5" t="s">
        <v>6</v>
      </c>
      <c r="E45" s="11">
        <f t="shared" si="1"/>
        <v>0</v>
      </c>
      <c r="F45" s="11">
        <v>0</v>
      </c>
      <c r="G45" s="11">
        <v>0</v>
      </c>
      <c r="H45" s="11">
        <v>0</v>
      </c>
      <c r="I45" s="14" t="s">
        <v>29</v>
      </c>
    </row>
    <row r="46" spans="1:9" ht="39.75" hidden="1" customHeight="1">
      <c r="A46" s="34"/>
      <c r="B46" s="38"/>
      <c r="C46" s="26"/>
      <c r="D46" s="5" t="s">
        <v>7</v>
      </c>
      <c r="E46" s="11">
        <f t="shared" si="1"/>
        <v>0</v>
      </c>
      <c r="F46" s="11">
        <v>0</v>
      </c>
      <c r="G46" s="11">
        <v>0</v>
      </c>
      <c r="H46" s="11">
        <v>0</v>
      </c>
      <c r="I46" s="14" t="s">
        <v>29</v>
      </c>
    </row>
    <row r="47" spans="1:9" ht="25.5" hidden="1" customHeight="1">
      <c r="A47" s="34"/>
      <c r="B47" s="3" t="s">
        <v>0</v>
      </c>
      <c r="C47" s="26"/>
      <c r="D47" s="5" t="s">
        <v>8</v>
      </c>
      <c r="E47" s="11">
        <f t="shared" si="1"/>
        <v>418614</v>
      </c>
      <c r="F47" s="11">
        <v>139538</v>
      </c>
      <c r="G47" s="11">
        <v>139538</v>
      </c>
      <c r="H47" s="11">
        <v>139538</v>
      </c>
      <c r="I47" s="14" t="s">
        <v>29</v>
      </c>
    </row>
    <row r="48" spans="1:9" ht="26.25" hidden="1" customHeight="1">
      <c r="A48" s="34"/>
      <c r="B48" s="3" t="s">
        <v>0</v>
      </c>
      <c r="C48" s="26"/>
      <c r="D48" s="5" t="s">
        <v>9</v>
      </c>
      <c r="E48" s="11">
        <f t="shared" si="1"/>
        <v>0</v>
      </c>
      <c r="F48" s="11">
        <v>0</v>
      </c>
      <c r="G48" s="11">
        <v>0</v>
      </c>
      <c r="H48" s="11">
        <v>0</v>
      </c>
      <c r="I48" s="14" t="s">
        <v>29</v>
      </c>
    </row>
    <row r="49" spans="1:9" ht="23.25" hidden="1" customHeight="1">
      <c r="A49" s="36"/>
      <c r="B49" s="4" t="s">
        <v>0</v>
      </c>
      <c r="C49" s="29"/>
      <c r="D49" s="6" t="s">
        <v>10</v>
      </c>
      <c r="E49" s="12">
        <f t="shared" si="1"/>
        <v>418614</v>
      </c>
      <c r="F49" s="12">
        <f>SUM(F45:F48)</f>
        <v>139538</v>
      </c>
      <c r="G49" s="12">
        <f>SUM(G45:G48)</f>
        <v>139538</v>
      </c>
      <c r="H49" s="12">
        <f>SUM(H45:H48)</f>
        <v>139538</v>
      </c>
      <c r="I49" s="14" t="s">
        <v>29</v>
      </c>
    </row>
    <row r="50" spans="1:9" ht="26.25" hidden="1" customHeight="1">
      <c r="A50" s="33" t="s">
        <v>38</v>
      </c>
      <c r="B50" s="37" t="s">
        <v>25</v>
      </c>
      <c r="C50" s="28" t="s">
        <v>21</v>
      </c>
      <c r="D50" s="5" t="s">
        <v>6</v>
      </c>
      <c r="E50" s="11">
        <f t="shared" ref="E50:E59" si="4">F50+G50+H50</f>
        <v>0</v>
      </c>
      <c r="F50" s="11">
        <v>0</v>
      </c>
      <c r="G50" s="11">
        <v>0</v>
      </c>
      <c r="H50" s="11">
        <v>0</v>
      </c>
      <c r="I50" s="14" t="s">
        <v>29</v>
      </c>
    </row>
    <row r="51" spans="1:9" ht="38.25" hidden="1" customHeight="1">
      <c r="A51" s="34"/>
      <c r="B51" s="38"/>
      <c r="C51" s="26"/>
      <c r="D51" s="5" t="s">
        <v>7</v>
      </c>
      <c r="E51" s="11">
        <f t="shared" si="4"/>
        <v>0</v>
      </c>
      <c r="F51" s="11">
        <v>0</v>
      </c>
      <c r="G51" s="11">
        <v>0</v>
      </c>
      <c r="H51" s="11">
        <v>0</v>
      </c>
      <c r="I51" s="14" t="s">
        <v>29</v>
      </c>
    </row>
    <row r="52" spans="1:9" ht="26.25" hidden="1" customHeight="1">
      <c r="A52" s="34"/>
      <c r="B52" s="38"/>
      <c r="C52" s="26"/>
      <c r="D52" s="5" t="s">
        <v>8</v>
      </c>
      <c r="E52" s="11">
        <f t="shared" si="4"/>
        <v>50000</v>
      </c>
      <c r="F52" s="13">
        <v>50000</v>
      </c>
      <c r="G52" s="11">
        <v>0</v>
      </c>
      <c r="H52" s="11">
        <v>0</v>
      </c>
      <c r="I52" s="14" t="s">
        <v>29</v>
      </c>
    </row>
    <row r="53" spans="1:9" ht="27.75" hidden="1" customHeight="1">
      <c r="A53" s="34"/>
      <c r="B53" s="9"/>
      <c r="C53" s="26"/>
      <c r="D53" s="5" t="s">
        <v>9</v>
      </c>
      <c r="E53" s="11">
        <f t="shared" si="4"/>
        <v>0</v>
      </c>
      <c r="F53" s="11">
        <v>0</v>
      </c>
      <c r="G53" s="11">
        <v>0</v>
      </c>
      <c r="H53" s="11">
        <v>0</v>
      </c>
      <c r="I53" s="14" t="s">
        <v>29</v>
      </c>
    </row>
    <row r="54" spans="1:9" ht="24" hidden="1" customHeight="1">
      <c r="A54" s="36"/>
      <c r="B54" s="17"/>
      <c r="C54" s="29"/>
      <c r="D54" s="6" t="s">
        <v>10</v>
      </c>
      <c r="E54" s="12">
        <f t="shared" si="4"/>
        <v>50000</v>
      </c>
      <c r="F54" s="12">
        <f>SUM(F50:F53)</f>
        <v>50000</v>
      </c>
      <c r="G54" s="12">
        <f>SUM(G50:G53)</f>
        <v>0</v>
      </c>
      <c r="H54" s="12">
        <f>SUM(H50:H53)</f>
        <v>0</v>
      </c>
      <c r="I54" s="14" t="s">
        <v>29</v>
      </c>
    </row>
    <row r="55" spans="1:9" ht="27" customHeight="1">
      <c r="A55" s="33" t="s">
        <v>39</v>
      </c>
      <c r="B55" s="9" t="s">
        <v>27</v>
      </c>
      <c r="C55" s="28" t="s">
        <v>22</v>
      </c>
      <c r="D55" s="5" t="s">
        <v>6</v>
      </c>
      <c r="E55" s="11">
        <f t="shared" si="4"/>
        <v>0</v>
      </c>
      <c r="F55" s="11">
        <v>0</v>
      </c>
      <c r="G55" s="11">
        <v>0</v>
      </c>
      <c r="H55" s="11">
        <v>0</v>
      </c>
      <c r="I55" s="14" t="s">
        <v>29</v>
      </c>
    </row>
    <row r="56" spans="1:9" ht="36.75" customHeight="1">
      <c r="A56" s="34"/>
      <c r="B56" s="9"/>
      <c r="C56" s="26"/>
      <c r="D56" s="5" t="s">
        <v>7</v>
      </c>
      <c r="E56" s="11">
        <f t="shared" si="4"/>
        <v>0</v>
      </c>
      <c r="F56" s="11">
        <v>0</v>
      </c>
      <c r="G56" s="11">
        <v>0</v>
      </c>
      <c r="H56" s="11">
        <v>0</v>
      </c>
      <c r="I56" s="14" t="s">
        <v>29</v>
      </c>
    </row>
    <row r="57" spans="1:9" ht="24.75" customHeight="1">
      <c r="A57" s="34"/>
      <c r="B57" s="9"/>
      <c r="C57" s="26"/>
      <c r="D57" s="5" t="s">
        <v>8</v>
      </c>
      <c r="E57" s="11">
        <f>F57+G57+H57</f>
        <v>421000</v>
      </c>
      <c r="F57" s="11">
        <f>403000+18000</f>
        <v>421000</v>
      </c>
      <c r="G57" s="11"/>
      <c r="H57" s="11"/>
      <c r="I57" s="14" t="s">
        <v>29</v>
      </c>
    </row>
    <row r="58" spans="1:9" ht="27" customHeight="1">
      <c r="A58" s="34"/>
      <c r="B58" s="9"/>
      <c r="C58" s="26"/>
      <c r="D58" s="5" t="s">
        <v>9</v>
      </c>
      <c r="E58" s="11">
        <f t="shared" si="4"/>
        <v>0</v>
      </c>
      <c r="F58" s="11">
        <v>0</v>
      </c>
      <c r="G58" s="11">
        <v>0</v>
      </c>
      <c r="H58" s="11">
        <v>0</v>
      </c>
      <c r="I58" s="14" t="s">
        <v>29</v>
      </c>
    </row>
    <row r="59" spans="1:9" ht="21" customHeight="1" thickBot="1">
      <c r="A59" s="35"/>
      <c r="B59" s="22"/>
      <c r="C59" s="27"/>
      <c r="D59" s="23" t="s">
        <v>10</v>
      </c>
      <c r="E59" s="24">
        <f t="shared" si="4"/>
        <v>421000</v>
      </c>
      <c r="F59" s="24">
        <f>SUM(F55:F58)</f>
        <v>421000</v>
      </c>
      <c r="G59" s="24">
        <f>SUM(G55:G58)</f>
        <v>0</v>
      </c>
      <c r="H59" s="24">
        <f>SUM(H55:H58)</f>
        <v>0</v>
      </c>
      <c r="I59" s="25" t="s">
        <v>29</v>
      </c>
    </row>
  </sheetData>
  <mergeCells count="25">
    <mergeCell ref="B5:B6"/>
    <mergeCell ref="A2:I2"/>
    <mergeCell ref="A3:A4"/>
    <mergeCell ref="B3:B4"/>
    <mergeCell ref="C3:C4"/>
    <mergeCell ref="D3:D4"/>
    <mergeCell ref="I3:I4"/>
    <mergeCell ref="E3:H3"/>
    <mergeCell ref="A5:A9"/>
    <mergeCell ref="B10:B11"/>
    <mergeCell ref="A10:A14"/>
    <mergeCell ref="C20:C24"/>
    <mergeCell ref="A25:A29"/>
    <mergeCell ref="A30:A34"/>
    <mergeCell ref="A35:A39"/>
    <mergeCell ref="A15:A19"/>
    <mergeCell ref="A20:A24"/>
    <mergeCell ref="B30:B31"/>
    <mergeCell ref="C25:C29"/>
    <mergeCell ref="A55:A59"/>
    <mergeCell ref="A50:A54"/>
    <mergeCell ref="A45:A49"/>
    <mergeCell ref="B50:B52"/>
    <mergeCell ref="B45:B46"/>
    <mergeCell ref="A40:A44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2018-08-01T09:58:32Z</cp:lastPrinted>
  <dcterms:created xsi:type="dcterms:W3CDTF">2006-09-16T00:00:00Z</dcterms:created>
  <dcterms:modified xsi:type="dcterms:W3CDTF">2018-08-02T08:46:38Z</dcterms:modified>
</cp:coreProperties>
</file>