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E7" i="1"/>
  <c r="E6" i="1"/>
  <c r="G265" i="1"/>
  <c r="F265" i="1"/>
  <c r="E265" i="1"/>
  <c r="F157" i="1" l="1"/>
  <c r="G10" i="1"/>
  <c r="F10" i="1"/>
  <c r="F226" i="1"/>
  <c r="G226" i="1" l="1"/>
  <c r="F227" i="1"/>
  <c r="G227" i="1"/>
  <c r="F228" i="1"/>
  <c r="G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8" i="1" s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E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<sst xmlns="http://schemas.openxmlformats.org/spreadsheetml/2006/main" count="849" uniqueCount="114">
  <si>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</si>
  <si>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</si>
  <si>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</si>
  <si>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</si>
  <si>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</si>
  <si>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</si>
  <si>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</si>
  <si>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</si>
  <si>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</si>
  <si>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</si>
  <si>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</si>
  <si>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</si>
  <si>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</si>
  <si>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</si>
  <si>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</si>
  <si>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</si>
  <si>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</si>
  <si>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</si>
  <si>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</si>
  <si>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</si>
  <si>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</si>
  <si>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</si>
  <si>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</si>
  <si>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</si>
  <si>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</si>
  <si>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</si>
  <si>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</si>
  <si>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</si>
  <si>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</si>
  <si>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</si>
  <si>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</si>
  <si>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</si>
  <si>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</si>
  <si>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</si>
  <si>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</si>
  <si>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</si>
  <si>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</si>
  <si>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</si>
  <si>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</si>
  <si>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</si>
  <si>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</si>
  <si>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</si>
  <si>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</si>
  <si>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</si>
  <si>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</si>
  <si>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</si>
  <si>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</si>
  <si>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</si>
  <si>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</si>
  <si>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</si>
  <si>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</si>
  <si>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</si>
  <si>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</si>
  <si>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</si>
  <si>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</si>
  <si>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</si>
  <si>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</si>
  <si>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</si>
  <si>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</si>
  <si>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</si>
  <si>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</si>
  <si>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</si>
  <si>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</si>
  <si>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</si>
  <si>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</si>
  <si>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</si>
  <si>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</si>
  <si>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</si>
  <si>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</si>
  <si>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</si>
  <si>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</si>
  <si>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</si>
  <si>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</si>
  <si>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</si>
  <si>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</si>
  <si>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</si>
  <si>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</si>
  <si>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</si>
  <si>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</si>
  <si>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</si>
  <si>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</si>
  <si>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</si>
  <si>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</si>
  <si>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</si>
  <si>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</si>
  <si>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</si>
  <si>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</si>
  <si>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</si>
  <si>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</si>
  <si>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</si>
  <si>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</si>
  <si>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</si>
  <si>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</si>
  <si>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</si>
  <si>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</si>
  <si>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</si>
  <si>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</si>
  <si>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</si>
  <si>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</si>
  <si>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</si>
  <si>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</si>
  <si>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</si>
  <si>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</si>
  <si>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</si>
  <si>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</si>
  <si>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</si>
  <si>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</si>
  <si>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</si>
  <si>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</si>
  <si>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</si>
  <si>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(2023 - 2025 годы)''</t>
  </si>
  <si>
    <t>Реализация полномочий органов местного самоуправления Жирятинского района (2023-2025 годы)</t>
  </si>
  <si>
    <t>31.</t>
  </si>
  <si>
    <t>Создание условий для массового отдыха жителей, включая доступ к водным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</si>
</sst>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110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107</v>
      </c>
      <c r="H5" s="69" t="s">
        <v>0</v>
      </c>
    </row>
    <row r="6" spans="1:8" ht="38.25" customHeight="1" x14ac:dyDescent="0.2">
      <c r="A6" s="5" t="s">
        <v>0</v>
      </c>
      <c r="B6" s="71" t="s">
        <v>111</v>
      </c>
      <c r="C6" s="6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19554725.700000003</v>
      </c>
      <c r="F6" s="4">
        <f t="shared" ref="F6:G6" si="0">F11+F31+F36+F41+F46+F56+F61+F66+F71+F76+F91+F96+F111+F116+F121+F126+F131+F136+F141+F156+F171+F176+F206+F211+F221+F226+F241+F246+F251+F256+F261</f>
        <v>107614869.28</v>
      </c>
      <c r="G6" s="4">
        <f t="shared" si="0"/>
        <v>28845610.640000001</v>
      </c>
      <c r="H6" s="4"/>
    </row>
    <row r="7" spans="1:8" ht="39" customHeight="1" x14ac:dyDescent="0.2">
      <c r="A7" s="2" t="s">
        <v>0</v>
      </c>
      <c r="B7" s="72"/>
      <c r="C7" s="64"/>
      <c r="D7" s="3" t="s">
        <v>8</v>
      </c>
      <c r="E7" s="4">
        <f>E12+E32+E37+E42+E47+E57+E62+E67+E72+E77+E92+E97+E112+E117+E122+E127+E132+E137+E142+E157+E172+E177+E207+E212+E222+E227+E242+E247+E252+E257+E262</f>
        <v>840814.32</v>
      </c>
      <c r="F7" s="4">
        <f t="shared" ref="F7:G7" si="1">F12+F32+F37+F42+F47+F57+F62+F67+F72+F77+F92+F97+F112+F117+F122+F127+F132+F137+F142+F157+F172+F177+F207+F212+F222+F227+F242+F247+F252+F257+F262</f>
        <v>4152104.52</v>
      </c>
      <c r="G7" s="4">
        <f t="shared" si="1"/>
        <v>905246.82000000007</v>
      </c>
      <c r="H7" s="4"/>
    </row>
    <row r="8" spans="1:8" ht="28.9" customHeight="1" x14ac:dyDescent="0.2">
      <c r="A8" s="2" t="s">
        <v>0</v>
      </c>
      <c r="B8" s="72"/>
      <c r="C8" s="64"/>
      <c r="D8" s="3" t="s">
        <v>9</v>
      </c>
      <c r="E8" s="4">
        <f>E13+E33+E38+E43+E48+E58+E63+E68+E73+E78+E93+E98+E113+E118+E123+E128+E133+E138+E143+E158+E173+E178+E208+E213+E223+E228+E243+E248+E253+E258+E263</f>
        <v>53088155.939999998</v>
      </c>
      <c r="F8" s="4">
        <f t="shared" ref="F8:G8" si="2">F13+F33+F38+F43+F48+F58+F63+F68+F73+F78+F93+F98+F113+F118+F123+F128+F133+F138+F143+F158+F173+F178+F208+F213+F223+F228+F243+F248+F253+F258+F263</f>
        <v>40121061.869999997</v>
      </c>
      <c r="G8" s="4">
        <f t="shared" si="2"/>
        <v>35575449.340000004</v>
      </c>
      <c r="H8" s="4"/>
    </row>
    <row r="9" spans="1:8" ht="28.9" customHeight="1" x14ac:dyDescent="0.2">
      <c r="A9" s="2" t="s">
        <v>0</v>
      </c>
      <c r="B9" s="72"/>
      <c r="C9" s="6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73"/>
      <c r="C10" s="65"/>
      <c r="D10" s="7" t="s">
        <v>11</v>
      </c>
      <c r="E10" s="8">
        <f>SUM(E6:E9)</f>
        <v>73483695.960000008</v>
      </c>
      <c r="F10" s="8">
        <f t="shared" ref="F10:G10" si="3">SUM(F6:F9)</f>
        <v>151888035.66999999</v>
      </c>
      <c r="G10" s="8">
        <f t="shared" si="3"/>
        <v>65326306.800000004</v>
      </c>
      <c r="H10" s="8"/>
    </row>
    <row r="11" spans="1:8" ht="54" customHeight="1" x14ac:dyDescent="0.2">
      <c r="A11" s="38" t="s">
        <v>12</v>
      </c>
      <c r="B11" s="49" t="s">
        <v>68</v>
      </c>
      <c r="C11" s="53" t="s">
        <v>19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16930058</v>
      </c>
      <c r="F13" s="15">
        <f t="shared" ref="F13:G13" si="5">F18+F23+F28</f>
        <v>16005200</v>
      </c>
      <c r="G13" s="15">
        <f t="shared" si="5"/>
        <v>16005200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16930058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15676860</v>
      </c>
      <c r="F23" s="15">
        <v>14752002</v>
      </c>
      <c r="G23" s="15">
        <v>14752002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15676860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">
      <c r="A26" s="38" t="s">
        <v>101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  <c r="H30" s="17" t="s">
        <v>0</v>
      </c>
    </row>
    <row r="31" spans="1:8" ht="57" customHeight="1" x14ac:dyDescent="0.2">
      <c r="A31" s="40" t="s">
        <v>15</v>
      </c>
      <c r="B31" s="56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">
      <c r="A36" s="13" t="s">
        <v>57</v>
      </c>
      <c r="B36" s="30" t="s">
        <v>69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2049468</v>
      </c>
      <c r="F38" s="15">
        <v>1938156</v>
      </c>
      <c r="G38" s="15">
        <v>1938156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2049468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380694</v>
      </c>
      <c r="F58" s="15">
        <v>50000</v>
      </c>
      <c r="G58" s="15">
        <v>454004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4"/>
      <c r="C60" s="55"/>
      <c r="D60" s="42" t="s">
        <v>11</v>
      </c>
      <c r="E60" s="43">
        <f>SUM(E56:E59)</f>
        <v>380694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">
      <c r="A61" s="44" t="s">
        <v>22</v>
      </c>
      <c r="B61" s="56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4106705</v>
      </c>
      <c r="F68" s="15">
        <v>3776635</v>
      </c>
      <c r="G68" s="15">
        <v>3776635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4106705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">
      <c r="A71" s="9" t="s">
        <v>25</v>
      </c>
      <c r="B71" s="45" t="s">
        <v>70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71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72</v>
      </c>
      <c r="B91" s="45" t="s">
        <v>73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">
      <c r="A96" s="9" t="s">
        <v>29</v>
      </c>
      <c r="B96" s="45" t="s">
        <v>74</v>
      </c>
      <c r="C96" s="47" t="s">
        <v>19</v>
      </c>
      <c r="D96" s="10" t="s">
        <v>7</v>
      </c>
      <c r="E96" s="11">
        <f>E106</f>
        <v>6256197</v>
      </c>
      <c r="F96" s="11">
        <f t="shared" ref="F96:G96" si="7">F106</f>
        <v>4170798</v>
      </c>
      <c r="G96" s="11">
        <f t="shared" si="7"/>
        <v>8341596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9070355.790000001</v>
      </c>
      <c r="F98" s="15">
        <f t="shared" ref="F98:G98" si="8">F103+F108</f>
        <v>7748488</v>
      </c>
      <c r="G98" s="15">
        <f t="shared" si="8"/>
        <v>8105831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15326552.790000001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">
      <c r="A101" s="9" t="s">
        <v>75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8671024.0700000003</v>
      </c>
      <c r="F103" s="15">
        <v>7482266.8499999996</v>
      </c>
      <c r="G103" s="15">
        <v>7573388.7000000002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8671024.0700000003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">
      <c r="A106" s="9" t="s">
        <v>76</v>
      </c>
      <c r="B106" s="45" t="s">
        <v>77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208000</v>
      </c>
      <c r="F118" s="15">
        <v>50000</v>
      </c>
      <c r="G118" s="15">
        <v>100000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1900000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">
      <c r="A121" s="9" t="s">
        <v>33</v>
      </c>
      <c r="B121" s="45" t="s">
        <v>78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79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80</v>
      </c>
      <c r="C136" s="53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2259.9</v>
      </c>
      <c r="F141" s="11">
        <f t="shared" ref="F141:G141" si="11">F151</f>
        <v>2259.9</v>
      </c>
      <c r="G141" s="11">
        <f t="shared" si="11"/>
        <v>2169.84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35405.1</v>
      </c>
      <c r="F142" s="15">
        <f t="shared" ref="F142:G142" si="12">F152</f>
        <v>35405.1</v>
      </c>
      <c r="G142" s="15">
        <f t="shared" si="12"/>
        <v>33994.160000000003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3715807.15</v>
      </c>
      <c r="F143" s="15">
        <f t="shared" ref="F143:G143" si="13">F148+F153</f>
        <v>293003.15000000002</v>
      </c>
      <c r="G143" s="15">
        <f t="shared" si="13"/>
        <v>292907.34000000003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3753472.15</v>
      </c>
      <c r="F145" s="18">
        <f>SUM(F141:F144)</f>
        <v>330668.15000000002</v>
      </c>
      <c r="G145" s="18">
        <f>SUM(G141:G144)</f>
        <v>329071.34000000003</v>
      </c>
      <c r="H145" s="17" t="s">
        <v>0</v>
      </c>
    </row>
    <row r="146" spans="1:8" s="12" customFormat="1" ht="39.75" customHeight="1" x14ac:dyDescent="0.2">
      <c r="A146" s="9" t="s">
        <v>81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3713403</v>
      </c>
      <c r="F148" s="15">
        <v>290599</v>
      </c>
      <c r="G148" s="15">
        <v>290599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3713403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">
      <c r="A151" s="9" t="s">
        <v>82</v>
      </c>
      <c r="B151" s="45" t="s">
        <v>83</v>
      </c>
      <c r="C151" s="47" t="s">
        <v>19</v>
      </c>
      <c r="D151" s="10" t="s">
        <v>7</v>
      </c>
      <c r="E151" s="11">
        <v>2259.9</v>
      </c>
      <c r="F151" s="11">
        <v>2259.9</v>
      </c>
      <c r="G151" s="11">
        <v>2169.84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>
        <v>35405.1</v>
      </c>
      <c r="F152" s="15">
        <v>35405.1</v>
      </c>
      <c r="G152" s="15">
        <v>33994.160000000003</v>
      </c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2404.15</v>
      </c>
      <c r="F153" s="15">
        <v>2404.15</v>
      </c>
      <c r="G153" s="15">
        <v>2308.34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40069.15</v>
      </c>
      <c r="F155" s="18">
        <f>SUM(F151:F154)</f>
        <v>40069.15</v>
      </c>
      <c r="G155" s="18">
        <f>SUM(G151:G154)</f>
        <v>38472.339999999997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4">F166</f>
        <v>209042.58</v>
      </c>
      <c r="G156" s="11">
        <f t="shared" si="14"/>
        <v>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>
        <f>F162+F167</f>
        <v>3275000.42</v>
      </c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7743683</v>
      </c>
      <c r="F158" s="15">
        <f t="shared" ref="F158:G158" si="15">F163+F168</f>
        <v>752416.72</v>
      </c>
      <c r="G158" s="15">
        <f t="shared" si="15"/>
        <v>552730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7743683</v>
      </c>
      <c r="F160" s="18">
        <f>SUM(F156:F159)</f>
        <v>4236459.72</v>
      </c>
      <c r="G160" s="18">
        <f>SUM(G156:G159)</f>
        <v>552730</v>
      </c>
      <c r="H160" s="17" t="s">
        <v>0</v>
      </c>
    </row>
    <row r="161" spans="1:8" ht="39.75" customHeight="1" x14ac:dyDescent="0.2">
      <c r="A161" s="9" t="s">
        <v>84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7743683</v>
      </c>
      <c r="F163" s="15">
        <v>530031</v>
      </c>
      <c r="G163" s="15">
        <v>552730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7743683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">
      <c r="A166" s="9" t="s">
        <v>85</v>
      </c>
      <c r="B166" s="45" t="s">
        <v>86</v>
      </c>
      <c r="C166" s="47" t="s">
        <v>19</v>
      </c>
      <c r="D166" s="10" t="s">
        <v>7</v>
      </c>
      <c r="E166" s="11"/>
      <c r="F166" s="11">
        <v>209042.58</v>
      </c>
      <c r="G166" s="11"/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>
        <v>3275000.42</v>
      </c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/>
      <c r="F168" s="15">
        <v>222385.72</v>
      </c>
      <c r="G168" s="15"/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3706428.72</v>
      </c>
      <c r="G170" s="18">
        <f>SUM(G166:G169)</f>
        <v>0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">
      <c r="A176" s="9" t="s">
        <v>43</v>
      </c>
      <c r="B176" s="45" t="s">
        <v>87</v>
      </c>
      <c r="C176" s="47" t="s">
        <v>19</v>
      </c>
      <c r="D176" s="10" t="s">
        <v>7</v>
      </c>
      <c r="E176" s="11">
        <f>E181+E186+E191+E196+E201</f>
        <v>8585188</v>
      </c>
      <c r="F176" s="11">
        <f t="shared" ref="F176:G176" si="16">F181+F186+F191+F196+F201</f>
        <v>17234964</v>
      </c>
      <c r="G176" s="11">
        <f t="shared" si="16"/>
        <v>17482764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8585188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">
      <c r="A181" s="9" t="s">
        <v>88</v>
      </c>
      <c r="B181" s="45" t="s">
        <v>89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">
      <c r="A186" s="9" t="s">
        <v>90</v>
      </c>
      <c r="B186" s="49" t="s">
        <v>91</v>
      </c>
      <c r="C186" s="53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">
      <c r="A191" s="9" t="s">
        <v>92</v>
      </c>
      <c r="B191" s="45" t="s">
        <v>93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">
      <c r="A196" s="9" t="s">
        <v>95</v>
      </c>
      <c r="B196" s="45" t="s">
        <v>94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">
      <c r="A201" s="9" t="s">
        <v>98</v>
      </c>
      <c r="B201" s="45" t="s">
        <v>96</v>
      </c>
      <c r="C201" s="47" t="s">
        <v>19</v>
      </c>
      <c r="D201" s="10" t="s">
        <v>7</v>
      </c>
      <c r="E201" s="11">
        <v>4228488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4228488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">
      <c r="A206" s="9" t="s">
        <v>45</v>
      </c>
      <c r="B206" s="45" t="s">
        <v>97</v>
      </c>
      <c r="C206" s="47" t="s">
        <v>19</v>
      </c>
      <c r="D206" s="10" t="s">
        <v>7</v>
      </c>
      <c r="E206" s="11">
        <v>450000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99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>F231+F236</f>
        <v>82978724</v>
      </c>
      <c r="G226" s="11">
        <f t="shared" ref="G226" si="18">G231+G236</f>
        <v>0</v>
      </c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19">F232+F237</f>
        <v>0</v>
      </c>
      <c r="G227" s="15">
        <f t="shared" si="19"/>
        <v>0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f>E233++E238</f>
        <v>210000</v>
      </c>
      <c r="F228" s="15">
        <f t="shared" ref="F228:G228" si="20">F233++F238</f>
        <v>5376515</v>
      </c>
      <c r="G228" s="15">
        <f t="shared" si="20"/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210000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104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210000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210000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105</v>
      </c>
      <c r="B236" s="45" t="s">
        <v>103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1185591</v>
      </c>
      <c r="F243" s="11">
        <v>1251456</v>
      </c>
      <c r="G243" s="11">
        <v>1301541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1185591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5" customHeight="1" x14ac:dyDescent="0.2">
      <c r="A246" s="9" t="s">
        <v>53</v>
      </c>
      <c r="B246" s="49" t="s">
        <v>100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51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5.5" x14ac:dyDescent="0.2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52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38.25" x14ac:dyDescent="0.2">
      <c r="A251" s="9" t="s">
        <v>102</v>
      </c>
      <c r="B251" s="45" t="s">
        <v>108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189000</v>
      </c>
      <c r="F253" s="15">
        <v>189000</v>
      </c>
      <c r="G253" s="15">
        <v>189000</v>
      </c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189000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38.25" x14ac:dyDescent="0.2">
      <c r="A256" s="9" t="s">
        <v>106</v>
      </c>
      <c r="B256" s="45" t="s">
        <v>109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  <row r="261" spans="1:8" ht="38.25" x14ac:dyDescent="0.2">
      <c r="A261" s="9" t="s">
        <v>112</v>
      </c>
      <c r="B261" s="45" t="s">
        <v>113</v>
      </c>
      <c r="C261" s="47" t="s">
        <v>19</v>
      </c>
      <c r="D261" s="10" t="s">
        <v>7</v>
      </c>
      <c r="E261" s="11"/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84000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84000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126:B130"/>
    <mergeCell ref="C126:C130"/>
    <mergeCell ref="B131:B135"/>
    <mergeCell ref="C131:C135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2023-07-17T06:31:57Z</dcterms:modified>
</cp:coreProperties>
</file>