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2945" windowHeight="4305"/>
  </bookViews>
  <sheets>
    <sheet name="Лист1" sheetId="1" r:id="rId1"/>
    <sheet name="Лист2" sheetId="2" r:id="rId2"/>
    <sheet name="Лист3" sheetId="3" r:id="rId3"/>
    <sheet name="Лист4" sheetId="4" r:id="rId4"/>
  </sheets>
  <calcPr calcId="152511"/>
</workbook>
</file>

<file path=xl/calcChain.xml><?xml version="1.0" encoding="utf-8"?>
<calcChain xmlns="http://schemas.openxmlformats.org/spreadsheetml/2006/main">
  <c r="E28" i="1" l="1"/>
  <c r="E26" i="1"/>
  <c r="E6" i="1" s="1"/>
  <c r="E95" i="1"/>
  <c r="G90" i="1" l="1"/>
  <c r="F90" i="1"/>
  <c r="E90" i="1"/>
  <c r="G175" i="1" l="1"/>
  <c r="F175" i="1"/>
  <c r="E175" i="1"/>
  <c r="E121" i="1" l="1"/>
  <c r="F28" i="1"/>
  <c r="G28" i="1"/>
  <c r="F27" i="1"/>
  <c r="G27" i="1"/>
  <c r="F26" i="1"/>
  <c r="G26" i="1"/>
  <c r="E98" i="1"/>
  <c r="E27" i="1"/>
  <c r="F13" i="1"/>
  <c r="E13" i="1"/>
  <c r="G170" i="1" l="1"/>
  <c r="F170" i="1"/>
  <c r="E170" i="1"/>
  <c r="G165" i="1"/>
  <c r="F165" i="1"/>
  <c r="E165" i="1"/>
  <c r="G160" i="1"/>
  <c r="F160" i="1"/>
  <c r="E160" i="1"/>
  <c r="G155" i="1"/>
  <c r="F155" i="1"/>
  <c r="E155" i="1"/>
  <c r="G150" i="1"/>
  <c r="F150" i="1"/>
  <c r="E150" i="1"/>
  <c r="G145" i="1"/>
  <c r="F145" i="1"/>
  <c r="E145" i="1"/>
  <c r="G140" i="1"/>
  <c r="F140" i="1"/>
  <c r="E140" i="1"/>
  <c r="G133" i="1"/>
  <c r="F133" i="1"/>
  <c r="E133" i="1"/>
  <c r="G131" i="1"/>
  <c r="F131" i="1"/>
  <c r="E131" i="1"/>
  <c r="G130" i="1"/>
  <c r="F130" i="1"/>
  <c r="E130" i="1"/>
  <c r="G123" i="1"/>
  <c r="F123" i="1"/>
  <c r="E123" i="1"/>
  <c r="G121" i="1"/>
  <c r="F121" i="1"/>
  <c r="G120" i="1"/>
  <c r="F120" i="1"/>
  <c r="E120" i="1"/>
  <c r="G114" i="1"/>
  <c r="F114" i="1"/>
  <c r="E114" i="1"/>
  <c r="G111" i="1"/>
  <c r="F111" i="1"/>
  <c r="E111" i="1"/>
  <c r="G110" i="1"/>
  <c r="F110" i="1"/>
  <c r="E110" i="1"/>
  <c r="G105" i="1"/>
  <c r="F105" i="1"/>
  <c r="E105" i="1"/>
  <c r="G98" i="1"/>
  <c r="F98" i="1"/>
  <c r="F8" i="1" s="1"/>
  <c r="G97" i="1"/>
  <c r="F97" i="1"/>
  <c r="E97" i="1"/>
  <c r="G96" i="1"/>
  <c r="F96" i="1"/>
  <c r="E96" i="1"/>
  <c r="G85" i="1"/>
  <c r="F85" i="1"/>
  <c r="E85" i="1"/>
  <c r="G80" i="1"/>
  <c r="F80" i="1"/>
  <c r="E80" i="1"/>
  <c r="G75" i="1"/>
  <c r="F75" i="1"/>
  <c r="E75" i="1"/>
  <c r="G70" i="1"/>
  <c r="F70" i="1"/>
  <c r="E70" i="1"/>
  <c r="G65" i="1"/>
  <c r="F65" i="1"/>
  <c r="E65" i="1"/>
  <c r="G60" i="1"/>
  <c r="F60" i="1"/>
  <c r="E60" i="1"/>
  <c r="G55" i="1"/>
  <c r="F55" i="1"/>
  <c r="E55" i="1"/>
  <c r="G49" i="1"/>
  <c r="F49" i="1"/>
  <c r="E49" i="1"/>
  <c r="G47" i="1"/>
  <c r="F47" i="1"/>
  <c r="E47" i="1"/>
  <c r="G45" i="1"/>
  <c r="F45" i="1"/>
  <c r="E45" i="1"/>
  <c r="G40" i="1"/>
  <c r="F40" i="1"/>
  <c r="E40" i="1"/>
  <c r="G35" i="1"/>
  <c r="F35" i="1"/>
  <c r="E35" i="1"/>
  <c r="G29" i="1"/>
  <c r="G30" i="1" s="1"/>
  <c r="F29" i="1"/>
  <c r="F30" i="1" s="1"/>
  <c r="G25" i="1"/>
  <c r="F25" i="1"/>
  <c r="E25" i="1"/>
  <c r="G20" i="1"/>
  <c r="F20" i="1"/>
  <c r="E20" i="1"/>
  <c r="G13" i="1"/>
  <c r="G12" i="1"/>
  <c r="F12" i="1"/>
  <c r="E12" i="1"/>
  <c r="E7" i="1" s="1"/>
  <c r="G11" i="1"/>
  <c r="F11" i="1"/>
  <c r="E11" i="1"/>
  <c r="E8" i="1" l="1"/>
  <c r="E10" i="1" s="1"/>
  <c r="F6" i="1"/>
  <c r="G7" i="1"/>
  <c r="F7" i="1"/>
  <c r="G6" i="1"/>
  <c r="G8" i="1"/>
  <c r="E115" i="1"/>
  <c r="F50" i="1"/>
  <c r="E135" i="1"/>
  <c r="F115" i="1"/>
  <c r="E50" i="1"/>
  <c r="G115" i="1"/>
  <c r="F15" i="1"/>
  <c r="G15" i="1"/>
  <c r="G100" i="1"/>
  <c r="F100" i="1"/>
  <c r="G50" i="1"/>
  <c r="G135" i="1"/>
  <c r="F135" i="1"/>
  <c r="F125" i="1"/>
  <c r="G125" i="1"/>
  <c r="E125" i="1"/>
  <c r="E100" i="1"/>
  <c r="E30" i="1"/>
  <c r="E15" i="1"/>
  <c r="F10" i="1" l="1"/>
  <c r="G10" i="1"/>
</calcChain>
</file>

<file path=xl/sharedStrings.xml><?xml version="1.0" encoding="utf-8"?>
<sst xmlns="http://schemas.openxmlformats.org/spreadsheetml/2006/main" count="570" uniqueCount="105">
  <si>
    <t/>
  </si>
  <si>
    <t>План реализации муниципальной программы</t>
  </si>
  <si>
    <t>№ пп</t>
  </si>
  <si>
    <t>Подпрограмма, основное мероприятие, направление расходов, мероприятие</t>
  </si>
  <si>
    <t>Ответственный исполнитель, соисполнители</t>
  </si>
  <si>
    <t>Источник
финансового
обеспечения</t>
  </si>
  <si>
    <t>Объем средств на реализацию, рублей</t>
  </si>
  <si>
    <t>2024 год</t>
  </si>
  <si>
    <t>2025 год</t>
  </si>
  <si>
    <t>Отдел образования администрации Жирятинского района</t>
  </si>
  <si>
    <t>средства областного бюджета</t>
  </si>
  <si>
    <t>средства федерального бюджета</t>
  </si>
  <si>
    <t>средства местных бюджетов</t>
  </si>
  <si>
    <t>внебюджетные средства</t>
  </si>
  <si>
    <t>итого</t>
  </si>
  <si>
    <t>1.</t>
  </si>
  <si>
    <t xml:space="preserve">Реализация государственной политики в сфере образования на территории Жирятиского района    </t>
  </si>
  <si>
    <t>1.1.</t>
  </si>
  <si>
    <t xml:space="preserve">Руководство и управление в сфере установленных функций органов местного самоуправления </t>
  </si>
  <si>
    <t>1.2.</t>
  </si>
  <si>
    <t xml:space="preserve">Учреждения, обеспечивающие деятельность органов местного самоуправления и муниципальных  учреждений </t>
  </si>
  <si>
    <t>2.</t>
  </si>
  <si>
    <t>Повышение доступности и качества предоставления дошкольного, общего и  дополнительного образования детей</t>
  </si>
  <si>
    <t>2.1.</t>
  </si>
  <si>
    <t>Финансовое 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общеобразовательных организациях</t>
  </si>
  <si>
    <t>2.2.</t>
  </si>
  <si>
    <t>Финансовое обеспечение государственных гарантий реализации прав на получение общедоступного и бесплатного дошкольного образования в образовательных организациях</t>
  </si>
  <si>
    <t>2.3.</t>
  </si>
  <si>
    <t>Предоставление мер социальной поддержки работникам образовательных организаций, работающим в сельских населенных пунктах и поселках городского типа на территории Брянской области</t>
  </si>
  <si>
    <t>2.4.</t>
  </si>
  <si>
    <t>2.5.</t>
  </si>
  <si>
    <t>Ежемесячное денежное вознагрождение за классное руководство педагогическим работникам государственных и муниципальных образовательных организаций</t>
  </si>
  <si>
    <t>2.6.</t>
  </si>
  <si>
    <t xml:space="preserve">Дошкольные образовательные организации </t>
  </si>
  <si>
    <t>2.7.</t>
  </si>
  <si>
    <t xml:space="preserve">Общеобразовательные организации </t>
  </si>
  <si>
    <t>2.8.</t>
  </si>
  <si>
    <t>Организации дополнительного образования</t>
  </si>
  <si>
    <t>2.9.</t>
  </si>
  <si>
    <t xml:space="preserve">Учреждения психолого-медико-социального сопровождения </t>
  </si>
  <si>
    <t>2.10.</t>
  </si>
  <si>
    <t xml:space="preserve">Организация питания в образовательных организациях </t>
  </si>
  <si>
    <t>2.11.</t>
  </si>
  <si>
    <t>Организация бесплатного горячего питания обучающтхся, получающих начальное общее образование в государственных и муниципальных образовательных организациях</t>
  </si>
  <si>
    <t xml:space="preserve">Создание цифровой образовательной среды в общеобразовательнх организациях и профессиональных образовательных организациях Брянской области </t>
  </si>
  <si>
    <t>3.</t>
  </si>
  <si>
    <t xml:space="preserve">Отдельные мероприятия по развитию спорта </t>
  </si>
  <si>
    <t>3.1.</t>
  </si>
  <si>
    <t xml:space="preserve">Организация дополнительного образования </t>
  </si>
  <si>
    <t>3.2.</t>
  </si>
  <si>
    <t>Приобретение спортивной формы, спортивного оборудования и инвентаря для муниципальных учреждений, осуществляющих спортивную подготовку и муниципальных образовательных организаций в сфере физической культуры и спорта</t>
  </si>
  <si>
    <t>4.</t>
  </si>
  <si>
    <t>Обеспечение функционирования модели персонифицированного финансирования дополнительного образования детей</t>
  </si>
  <si>
    <t>4.1.</t>
  </si>
  <si>
    <t>6.</t>
  </si>
  <si>
    <t>Мероприятия по проведению оздоровительной кампании детей</t>
  </si>
  <si>
    <t>6.1.</t>
  </si>
  <si>
    <t>Другие вопросы в области образования</t>
  </si>
  <si>
    <t xml:space="preserve">Противодействие злоупотреблению наркотикам и их незаконному обороту </t>
  </si>
  <si>
    <t xml:space="preserve">Повышение безопасности дорожного движения </t>
  </si>
  <si>
    <t>Организация и проведение олимпиад, выставок, конкурсов, конференций и других общественных мероприятий</t>
  </si>
  <si>
    <t xml:space="preserve">Мероприятия по работе с семьей, детьми и молодежью </t>
  </si>
  <si>
    <t xml:space="preserve">Мероприятия по комплексной безопасности муниципальных учреждений </t>
  </si>
  <si>
    <t xml:space="preserve">Создание доступной среды для граждан-инвалидов </t>
  </si>
  <si>
    <t>Повышение энергетической эффективности и обеспечение энергосбережения</t>
  </si>
  <si>
    <t>Общая информация</t>
  </si>
  <si>
    <t>то</t>
  </si>
  <si>
    <t>Наличие в регионе программ обеспечения социальным питанием детей дошкольного и школьного возраста работающих и реализуемых в регионе</t>
  </si>
  <si>
    <t>Наличие в регионе социальных программ для населения, работающих и реализуемых в регионе</t>
  </si>
  <si>
    <t>Наличие данной программы (да/нет)</t>
  </si>
  <si>
    <t>Наименование программы (областной, краев, республиканской)</t>
  </si>
  <si>
    <t xml:space="preserve">Финансирование данной программы (есть/нет)предусмотрено/непредусмотренное/предусмотрено не в полном объеме </t>
  </si>
  <si>
    <t>Количество человек, включенных программу</t>
  </si>
  <si>
    <t>Наименование программы (областной, краевой, республиканской</t>
  </si>
  <si>
    <t>Финансирование данной программы (есть/нет предусмотрено/не предусмотрено/ предусмотрено не в полном объёме)</t>
  </si>
  <si>
    <t>Количество человек включенных в программу</t>
  </si>
  <si>
    <t>Завержены ли конкурсные на предоставление услуг общественного питания в детских образовательных орг-х и орг-х социальной сферы (да/нет)</t>
  </si>
  <si>
    <t>Заключены ли договора на услуги общественного питания в образовательных организациях и организациях социальной сферы (да/нет)</t>
  </si>
  <si>
    <t>Заключены ли договора на поставку продуктов питания в детских орг-ях и организациях социальной сферы (да/нет)</t>
  </si>
  <si>
    <t xml:space="preserve"> да</t>
  </si>
  <si>
    <t>Предусмотрено</t>
  </si>
  <si>
    <t>есть</t>
  </si>
  <si>
    <t>нет (не было)</t>
  </si>
  <si>
    <t>нет</t>
  </si>
  <si>
    <t>да</t>
  </si>
  <si>
    <t>Мероприятия по проведению оздоровительной кампании детей местный бюджет</t>
  </si>
  <si>
    <t>Организация питания в образовательных организациях</t>
  </si>
  <si>
    <t>Приложение 2
к муниципальной программе  «Развитие образования Жирятинского муниципального района Брянской области"  (2024-2026 годы)</t>
  </si>
  <si>
    <t>2026 год</t>
  </si>
  <si>
    <t>Компенсация части родительской платы за присмотр и уход за детьми в образовательных организациях, реализующих образовательную программу дошкольного образования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</si>
  <si>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</si>
  <si>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Развитие образования Жирятинского муниципального района Брянской области  (2024 - 2026 годы)</t>
  </si>
  <si>
    <t>Ежемесячное денежное вознаграждение советникам директоров по воспитанию и взаимодействию с детскими общественными объединениями государственных общеобразовательных организаций, профессиональных образовательных организаций субъектов Российской Федерации, г.Байконура и федеральной территории "Сириус", муниципальных общеобразовательных организаций и профессиональных образовательных организаций</t>
  </si>
  <si>
    <t>5.</t>
  </si>
  <si>
    <t>5.1.</t>
  </si>
  <si>
    <t>6.2.</t>
  </si>
  <si>
    <t>6.3.</t>
  </si>
  <si>
    <t>6.4.</t>
  </si>
  <si>
    <t>6.5.</t>
  </si>
  <si>
    <t>6.6.</t>
  </si>
  <si>
    <t>6.7.</t>
  </si>
  <si>
    <t>7.0.</t>
  </si>
  <si>
    <t>2.12.</t>
  </si>
  <si>
    <t>2.13.</t>
  </si>
  <si>
    <t xml:space="preserve">Предоставление бесплатного питания обучающимся в муниципальных общеобразовательных  организациях из многодетных семей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</si>
</sst>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&quot;р.&quot;_-;\-* #,##0.00&quot;р.&quot;_-;_-* &quot;-&quot;??&quot;р.&quot;_-;_-@_-"/>
  </numFmts>
  <fonts count="12" x14ac:knownFonts="1">
    <font>
      <sz val="11"/>
      <color theme="1"/>
      <name val="Calibri"/>
      <scheme val="minor"/>
    </font>
    <font>
      <sz val="12"/>
      <color indexed="64"/>
      <name val="Times New Roman"/>
      <family val="1"/>
      <charset val="204"/>
    </font>
    <font>
      <sz val="10"/>
      <color indexed="64"/>
      <name val="Times New Roman"/>
      <family val="1"/>
      <charset val="204"/>
    </font>
    <font>
      <b/>
      <sz val="10"/>
      <color indexed="64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indexed="64"/>
      <name val="Calibri"/>
      <family val="2"/>
      <charset val="204"/>
    </font>
    <font>
      <sz val="10"/>
      <color indexed="64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name val="Calibri"/>
      <family val="2"/>
      <charset val="204"/>
      <scheme val="minor"/>
    </font>
    <font>
      <sz val="1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indexed="64"/>
      </right>
      <top/>
      <bottom/>
      <diagonal/>
    </border>
    <border>
      <left style="thin">
        <color indexed="64"/>
      </left>
      <right style="thin">
        <color auto="1"/>
      </right>
      <top/>
      <bottom/>
      <diagonal/>
    </border>
    <border>
      <left style="thin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</borders>
  <cellStyleXfs count="1">
    <xf numFmtId="0" fontId="0" fillId="0" borderId="0"/>
  </cellStyleXfs>
  <cellXfs count="79">
    <xf numFmtId="0" fontId="0" fillId="0" borderId="0" xfId="0"/>
    <xf numFmtId="164" fontId="0" fillId="0" borderId="0" xfId="0" applyNumberFormat="1" applyAlignment="1">
      <alignment vertical="top" wrapText="1"/>
    </xf>
    <xf numFmtId="164" fontId="0" fillId="2" borderId="0" xfId="0" applyNumberFormat="1" applyFill="1" applyAlignment="1">
      <alignment vertical="top" wrapText="1"/>
    </xf>
    <xf numFmtId="0" fontId="1" fillId="2" borderId="0" xfId="0" applyFont="1" applyFill="1" applyAlignment="1">
      <alignment horizontal="right" vertical="center" wrapText="1"/>
    </xf>
    <xf numFmtId="0" fontId="3" fillId="3" borderId="4" xfId="0" applyFont="1" applyFill="1" applyBorder="1" applyAlignment="1">
      <alignment vertical="top" wrapText="1"/>
    </xf>
    <xf numFmtId="0" fontId="3" fillId="3" borderId="1" xfId="0" applyFont="1" applyFill="1" applyBorder="1" applyAlignment="1">
      <alignment vertical="top" wrapText="1"/>
    </xf>
    <xf numFmtId="4" fontId="3" fillId="3" borderId="1" xfId="0" applyNumberFormat="1" applyFont="1" applyFill="1" applyBorder="1" applyAlignment="1">
      <alignment vertical="top" wrapText="1"/>
    </xf>
    <xf numFmtId="0" fontId="4" fillId="3" borderId="6" xfId="0" applyFont="1" applyFill="1" applyBorder="1" applyAlignment="1">
      <alignment vertical="top" wrapText="1"/>
    </xf>
    <xf numFmtId="0" fontId="5" fillId="3" borderId="4" xfId="0" applyFont="1" applyFill="1" applyBorder="1" applyAlignment="1">
      <alignment vertical="top" wrapText="1"/>
    </xf>
    <xf numFmtId="0" fontId="5" fillId="3" borderId="1" xfId="0" applyFont="1" applyFill="1" applyBorder="1" applyAlignment="1">
      <alignment vertical="top" wrapText="1"/>
    </xf>
    <xf numFmtId="4" fontId="5" fillId="3" borderId="1" xfId="0" applyNumberFormat="1" applyFont="1" applyFill="1" applyBorder="1" applyAlignment="1">
      <alignment vertical="top" wrapText="1"/>
    </xf>
    <xf numFmtId="0" fontId="4" fillId="0" borderId="6" xfId="0" applyFont="1" applyBorder="1" applyAlignment="1">
      <alignment vertical="top" wrapText="1"/>
    </xf>
    <xf numFmtId="0" fontId="5" fillId="0" borderId="4" xfId="0" applyFont="1" applyBorder="1" applyAlignment="1">
      <alignment vertical="top" wrapText="1"/>
    </xf>
    <xf numFmtId="0" fontId="5" fillId="0" borderId="1" xfId="0" applyFont="1" applyBorder="1" applyAlignment="1">
      <alignment vertical="top" wrapText="1"/>
    </xf>
    <xf numFmtId="4" fontId="5" fillId="0" borderId="1" xfId="0" applyNumberFormat="1" applyFont="1" applyBorder="1" applyAlignment="1">
      <alignment vertical="top" wrapText="1"/>
    </xf>
    <xf numFmtId="0" fontId="4" fillId="3" borderId="6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vertical="top" wrapText="1"/>
    </xf>
    <xf numFmtId="0" fontId="5" fillId="3" borderId="2" xfId="0" applyFont="1" applyFill="1" applyBorder="1" applyAlignment="1">
      <alignment vertical="top" wrapText="1"/>
    </xf>
    <xf numFmtId="0" fontId="4" fillId="3" borderId="7" xfId="0" applyFont="1" applyFill="1" applyBorder="1" applyAlignment="1">
      <alignment horizontal="center" vertical="top" wrapText="1"/>
    </xf>
    <xf numFmtId="0" fontId="4" fillId="3" borderId="7" xfId="0" applyFont="1" applyFill="1" applyBorder="1" applyAlignment="1">
      <alignment vertical="top" wrapText="1"/>
    </xf>
    <xf numFmtId="0" fontId="5" fillId="3" borderId="10" xfId="0" applyFont="1" applyFill="1" applyBorder="1" applyAlignment="1">
      <alignment vertical="top" wrapText="1"/>
    </xf>
    <xf numFmtId="0" fontId="4" fillId="3" borderId="11" xfId="0" applyFont="1" applyFill="1" applyBorder="1" applyAlignment="1">
      <alignment horizontal="center" vertical="top" wrapText="1"/>
    </xf>
    <xf numFmtId="0" fontId="4" fillId="3" borderId="12" xfId="0" applyFont="1" applyFill="1" applyBorder="1" applyAlignment="1">
      <alignment vertical="top" wrapText="1"/>
    </xf>
    <xf numFmtId="0" fontId="5" fillId="3" borderId="17" xfId="0" applyFont="1" applyFill="1" applyBorder="1" applyAlignment="1">
      <alignment vertical="top" wrapText="1"/>
    </xf>
    <xf numFmtId="0" fontId="0" fillId="0" borderId="0" xfId="0"/>
    <xf numFmtId="0" fontId="2" fillId="0" borderId="0" xfId="0" applyFont="1" applyAlignment="1">
      <alignment vertical="top" wrapText="1"/>
    </xf>
    <xf numFmtId="0" fontId="6" fillId="0" borderId="0" xfId="0" applyFont="1" applyAlignment="1">
      <alignment wrapText="1"/>
    </xf>
    <xf numFmtId="0" fontId="2" fillId="0" borderId="19" xfId="0" applyFont="1" applyBorder="1" applyAlignment="1">
      <alignment vertical="top" wrapText="1"/>
    </xf>
    <xf numFmtId="0" fontId="2" fillId="0" borderId="20" xfId="0" applyFont="1" applyBorder="1" applyAlignment="1">
      <alignment vertical="top" wrapText="1"/>
    </xf>
    <xf numFmtId="0" fontId="4" fillId="3" borderId="3" xfId="0" applyFont="1" applyFill="1" applyBorder="1" applyAlignment="1">
      <alignment horizontal="left" vertical="top" wrapText="1"/>
    </xf>
    <xf numFmtId="0" fontId="8" fillId="2" borderId="1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top" wrapText="1"/>
    </xf>
    <xf numFmtId="0" fontId="9" fillId="3" borderId="2" xfId="0" applyFont="1" applyFill="1" applyBorder="1" applyAlignment="1">
      <alignment vertical="top" wrapText="1"/>
    </xf>
    <xf numFmtId="0" fontId="8" fillId="3" borderId="1" xfId="0" applyFont="1" applyFill="1" applyBorder="1" applyAlignment="1">
      <alignment vertical="top" wrapText="1"/>
    </xf>
    <xf numFmtId="4" fontId="8" fillId="3" borderId="1" xfId="0" applyNumberFormat="1" applyFont="1" applyFill="1" applyBorder="1" applyAlignment="1">
      <alignment vertical="top" wrapText="1"/>
    </xf>
    <xf numFmtId="0" fontId="8" fillId="3" borderId="2" xfId="0" applyFont="1" applyFill="1" applyBorder="1" applyAlignment="1">
      <alignment vertical="top" wrapText="1"/>
    </xf>
    <xf numFmtId="0" fontId="8" fillId="3" borderId="4" xfId="0" applyFont="1" applyFill="1" applyBorder="1" applyAlignment="1">
      <alignment horizontal="center" vertical="top" wrapText="1"/>
    </xf>
    <xf numFmtId="0" fontId="10" fillId="3" borderId="6" xfId="0" applyFont="1" applyFill="1" applyBorder="1" applyAlignment="1">
      <alignment horizontal="center" vertical="top" wrapText="1"/>
    </xf>
    <xf numFmtId="0" fontId="10" fillId="3" borderId="1" xfId="0" applyFont="1" applyFill="1" applyBorder="1" applyAlignment="1">
      <alignment vertical="top" wrapText="1"/>
    </xf>
    <xf numFmtId="4" fontId="10" fillId="3" borderId="1" xfId="0" applyNumberFormat="1" applyFont="1" applyFill="1" applyBorder="1" applyAlignment="1">
      <alignment vertical="top" wrapText="1"/>
    </xf>
    <xf numFmtId="0" fontId="10" fillId="3" borderId="2" xfId="0" applyFont="1" applyFill="1" applyBorder="1" applyAlignment="1">
      <alignment horizontal="center" vertical="top" wrapText="1"/>
    </xf>
    <xf numFmtId="0" fontId="10" fillId="3" borderId="2" xfId="0" applyFont="1" applyFill="1" applyBorder="1" applyAlignment="1">
      <alignment vertical="top" wrapText="1"/>
    </xf>
    <xf numFmtId="0" fontId="10" fillId="3" borderId="4" xfId="0" applyFont="1" applyFill="1" applyBorder="1" applyAlignment="1">
      <alignment horizontal="center" vertical="top" wrapText="1"/>
    </xf>
    <xf numFmtId="0" fontId="10" fillId="0" borderId="1" xfId="0" applyFont="1" applyBorder="1" applyAlignment="1">
      <alignment vertical="top" wrapText="1"/>
    </xf>
    <xf numFmtId="4" fontId="10" fillId="0" borderId="1" xfId="0" applyNumberFormat="1" applyFont="1" applyBorder="1" applyAlignment="1">
      <alignment vertical="top" wrapText="1"/>
    </xf>
    <xf numFmtId="0" fontId="10" fillId="0" borderId="2" xfId="0" applyFont="1" applyBorder="1" applyAlignment="1">
      <alignment horizontal="center" vertical="top" wrapText="1"/>
    </xf>
    <xf numFmtId="0" fontId="10" fillId="0" borderId="2" xfId="0" applyFont="1" applyBorder="1" applyAlignment="1">
      <alignment vertical="top" wrapText="1"/>
    </xf>
    <xf numFmtId="0" fontId="10" fillId="0" borderId="4" xfId="0" applyFont="1" applyBorder="1" applyAlignment="1">
      <alignment horizontal="center" vertical="top" wrapText="1"/>
    </xf>
    <xf numFmtId="0" fontId="10" fillId="3" borderId="9" xfId="0" applyFont="1" applyFill="1" applyBorder="1" applyAlignment="1">
      <alignment horizontal="center" vertical="top" wrapText="1"/>
    </xf>
    <xf numFmtId="0" fontId="10" fillId="3" borderId="9" xfId="0" applyFont="1" applyFill="1" applyBorder="1" applyAlignment="1">
      <alignment vertical="top" wrapText="1"/>
    </xf>
    <xf numFmtId="0" fontId="10" fillId="3" borderId="10" xfId="0" applyFont="1" applyFill="1" applyBorder="1" applyAlignment="1">
      <alignment horizontal="center" vertical="top" wrapText="1"/>
    </xf>
    <xf numFmtId="0" fontId="11" fillId="3" borderId="1" xfId="0" applyFont="1" applyFill="1" applyBorder="1" applyAlignment="1">
      <alignment vertical="top" wrapText="1"/>
    </xf>
    <xf numFmtId="4" fontId="11" fillId="3" borderId="1" xfId="0" applyNumberFormat="1" applyFont="1" applyFill="1" applyBorder="1" applyAlignment="1">
      <alignment vertical="top" wrapText="1"/>
    </xf>
    <xf numFmtId="0" fontId="10" fillId="3" borderId="14" xfId="0" applyFont="1" applyFill="1" applyBorder="1" applyAlignment="1">
      <alignment horizontal="center" vertical="top" wrapText="1"/>
    </xf>
    <xf numFmtId="0" fontId="11" fillId="3" borderId="2" xfId="0" applyFont="1" applyFill="1" applyBorder="1" applyAlignment="1">
      <alignment vertical="top" wrapText="1"/>
    </xf>
    <xf numFmtId="0" fontId="10" fillId="3" borderId="16" xfId="0" applyFont="1" applyFill="1" applyBorder="1" applyAlignment="1">
      <alignment horizontal="center" vertical="top" wrapText="1"/>
    </xf>
    <xf numFmtId="0" fontId="10" fillId="3" borderId="15" xfId="0" applyFont="1" applyFill="1" applyBorder="1" applyAlignment="1">
      <alignment horizontal="center" vertical="top" wrapText="1"/>
    </xf>
    <xf numFmtId="0" fontId="4" fillId="3" borderId="15" xfId="0" applyFont="1" applyFill="1" applyBorder="1" applyAlignment="1">
      <alignment vertical="top" wrapText="1"/>
    </xf>
    <xf numFmtId="0" fontId="5" fillId="3" borderId="15" xfId="0" applyFont="1" applyFill="1" applyBorder="1" applyAlignment="1">
      <alignment vertical="top" wrapText="1"/>
    </xf>
    <xf numFmtId="4" fontId="4" fillId="3" borderId="1" xfId="0" applyNumberFormat="1" applyFont="1" applyFill="1" applyBorder="1" applyAlignment="1">
      <alignment vertical="top" wrapText="1"/>
    </xf>
    <xf numFmtId="0" fontId="4" fillId="3" borderId="13" xfId="0" applyFont="1" applyFill="1" applyBorder="1" applyAlignment="1">
      <alignment horizontal="left" vertical="top" wrapText="1"/>
    </xf>
    <xf numFmtId="0" fontId="4" fillId="3" borderId="15" xfId="0" applyFont="1" applyFill="1" applyBorder="1" applyAlignment="1">
      <alignment horizontal="left" vertical="top" wrapText="1"/>
    </xf>
    <xf numFmtId="0" fontId="4" fillId="3" borderId="18" xfId="0" applyFont="1" applyFill="1" applyBorder="1" applyAlignment="1">
      <alignment horizontal="left" vertical="top" wrapText="1"/>
    </xf>
    <xf numFmtId="0" fontId="4" fillId="3" borderId="3" xfId="0" applyFont="1" applyFill="1" applyBorder="1" applyAlignment="1">
      <alignment horizontal="left" vertical="top" wrapText="1"/>
    </xf>
    <xf numFmtId="0" fontId="4" fillId="3" borderId="5" xfId="0" applyFont="1" applyFill="1" applyBorder="1" applyAlignment="1">
      <alignment horizontal="left" vertical="top" wrapText="1"/>
    </xf>
    <xf numFmtId="0" fontId="4" fillId="3" borderId="8" xfId="0" applyFont="1" applyFill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left" vertical="top" wrapText="1"/>
    </xf>
    <xf numFmtId="0" fontId="2" fillId="3" borderId="3" xfId="0" applyFont="1" applyFill="1" applyBorder="1" applyAlignment="1">
      <alignment horizontal="left" vertical="top" wrapText="1"/>
    </xf>
    <xf numFmtId="0" fontId="2" fillId="3" borderId="5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right" vertical="center" wrapText="1"/>
    </xf>
    <xf numFmtId="0" fontId="0" fillId="2" borderId="0" xfId="0" applyFill="1" applyAlignment="1">
      <alignment horizontal="right" vertical="center" wrapText="1"/>
    </xf>
    <xf numFmtId="0" fontId="3" fillId="2" borderId="0" xfId="0" applyFont="1" applyFill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6" fillId="0" borderId="21" xfId="0" applyFont="1" applyBorder="1" applyAlignment="1">
      <alignment wrapText="1"/>
    </xf>
    <xf numFmtId="0" fontId="6" fillId="0" borderId="0" xfId="0" applyFont="1" applyAlignment="1">
      <alignment wrapText="1"/>
    </xf>
    <xf numFmtId="0" fontId="7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5"/>
  <sheetViews>
    <sheetView tabSelected="1" workbookViewId="0">
      <selection activeCell="D2" sqref="D2:G2"/>
    </sheetView>
  </sheetViews>
  <sheetFormatPr defaultRowHeight="15" x14ac:dyDescent="0.25"/>
  <cols>
    <col min="1" max="1" width="6.140625" style="1" customWidth="1"/>
    <col min="2" max="2" width="30.7109375" style="1" customWidth="1"/>
    <col min="3" max="3" width="26.28515625" style="1" customWidth="1"/>
    <col min="4" max="4" width="15.7109375" style="1" customWidth="1"/>
    <col min="5" max="5" width="18.5703125" style="1" customWidth="1"/>
    <col min="6" max="6" width="17.85546875" style="1" customWidth="1"/>
    <col min="7" max="7" width="19.140625" style="1" customWidth="1"/>
    <col min="8" max="8" width="15.5703125" style="1" bestFit="1" customWidth="1"/>
    <col min="9" max="16384" width="9.140625" style="1"/>
  </cols>
  <sheetData>
    <row r="1" spans="1:7" x14ac:dyDescent="0.25">
      <c r="A1" s="2" t="s">
        <v>0</v>
      </c>
      <c r="B1" s="2"/>
      <c r="C1" s="2"/>
      <c r="D1" s="2"/>
      <c r="E1" s="2"/>
      <c r="F1" s="2"/>
      <c r="G1" s="2"/>
    </row>
    <row r="2" spans="1:7" ht="45" customHeight="1" x14ac:dyDescent="0.25">
      <c r="A2" s="3" t="s">
        <v>0</v>
      </c>
      <c r="B2" s="3" t="s">
        <v>0</v>
      </c>
      <c r="C2" s="3" t="s">
        <v>0</v>
      </c>
      <c r="D2" s="70" t="s">
        <v>87</v>
      </c>
      <c r="E2" s="71"/>
      <c r="F2" s="71"/>
      <c r="G2" s="71"/>
    </row>
    <row r="3" spans="1:7" ht="20.25" customHeight="1" x14ac:dyDescent="0.25">
      <c r="A3" s="72" t="s">
        <v>1</v>
      </c>
      <c r="B3" s="72"/>
      <c r="C3" s="72"/>
      <c r="D3" s="72"/>
      <c r="E3" s="72"/>
      <c r="F3" s="72"/>
      <c r="G3" s="72"/>
    </row>
    <row r="4" spans="1:7" ht="34.5" customHeight="1" x14ac:dyDescent="0.25">
      <c r="A4" s="73" t="s">
        <v>2</v>
      </c>
      <c r="B4" s="73" t="s">
        <v>3</v>
      </c>
      <c r="C4" s="73" t="s">
        <v>4</v>
      </c>
      <c r="D4" s="73" t="s">
        <v>5</v>
      </c>
      <c r="E4" s="73" t="s">
        <v>6</v>
      </c>
      <c r="F4" s="73"/>
      <c r="G4" s="73"/>
    </row>
    <row r="5" spans="1:7" ht="56.25" customHeight="1" x14ac:dyDescent="0.25">
      <c r="A5" s="74" t="s">
        <v>0</v>
      </c>
      <c r="B5" s="74" t="s">
        <v>0</v>
      </c>
      <c r="C5" s="73" t="s">
        <v>0</v>
      </c>
      <c r="D5" s="73" t="s">
        <v>0</v>
      </c>
      <c r="E5" s="30" t="s">
        <v>7</v>
      </c>
      <c r="F5" s="30" t="s">
        <v>8</v>
      </c>
      <c r="G5" s="30" t="s">
        <v>88</v>
      </c>
    </row>
    <row r="6" spans="1:7" ht="55.5" customHeight="1" x14ac:dyDescent="0.25">
      <c r="A6" s="31" t="s">
        <v>0</v>
      </c>
      <c r="B6" s="32" t="s">
        <v>91</v>
      </c>
      <c r="C6" s="68" t="s">
        <v>9</v>
      </c>
      <c r="D6" s="33" t="s">
        <v>10</v>
      </c>
      <c r="E6" s="34">
        <f>E11+E26+E121</f>
        <v>89373469.510000005</v>
      </c>
      <c r="F6" s="34">
        <f>F11+F26+F96+F111+F121+F131</f>
        <v>84810950.260000005</v>
      </c>
      <c r="G6" s="34">
        <f>G11+G26+G96+G111+G121+G131</f>
        <v>84807291.840000004</v>
      </c>
    </row>
    <row r="7" spans="1:7" ht="43.35" customHeight="1" x14ac:dyDescent="0.25">
      <c r="A7" s="31" t="s">
        <v>0</v>
      </c>
      <c r="B7" s="35" t="s">
        <v>0</v>
      </c>
      <c r="C7" s="68"/>
      <c r="D7" s="33" t="s">
        <v>11</v>
      </c>
      <c r="E7" s="34">
        <f>E12+E27+E97+E112+E122+E132+E172</f>
        <v>10921337.32</v>
      </c>
      <c r="F7" s="34">
        <f>F12+F27+F97+F112+F122+F132+F172</f>
        <v>6665106.5599999996</v>
      </c>
      <c r="G7" s="34">
        <f>G12+G27+G97+G112+G122+G132+G172</f>
        <v>6721206.5499999998</v>
      </c>
    </row>
    <row r="8" spans="1:7" ht="28.9" customHeight="1" x14ac:dyDescent="0.25">
      <c r="A8" s="31" t="s">
        <v>0</v>
      </c>
      <c r="B8" s="35" t="s">
        <v>0</v>
      </c>
      <c r="C8" s="68"/>
      <c r="D8" s="33" t="s">
        <v>12</v>
      </c>
      <c r="E8" s="34">
        <f>E13+E28+E98+E113+E123+E133</f>
        <v>43225953.049999997</v>
      </c>
      <c r="F8" s="34">
        <f>F13+F28+F98+F113+F123+F133</f>
        <v>32577307.949999999</v>
      </c>
      <c r="G8" s="34">
        <f>G13+G28+G98+G113+G123+G133</f>
        <v>32758516.990000002</v>
      </c>
    </row>
    <row r="9" spans="1:7" ht="28.9" customHeight="1" x14ac:dyDescent="0.25">
      <c r="A9" s="31" t="s">
        <v>0</v>
      </c>
      <c r="B9" s="35" t="s">
        <v>0</v>
      </c>
      <c r="C9" s="68"/>
      <c r="D9" s="33" t="s">
        <v>13</v>
      </c>
      <c r="E9" s="34">
        <v>0</v>
      </c>
      <c r="F9" s="34">
        <v>0</v>
      </c>
      <c r="G9" s="34">
        <v>0</v>
      </c>
    </row>
    <row r="10" spans="1:7" ht="14.45" customHeight="1" x14ac:dyDescent="0.25">
      <c r="A10" s="36" t="s">
        <v>0</v>
      </c>
      <c r="B10" s="4" t="s">
        <v>0</v>
      </c>
      <c r="C10" s="69"/>
      <c r="D10" s="5" t="s">
        <v>14</v>
      </c>
      <c r="E10" s="6">
        <f>SUM(E6:E9)</f>
        <v>143520759.88</v>
      </c>
      <c r="F10" s="6">
        <f>SUM(F6:F9)</f>
        <v>124053364.77000001</v>
      </c>
      <c r="G10" s="6">
        <f>SUM(G6:G9)</f>
        <v>124287015.38</v>
      </c>
    </row>
    <row r="11" spans="1:7" ht="66" customHeight="1" x14ac:dyDescent="0.25">
      <c r="A11" s="37" t="s">
        <v>15</v>
      </c>
      <c r="B11" s="7" t="s">
        <v>16</v>
      </c>
      <c r="C11" s="63" t="s">
        <v>9</v>
      </c>
      <c r="D11" s="38" t="s">
        <v>10</v>
      </c>
      <c r="E11" s="39">
        <f t="shared" ref="E11:E12" si="0">E16+E21</f>
        <v>0</v>
      </c>
      <c r="F11" s="39">
        <f t="shared" ref="F11:G12" si="1">F16+F21</f>
        <v>0</v>
      </c>
      <c r="G11" s="39">
        <f t="shared" si="1"/>
        <v>0</v>
      </c>
    </row>
    <row r="12" spans="1:7" ht="42.75" customHeight="1" x14ac:dyDescent="0.25">
      <c r="A12" s="40" t="s">
        <v>0</v>
      </c>
      <c r="B12" s="41"/>
      <c r="C12" s="63"/>
      <c r="D12" s="38" t="s">
        <v>11</v>
      </c>
      <c r="E12" s="39">
        <f t="shared" si="0"/>
        <v>0</v>
      </c>
      <c r="F12" s="39">
        <f t="shared" si="1"/>
        <v>0</v>
      </c>
      <c r="G12" s="39">
        <f t="shared" si="1"/>
        <v>0</v>
      </c>
    </row>
    <row r="13" spans="1:7" ht="28.5" customHeight="1" x14ac:dyDescent="0.25">
      <c r="A13" s="40" t="s">
        <v>0</v>
      </c>
      <c r="B13" s="41" t="s">
        <v>0</v>
      </c>
      <c r="C13" s="63"/>
      <c r="D13" s="38" t="s">
        <v>12</v>
      </c>
      <c r="E13" s="39">
        <f>E18+E23</f>
        <v>19492185</v>
      </c>
      <c r="F13" s="39">
        <f>F18+F23</f>
        <v>19683822</v>
      </c>
      <c r="G13" s="39">
        <f>G18+G23</f>
        <v>19967728</v>
      </c>
    </row>
    <row r="14" spans="1:7" ht="28.5" customHeight="1" x14ac:dyDescent="0.25">
      <c r="A14" s="40" t="s">
        <v>0</v>
      </c>
      <c r="B14" s="41" t="s">
        <v>0</v>
      </c>
      <c r="C14" s="63"/>
      <c r="D14" s="38" t="s">
        <v>13</v>
      </c>
      <c r="E14" s="39">
        <v>0</v>
      </c>
      <c r="F14" s="39">
        <v>0</v>
      </c>
      <c r="G14" s="39">
        <v>0</v>
      </c>
    </row>
    <row r="15" spans="1:7" ht="14.25" customHeight="1" x14ac:dyDescent="0.25">
      <c r="A15" s="42" t="s">
        <v>0</v>
      </c>
      <c r="B15" s="8" t="s">
        <v>0</v>
      </c>
      <c r="C15" s="64"/>
      <c r="D15" s="9" t="s">
        <v>14</v>
      </c>
      <c r="E15" s="10">
        <f>SUM(E11:E14)</f>
        <v>19492185</v>
      </c>
      <c r="F15" s="10">
        <f>SUM(F11:F14)</f>
        <v>19683822</v>
      </c>
      <c r="G15" s="10">
        <f>SUM(G11:G14)</f>
        <v>19967728</v>
      </c>
    </row>
    <row r="16" spans="1:7" ht="54" customHeight="1" x14ac:dyDescent="0.25">
      <c r="A16" s="37" t="s">
        <v>17</v>
      </c>
      <c r="B16" s="7" t="s">
        <v>18</v>
      </c>
      <c r="C16" s="63" t="s">
        <v>9</v>
      </c>
      <c r="D16" s="38" t="s">
        <v>10</v>
      </c>
      <c r="E16" s="39">
        <v>0</v>
      </c>
      <c r="F16" s="39">
        <v>0</v>
      </c>
      <c r="G16" s="39">
        <v>0</v>
      </c>
    </row>
    <row r="17" spans="1:7" ht="43.35" customHeight="1" x14ac:dyDescent="0.25">
      <c r="A17" s="40" t="s">
        <v>0</v>
      </c>
      <c r="B17" s="41" t="s">
        <v>0</v>
      </c>
      <c r="C17" s="63"/>
      <c r="D17" s="38" t="s">
        <v>11</v>
      </c>
      <c r="E17" s="39">
        <v>0</v>
      </c>
      <c r="F17" s="39">
        <v>0</v>
      </c>
      <c r="G17" s="39">
        <v>0</v>
      </c>
    </row>
    <row r="18" spans="1:7" ht="28.9" customHeight="1" x14ac:dyDescent="0.25">
      <c r="A18" s="40" t="s">
        <v>0</v>
      </c>
      <c r="B18" s="41" t="s">
        <v>0</v>
      </c>
      <c r="C18" s="63"/>
      <c r="D18" s="38" t="s">
        <v>12</v>
      </c>
      <c r="E18" s="39">
        <v>1214000</v>
      </c>
      <c r="F18" s="39">
        <v>1214374</v>
      </c>
      <c r="G18" s="39">
        <v>1214768</v>
      </c>
    </row>
    <row r="19" spans="1:7" ht="28.9" customHeight="1" x14ac:dyDescent="0.25">
      <c r="A19" s="40" t="s">
        <v>0</v>
      </c>
      <c r="B19" s="41" t="s">
        <v>0</v>
      </c>
      <c r="C19" s="63"/>
      <c r="D19" s="38" t="s">
        <v>13</v>
      </c>
      <c r="E19" s="39">
        <v>0</v>
      </c>
      <c r="F19" s="39">
        <v>0</v>
      </c>
      <c r="G19" s="39">
        <v>0</v>
      </c>
    </row>
    <row r="20" spans="1:7" ht="14.45" customHeight="1" x14ac:dyDescent="0.25">
      <c r="A20" s="42" t="s">
        <v>0</v>
      </c>
      <c r="B20" s="8" t="s">
        <v>0</v>
      </c>
      <c r="C20" s="64"/>
      <c r="D20" s="9" t="s">
        <v>14</v>
      </c>
      <c r="E20" s="10">
        <f>SUM(E16:E19)</f>
        <v>1214000</v>
      </c>
      <c r="F20" s="10">
        <f>SUM(F16:F19)</f>
        <v>1214374</v>
      </c>
      <c r="G20" s="10">
        <f>SUM(G16:G19)</f>
        <v>1214768</v>
      </c>
    </row>
    <row r="21" spans="1:7" ht="52.5" customHeight="1" x14ac:dyDescent="0.25">
      <c r="A21" s="37" t="s">
        <v>19</v>
      </c>
      <c r="B21" s="7" t="s">
        <v>20</v>
      </c>
      <c r="C21" s="63" t="s">
        <v>9</v>
      </c>
      <c r="D21" s="38" t="s">
        <v>10</v>
      </c>
      <c r="E21" s="39">
        <v>0</v>
      </c>
      <c r="F21" s="39">
        <v>0</v>
      </c>
      <c r="G21" s="39">
        <v>0</v>
      </c>
    </row>
    <row r="22" spans="1:7" ht="43.35" customHeight="1" x14ac:dyDescent="0.25">
      <c r="A22" s="40" t="s">
        <v>0</v>
      </c>
      <c r="B22" s="41"/>
      <c r="C22" s="63"/>
      <c r="D22" s="38" t="s">
        <v>11</v>
      </c>
      <c r="E22" s="39">
        <v>0</v>
      </c>
      <c r="F22" s="39">
        <v>0</v>
      </c>
      <c r="G22" s="39">
        <v>0</v>
      </c>
    </row>
    <row r="23" spans="1:7" ht="28.9" customHeight="1" x14ac:dyDescent="0.25">
      <c r="A23" s="40" t="s">
        <v>0</v>
      </c>
      <c r="B23" s="41" t="s">
        <v>0</v>
      </c>
      <c r="C23" s="63"/>
      <c r="D23" s="38" t="s">
        <v>12</v>
      </c>
      <c r="E23" s="39">
        <v>18278185</v>
      </c>
      <c r="F23" s="39">
        <v>18469448</v>
      </c>
      <c r="G23" s="39">
        <v>18752960</v>
      </c>
    </row>
    <row r="24" spans="1:7" ht="28.9" customHeight="1" x14ac:dyDescent="0.25">
      <c r="A24" s="40" t="s">
        <v>0</v>
      </c>
      <c r="B24" s="41" t="s">
        <v>0</v>
      </c>
      <c r="C24" s="63"/>
      <c r="D24" s="38" t="s">
        <v>13</v>
      </c>
      <c r="E24" s="39">
        <v>0</v>
      </c>
      <c r="F24" s="39">
        <v>0</v>
      </c>
      <c r="G24" s="39">
        <v>0</v>
      </c>
    </row>
    <row r="25" spans="1:7" ht="14.45" customHeight="1" x14ac:dyDescent="0.25">
      <c r="A25" s="42" t="s">
        <v>0</v>
      </c>
      <c r="B25" s="8" t="s">
        <v>0</v>
      </c>
      <c r="C25" s="64"/>
      <c r="D25" s="9" t="s">
        <v>14</v>
      </c>
      <c r="E25" s="10">
        <f>SUM(E21:E24)</f>
        <v>18278185</v>
      </c>
      <c r="F25" s="10">
        <f>SUM(F21:F24)</f>
        <v>18469448</v>
      </c>
      <c r="G25" s="10">
        <f>SUM(G21:G24)</f>
        <v>18752960</v>
      </c>
    </row>
    <row r="26" spans="1:7" ht="159.4" customHeight="1" x14ac:dyDescent="0.25">
      <c r="A26" s="37" t="s">
        <v>21</v>
      </c>
      <c r="B26" s="7" t="s">
        <v>22</v>
      </c>
      <c r="C26" s="63" t="s">
        <v>9</v>
      </c>
      <c r="D26" s="38" t="s">
        <v>10</v>
      </c>
      <c r="E26" s="39">
        <f>E31+E36+E41+E76+E81+E46+E86+E91</f>
        <v>89150269.510000005</v>
      </c>
      <c r="F26" s="39">
        <f t="shared" ref="F26:G26" si="2">F31+F36+F41+F76+F81+F46</f>
        <v>84587750.260000005</v>
      </c>
      <c r="G26" s="39">
        <f t="shared" si="2"/>
        <v>84584091.840000004</v>
      </c>
    </row>
    <row r="27" spans="1:7" ht="43.35" customHeight="1" x14ac:dyDescent="0.25">
      <c r="A27" s="40" t="s">
        <v>0</v>
      </c>
      <c r="B27" s="41" t="s">
        <v>0</v>
      </c>
      <c r="C27" s="63"/>
      <c r="D27" s="38" t="s">
        <v>11</v>
      </c>
      <c r="E27" s="39">
        <f>E52+E77</f>
        <v>10457396.720000001</v>
      </c>
      <c r="F27" s="39">
        <f t="shared" ref="F27:G27" si="3">F52+F77</f>
        <v>6201165.96</v>
      </c>
      <c r="G27" s="39">
        <f t="shared" si="3"/>
        <v>6159094.2000000002</v>
      </c>
    </row>
    <row r="28" spans="1:7" ht="28.9" customHeight="1" x14ac:dyDescent="0.25">
      <c r="A28" s="40" t="s">
        <v>0</v>
      </c>
      <c r="B28" s="41" t="s">
        <v>0</v>
      </c>
      <c r="C28" s="63"/>
      <c r="D28" s="38" t="s">
        <v>12</v>
      </c>
      <c r="E28" s="39">
        <f>E58+E63+E68+E73+E78+E83+E93</f>
        <v>18636864.049999997</v>
      </c>
      <c r="F28" s="39">
        <f t="shared" ref="F28:G28" si="4">F58+F63+F68+F73+F78+F83</f>
        <v>8433265.9499999993</v>
      </c>
      <c r="G28" s="39">
        <f t="shared" si="4"/>
        <v>8294933.9900000002</v>
      </c>
    </row>
    <row r="29" spans="1:7" ht="28.9" customHeight="1" x14ac:dyDescent="0.25">
      <c r="A29" s="40" t="s">
        <v>0</v>
      </c>
      <c r="B29" s="41" t="s">
        <v>0</v>
      </c>
      <c r="C29" s="63"/>
      <c r="D29" s="38" t="s">
        <v>13</v>
      </c>
      <c r="E29" s="39"/>
      <c r="F29" s="39">
        <f>F34+F39</f>
        <v>0</v>
      </c>
      <c r="G29" s="39">
        <f>G34+G39</f>
        <v>0</v>
      </c>
    </row>
    <row r="30" spans="1:7" ht="14.45" customHeight="1" x14ac:dyDescent="0.25">
      <c r="A30" s="42" t="s">
        <v>0</v>
      </c>
      <c r="B30" s="8" t="s">
        <v>0</v>
      </c>
      <c r="C30" s="64"/>
      <c r="D30" s="9" t="s">
        <v>14</v>
      </c>
      <c r="E30" s="10">
        <f>SUM(E26:E29)</f>
        <v>118244530.28</v>
      </c>
      <c r="F30" s="10">
        <f t="shared" ref="F30:G30" si="5">SUM(F26:F29)</f>
        <v>99222182.170000002</v>
      </c>
      <c r="G30" s="10">
        <f t="shared" si="5"/>
        <v>99038120.030000001</v>
      </c>
    </row>
    <row r="31" spans="1:7" ht="144.4" customHeight="1" x14ac:dyDescent="0.25">
      <c r="A31" s="37" t="s">
        <v>23</v>
      </c>
      <c r="B31" s="7" t="s">
        <v>24</v>
      </c>
      <c r="C31" s="63" t="s">
        <v>9</v>
      </c>
      <c r="D31" s="38" t="s">
        <v>10</v>
      </c>
      <c r="E31" s="39">
        <v>68646892</v>
      </c>
      <c r="F31" s="39">
        <v>64833965</v>
      </c>
      <c r="G31" s="39">
        <v>64833965</v>
      </c>
    </row>
    <row r="32" spans="1:7" ht="43.35" customHeight="1" x14ac:dyDescent="0.25">
      <c r="A32" s="40" t="s">
        <v>0</v>
      </c>
      <c r="B32" s="41" t="s">
        <v>0</v>
      </c>
      <c r="C32" s="63"/>
      <c r="D32" s="38" t="s">
        <v>11</v>
      </c>
      <c r="E32" s="39">
        <v>0</v>
      </c>
      <c r="F32" s="39">
        <v>0</v>
      </c>
      <c r="G32" s="39">
        <v>0</v>
      </c>
    </row>
    <row r="33" spans="1:7" ht="28.9" customHeight="1" x14ac:dyDescent="0.25">
      <c r="A33" s="40" t="s">
        <v>0</v>
      </c>
      <c r="B33" s="41" t="s">
        <v>0</v>
      </c>
      <c r="C33" s="63"/>
      <c r="D33" s="38" t="s">
        <v>12</v>
      </c>
      <c r="E33" s="39">
        <v>0</v>
      </c>
      <c r="F33" s="39">
        <v>0</v>
      </c>
      <c r="G33" s="39">
        <v>0</v>
      </c>
    </row>
    <row r="34" spans="1:7" ht="28.9" customHeight="1" x14ac:dyDescent="0.25">
      <c r="A34" s="40" t="s">
        <v>0</v>
      </c>
      <c r="B34" s="41" t="s">
        <v>0</v>
      </c>
      <c r="C34" s="63"/>
      <c r="D34" s="38" t="s">
        <v>13</v>
      </c>
      <c r="E34" s="39">
        <v>0</v>
      </c>
      <c r="F34" s="39">
        <v>0</v>
      </c>
      <c r="G34" s="39">
        <v>0</v>
      </c>
    </row>
    <row r="35" spans="1:7" ht="14.45" customHeight="1" x14ac:dyDescent="0.25">
      <c r="A35" s="42" t="s">
        <v>0</v>
      </c>
      <c r="B35" s="8" t="s">
        <v>0</v>
      </c>
      <c r="C35" s="64"/>
      <c r="D35" s="9" t="s">
        <v>14</v>
      </c>
      <c r="E35" s="10">
        <f>SUM(E31:E34)</f>
        <v>68646892</v>
      </c>
      <c r="F35" s="10">
        <f>SUM(F31:F34)</f>
        <v>64833965</v>
      </c>
      <c r="G35" s="10">
        <f>SUM(G31:G34)</f>
        <v>64833965</v>
      </c>
    </row>
    <row r="36" spans="1:7" ht="78.75" customHeight="1" x14ac:dyDescent="0.25">
      <c r="A36" s="37" t="s">
        <v>25</v>
      </c>
      <c r="B36" s="7" t="s">
        <v>26</v>
      </c>
      <c r="C36" s="63" t="s">
        <v>9</v>
      </c>
      <c r="D36" s="38" t="s">
        <v>10</v>
      </c>
      <c r="E36" s="39">
        <v>17911122</v>
      </c>
      <c r="F36" s="39">
        <v>17345088</v>
      </c>
      <c r="G36" s="39">
        <v>17345088</v>
      </c>
    </row>
    <row r="37" spans="1:7" ht="43.35" customHeight="1" x14ac:dyDescent="0.25">
      <c r="A37" s="40" t="s">
        <v>0</v>
      </c>
      <c r="B37" s="41" t="s">
        <v>0</v>
      </c>
      <c r="C37" s="63"/>
      <c r="D37" s="38" t="s">
        <v>11</v>
      </c>
      <c r="E37" s="39">
        <v>0</v>
      </c>
      <c r="F37" s="39">
        <v>0</v>
      </c>
      <c r="G37" s="39">
        <v>0</v>
      </c>
    </row>
    <row r="38" spans="1:7" ht="28.9" customHeight="1" x14ac:dyDescent="0.25">
      <c r="A38" s="40" t="s">
        <v>0</v>
      </c>
      <c r="B38" s="41" t="s">
        <v>0</v>
      </c>
      <c r="C38" s="63"/>
      <c r="D38" s="38" t="s">
        <v>12</v>
      </c>
      <c r="E38" s="39">
        <v>0</v>
      </c>
      <c r="F38" s="39">
        <v>0</v>
      </c>
      <c r="G38" s="39">
        <v>0</v>
      </c>
    </row>
    <row r="39" spans="1:7" ht="28.9" customHeight="1" x14ac:dyDescent="0.25">
      <c r="A39" s="40" t="s">
        <v>0</v>
      </c>
      <c r="B39" s="41" t="s">
        <v>0</v>
      </c>
      <c r="C39" s="63"/>
      <c r="D39" s="38" t="s">
        <v>13</v>
      </c>
      <c r="E39" s="39">
        <v>0</v>
      </c>
      <c r="F39" s="39">
        <v>0</v>
      </c>
      <c r="G39" s="39">
        <v>0</v>
      </c>
    </row>
    <row r="40" spans="1:7" ht="14.45" customHeight="1" x14ac:dyDescent="0.25">
      <c r="A40" s="42" t="s">
        <v>0</v>
      </c>
      <c r="B40" s="8" t="s">
        <v>0</v>
      </c>
      <c r="C40" s="64"/>
      <c r="D40" s="9" t="s">
        <v>14</v>
      </c>
      <c r="E40" s="10">
        <f>SUM(E36:E39)</f>
        <v>17911122</v>
      </c>
      <c r="F40" s="10">
        <f>SUM(F36:F39)</f>
        <v>17345088</v>
      </c>
      <c r="G40" s="10">
        <f>SUM(G36:G39)</f>
        <v>17345088</v>
      </c>
    </row>
    <row r="41" spans="1:7" ht="99" customHeight="1" x14ac:dyDescent="0.25">
      <c r="A41" s="37" t="s">
        <v>27</v>
      </c>
      <c r="B41" s="7" t="s">
        <v>28</v>
      </c>
      <c r="C41" s="63" t="s">
        <v>9</v>
      </c>
      <c r="D41" s="38" t="s">
        <v>10</v>
      </c>
      <c r="E41" s="39">
        <v>1714800</v>
      </c>
      <c r="F41" s="39">
        <v>1714800</v>
      </c>
      <c r="G41" s="39">
        <v>1714800</v>
      </c>
    </row>
    <row r="42" spans="1:7" ht="41.25" customHeight="1" x14ac:dyDescent="0.25">
      <c r="A42" s="40" t="s">
        <v>0</v>
      </c>
      <c r="B42" s="41" t="s">
        <v>0</v>
      </c>
      <c r="C42" s="63"/>
      <c r="D42" s="38" t="s">
        <v>11</v>
      </c>
      <c r="E42" s="39">
        <v>0</v>
      </c>
      <c r="F42" s="39">
        <v>0</v>
      </c>
      <c r="G42" s="39">
        <v>0</v>
      </c>
    </row>
    <row r="43" spans="1:7" ht="45.75" customHeight="1" x14ac:dyDescent="0.25">
      <c r="A43" s="40" t="s">
        <v>0</v>
      </c>
      <c r="B43" s="41" t="s">
        <v>0</v>
      </c>
      <c r="C43" s="63"/>
      <c r="D43" s="38" t="s">
        <v>12</v>
      </c>
      <c r="E43" s="39">
        <v>0</v>
      </c>
      <c r="F43" s="39">
        <v>0</v>
      </c>
      <c r="G43" s="39">
        <v>0</v>
      </c>
    </row>
    <row r="44" spans="1:7" ht="48.75" customHeight="1" x14ac:dyDescent="0.25">
      <c r="A44" s="40" t="s">
        <v>0</v>
      </c>
      <c r="B44" s="41" t="s">
        <v>0</v>
      </c>
      <c r="C44" s="63"/>
      <c r="D44" s="38" t="s">
        <v>13</v>
      </c>
      <c r="E44" s="39">
        <v>0</v>
      </c>
      <c r="F44" s="39">
        <v>0</v>
      </c>
      <c r="G44" s="39">
        <v>0</v>
      </c>
    </row>
    <row r="45" spans="1:7" ht="14.45" customHeight="1" x14ac:dyDescent="0.25">
      <c r="A45" s="42" t="s">
        <v>0</v>
      </c>
      <c r="B45" s="8" t="s">
        <v>0</v>
      </c>
      <c r="C45" s="64"/>
      <c r="D45" s="9" t="s">
        <v>14</v>
      </c>
      <c r="E45" s="10">
        <f>SUM(E41:E44)</f>
        <v>1714800</v>
      </c>
      <c r="F45" s="10">
        <f>SUM(F41:F44)</f>
        <v>1714800</v>
      </c>
      <c r="G45" s="10">
        <f>SUM(G41:G44)</f>
        <v>1714800</v>
      </c>
    </row>
    <row r="46" spans="1:7" ht="80.25" customHeight="1" x14ac:dyDescent="0.25">
      <c r="A46" s="37" t="s">
        <v>29</v>
      </c>
      <c r="B46" s="7" t="s">
        <v>89</v>
      </c>
      <c r="C46" s="63" t="s">
        <v>9</v>
      </c>
      <c r="D46" s="38" t="s">
        <v>10</v>
      </c>
      <c r="E46" s="39">
        <v>230455</v>
      </c>
      <c r="F46" s="39">
        <v>555455</v>
      </c>
      <c r="G46" s="39">
        <v>555455</v>
      </c>
    </row>
    <row r="47" spans="1:7" ht="45.75" customHeight="1" x14ac:dyDescent="0.25">
      <c r="A47" s="40" t="s">
        <v>0</v>
      </c>
      <c r="B47" s="41" t="s">
        <v>0</v>
      </c>
      <c r="C47" s="63"/>
      <c r="D47" s="38" t="s">
        <v>11</v>
      </c>
      <c r="E47" s="39">
        <f t="shared" ref="E47:G49" si="6">E57</f>
        <v>0</v>
      </c>
      <c r="F47" s="39">
        <f t="shared" si="6"/>
        <v>0</v>
      </c>
      <c r="G47" s="39">
        <f t="shared" si="6"/>
        <v>0</v>
      </c>
    </row>
    <row r="48" spans="1:7" ht="48" customHeight="1" x14ac:dyDescent="0.25">
      <c r="A48" s="40" t="s">
        <v>0</v>
      </c>
      <c r="B48" s="41" t="s">
        <v>0</v>
      </c>
      <c r="C48" s="63"/>
      <c r="D48" s="38" t="s">
        <v>12</v>
      </c>
      <c r="E48" s="39">
        <v>0</v>
      </c>
      <c r="F48" s="39">
        <v>0</v>
      </c>
      <c r="G48" s="39">
        <v>0</v>
      </c>
    </row>
    <row r="49" spans="1:7" ht="14.45" customHeight="1" x14ac:dyDescent="0.25">
      <c r="A49" s="40" t="s">
        <v>0</v>
      </c>
      <c r="B49" s="41" t="s">
        <v>0</v>
      </c>
      <c r="C49" s="63"/>
      <c r="D49" s="38" t="s">
        <v>13</v>
      </c>
      <c r="E49" s="39">
        <f t="shared" si="6"/>
        <v>0</v>
      </c>
      <c r="F49" s="39">
        <f t="shared" si="6"/>
        <v>0</v>
      </c>
      <c r="G49" s="39">
        <f t="shared" si="6"/>
        <v>0</v>
      </c>
    </row>
    <row r="50" spans="1:7" ht="14.45" customHeight="1" x14ac:dyDescent="0.25">
      <c r="A50" s="42" t="s">
        <v>0</v>
      </c>
      <c r="B50" s="8" t="s">
        <v>0</v>
      </c>
      <c r="C50" s="64"/>
      <c r="D50" s="9" t="s">
        <v>14</v>
      </c>
      <c r="E50" s="10">
        <f>SUM(E46:E49)</f>
        <v>230455</v>
      </c>
      <c r="F50" s="10">
        <f>SUM(F46:F49)</f>
        <v>555455</v>
      </c>
      <c r="G50" s="10">
        <f>SUM(G46:G49)</f>
        <v>555455</v>
      </c>
    </row>
    <row r="51" spans="1:7" ht="80.25" customHeight="1" x14ac:dyDescent="0.25">
      <c r="A51" s="37" t="s">
        <v>30</v>
      </c>
      <c r="B51" s="11" t="s">
        <v>31</v>
      </c>
      <c r="C51" s="66" t="s">
        <v>9</v>
      </c>
      <c r="D51" s="43" t="s">
        <v>10</v>
      </c>
      <c r="E51" s="44">
        <v>0</v>
      </c>
      <c r="F51" s="44">
        <v>0</v>
      </c>
      <c r="G51" s="44">
        <v>0</v>
      </c>
    </row>
    <row r="52" spans="1:7" ht="48.75" customHeight="1" x14ac:dyDescent="0.25">
      <c r="A52" s="45" t="s">
        <v>0</v>
      </c>
      <c r="B52" s="46" t="s">
        <v>0</v>
      </c>
      <c r="C52" s="66"/>
      <c r="D52" s="43" t="s">
        <v>11</v>
      </c>
      <c r="E52" s="44">
        <v>8749440</v>
      </c>
      <c r="F52" s="44">
        <v>4609080</v>
      </c>
      <c r="G52" s="44">
        <v>4609080</v>
      </c>
    </row>
    <row r="53" spans="1:7" ht="14.45" customHeight="1" x14ac:dyDescent="0.25">
      <c r="A53" s="45" t="s">
        <v>0</v>
      </c>
      <c r="B53" s="46" t="s">
        <v>0</v>
      </c>
      <c r="C53" s="66"/>
      <c r="D53" s="43" t="s">
        <v>12</v>
      </c>
      <c r="E53" s="44">
        <v>0</v>
      </c>
      <c r="F53" s="44">
        <v>0</v>
      </c>
      <c r="G53" s="44">
        <v>0</v>
      </c>
    </row>
    <row r="54" spans="1:7" ht="14.45" customHeight="1" x14ac:dyDescent="0.25">
      <c r="A54" s="45" t="s">
        <v>0</v>
      </c>
      <c r="B54" s="46" t="s">
        <v>0</v>
      </c>
      <c r="C54" s="66"/>
      <c r="D54" s="43" t="s">
        <v>13</v>
      </c>
      <c r="E54" s="44">
        <v>0</v>
      </c>
      <c r="F54" s="44">
        <v>0</v>
      </c>
      <c r="G54" s="44">
        <v>0</v>
      </c>
    </row>
    <row r="55" spans="1:7" ht="14.45" customHeight="1" x14ac:dyDescent="0.25">
      <c r="A55" s="47" t="s">
        <v>0</v>
      </c>
      <c r="B55" s="12" t="s">
        <v>0</v>
      </c>
      <c r="C55" s="67"/>
      <c r="D55" s="13" t="s">
        <v>14</v>
      </c>
      <c r="E55" s="14">
        <f>SUM(E51:E54)</f>
        <v>8749440</v>
      </c>
      <c r="F55" s="14">
        <f t="shared" ref="F55:G85" si="7">SUM(F51:F54)</f>
        <v>4609080</v>
      </c>
      <c r="G55" s="14">
        <f t="shared" si="7"/>
        <v>4609080</v>
      </c>
    </row>
    <row r="56" spans="1:7" ht="38.25" x14ac:dyDescent="0.25">
      <c r="A56" s="15" t="s">
        <v>32</v>
      </c>
      <c r="B56" s="7" t="s">
        <v>33</v>
      </c>
      <c r="C56" s="63" t="s">
        <v>9</v>
      </c>
      <c r="D56" s="38" t="s">
        <v>10</v>
      </c>
      <c r="E56" s="39">
        <v>0</v>
      </c>
      <c r="F56" s="39">
        <v>0</v>
      </c>
      <c r="G56" s="39">
        <v>0</v>
      </c>
    </row>
    <row r="57" spans="1:7" ht="38.25" x14ac:dyDescent="0.25">
      <c r="A57" s="40" t="s">
        <v>0</v>
      </c>
      <c r="B57" s="41" t="s">
        <v>0</v>
      </c>
      <c r="C57" s="63"/>
      <c r="D57" s="38" t="s">
        <v>11</v>
      </c>
      <c r="E57" s="39">
        <v>0</v>
      </c>
      <c r="F57" s="39">
        <v>0</v>
      </c>
      <c r="G57" s="39">
        <v>0</v>
      </c>
    </row>
    <row r="58" spans="1:7" ht="25.5" x14ac:dyDescent="0.25">
      <c r="A58" s="40" t="s">
        <v>0</v>
      </c>
      <c r="B58" s="41" t="s">
        <v>0</v>
      </c>
      <c r="C58" s="63"/>
      <c r="D58" s="38" t="s">
        <v>12</v>
      </c>
      <c r="E58" s="39">
        <v>1395292.57</v>
      </c>
      <c r="F58" s="39">
        <v>698403.46</v>
      </c>
      <c r="G58" s="39">
        <v>700629.83</v>
      </c>
    </row>
    <row r="59" spans="1:7" ht="25.5" x14ac:dyDescent="0.25">
      <c r="A59" s="40" t="s">
        <v>0</v>
      </c>
      <c r="B59" s="41" t="s">
        <v>0</v>
      </c>
      <c r="C59" s="63"/>
      <c r="D59" s="38" t="s">
        <v>13</v>
      </c>
      <c r="E59" s="39">
        <v>0</v>
      </c>
      <c r="F59" s="39">
        <v>0</v>
      </c>
      <c r="G59" s="39">
        <v>0</v>
      </c>
    </row>
    <row r="60" spans="1:7" x14ac:dyDescent="0.25">
      <c r="A60" s="42" t="s">
        <v>0</v>
      </c>
      <c r="B60" s="8" t="s">
        <v>0</v>
      </c>
      <c r="C60" s="64"/>
      <c r="D60" s="9" t="s">
        <v>14</v>
      </c>
      <c r="E60" s="10">
        <f>SUM(E56:E59)</f>
        <v>1395292.57</v>
      </c>
      <c r="F60" s="10">
        <f t="shared" si="7"/>
        <v>698403.46</v>
      </c>
      <c r="G60" s="10">
        <f>SUM(G56:G59)</f>
        <v>700629.83</v>
      </c>
    </row>
    <row r="61" spans="1:7" ht="38.25" x14ac:dyDescent="0.25">
      <c r="A61" s="15" t="s">
        <v>34</v>
      </c>
      <c r="B61" s="7" t="s">
        <v>35</v>
      </c>
      <c r="C61" s="63" t="s">
        <v>9</v>
      </c>
      <c r="D61" s="38" t="s">
        <v>10</v>
      </c>
      <c r="E61" s="39">
        <v>0</v>
      </c>
      <c r="F61" s="39">
        <v>0</v>
      </c>
      <c r="G61" s="39">
        <v>0</v>
      </c>
    </row>
    <row r="62" spans="1:7" ht="38.25" x14ac:dyDescent="0.25">
      <c r="A62" s="40" t="s">
        <v>0</v>
      </c>
      <c r="B62" s="41" t="s">
        <v>0</v>
      </c>
      <c r="C62" s="63"/>
      <c r="D62" s="38" t="s">
        <v>11</v>
      </c>
      <c r="E62" s="39">
        <v>0</v>
      </c>
      <c r="F62" s="39">
        <v>0</v>
      </c>
      <c r="G62" s="39">
        <v>0</v>
      </c>
    </row>
    <row r="63" spans="1:7" ht="25.5" x14ac:dyDescent="0.25">
      <c r="A63" s="40" t="s">
        <v>0</v>
      </c>
      <c r="B63" s="41" t="s">
        <v>0</v>
      </c>
      <c r="C63" s="63"/>
      <c r="D63" s="38" t="s">
        <v>12</v>
      </c>
      <c r="E63" s="39">
        <v>11744123.83</v>
      </c>
      <c r="F63" s="39">
        <v>2332387</v>
      </c>
      <c r="G63" s="39">
        <v>2111625</v>
      </c>
    </row>
    <row r="64" spans="1:7" ht="25.5" x14ac:dyDescent="0.25">
      <c r="A64" s="40" t="s">
        <v>0</v>
      </c>
      <c r="B64" s="41" t="s">
        <v>0</v>
      </c>
      <c r="C64" s="63"/>
      <c r="D64" s="38" t="s">
        <v>13</v>
      </c>
      <c r="E64" s="39">
        <v>0</v>
      </c>
      <c r="F64" s="39">
        <v>0</v>
      </c>
      <c r="G64" s="39">
        <v>0</v>
      </c>
    </row>
    <row r="65" spans="1:7" x14ac:dyDescent="0.25">
      <c r="A65" s="42" t="s">
        <v>0</v>
      </c>
      <c r="B65" s="8" t="s">
        <v>0</v>
      </c>
      <c r="C65" s="64"/>
      <c r="D65" s="9" t="s">
        <v>14</v>
      </c>
      <c r="E65" s="10">
        <f>SUM(E61:E64)</f>
        <v>11744123.83</v>
      </c>
      <c r="F65" s="10">
        <f t="shared" si="7"/>
        <v>2332387</v>
      </c>
      <c r="G65" s="10">
        <f>SUM(G61:G64)</f>
        <v>2111625</v>
      </c>
    </row>
    <row r="66" spans="1:7" ht="38.25" x14ac:dyDescent="0.25">
      <c r="A66" s="15" t="s">
        <v>36</v>
      </c>
      <c r="B66" s="7" t="s">
        <v>37</v>
      </c>
      <c r="C66" s="63" t="s">
        <v>9</v>
      </c>
      <c r="D66" s="38" t="s">
        <v>10</v>
      </c>
      <c r="E66" s="39">
        <v>0</v>
      </c>
      <c r="F66" s="39">
        <v>0</v>
      </c>
      <c r="G66" s="39">
        <v>0</v>
      </c>
    </row>
    <row r="67" spans="1:7" ht="38.25" x14ac:dyDescent="0.25">
      <c r="A67" s="40" t="s">
        <v>0</v>
      </c>
      <c r="B67" s="41" t="s">
        <v>0</v>
      </c>
      <c r="C67" s="63"/>
      <c r="D67" s="38" t="s">
        <v>11</v>
      </c>
      <c r="E67" s="39">
        <v>0</v>
      </c>
      <c r="F67" s="39">
        <v>0</v>
      </c>
      <c r="G67" s="39">
        <v>0</v>
      </c>
    </row>
    <row r="68" spans="1:7" ht="25.5" x14ac:dyDescent="0.25">
      <c r="A68" s="40" t="s">
        <v>0</v>
      </c>
      <c r="B68" s="41" t="s">
        <v>0</v>
      </c>
      <c r="C68" s="63"/>
      <c r="D68" s="38" t="s">
        <v>12</v>
      </c>
      <c r="E68" s="39">
        <v>3044769</v>
      </c>
      <c r="F68" s="39">
        <v>3109458</v>
      </c>
      <c r="G68" s="39">
        <v>3171335</v>
      </c>
    </row>
    <row r="69" spans="1:7" ht="25.5" x14ac:dyDescent="0.25">
      <c r="A69" s="40" t="s">
        <v>0</v>
      </c>
      <c r="B69" s="41" t="s">
        <v>0</v>
      </c>
      <c r="C69" s="63"/>
      <c r="D69" s="38" t="s">
        <v>13</v>
      </c>
      <c r="E69" s="39">
        <v>0</v>
      </c>
      <c r="F69" s="39">
        <v>0</v>
      </c>
      <c r="G69" s="39">
        <v>0</v>
      </c>
    </row>
    <row r="70" spans="1:7" x14ac:dyDescent="0.25">
      <c r="A70" s="42" t="s">
        <v>0</v>
      </c>
      <c r="B70" s="8" t="s">
        <v>0</v>
      </c>
      <c r="C70" s="64"/>
      <c r="D70" s="9" t="s">
        <v>14</v>
      </c>
      <c r="E70" s="10">
        <f>SUM(E66:E69)</f>
        <v>3044769</v>
      </c>
      <c r="F70" s="10">
        <f t="shared" si="7"/>
        <v>3109458</v>
      </c>
      <c r="G70" s="10">
        <f>SUM(G66:G69)</f>
        <v>3171335</v>
      </c>
    </row>
    <row r="71" spans="1:7" ht="38.25" x14ac:dyDescent="0.25">
      <c r="A71" s="15" t="s">
        <v>38</v>
      </c>
      <c r="B71" s="7" t="s">
        <v>39</v>
      </c>
      <c r="C71" s="63" t="s">
        <v>9</v>
      </c>
      <c r="D71" s="38" t="s">
        <v>10</v>
      </c>
      <c r="E71" s="39">
        <v>0</v>
      </c>
      <c r="F71" s="39">
        <v>0</v>
      </c>
      <c r="G71" s="39">
        <v>0</v>
      </c>
    </row>
    <row r="72" spans="1:7" ht="38.25" x14ac:dyDescent="0.25">
      <c r="A72" s="40" t="s">
        <v>0</v>
      </c>
      <c r="B72" s="41" t="s">
        <v>0</v>
      </c>
      <c r="C72" s="63"/>
      <c r="D72" s="38" t="s">
        <v>11</v>
      </c>
      <c r="E72" s="39">
        <v>0</v>
      </c>
      <c r="F72" s="39">
        <v>0</v>
      </c>
      <c r="G72" s="39">
        <v>0</v>
      </c>
    </row>
    <row r="73" spans="1:7" ht="25.5" x14ac:dyDescent="0.25">
      <c r="A73" s="40" t="s">
        <v>0</v>
      </c>
      <c r="B73" s="41" t="s">
        <v>0</v>
      </c>
      <c r="C73" s="63"/>
      <c r="D73" s="38" t="s">
        <v>12</v>
      </c>
      <c r="E73" s="39">
        <v>2382261</v>
      </c>
      <c r="F73" s="39">
        <v>2239496</v>
      </c>
      <c r="G73" s="39">
        <v>2259237</v>
      </c>
    </row>
    <row r="74" spans="1:7" ht="25.5" x14ac:dyDescent="0.25">
      <c r="A74" s="40" t="s">
        <v>0</v>
      </c>
      <c r="B74" s="41" t="s">
        <v>0</v>
      </c>
      <c r="C74" s="63"/>
      <c r="D74" s="38" t="s">
        <v>13</v>
      </c>
      <c r="E74" s="39">
        <v>0</v>
      </c>
      <c r="F74" s="39">
        <v>0</v>
      </c>
      <c r="G74" s="39">
        <v>0</v>
      </c>
    </row>
    <row r="75" spans="1:7" x14ac:dyDescent="0.25">
      <c r="A75" s="42" t="s">
        <v>0</v>
      </c>
      <c r="B75" s="8" t="s">
        <v>0</v>
      </c>
      <c r="C75" s="64"/>
      <c r="D75" s="9" t="s">
        <v>14</v>
      </c>
      <c r="E75" s="10">
        <f>SUM(E71:E74)</f>
        <v>2382261</v>
      </c>
      <c r="F75" s="10">
        <f t="shared" si="7"/>
        <v>2239496</v>
      </c>
      <c r="G75" s="10">
        <f>SUM(G71:G74)</f>
        <v>2259237</v>
      </c>
    </row>
    <row r="76" spans="1:7" ht="63.75" x14ac:dyDescent="0.25">
      <c r="A76" s="15" t="s">
        <v>40</v>
      </c>
      <c r="B76" s="11" t="s">
        <v>43</v>
      </c>
      <c r="C76" s="66" t="s">
        <v>9</v>
      </c>
      <c r="D76" s="43" t="s">
        <v>10</v>
      </c>
      <c r="E76" s="44">
        <v>109018.51</v>
      </c>
      <c r="F76" s="44">
        <v>138442.26</v>
      </c>
      <c r="G76" s="44">
        <v>134783.84</v>
      </c>
    </row>
    <row r="77" spans="1:7" ht="38.25" x14ac:dyDescent="0.25">
      <c r="A77" s="45" t="s">
        <v>0</v>
      </c>
      <c r="B77" s="46" t="s">
        <v>0</v>
      </c>
      <c r="C77" s="66"/>
      <c r="D77" s="43" t="s">
        <v>11</v>
      </c>
      <c r="E77" s="44">
        <v>1707956.72</v>
      </c>
      <c r="F77" s="44">
        <v>1592085.96</v>
      </c>
      <c r="G77" s="44">
        <v>1550014.2</v>
      </c>
    </row>
    <row r="78" spans="1:7" ht="25.5" x14ac:dyDescent="0.25">
      <c r="A78" s="45" t="s">
        <v>0</v>
      </c>
      <c r="B78" s="46" t="s">
        <v>0</v>
      </c>
      <c r="C78" s="66"/>
      <c r="D78" s="43" t="s">
        <v>12</v>
      </c>
      <c r="E78" s="44">
        <v>56195.11</v>
      </c>
      <c r="F78" s="44">
        <v>53521.49</v>
      </c>
      <c r="G78" s="44">
        <v>52107.16</v>
      </c>
    </row>
    <row r="79" spans="1:7" ht="25.5" x14ac:dyDescent="0.25">
      <c r="A79" s="45" t="s">
        <v>0</v>
      </c>
      <c r="B79" s="46" t="s">
        <v>0</v>
      </c>
      <c r="C79" s="66"/>
      <c r="D79" s="43" t="s">
        <v>13</v>
      </c>
      <c r="E79" s="44">
        <v>0</v>
      </c>
      <c r="F79" s="44">
        <v>0</v>
      </c>
      <c r="G79" s="44">
        <v>0</v>
      </c>
    </row>
    <row r="80" spans="1:7" x14ac:dyDescent="0.25">
      <c r="A80" s="47" t="s">
        <v>0</v>
      </c>
      <c r="B80" s="12" t="s">
        <v>0</v>
      </c>
      <c r="C80" s="67"/>
      <c r="D80" s="13" t="s">
        <v>14</v>
      </c>
      <c r="E80" s="14">
        <f>SUM(E76:E79)</f>
        <v>1873170.34</v>
      </c>
      <c r="F80" s="14">
        <f t="shared" si="7"/>
        <v>1784049.71</v>
      </c>
      <c r="G80" s="14">
        <f t="shared" si="7"/>
        <v>1736905.2</v>
      </c>
    </row>
    <row r="81" spans="1:7" ht="76.5" x14ac:dyDescent="0.25">
      <c r="A81" s="15" t="s">
        <v>42</v>
      </c>
      <c r="B81" s="11" t="s">
        <v>44</v>
      </c>
      <c r="C81" s="66" t="s">
        <v>9</v>
      </c>
      <c r="D81" s="43" t="s">
        <v>10</v>
      </c>
      <c r="E81" s="44">
        <v>110513</v>
      </c>
      <c r="F81" s="44">
        <v>0</v>
      </c>
      <c r="G81" s="44">
        <v>0</v>
      </c>
    </row>
    <row r="82" spans="1:7" ht="38.25" x14ac:dyDescent="0.25">
      <c r="A82" s="45" t="s">
        <v>0</v>
      </c>
      <c r="B82" s="46" t="s">
        <v>0</v>
      </c>
      <c r="C82" s="66"/>
      <c r="D82" s="43" t="s">
        <v>11</v>
      </c>
      <c r="E82" s="44">
        <v>0</v>
      </c>
      <c r="F82" s="44">
        <v>0</v>
      </c>
      <c r="G82" s="44">
        <v>0</v>
      </c>
    </row>
    <row r="83" spans="1:7" ht="25.5" x14ac:dyDescent="0.25">
      <c r="A83" s="45" t="s">
        <v>0</v>
      </c>
      <c r="B83" s="46" t="s">
        <v>0</v>
      </c>
      <c r="C83" s="66"/>
      <c r="D83" s="43" t="s">
        <v>12</v>
      </c>
      <c r="E83" s="44">
        <v>3417.93</v>
      </c>
      <c r="F83" s="44">
        <v>0</v>
      </c>
      <c r="G83" s="44">
        <v>0</v>
      </c>
    </row>
    <row r="84" spans="1:7" ht="25.5" x14ac:dyDescent="0.25">
      <c r="A84" s="45" t="s">
        <v>0</v>
      </c>
      <c r="B84" s="46" t="s">
        <v>0</v>
      </c>
      <c r="C84" s="66"/>
      <c r="D84" s="43" t="s">
        <v>13</v>
      </c>
      <c r="E84" s="44">
        <v>0</v>
      </c>
      <c r="F84" s="44">
        <v>0</v>
      </c>
      <c r="G84" s="44">
        <v>0</v>
      </c>
    </row>
    <row r="85" spans="1:7" x14ac:dyDescent="0.25">
      <c r="A85" s="47" t="s">
        <v>0</v>
      </c>
      <c r="B85" s="12" t="s">
        <v>0</v>
      </c>
      <c r="C85" s="67"/>
      <c r="D85" s="13" t="s">
        <v>14</v>
      </c>
      <c r="E85" s="14">
        <f>SUM(E81:E84)</f>
        <v>113930.93</v>
      </c>
      <c r="F85" s="14">
        <f t="shared" si="7"/>
        <v>0</v>
      </c>
      <c r="G85" s="14">
        <f t="shared" si="7"/>
        <v>0</v>
      </c>
    </row>
    <row r="86" spans="1:7" ht="204" x14ac:dyDescent="0.25">
      <c r="A86" s="15" t="s">
        <v>102</v>
      </c>
      <c r="B86" s="22" t="s">
        <v>92</v>
      </c>
      <c r="C86" s="60" t="s">
        <v>9</v>
      </c>
      <c r="D86" s="51" t="s">
        <v>10</v>
      </c>
      <c r="E86" s="52">
        <v>78120</v>
      </c>
      <c r="F86" s="52">
        <v>0</v>
      </c>
      <c r="G86" s="52">
        <v>0</v>
      </c>
    </row>
    <row r="87" spans="1:7" ht="38.25" x14ac:dyDescent="0.25">
      <c r="A87" s="53" t="s">
        <v>0</v>
      </c>
      <c r="B87" s="54" t="s">
        <v>0</v>
      </c>
      <c r="C87" s="61"/>
      <c r="D87" s="51" t="s">
        <v>11</v>
      </c>
      <c r="E87" s="52"/>
      <c r="F87" s="52">
        <v>0</v>
      </c>
      <c r="G87" s="52">
        <v>0</v>
      </c>
    </row>
    <row r="88" spans="1:7" ht="25.5" x14ac:dyDescent="0.25">
      <c r="A88" s="53" t="s">
        <v>0</v>
      </c>
      <c r="B88" s="54" t="s">
        <v>0</v>
      </c>
      <c r="C88" s="61"/>
      <c r="D88" s="51" t="s">
        <v>12</v>
      </c>
      <c r="E88" s="52"/>
      <c r="F88" s="52">
        <v>0</v>
      </c>
      <c r="G88" s="52">
        <v>0</v>
      </c>
    </row>
    <row r="89" spans="1:7" ht="25.5" x14ac:dyDescent="0.25">
      <c r="A89" s="53" t="s">
        <v>0</v>
      </c>
      <c r="B89" s="54" t="s">
        <v>0</v>
      </c>
      <c r="C89" s="61"/>
      <c r="D89" s="51" t="s">
        <v>13</v>
      </c>
      <c r="E89" s="52">
        <v>0</v>
      </c>
      <c r="F89" s="52">
        <v>0</v>
      </c>
      <c r="G89" s="52">
        <v>0</v>
      </c>
    </row>
    <row r="90" spans="1:7" x14ac:dyDescent="0.25">
      <c r="A90" s="55" t="s">
        <v>0</v>
      </c>
      <c r="B90" s="23" t="s">
        <v>0</v>
      </c>
      <c r="C90" s="62"/>
      <c r="D90" s="9" t="s">
        <v>14</v>
      </c>
      <c r="E90" s="10">
        <f>SUM(E86:E89)</f>
        <v>78120</v>
      </c>
      <c r="F90" s="10">
        <f>SUM(F86:F89)</f>
        <v>0</v>
      </c>
      <c r="G90" s="10">
        <f>SUM(G86:G89)</f>
        <v>0</v>
      </c>
    </row>
    <row r="91" spans="1:7" ht="63.75" x14ac:dyDescent="0.25">
      <c r="A91" s="56" t="s">
        <v>103</v>
      </c>
      <c r="B91" s="57" t="s">
        <v>104</v>
      </c>
      <c r="C91" s="60" t="s">
        <v>9</v>
      </c>
      <c r="D91" s="51" t="s">
        <v>10</v>
      </c>
      <c r="E91" s="59">
        <v>349349</v>
      </c>
      <c r="F91" s="10"/>
      <c r="G91" s="10"/>
    </row>
    <row r="92" spans="1:7" ht="38.25" x14ac:dyDescent="0.25">
      <c r="A92" s="56"/>
      <c r="B92" s="58"/>
      <c r="C92" s="61"/>
      <c r="D92" s="51" t="s">
        <v>11</v>
      </c>
      <c r="E92" s="59"/>
      <c r="F92" s="10"/>
      <c r="G92" s="10"/>
    </row>
    <row r="93" spans="1:7" ht="25.5" x14ac:dyDescent="0.25">
      <c r="A93" s="56"/>
      <c r="B93" s="58"/>
      <c r="C93" s="61"/>
      <c r="D93" s="51" t="s">
        <v>12</v>
      </c>
      <c r="E93" s="59">
        <v>10804.61</v>
      </c>
      <c r="F93" s="10"/>
      <c r="G93" s="10"/>
    </row>
    <row r="94" spans="1:7" ht="25.5" x14ac:dyDescent="0.25">
      <c r="A94" s="56"/>
      <c r="B94" s="58"/>
      <c r="C94" s="61"/>
      <c r="D94" s="51" t="s">
        <v>13</v>
      </c>
      <c r="E94" s="59"/>
      <c r="F94" s="10"/>
      <c r="G94" s="10"/>
    </row>
    <row r="95" spans="1:7" x14ac:dyDescent="0.25">
      <c r="A95" s="56"/>
      <c r="B95" s="58"/>
      <c r="C95" s="62"/>
      <c r="D95" s="9" t="s">
        <v>14</v>
      </c>
      <c r="E95" s="59">
        <f>E91+E93</f>
        <v>360153.61</v>
      </c>
      <c r="F95" s="10"/>
      <c r="G95" s="10"/>
    </row>
    <row r="96" spans="1:7" ht="38.25" x14ac:dyDescent="0.25">
      <c r="A96" s="37" t="s">
        <v>45</v>
      </c>
      <c r="B96" s="7" t="s">
        <v>46</v>
      </c>
      <c r="C96" s="63" t="s">
        <v>9</v>
      </c>
      <c r="D96" s="38" t="s">
        <v>10</v>
      </c>
      <c r="E96" s="39">
        <f>E101+E106</f>
        <v>0</v>
      </c>
      <c r="F96" s="39">
        <f t="shared" ref="F96:G96" si="8">F101+F106</f>
        <v>0</v>
      </c>
      <c r="G96" s="39">
        <f t="shared" si="8"/>
        <v>0</v>
      </c>
    </row>
    <row r="97" spans="1:7" ht="38.25" x14ac:dyDescent="0.25">
      <c r="A97" s="40" t="s">
        <v>0</v>
      </c>
      <c r="B97" s="41" t="s">
        <v>0</v>
      </c>
      <c r="C97" s="63"/>
      <c r="D97" s="38" t="s">
        <v>11</v>
      </c>
      <c r="E97" s="39">
        <f>E107</f>
        <v>0</v>
      </c>
      <c r="F97" s="39">
        <f t="shared" ref="F97:G97" si="9">F107</f>
        <v>0</v>
      </c>
      <c r="G97" s="39">
        <f t="shared" si="9"/>
        <v>0</v>
      </c>
    </row>
    <row r="98" spans="1:7" ht="30" customHeight="1" x14ac:dyDescent="0.25">
      <c r="A98" s="40" t="s">
        <v>0</v>
      </c>
      <c r="B98" s="41" t="s">
        <v>0</v>
      </c>
      <c r="C98" s="63"/>
      <c r="D98" s="38" t="s">
        <v>12</v>
      </c>
      <c r="E98" s="39">
        <f>E103+E108</f>
        <v>4052224</v>
      </c>
      <c r="F98" s="39">
        <f>F103+F108</f>
        <v>4089550</v>
      </c>
      <c r="G98" s="39">
        <f>G103+G108</f>
        <v>4125185</v>
      </c>
    </row>
    <row r="99" spans="1:7" ht="25.5" x14ac:dyDescent="0.25">
      <c r="A99" s="40" t="s">
        <v>0</v>
      </c>
      <c r="B99" s="41" t="s">
        <v>0</v>
      </c>
      <c r="C99" s="63"/>
      <c r="D99" s="38" t="s">
        <v>13</v>
      </c>
      <c r="E99" s="39">
        <v>0</v>
      </c>
      <c r="F99" s="39">
        <v>0</v>
      </c>
      <c r="G99" s="39">
        <v>0</v>
      </c>
    </row>
    <row r="100" spans="1:7" x14ac:dyDescent="0.25">
      <c r="A100" s="42" t="s">
        <v>0</v>
      </c>
      <c r="B100" s="8" t="s">
        <v>0</v>
      </c>
      <c r="C100" s="64"/>
      <c r="D100" s="9" t="s">
        <v>14</v>
      </c>
      <c r="E100" s="10">
        <f>SUM(E96:E99)</f>
        <v>4052224</v>
      </c>
      <c r="F100" s="10">
        <f>SUM(F96:F99)</f>
        <v>4089550</v>
      </c>
      <c r="G100" s="10">
        <f>SUM(G96:G99)</f>
        <v>4125185</v>
      </c>
    </row>
    <row r="101" spans="1:7" ht="38.25" x14ac:dyDescent="0.25">
      <c r="A101" s="15" t="s">
        <v>47</v>
      </c>
      <c r="B101" s="7" t="s">
        <v>48</v>
      </c>
      <c r="C101" s="63" t="s">
        <v>9</v>
      </c>
      <c r="D101" s="38" t="s">
        <v>10</v>
      </c>
      <c r="E101" s="39">
        <v>0</v>
      </c>
      <c r="F101" s="39">
        <v>0</v>
      </c>
      <c r="G101" s="39">
        <v>0</v>
      </c>
    </row>
    <row r="102" spans="1:7" ht="38.25" x14ac:dyDescent="0.25">
      <c r="A102" s="40" t="s">
        <v>0</v>
      </c>
      <c r="B102" s="41" t="s">
        <v>0</v>
      </c>
      <c r="C102" s="63"/>
      <c r="D102" s="38" t="s">
        <v>11</v>
      </c>
      <c r="E102" s="39">
        <v>0</v>
      </c>
      <c r="F102" s="39">
        <v>0</v>
      </c>
      <c r="G102" s="39">
        <v>0</v>
      </c>
    </row>
    <row r="103" spans="1:7" ht="25.5" x14ac:dyDescent="0.25">
      <c r="A103" s="40" t="s">
        <v>0</v>
      </c>
      <c r="B103" s="41" t="s">
        <v>0</v>
      </c>
      <c r="C103" s="63"/>
      <c r="D103" s="38" t="s">
        <v>12</v>
      </c>
      <c r="E103" s="39">
        <v>4043926</v>
      </c>
      <c r="F103" s="39">
        <v>4081252</v>
      </c>
      <c r="G103" s="39">
        <v>4116887</v>
      </c>
    </row>
    <row r="104" spans="1:7" ht="25.5" x14ac:dyDescent="0.25">
      <c r="A104" s="40" t="s">
        <v>0</v>
      </c>
      <c r="B104" s="41" t="s">
        <v>0</v>
      </c>
      <c r="C104" s="63"/>
      <c r="D104" s="38" t="s">
        <v>13</v>
      </c>
      <c r="E104" s="39">
        <v>0</v>
      </c>
      <c r="F104" s="39">
        <v>0</v>
      </c>
      <c r="G104" s="39">
        <v>0</v>
      </c>
    </row>
    <row r="105" spans="1:7" x14ac:dyDescent="0.25">
      <c r="A105" s="42" t="s">
        <v>0</v>
      </c>
      <c r="B105" s="8" t="s">
        <v>0</v>
      </c>
      <c r="C105" s="64"/>
      <c r="D105" s="9" t="s">
        <v>14</v>
      </c>
      <c r="E105" s="10">
        <f>SUM(E101:E104)</f>
        <v>4043926</v>
      </c>
      <c r="F105" s="10">
        <f>SUM(F101:F104)</f>
        <v>4081252</v>
      </c>
      <c r="G105" s="10">
        <f>SUM(G101:G104)</f>
        <v>4116887</v>
      </c>
    </row>
    <row r="106" spans="1:7" ht="102" x14ac:dyDescent="0.25">
      <c r="A106" s="15" t="s">
        <v>49</v>
      </c>
      <c r="B106" s="7" t="s">
        <v>50</v>
      </c>
      <c r="C106" s="63" t="s">
        <v>9</v>
      </c>
      <c r="D106" s="38" t="s">
        <v>10</v>
      </c>
      <c r="E106" s="39">
        <v>0</v>
      </c>
      <c r="F106" s="39">
        <v>0</v>
      </c>
      <c r="G106" s="39">
        <v>0</v>
      </c>
    </row>
    <row r="107" spans="1:7" ht="38.25" x14ac:dyDescent="0.25">
      <c r="A107" s="40" t="s">
        <v>0</v>
      </c>
      <c r="B107" s="41" t="s">
        <v>0</v>
      </c>
      <c r="C107" s="63"/>
      <c r="D107" s="38" t="s">
        <v>11</v>
      </c>
      <c r="E107" s="39">
        <v>0</v>
      </c>
      <c r="F107" s="39">
        <v>0</v>
      </c>
      <c r="G107" s="39">
        <v>0</v>
      </c>
    </row>
    <row r="108" spans="1:7" ht="25.5" x14ac:dyDescent="0.25">
      <c r="A108" s="40" t="s">
        <v>0</v>
      </c>
      <c r="B108" s="41" t="s">
        <v>0</v>
      </c>
      <c r="C108" s="63"/>
      <c r="D108" s="38" t="s">
        <v>12</v>
      </c>
      <c r="E108" s="39">
        <v>8298</v>
      </c>
      <c r="F108" s="39">
        <v>8298</v>
      </c>
      <c r="G108" s="39">
        <v>8298</v>
      </c>
    </row>
    <row r="109" spans="1:7" ht="25.5" x14ac:dyDescent="0.25">
      <c r="A109" s="40" t="s">
        <v>0</v>
      </c>
      <c r="B109" s="41" t="s">
        <v>0</v>
      </c>
      <c r="C109" s="63"/>
      <c r="D109" s="38" t="s">
        <v>13</v>
      </c>
      <c r="E109" s="39">
        <v>0</v>
      </c>
      <c r="F109" s="39">
        <v>0</v>
      </c>
      <c r="G109" s="39">
        <v>0</v>
      </c>
    </row>
    <row r="110" spans="1:7" x14ac:dyDescent="0.25">
      <c r="A110" s="42" t="s">
        <v>0</v>
      </c>
      <c r="B110" s="8" t="s">
        <v>0</v>
      </c>
      <c r="C110" s="64"/>
      <c r="D110" s="9" t="s">
        <v>14</v>
      </c>
      <c r="E110" s="10">
        <f>SUM(E106:E109)</f>
        <v>8298</v>
      </c>
      <c r="F110" s="10">
        <f>SUM(F106:F109)</f>
        <v>8298</v>
      </c>
      <c r="G110" s="10">
        <f>SUM(G106:G109)</f>
        <v>8298</v>
      </c>
    </row>
    <row r="111" spans="1:7" ht="51" x14ac:dyDescent="0.25">
      <c r="A111" s="15" t="s">
        <v>51</v>
      </c>
      <c r="B111" s="7" t="s">
        <v>52</v>
      </c>
      <c r="C111" s="63" t="s">
        <v>9</v>
      </c>
      <c r="D111" s="38" t="s">
        <v>10</v>
      </c>
      <c r="E111" s="39">
        <f>E116</f>
        <v>0</v>
      </c>
      <c r="F111" s="39">
        <f t="shared" ref="F111:G114" si="10">F116</f>
        <v>0</v>
      </c>
      <c r="G111" s="39">
        <f t="shared" si="10"/>
        <v>0</v>
      </c>
    </row>
    <row r="112" spans="1:7" ht="38.25" x14ac:dyDescent="0.25">
      <c r="A112" s="40" t="s">
        <v>0</v>
      </c>
      <c r="B112" s="41" t="s">
        <v>0</v>
      </c>
      <c r="C112" s="63"/>
      <c r="D112" s="38" t="s">
        <v>11</v>
      </c>
      <c r="E112" s="39">
        <v>0</v>
      </c>
      <c r="F112" s="39">
        <v>0</v>
      </c>
      <c r="G112" s="39">
        <v>0</v>
      </c>
    </row>
    <row r="113" spans="1:7" ht="25.5" x14ac:dyDescent="0.25">
      <c r="A113" s="40" t="s">
        <v>0</v>
      </c>
      <c r="B113" s="41" t="s">
        <v>0</v>
      </c>
      <c r="C113" s="63"/>
      <c r="D113" s="38" t="s">
        <v>12</v>
      </c>
      <c r="E113" s="39">
        <v>15020</v>
      </c>
      <c r="F113" s="39">
        <v>15020</v>
      </c>
      <c r="G113" s="39">
        <v>15020</v>
      </c>
    </row>
    <row r="114" spans="1:7" ht="25.5" x14ac:dyDescent="0.25">
      <c r="A114" s="40" t="s">
        <v>0</v>
      </c>
      <c r="B114" s="41" t="s">
        <v>0</v>
      </c>
      <c r="C114" s="63"/>
      <c r="D114" s="38" t="s">
        <v>13</v>
      </c>
      <c r="E114" s="39">
        <f t="shared" ref="E114" si="11">E119</f>
        <v>0</v>
      </c>
      <c r="F114" s="39">
        <f t="shared" si="10"/>
        <v>0</v>
      </c>
      <c r="G114" s="39">
        <f t="shared" si="10"/>
        <v>0</v>
      </c>
    </row>
    <row r="115" spans="1:7" x14ac:dyDescent="0.25">
      <c r="A115" s="42" t="s">
        <v>0</v>
      </c>
      <c r="B115" s="8" t="s">
        <v>0</v>
      </c>
      <c r="C115" s="64"/>
      <c r="D115" s="9" t="s">
        <v>14</v>
      </c>
      <c r="E115" s="10">
        <f>SUM(E111:E114)</f>
        <v>15020</v>
      </c>
      <c r="F115" s="10">
        <f>SUM(F111:F114)</f>
        <v>15020</v>
      </c>
      <c r="G115" s="10">
        <f>SUM(G111:G114)</f>
        <v>15020</v>
      </c>
    </row>
    <row r="116" spans="1:7" ht="51" x14ac:dyDescent="0.25">
      <c r="A116" s="15" t="s">
        <v>53</v>
      </c>
      <c r="B116" s="7" t="s">
        <v>52</v>
      </c>
      <c r="C116" s="63" t="s">
        <v>9</v>
      </c>
      <c r="D116" s="38" t="s">
        <v>10</v>
      </c>
      <c r="E116" s="39">
        <v>0</v>
      </c>
      <c r="F116" s="39">
        <v>0</v>
      </c>
      <c r="G116" s="39">
        <v>0</v>
      </c>
    </row>
    <row r="117" spans="1:7" ht="38.25" x14ac:dyDescent="0.25">
      <c r="A117" s="40" t="s">
        <v>0</v>
      </c>
      <c r="B117" s="41" t="s">
        <v>0</v>
      </c>
      <c r="C117" s="63"/>
      <c r="D117" s="38" t="s">
        <v>11</v>
      </c>
      <c r="E117" s="39">
        <v>0</v>
      </c>
      <c r="F117" s="39">
        <v>0</v>
      </c>
      <c r="G117" s="39">
        <v>0</v>
      </c>
    </row>
    <row r="118" spans="1:7" ht="25.5" x14ac:dyDescent="0.25">
      <c r="A118" s="40" t="s">
        <v>0</v>
      </c>
      <c r="B118" s="41" t="s">
        <v>0</v>
      </c>
      <c r="C118" s="63"/>
      <c r="D118" s="38" t="s">
        <v>12</v>
      </c>
      <c r="E118" s="39">
        <v>15020</v>
      </c>
      <c r="F118" s="39">
        <v>15020</v>
      </c>
      <c r="G118" s="39">
        <v>15020</v>
      </c>
    </row>
    <row r="119" spans="1:7" ht="25.5" x14ac:dyDescent="0.25">
      <c r="A119" s="40" t="s">
        <v>0</v>
      </c>
      <c r="B119" s="41" t="s">
        <v>0</v>
      </c>
      <c r="C119" s="63"/>
      <c r="D119" s="38" t="s">
        <v>13</v>
      </c>
      <c r="E119" s="39">
        <v>0</v>
      </c>
      <c r="F119" s="39">
        <v>0</v>
      </c>
      <c r="G119" s="39">
        <v>0</v>
      </c>
    </row>
    <row r="120" spans="1:7" x14ac:dyDescent="0.25">
      <c r="A120" s="42" t="s">
        <v>0</v>
      </c>
      <c r="B120" s="8" t="s">
        <v>0</v>
      </c>
      <c r="C120" s="64"/>
      <c r="D120" s="9" t="s">
        <v>14</v>
      </c>
      <c r="E120" s="10">
        <f>SUM(E116:E119)</f>
        <v>15020</v>
      </c>
      <c r="F120" s="10">
        <f>SUM(F116:F119)</f>
        <v>15020</v>
      </c>
      <c r="G120" s="10">
        <f>SUM(G116:G119)</f>
        <v>15020</v>
      </c>
    </row>
    <row r="121" spans="1:7" ht="36.75" customHeight="1" x14ac:dyDescent="0.25">
      <c r="A121" s="15" t="s">
        <v>93</v>
      </c>
      <c r="B121" s="16" t="s">
        <v>55</v>
      </c>
      <c r="C121" s="29"/>
      <c r="D121" s="38" t="s">
        <v>10</v>
      </c>
      <c r="E121" s="39">
        <f>E126</f>
        <v>223200</v>
      </c>
      <c r="F121" s="39">
        <f t="shared" ref="F121:G123" si="12">F126</f>
        <v>223200</v>
      </c>
      <c r="G121" s="39">
        <f t="shared" si="12"/>
        <v>223200</v>
      </c>
    </row>
    <row r="122" spans="1:7" ht="38.25" x14ac:dyDescent="0.25">
      <c r="A122" s="40"/>
      <c r="B122" s="17"/>
      <c r="C122" s="29"/>
      <c r="D122" s="38" t="s">
        <v>11</v>
      </c>
      <c r="E122" s="39">
        <v>0</v>
      </c>
      <c r="F122" s="39">
        <v>0</v>
      </c>
      <c r="G122" s="39">
        <v>0</v>
      </c>
    </row>
    <row r="123" spans="1:7" ht="25.5" x14ac:dyDescent="0.25">
      <c r="A123" s="40"/>
      <c r="B123" s="17"/>
      <c r="C123" s="29"/>
      <c r="D123" s="38" t="s">
        <v>12</v>
      </c>
      <c r="E123" s="39">
        <f>E128</f>
        <v>95658</v>
      </c>
      <c r="F123" s="39">
        <f t="shared" si="12"/>
        <v>95658</v>
      </c>
      <c r="G123" s="39">
        <f t="shared" si="12"/>
        <v>95658</v>
      </c>
    </row>
    <row r="124" spans="1:7" ht="25.5" x14ac:dyDescent="0.25">
      <c r="A124" s="40"/>
      <c r="B124" s="17"/>
      <c r="C124" s="29"/>
      <c r="D124" s="38" t="s">
        <v>13</v>
      </c>
      <c r="E124" s="39">
        <v>0</v>
      </c>
      <c r="F124" s="39">
        <v>0</v>
      </c>
      <c r="G124" s="39">
        <v>0</v>
      </c>
    </row>
    <row r="125" spans="1:7" x14ac:dyDescent="0.25">
      <c r="A125" s="40"/>
      <c r="B125" s="17"/>
      <c r="C125" s="29"/>
      <c r="D125" s="9" t="s">
        <v>14</v>
      </c>
      <c r="E125" s="10">
        <f>SUM(E121:E124)</f>
        <v>318858</v>
      </c>
      <c r="F125" s="10">
        <f>SUM(F121:F124)</f>
        <v>318858</v>
      </c>
      <c r="G125" s="10">
        <f>SUM(G121:G124)</f>
        <v>318858</v>
      </c>
    </row>
    <row r="126" spans="1:7" ht="38.25" x14ac:dyDescent="0.25">
      <c r="A126" s="18" t="s">
        <v>94</v>
      </c>
      <c r="B126" s="19" t="s">
        <v>55</v>
      </c>
      <c r="C126" s="65" t="s">
        <v>9</v>
      </c>
      <c r="D126" s="38" t="s">
        <v>10</v>
      </c>
      <c r="E126" s="39">
        <v>223200</v>
      </c>
      <c r="F126" s="39">
        <v>223200</v>
      </c>
      <c r="G126" s="39">
        <v>223200</v>
      </c>
    </row>
    <row r="127" spans="1:7" ht="38.25" x14ac:dyDescent="0.25">
      <c r="A127" s="48" t="s">
        <v>0</v>
      </c>
      <c r="B127" s="49" t="s">
        <v>0</v>
      </c>
      <c r="C127" s="65"/>
      <c r="D127" s="38" t="s">
        <v>11</v>
      </c>
      <c r="E127" s="39">
        <v>0</v>
      </c>
      <c r="F127" s="39">
        <v>0</v>
      </c>
      <c r="G127" s="39">
        <v>0</v>
      </c>
    </row>
    <row r="128" spans="1:7" ht="25.5" x14ac:dyDescent="0.25">
      <c r="A128" s="48" t="s">
        <v>0</v>
      </c>
      <c r="B128" s="49" t="s">
        <v>0</v>
      </c>
      <c r="C128" s="65"/>
      <c r="D128" s="38" t="s">
        <v>12</v>
      </c>
      <c r="E128" s="39">
        <v>95658</v>
      </c>
      <c r="F128" s="39">
        <v>95658</v>
      </c>
      <c r="G128" s="39">
        <v>95658</v>
      </c>
    </row>
    <row r="129" spans="1:7" ht="25.5" x14ac:dyDescent="0.25">
      <c r="A129" s="48" t="s">
        <v>0</v>
      </c>
      <c r="B129" s="49" t="s">
        <v>0</v>
      </c>
      <c r="C129" s="65"/>
      <c r="D129" s="38" t="s">
        <v>13</v>
      </c>
      <c r="E129" s="39">
        <v>0</v>
      </c>
      <c r="F129" s="39">
        <v>0</v>
      </c>
      <c r="G129" s="39">
        <v>0</v>
      </c>
    </row>
    <row r="130" spans="1:7" x14ac:dyDescent="0.25">
      <c r="A130" s="50" t="s">
        <v>0</v>
      </c>
      <c r="B130" s="20" t="s">
        <v>0</v>
      </c>
      <c r="C130" s="65"/>
      <c r="D130" s="9" t="s">
        <v>14</v>
      </c>
      <c r="E130" s="10">
        <f>SUM(E126:E129)</f>
        <v>318858</v>
      </c>
      <c r="F130" s="10">
        <f>SUM(F126:F129)</f>
        <v>318858</v>
      </c>
      <c r="G130" s="10">
        <f>SUM(G126:G129)</f>
        <v>318858</v>
      </c>
    </row>
    <row r="131" spans="1:7" ht="38.25" x14ac:dyDescent="0.25">
      <c r="A131" s="15" t="s">
        <v>54</v>
      </c>
      <c r="B131" s="7" t="s">
        <v>57</v>
      </c>
      <c r="C131" s="63" t="s">
        <v>9</v>
      </c>
      <c r="D131" s="38" t="s">
        <v>10</v>
      </c>
      <c r="E131" s="39">
        <f>E136+E141+E146+E151+E156+E161+E166</f>
        <v>0</v>
      </c>
      <c r="F131" s="39">
        <f t="shared" ref="F131:G133" si="13">F136+F141+F146+F151+F156+F161+F166</f>
        <v>0</v>
      </c>
      <c r="G131" s="39">
        <f t="shared" si="13"/>
        <v>0</v>
      </c>
    </row>
    <row r="132" spans="1:7" ht="38.25" x14ac:dyDescent="0.25">
      <c r="A132" s="40" t="s">
        <v>0</v>
      </c>
      <c r="B132" s="41" t="s">
        <v>0</v>
      </c>
      <c r="C132" s="63"/>
      <c r="D132" s="38" t="s">
        <v>11</v>
      </c>
      <c r="E132" s="39">
        <v>0</v>
      </c>
      <c r="F132" s="39">
        <v>0</v>
      </c>
      <c r="G132" s="39">
        <v>0</v>
      </c>
    </row>
    <row r="133" spans="1:7" ht="25.5" x14ac:dyDescent="0.25">
      <c r="A133" s="40" t="s">
        <v>0</v>
      </c>
      <c r="B133" s="41" t="s">
        <v>0</v>
      </c>
      <c r="C133" s="63"/>
      <c r="D133" s="38" t="s">
        <v>12</v>
      </c>
      <c r="E133" s="39">
        <f>E138+E143+E148+E153+E158+E163+E168</f>
        <v>934002</v>
      </c>
      <c r="F133" s="39">
        <f t="shared" si="13"/>
        <v>259992</v>
      </c>
      <c r="G133" s="39">
        <f t="shared" si="13"/>
        <v>259992</v>
      </c>
    </row>
    <row r="134" spans="1:7" ht="25.5" x14ac:dyDescent="0.25">
      <c r="A134" s="40" t="s">
        <v>0</v>
      </c>
      <c r="B134" s="41" t="s">
        <v>0</v>
      </c>
      <c r="C134" s="63"/>
      <c r="D134" s="38" t="s">
        <v>13</v>
      </c>
      <c r="E134" s="39">
        <v>0</v>
      </c>
      <c r="F134" s="39">
        <v>0</v>
      </c>
      <c r="G134" s="39">
        <v>0</v>
      </c>
    </row>
    <row r="135" spans="1:7" x14ac:dyDescent="0.25">
      <c r="A135" s="42" t="s">
        <v>0</v>
      </c>
      <c r="B135" s="8" t="s">
        <v>0</v>
      </c>
      <c r="C135" s="64"/>
      <c r="D135" s="9" t="s">
        <v>14</v>
      </c>
      <c r="E135" s="10">
        <f>SUM(E131:E134)</f>
        <v>934002</v>
      </c>
      <c r="F135" s="10">
        <f>SUM(F131:F134)</f>
        <v>259992</v>
      </c>
      <c r="G135" s="10">
        <f>SUM(G131:G134)</f>
        <v>259992</v>
      </c>
    </row>
    <row r="136" spans="1:7" ht="38.25" x14ac:dyDescent="0.25">
      <c r="A136" s="15" t="s">
        <v>56</v>
      </c>
      <c r="B136" s="7" t="s">
        <v>58</v>
      </c>
      <c r="C136" s="63" t="s">
        <v>9</v>
      </c>
      <c r="D136" s="38" t="s">
        <v>10</v>
      </c>
      <c r="E136" s="39">
        <v>0</v>
      </c>
      <c r="F136" s="39">
        <v>0</v>
      </c>
      <c r="G136" s="39">
        <v>0</v>
      </c>
    </row>
    <row r="137" spans="1:7" ht="38.25" x14ac:dyDescent="0.25">
      <c r="A137" s="40" t="s">
        <v>0</v>
      </c>
      <c r="B137" s="41" t="s">
        <v>0</v>
      </c>
      <c r="C137" s="63"/>
      <c r="D137" s="38" t="s">
        <v>11</v>
      </c>
      <c r="E137" s="39">
        <v>0</v>
      </c>
      <c r="F137" s="39">
        <v>0</v>
      </c>
      <c r="G137" s="39">
        <v>0</v>
      </c>
    </row>
    <row r="138" spans="1:7" ht="25.5" x14ac:dyDescent="0.25">
      <c r="A138" s="40" t="s">
        <v>0</v>
      </c>
      <c r="B138" s="41" t="s">
        <v>0</v>
      </c>
      <c r="C138" s="63"/>
      <c r="D138" s="38" t="s">
        <v>12</v>
      </c>
      <c r="E138" s="39">
        <v>5460</v>
      </c>
      <c r="F138" s="39">
        <v>5460</v>
      </c>
      <c r="G138" s="39">
        <v>5460</v>
      </c>
    </row>
    <row r="139" spans="1:7" ht="25.5" x14ac:dyDescent="0.25">
      <c r="A139" s="40" t="s">
        <v>0</v>
      </c>
      <c r="B139" s="41" t="s">
        <v>0</v>
      </c>
      <c r="C139" s="63"/>
      <c r="D139" s="38" t="s">
        <v>13</v>
      </c>
      <c r="E139" s="39">
        <v>0</v>
      </c>
      <c r="F139" s="39">
        <v>0</v>
      </c>
      <c r="G139" s="39">
        <v>0</v>
      </c>
    </row>
    <row r="140" spans="1:7" x14ac:dyDescent="0.25">
      <c r="A140" s="42" t="s">
        <v>0</v>
      </c>
      <c r="B140" s="8" t="s">
        <v>0</v>
      </c>
      <c r="C140" s="64"/>
      <c r="D140" s="9" t="s">
        <v>14</v>
      </c>
      <c r="E140" s="10">
        <f>SUM(E136:E139)</f>
        <v>5460</v>
      </c>
      <c r="F140" s="10">
        <f>SUM(F136:F139)</f>
        <v>5460</v>
      </c>
      <c r="G140" s="10">
        <f>SUM(G136:G139)</f>
        <v>5460</v>
      </c>
    </row>
    <row r="141" spans="1:7" ht="38.25" x14ac:dyDescent="0.25">
      <c r="A141" s="15" t="s">
        <v>95</v>
      </c>
      <c r="B141" s="7" t="s">
        <v>59</v>
      </c>
      <c r="C141" s="63" t="s">
        <v>9</v>
      </c>
      <c r="D141" s="38" t="s">
        <v>10</v>
      </c>
      <c r="E141" s="39">
        <v>0</v>
      </c>
      <c r="F141" s="39">
        <v>0</v>
      </c>
      <c r="G141" s="39">
        <v>0</v>
      </c>
    </row>
    <row r="142" spans="1:7" ht="38.25" x14ac:dyDescent="0.25">
      <c r="A142" s="40"/>
      <c r="B142" s="41" t="s">
        <v>0</v>
      </c>
      <c r="C142" s="63"/>
      <c r="D142" s="38" t="s">
        <v>11</v>
      </c>
      <c r="E142" s="39">
        <v>0</v>
      </c>
      <c r="F142" s="39">
        <v>0</v>
      </c>
      <c r="G142" s="39">
        <v>0</v>
      </c>
    </row>
    <row r="143" spans="1:7" ht="25.5" x14ac:dyDescent="0.25">
      <c r="A143" s="40" t="s">
        <v>0</v>
      </c>
      <c r="B143" s="41" t="s">
        <v>0</v>
      </c>
      <c r="C143" s="63"/>
      <c r="D143" s="38" t="s">
        <v>12</v>
      </c>
      <c r="E143" s="39">
        <v>22482</v>
      </c>
      <c r="F143" s="39">
        <v>22482</v>
      </c>
      <c r="G143" s="39">
        <v>22482</v>
      </c>
    </row>
    <row r="144" spans="1:7" ht="25.5" x14ac:dyDescent="0.25">
      <c r="A144" s="40" t="s">
        <v>0</v>
      </c>
      <c r="B144" s="41" t="s">
        <v>0</v>
      </c>
      <c r="C144" s="63"/>
      <c r="D144" s="38" t="s">
        <v>13</v>
      </c>
      <c r="E144" s="39">
        <v>0</v>
      </c>
      <c r="F144" s="39">
        <v>0</v>
      </c>
      <c r="G144" s="39">
        <v>0</v>
      </c>
    </row>
    <row r="145" spans="1:7" x14ac:dyDescent="0.25">
      <c r="A145" s="42" t="s">
        <v>0</v>
      </c>
      <c r="B145" s="8" t="s">
        <v>0</v>
      </c>
      <c r="C145" s="64"/>
      <c r="D145" s="9" t="s">
        <v>14</v>
      </c>
      <c r="E145" s="10">
        <f t="shared" ref="E145:G170" si="14">SUM(E141:E144)</f>
        <v>22482</v>
      </c>
      <c r="F145" s="10">
        <f t="shared" si="14"/>
        <v>22482</v>
      </c>
      <c r="G145" s="10">
        <f t="shared" si="14"/>
        <v>22482</v>
      </c>
    </row>
    <row r="146" spans="1:7" ht="51" x14ac:dyDescent="0.25">
      <c r="A146" s="15" t="s">
        <v>96</v>
      </c>
      <c r="B146" s="7" t="s">
        <v>60</v>
      </c>
      <c r="C146" s="63" t="s">
        <v>9</v>
      </c>
      <c r="D146" s="38" t="s">
        <v>10</v>
      </c>
      <c r="E146" s="39">
        <v>0</v>
      </c>
      <c r="F146" s="39">
        <v>0</v>
      </c>
      <c r="G146" s="39">
        <v>0</v>
      </c>
    </row>
    <row r="147" spans="1:7" ht="38.25" x14ac:dyDescent="0.25">
      <c r="A147" s="40" t="s">
        <v>0</v>
      </c>
      <c r="B147" s="41" t="s">
        <v>0</v>
      </c>
      <c r="C147" s="63"/>
      <c r="D147" s="38" t="s">
        <v>11</v>
      </c>
      <c r="E147" s="39">
        <v>0</v>
      </c>
      <c r="F147" s="39">
        <v>0</v>
      </c>
      <c r="G147" s="39">
        <v>0</v>
      </c>
    </row>
    <row r="148" spans="1:7" ht="25.5" x14ac:dyDescent="0.25">
      <c r="A148" s="40" t="s">
        <v>0</v>
      </c>
      <c r="B148" s="41" t="s">
        <v>0</v>
      </c>
      <c r="C148" s="63"/>
      <c r="D148" s="38" t="s">
        <v>12</v>
      </c>
      <c r="E148" s="39">
        <v>20000</v>
      </c>
      <c r="F148" s="39">
        <v>20000</v>
      </c>
      <c r="G148" s="39">
        <v>20000</v>
      </c>
    </row>
    <row r="149" spans="1:7" ht="25.5" x14ac:dyDescent="0.25">
      <c r="A149" s="40" t="s">
        <v>0</v>
      </c>
      <c r="B149" s="41" t="s">
        <v>0</v>
      </c>
      <c r="C149" s="63"/>
      <c r="D149" s="38" t="s">
        <v>13</v>
      </c>
      <c r="E149" s="39">
        <v>0</v>
      </c>
      <c r="F149" s="39">
        <v>0</v>
      </c>
      <c r="G149" s="39">
        <v>0</v>
      </c>
    </row>
    <row r="150" spans="1:7" x14ac:dyDescent="0.25">
      <c r="A150" s="42" t="s">
        <v>0</v>
      </c>
      <c r="B150" s="8" t="s">
        <v>0</v>
      </c>
      <c r="C150" s="64"/>
      <c r="D150" s="9" t="s">
        <v>14</v>
      </c>
      <c r="E150" s="10">
        <f t="shared" si="14"/>
        <v>20000</v>
      </c>
      <c r="F150" s="10">
        <f>SUM(F146:F149)</f>
        <v>20000</v>
      </c>
      <c r="G150" s="10">
        <f>SUM(G146:G149)</f>
        <v>20000</v>
      </c>
    </row>
    <row r="151" spans="1:7" ht="45" customHeight="1" x14ac:dyDescent="0.25">
      <c r="A151" s="15" t="s">
        <v>97</v>
      </c>
      <c r="B151" s="7" t="s">
        <v>61</v>
      </c>
      <c r="C151" s="63" t="s">
        <v>9</v>
      </c>
      <c r="D151" s="38" t="s">
        <v>10</v>
      </c>
      <c r="E151" s="39">
        <v>0</v>
      </c>
      <c r="F151" s="39">
        <v>0</v>
      </c>
      <c r="G151" s="39">
        <v>0</v>
      </c>
    </row>
    <row r="152" spans="1:7" ht="38.25" x14ac:dyDescent="0.25">
      <c r="A152" s="40" t="s">
        <v>0</v>
      </c>
      <c r="B152" s="41" t="s">
        <v>0</v>
      </c>
      <c r="C152" s="63"/>
      <c r="D152" s="38" t="s">
        <v>11</v>
      </c>
      <c r="E152" s="39">
        <v>0</v>
      </c>
      <c r="F152" s="39">
        <v>0</v>
      </c>
      <c r="G152" s="39">
        <v>0</v>
      </c>
    </row>
    <row r="153" spans="1:7" ht="25.5" x14ac:dyDescent="0.25">
      <c r="A153" s="40" t="s">
        <v>0</v>
      </c>
      <c r="B153" s="41" t="s">
        <v>0</v>
      </c>
      <c r="C153" s="63"/>
      <c r="D153" s="38" t="s">
        <v>12</v>
      </c>
      <c r="E153" s="39">
        <v>120000</v>
      </c>
      <c r="F153" s="39">
        <v>120000</v>
      </c>
      <c r="G153" s="39">
        <v>120000</v>
      </c>
    </row>
    <row r="154" spans="1:7" ht="25.5" x14ac:dyDescent="0.25">
      <c r="A154" s="40" t="s">
        <v>0</v>
      </c>
      <c r="B154" s="41" t="s">
        <v>0</v>
      </c>
      <c r="C154" s="63"/>
      <c r="D154" s="38" t="s">
        <v>13</v>
      </c>
      <c r="E154" s="39">
        <v>0</v>
      </c>
      <c r="F154" s="39">
        <v>0</v>
      </c>
      <c r="G154" s="39">
        <v>0</v>
      </c>
    </row>
    <row r="155" spans="1:7" x14ac:dyDescent="0.25">
      <c r="A155" s="42" t="s">
        <v>0</v>
      </c>
      <c r="B155" s="8" t="s">
        <v>0</v>
      </c>
      <c r="C155" s="64"/>
      <c r="D155" s="9" t="s">
        <v>14</v>
      </c>
      <c r="E155" s="10">
        <f t="shared" si="14"/>
        <v>120000</v>
      </c>
      <c r="F155" s="10">
        <f>SUM(F151:F154)</f>
        <v>120000</v>
      </c>
      <c r="G155" s="10">
        <f>SUM(G151:G154)</f>
        <v>120000</v>
      </c>
    </row>
    <row r="156" spans="1:7" ht="38.25" x14ac:dyDescent="0.25">
      <c r="A156" s="15" t="s">
        <v>98</v>
      </c>
      <c r="B156" s="7" t="s">
        <v>62</v>
      </c>
      <c r="C156" s="63" t="s">
        <v>9</v>
      </c>
      <c r="D156" s="38" t="s">
        <v>10</v>
      </c>
      <c r="E156" s="39">
        <v>0</v>
      </c>
      <c r="F156" s="39">
        <v>0</v>
      </c>
      <c r="G156" s="39">
        <v>0</v>
      </c>
    </row>
    <row r="157" spans="1:7" ht="38.25" x14ac:dyDescent="0.25">
      <c r="A157" s="40" t="s">
        <v>0</v>
      </c>
      <c r="B157" s="41" t="s">
        <v>0</v>
      </c>
      <c r="C157" s="63"/>
      <c r="D157" s="38" t="s">
        <v>11</v>
      </c>
      <c r="E157" s="39">
        <v>0</v>
      </c>
      <c r="F157" s="39">
        <v>0</v>
      </c>
      <c r="G157" s="39">
        <v>0</v>
      </c>
    </row>
    <row r="158" spans="1:7" ht="25.5" x14ac:dyDescent="0.25">
      <c r="A158" s="40" t="s">
        <v>0</v>
      </c>
      <c r="B158" s="41" t="s">
        <v>0</v>
      </c>
      <c r="C158" s="63"/>
      <c r="D158" s="38" t="s">
        <v>12</v>
      </c>
      <c r="E158" s="39">
        <v>724010</v>
      </c>
      <c r="F158" s="39">
        <v>50000</v>
      </c>
      <c r="G158" s="39">
        <v>50000</v>
      </c>
    </row>
    <row r="159" spans="1:7" ht="25.5" x14ac:dyDescent="0.25">
      <c r="A159" s="40" t="s">
        <v>0</v>
      </c>
      <c r="B159" s="41" t="s">
        <v>0</v>
      </c>
      <c r="C159" s="63"/>
      <c r="D159" s="38" t="s">
        <v>13</v>
      </c>
      <c r="E159" s="39">
        <v>0</v>
      </c>
      <c r="F159" s="39">
        <v>0</v>
      </c>
      <c r="G159" s="39">
        <v>0</v>
      </c>
    </row>
    <row r="160" spans="1:7" x14ac:dyDescent="0.25">
      <c r="A160" s="42" t="s">
        <v>0</v>
      </c>
      <c r="B160" s="8" t="s">
        <v>0</v>
      </c>
      <c r="C160" s="64"/>
      <c r="D160" s="9" t="s">
        <v>14</v>
      </c>
      <c r="E160" s="10">
        <f t="shared" si="14"/>
        <v>724010</v>
      </c>
      <c r="F160" s="10">
        <f>SUM(F156:F159)</f>
        <v>50000</v>
      </c>
      <c r="G160" s="10">
        <f>SUM(G156:G159)</f>
        <v>50000</v>
      </c>
    </row>
    <row r="161" spans="1:7" ht="38.25" x14ac:dyDescent="0.25">
      <c r="A161" s="15" t="s">
        <v>99</v>
      </c>
      <c r="B161" s="7" t="s">
        <v>63</v>
      </c>
      <c r="C161" s="63" t="s">
        <v>9</v>
      </c>
      <c r="D161" s="38" t="s">
        <v>10</v>
      </c>
      <c r="E161" s="39">
        <v>0</v>
      </c>
      <c r="F161" s="39">
        <v>0</v>
      </c>
      <c r="G161" s="39">
        <v>0</v>
      </c>
    </row>
    <row r="162" spans="1:7" ht="38.25" x14ac:dyDescent="0.25">
      <c r="A162" s="40" t="s">
        <v>0</v>
      </c>
      <c r="B162" s="41" t="s">
        <v>0</v>
      </c>
      <c r="C162" s="63"/>
      <c r="D162" s="38" t="s">
        <v>11</v>
      </c>
      <c r="E162" s="39">
        <v>0</v>
      </c>
      <c r="F162" s="39">
        <v>0</v>
      </c>
      <c r="G162" s="39">
        <v>0</v>
      </c>
    </row>
    <row r="163" spans="1:7" ht="25.5" x14ac:dyDescent="0.25">
      <c r="A163" s="40" t="s">
        <v>0</v>
      </c>
      <c r="B163" s="41" t="s">
        <v>0</v>
      </c>
      <c r="C163" s="63"/>
      <c r="D163" s="38" t="s">
        <v>12</v>
      </c>
      <c r="E163" s="39">
        <v>22050</v>
      </c>
      <c r="F163" s="39">
        <v>22050</v>
      </c>
      <c r="G163" s="39">
        <v>22050</v>
      </c>
    </row>
    <row r="164" spans="1:7" ht="25.5" x14ac:dyDescent="0.25">
      <c r="A164" s="40" t="s">
        <v>0</v>
      </c>
      <c r="B164" s="41" t="s">
        <v>0</v>
      </c>
      <c r="C164" s="63"/>
      <c r="D164" s="38" t="s">
        <v>13</v>
      </c>
      <c r="E164" s="39">
        <v>0</v>
      </c>
      <c r="F164" s="39">
        <v>0</v>
      </c>
      <c r="G164" s="39">
        <v>0</v>
      </c>
    </row>
    <row r="165" spans="1:7" x14ac:dyDescent="0.25">
      <c r="A165" s="42" t="s">
        <v>0</v>
      </c>
      <c r="B165" s="8" t="s">
        <v>0</v>
      </c>
      <c r="C165" s="64"/>
      <c r="D165" s="9" t="s">
        <v>14</v>
      </c>
      <c r="E165" s="10">
        <f t="shared" si="14"/>
        <v>22050</v>
      </c>
      <c r="F165" s="10">
        <f>SUM(F161:F164)</f>
        <v>22050</v>
      </c>
      <c r="G165" s="10">
        <f>SUM(G161:G164)</f>
        <v>22050</v>
      </c>
    </row>
    <row r="166" spans="1:7" ht="38.25" x14ac:dyDescent="0.25">
      <c r="A166" s="21" t="s">
        <v>100</v>
      </c>
      <c r="B166" s="22" t="s">
        <v>64</v>
      </c>
      <c r="C166" s="60" t="s">
        <v>9</v>
      </c>
      <c r="D166" s="51" t="s">
        <v>10</v>
      </c>
      <c r="E166" s="52">
        <v>0</v>
      </c>
      <c r="F166" s="52">
        <v>0</v>
      </c>
      <c r="G166" s="52">
        <v>0</v>
      </c>
    </row>
    <row r="167" spans="1:7" ht="38.25" x14ac:dyDescent="0.25">
      <c r="A167" s="53" t="s">
        <v>0</v>
      </c>
      <c r="B167" s="54" t="s">
        <v>0</v>
      </c>
      <c r="C167" s="61"/>
      <c r="D167" s="51" t="s">
        <v>11</v>
      </c>
      <c r="E167" s="52">
        <v>0</v>
      </c>
      <c r="F167" s="52">
        <v>0</v>
      </c>
      <c r="G167" s="52">
        <v>0</v>
      </c>
    </row>
    <row r="168" spans="1:7" ht="25.5" x14ac:dyDescent="0.25">
      <c r="A168" s="53" t="s">
        <v>0</v>
      </c>
      <c r="B168" s="54" t="s">
        <v>0</v>
      </c>
      <c r="C168" s="61"/>
      <c r="D168" s="51" t="s">
        <v>12</v>
      </c>
      <c r="E168" s="52">
        <v>20000</v>
      </c>
      <c r="F168" s="52">
        <v>20000</v>
      </c>
      <c r="G168" s="52">
        <v>20000</v>
      </c>
    </row>
    <row r="169" spans="1:7" ht="25.5" x14ac:dyDescent="0.25">
      <c r="A169" s="53" t="s">
        <v>0</v>
      </c>
      <c r="B169" s="54" t="s">
        <v>0</v>
      </c>
      <c r="C169" s="61"/>
      <c r="D169" s="51" t="s">
        <v>13</v>
      </c>
      <c r="E169" s="52">
        <v>0</v>
      </c>
      <c r="F169" s="52">
        <v>0</v>
      </c>
      <c r="G169" s="52">
        <v>0</v>
      </c>
    </row>
    <row r="170" spans="1:7" x14ac:dyDescent="0.25">
      <c r="A170" s="55" t="s">
        <v>0</v>
      </c>
      <c r="B170" s="23" t="s">
        <v>0</v>
      </c>
      <c r="C170" s="62"/>
      <c r="D170" s="9" t="s">
        <v>14</v>
      </c>
      <c r="E170" s="10">
        <f t="shared" si="14"/>
        <v>20000</v>
      </c>
      <c r="F170" s="10">
        <f>SUM(F166:F169)</f>
        <v>20000</v>
      </c>
      <c r="G170" s="10">
        <f>SUM(G166:G169)</f>
        <v>20000</v>
      </c>
    </row>
    <row r="171" spans="1:7" ht="89.25" x14ac:dyDescent="0.25">
      <c r="A171" s="21" t="s">
        <v>101</v>
      </c>
      <c r="B171" s="22" t="s">
        <v>90</v>
      </c>
      <c r="C171" s="60" t="s">
        <v>9</v>
      </c>
      <c r="D171" s="51" t="s">
        <v>10</v>
      </c>
      <c r="E171" s="52"/>
      <c r="F171" s="52">
        <v>0</v>
      </c>
      <c r="G171" s="52">
        <v>0</v>
      </c>
    </row>
    <row r="172" spans="1:7" ht="38.25" x14ac:dyDescent="0.25">
      <c r="A172" s="53" t="s">
        <v>0</v>
      </c>
      <c r="B172" s="54" t="s">
        <v>0</v>
      </c>
      <c r="C172" s="61"/>
      <c r="D172" s="51" t="s">
        <v>11</v>
      </c>
      <c r="E172" s="52">
        <v>463940.6</v>
      </c>
      <c r="F172" s="52">
        <v>463940.6</v>
      </c>
      <c r="G172" s="52">
        <v>562112.35</v>
      </c>
    </row>
    <row r="173" spans="1:7" ht="25.5" x14ac:dyDescent="0.25">
      <c r="A173" s="53" t="s">
        <v>0</v>
      </c>
      <c r="B173" s="54"/>
      <c r="C173" s="61"/>
      <c r="D173" s="51" t="s">
        <v>12</v>
      </c>
      <c r="E173" s="52"/>
      <c r="F173" s="52">
        <v>0</v>
      </c>
      <c r="G173" s="52">
        <v>0</v>
      </c>
    </row>
    <row r="174" spans="1:7" ht="25.5" x14ac:dyDescent="0.25">
      <c r="A174" s="53" t="s">
        <v>0</v>
      </c>
      <c r="B174" s="54" t="s">
        <v>0</v>
      </c>
      <c r="C174" s="61"/>
      <c r="D174" s="51" t="s">
        <v>13</v>
      </c>
      <c r="E174" s="52">
        <v>0</v>
      </c>
      <c r="F174" s="52">
        <v>0</v>
      </c>
      <c r="G174" s="52">
        <v>0</v>
      </c>
    </row>
    <row r="175" spans="1:7" x14ac:dyDescent="0.25">
      <c r="A175" s="55" t="s">
        <v>0</v>
      </c>
      <c r="B175" s="23" t="s">
        <v>0</v>
      </c>
      <c r="C175" s="62"/>
      <c r="D175" s="9" t="s">
        <v>14</v>
      </c>
      <c r="E175" s="10">
        <f>SUM(E171:E174)</f>
        <v>463940.6</v>
      </c>
      <c r="F175" s="10">
        <f>SUM(F171:F174)</f>
        <v>463940.6</v>
      </c>
      <c r="G175" s="10">
        <f>SUM(G171:G174)</f>
        <v>562112.35</v>
      </c>
    </row>
  </sheetData>
  <mergeCells count="40">
    <mergeCell ref="D2:G2"/>
    <mergeCell ref="A3:G3"/>
    <mergeCell ref="A4:A5"/>
    <mergeCell ref="B4:B5"/>
    <mergeCell ref="C4:C5"/>
    <mergeCell ref="D4:D5"/>
    <mergeCell ref="E4:G4"/>
    <mergeCell ref="C6:C10"/>
    <mergeCell ref="C11:C15"/>
    <mergeCell ref="C16:C20"/>
    <mergeCell ref="C21:C25"/>
    <mergeCell ref="C26:C30"/>
    <mergeCell ref="C31:C35"/>
    <mergeCell ref="C36:C40"/>
    <mergeCell ref="C41:C45"/>
    <mergeCell ref="C46:C50"/>
    <mergeCell ref="C51:C55"/>
    <mergeCell ref="C76:C80"/>
    <mergeCell ref="C81:C85"/>
    <mergeCell ref="C96:C100"/>
    <mergeCell ref="C56:C60"/>
    <mergeCell ref="C61:C65"/>
    <mergeCell ref="C66:C70"/>
    <mergeCell ref="C71:C75"/>
    <mergeCell ref="C86:C90"/>
    <mergeCell ref="C91:C95"/>
    <mergeCell ref="C101:C105"/>
    <mergeCell ref="C106:C110"/>
    <mergeCell ref="C111:C115"/>
    <mergeCell ref="C116:C120"/>
    <mergeCell ref="C126:C130"/>
    <mergeCell ref="C171:C175"/>
    <mergeCell ref="C156:C160"/>
    <mergeCell ref="C161:C165"/>
    <mergeCell ref="C166:C170"/>
    <mergeCell ref="C131:C135"/>
    <mergeCell ref="C136:C140"/>
    <mergeCell ref="C141:C145"/>
    <mergeCell ref="C146:C150"/>
    <mergeCell ref="C151:C155"/>
  </mergeCells>
  <pageMargins left="0.11811023622047245" right="0.11811023622047245" top="0.15748031496062992" bottom="0.15748031496062992" header="0" footer="0"/>
  <pageSetup paperSize="9" scale="90" firstPageNumber="429496729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firstPageNumber="4294967295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firstPageNumber="4294967295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2"/>
  <sheetViews>
    <sheetView topLeftCell="A8" workbookViewId="0">
      <selection activeCell="O10" sqref="B2:O10"/>
    </sheetView>
  </sheetViews>
  <sheetFormatPr defaultRowHeight="15" x14ac:dyDescent="0.25"/>
  <sheetData>
    <row r="2" spans="1:15" x14ac:dyDescent="0.25">
      <c r="A2" s="24"/>
      <c r="B2" s="78" t="s">
        <v>65</v>
      </c>
      <c r="C2" s="78"/>
      <c r="D2" s="78"/>
      <c r="E2" s="78"/>
      <c r="F2" s="78"/>
      <c r="G2" s="78"/>
      <c r="H2" s="78"/>
      <c r="I2" s="78"/>
      <c r="J2" s="78"/>
      <c r="K2" s="78"/>
      <c r="L2" s="78"/>
      <c r="M2" s="26"/>
    </row>
    <row r="3" spans="1:15" ht="51" customHeight="1" x14ac:dyDescent="0.25">
      <c r="A3" s="24"/>
      <c r="B3" s="25" t="s">
        <v>66</v>
      </c>
      <c r="C3" s="78" t="s">
        <v>67</v>
      </c>
      <c r="D3" s="78"/>
      <c r="E3" s="78"/>
      <c r="F3" s="78"/>
      <c r="G3" s="78" t="s">
        <v>68</v>
      </c>
      <c r="H3" s="78"/>
      <c r="I3" s="78"/>
      <c r="J3" s="78"/>
      <c r="K3" s="78"/>
      <c r="L3" s="78"/>
      <c r="M3" s="78"/>
      <c r="N3" s="78"/>
    </row>
    <row r="4" spans="1:15" ht="229.5" x14ac:dyDescent="0.25">
      <c r="A4" s="24"/>
      <c r="B4" s="25"/>
      <c r="C4" s="25" t="s">
        <v>69</v>
      </c>
      <c r="D4" s="25" t="s">
        <v>70</v>
      </c>
      <c r="E4" s="25" t="s">
        <v>71</v>
      </c>
      <c r="F4" s="25" t="s">
        <v>72</v>
      </c>
      <c r="G4" s="25" t="s">
        <v>69</v>
      </c>
      <c r="H4" s="25" t="s">
        <v>73</v>
      </c>
      <c r="I4" s="25" t="s">
        <v>74</v>
      </c>
      <c r="J4" s="25" t="s">
        <v>75</v>
      </c>
      <c r="K4" s="25" t="s">
        <v>76</v>
      </c>
      <c r="L4" s="78" t="s">
        <v>77</v>
      </c>
      <c r="M4" s="78"/>
      <c r="N4" s="25" t="s">
        <v>78</v>
      </c>
    </row>
    <row r="5" spans="1:15" ht="303" customHeight="1" x14ac:dyDescent="0.25">
      <c r="A5" s="24"/>
      <c r="B5" s="78"/>
      <c r="C5" s="78" t="s">
        <v>79</v>
      </c>
      <c r="D5" s="78" t="s">
        <v>55</v>
      </c>
      <c r="E5" s="78" t="s">
        <v>80</v>
      </c>
      <c r="F5" s="78"/>
      <c r="G5" s="78"/>
      <c r="H5" s="78" t="s">
        <v>28</v>
      </c>
      <c r="I5" s="78" t="s">
        <v>81</v>
      </c>
      <c r="J5" s="78">
        <v>168</v>
      </c>
      <c r="K5" s="78" t="s">
        <v>82</v>
      </c>
      <c r="L5" s="77" t="s">
        <v>83</v>
      </c>
      <c r="M5" s="77"/>
      <c r="N5" t="s">
        <v>84</v>
      </c>
    </row>
    <row r="6" spans="1:15" x14ac:dyDescent="0.25">
      <c r="A6" s="24"/>
      <c r="B6" s="78"/>
      <c r="C6" s="78"/>
      <c r="D6" s="78"/>
      <c r="E6" s="78"/>
      <c r="F6" s="78"/>
      <c r="G6" s="78"/>
      <c r="H6" s="78"/>
      <c r="I6" s="78"/>
      <c r="J6" s="78"/>
      <c r="K6" s="78"/>
      <c r="L6" s="77"/>
      <c r="M6" s="77"/>
    </row>
    <row r="7" spans="1:15" ht="127.5" x14ac:dyDescent="0.25">
      <c r="A7" s="24"/>
      <c r="B7" s="25"/>
      <c r="C7" s="25"/>
      <c r="D7" s="25" t="s">
        <v>85</v>
      </c>
      <c r="E7" s="25" t="s">
        <v>80</v>
      </c>
      <c r="F7" s="25"/>
      <c r="G7" s="25"/>
      <c r="H7" s="25"/>
      <c r="I7" s="25"/>
      <c r="J7" s="25"/>
      <c r="K7" s="25"/>
      <c r="L7" s="77"/>
      <c r="M7" s="77"/>
    </row>
    <row r="8" spans="1:15" ht="89.25" x14ac:dyDescent="0.25">
      <c r="A8" s="24"/>
      <c r="B8" s="25"/>
      <c r="C8" s="25"/>
      <c r="D8" s="25" t="s">
        <v>41</v>
      </c>
      <c r="E8" s="25" t="s">
        <v>80</v>
      </c>
      <c r="F8" s="25"/>
      <c r="G8" s="25"/>
      <c r="H8" s="25"/>
      <c r="I8" s="25"/>
      <c r="J8" s="25"/>
      <c r="K8" s="25"/>
      <c r="L8" s="77"/>
      <c r="M8" s="77"/>
    </row>
    <row r="9" spans="1:15" ht="89.25" x14ac:dyDescent="0.25">
      <c r="A9" s="24"/>
      <c r="B9" s="25"/>
      <c r="C9" s="25"/>
      <c r="D9" s="25" t="s">
        <v>86</v>
      </c>
      <c r="E9" s="25" t="s">
        <v>80</v>
      </c>
      <c r="F9" s="25"/>
      <c r="G9" s="25"/>
      <c r="H9" s="25"/>
      <c r="I9" s="25"/>
      <c r="J9" s="25"/>
      <c r="K9" s="25"/>
      <c r="L9" s="77"/>
      <c r="M9" s="77"/>
    </row>
    <row r="10" spans="1:15" x14ac:dyDescent="0.25">
      <c r="A10" s="24"/>
      <c r="B10" s="25">
        <v>1</v>
      </c>
      <c r="C10" s="25">
        <v>2</v>
      </c>
      <c r="D10" s="25">
        <v>3</v>
      </c>
      <c r="E10" s="25">
        <v>4</v>
      </c>
      <c r="F10" s="25">
        <v>5</v>
      </c>
      <c r="G10" s="25">
        <v>6</v>
      </c>
      <c r="H10" s="25">
        <v>7</v>
      </c>
      <c r="I10" s="25">
        <v>8</v>
      </c>
      <c r="J10" s="25">
        <v>9</v>
      </c>
      <c r="K10" s="25">
        <v>10</v>
      </c>
      <c r="L10" s="76">
        <v>11</v>
      </c>
      <c r="M10" s="76"/>
      <c r="N10" s="25">
        <v>12</v>
      </c>
      <c r="O10" s="25"/>
    </row>
    <row r="11" spans="1:15" x14ac:dyDescent="0.25">
      <c r="A11" s="24"/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76"/>
      <c r="M11" s="76"/>
    </row>
    <row r="12" spans="1:15" x14ac:dyDescent="0.25">
      <c r="B12" s="27"/>
      <c r="C12" s="28"/>
      <c r="D12" s="28"/>
      <c r="E12" s="28"/>
      <c r="F12" s="28"/>
      <c r="G12" s="28"/>
      <c r="H12" s="28"/>
      <c r="I12" s="28"/>
      <c r="J12" s="28"/>
      <c r="K12" s="28"/>
      <c r="L12" s="75"/>
      <c r="M12" s="76"/>
    </row>
  </sheetData>
  <mergeCells count="21">
    <mergeCell ref="G5:G6"/>
    <mergeCell ref="L5:M6"/>
    <mergeCell ref="L7:M7"/>
    <mergeCell ref="B2:L2"/>
    <mergeCell ref="C3:F3"/>
    <mergeCell ref="L4:M4"/>
    <mergeCell ref="B5:B6"/>
    <mergeCell ref="C5:C6"/>
    <mergeCell ref="D5:D6"/>
    <mergeCell ref="E5:E6"/>
    <mergeCell ref="F5:F6"/>
    <mergeCell ref="G3:N3"/>
    <mergeCell ref="H5:H6"/>
    <mergeCell ref="I5:I6"/>
    <mergeCell ref="J5:J6"/>
    <mergeCell ref="K5:K6"/>
    <mergeCell ref="L12:M12"/>
    <mergeCell ref="L8:M8"/>
    <mergeCell ref="L9:M9"/>
    <mergeCell ref="L10:M10"/>
    <mergeCell ref="L11:M11"/>
  </mergeCells>
  <pageMargins left="0.7" right="0.7" top="0.75" bottom="0.75" header="0.3" footer="0.3"/>
  <pageSetup paperSize="9" firstPageNumber="4294967295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Лист1</vt:lpstr>
      <vt:lpstr>Лист2</vt:lpstr>
      <vt:lpstr>Лист3</vt:lpstr>
      <vt:lpstr>Лист4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Богдановская Л. В.</cp:lastModifiedBy>
  <cp:revision>1</cp:revision>
  <cp:lastPrinted>2024-10-22T06:50:45Z</cp:lastPrinted>
  <dcterms:created xsi:type="dcterms:W3CDTF">2006-09-16T00:00:00Z</dcterms:created>
  <dcterms:modified xsi:type="dcterms:W3CDTF">2024-11-14T06:53:36Z</dcterms:modified>
</cp:coreProperties>
</file>